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__Convertion_Excel_LibreOffice__\Présences\Formations\"/>
    </mc:Choice>
  </mc:AlternateContent>
  <xr:revisionPtr revIDLastSave="0" documentId="13_ncr:1_{7CC1EB42-C58F-4120-9B2C-4D52FD11FB69}" xr6:coauthVersionLast="43" xr6:coauthVersionMax="43" xr10:uidLastSave="{00000000-0000-0000-0000-000000000000}"/>
  <bookViews>
    <workbookView xWindow="-120" yWindow="-120" windowWidth="29040" windowHeight="15840" tabRatio="500" activeTab="13" xr2:uid="{00000000-000D-0000-FFFF-FFFF00000000}"/>
  </bookViews>
  <sheets>
    <sheet name="Config." sheetId="1" r:id="rId1"/>
    <sheet name="jan." sheetId="2" r:id="rId2"/>
    <sheet name="fév." sheetId="3" r:id="rId3"/>
    <sheet name="mars" sheetId="4" r:id="rId4"/>
    <sheet name="avr." sheetId="5" r:id="rId5"/>
    <sheet name="mai" sheetId="6" r:id="rId6"/>
    <sheet name="juin" sheetId="7" r:id="rId7"/>
    <sheet name="juil." sheetId="8" r:id="rId8"/>
    <sheet name="août" sheetId="9" r:id="rId9"/>
    <sheet name="sept." sheetId="10" r:id="rId10"/>
    <sheet name="oct." sheetId="11" r:id="rId11"/>
    <sheet name="nov." sheetId="12" r:id="rId12"/>
    <sheet name="déc." sheetId="13" r:id="rId13"/>
    <sheet name="Récap." sheetId="14" r:id="rId14"/>
  </sheets>
  <definedNames>
    <definedName name="agents_formés">'Récap.'!$P$4:$P$54</definedName>
    <definedName name="année">jan.!$A$2</definedName>
    <definedName name="août">août!$B$5:$B$24</definedName>
    <definedName name="avr">avr.!$B$5:$B$24</definedName>
    <definedName name="choix_agent">'Config.'!$C$4:$C$57</definedName>
    <definedName name="choix_année">'Config.'!$B$4:$B$15</definedName>
    <definedName name="choix_formation">'Config.'!$D$4</definedName>
    <definedName name="déc">déc.!$B$5:$B$24</definedName>
    <definedName name="fériés">'Config.'!$G$4:$G$16</definedName>
    <definedName name="fév">fév.!$B$5:$B$24</definedName>
    <definedName name="Formés">'Config.'!$I$4:$I$57</definedName>
    <definedName name="jan">jan.!$B$5:$B$24</definedName>
    <definedName name="juil">juil.!$B$5:$B$24</definedName>
    <definedName name="juin">juin!$B$5:$B$24</definedName>
    <definedName name="mai">mai!$B$5:$B$24</definedName>
    <definedName name="mars">mars!$B$5:$B$24</definedName>
    <definedName name="nov">nov.!$B$5:$B$24</definedName>
    <definedName name="oct">oct.!$B$5:$B$24</definedName>
    <definedName name="sept">sept.!$B$5:$B$24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3" i="14" l="1"/>
  <c r="M3" i="14"/>
  <c r="L3" i="14"/>
  <c r="K3" i="14"/>
  <c r="J3" i="14"/>
  <c r="I3" i="14"/>
  <c r="H3" i="14"/>
  <c r="G3" i="14"/>
  <c r="F3" i="14"/>
  <c r="E3" i="14"/>
  <c r="D3" i="14"/>
  <c r="C3" i="14"/>
  <c r="B3" i="14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L25" i="13"/>
  <c r="K25" i="13"/>
  <c r="J25" i="13"/>
  <c r="I25" i="13"/>
  <c r="H25" i="13"/>
  <c r="G25" i="13"/>
  <c r="F25" i="13"/>
  <c r="E25" i="13"/>
  <c r="D25" i="13"/>
  <c r="C25" i="13"/>
  <c r="AH24" i="13"/>
  <c r="AH23" i="13"/>
  <c r="AH22" i="13"/>
  <c r="AH21" i="13"/>
  <c r="AH20" i="13"/>
  <c r="AH19" i="13"/>
  <c r="AH18" i="13"/>
  <c r="AH17" i="13"/>
  <c r="AH16" i="13"/>
  <c r="AH15" i="13"/>
  <c r="AH14" i="13"/>
  <c r="AH13" i="13"/>
  <c r="AH12" i="13"/>
  <c r="AH11" i="13"/>
  <c r="AH10" i="13"/>
  <c r="AH9" i="13"/>
  <c r="AH8" i="13"/>
  <c r="AH7" i="13"/>
  <c r="AH6" i="13"/>
  <c r="AH5" i="13"/>
  <c r="I3" i="13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D3" i="13"/>
  <c r="E3" i="13" s="1"/>
  <c r="F3" i="13" s="1"/>
  <c r="G3" i="13" s="1"/>
  <c r="H3" i="13" s="1"/>
  <c r="C3" i="13"/>
  <c r="C4" i="13" s="1"/>
  <c r="D4" i="13" s="1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G25" i="12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G25" i="12"/>
  <c r="F25" i="12"/>
  <c r="E25" i="12"/>
  <c r="D25" i="12"/>
  <c r="C25" i="12"/>
  <c r="AH24" i="12"/>
  <c r="AH23" i="12"/>
  <c r="AH22" i="12"/>
  <c r="AH21" i="12"/>
  <c r="AH20" i="12"/>
  <c r="AH19" i="12"/>
  <c r="AH18" i="12"/>
  <c r="AH17" i="12"/>
  <c r="AH16" i="12"/>
  <c r="AH15" i="12"/>
  <c r="AH14" i="12"/>
  <c r="AH13" i="12"/>
  <c r="AH12" i="12"/>
  <c r="AH11" i="12"/>
  <c r="AH10" i="12"/>
  <c r="AH9" i="12"/>
  <c r="AH8" i="12"/>
  <c r="AH7" i="12"/>
  <c r="AH6" i="12"/>
  <c r="AH5" i="12"/>
  <c r="C3" i="12"/>
  <c r="AG25" i="11"/>
  <c r="AF25" i="11"/>
  <c r="AE25" i="11"/>
  <c r="AD25" i="11"/>
  <c r="AC25" i="11"/>
  <c r="AB25" i="11"/>
  <c r="AA25" i="11"/>
  <c r="Z25" i="11"/>
  <c r="Y25" i="11"/>
  <c r="X25" i="11"/>
  <c r="W25" i="11"/>
  <c r="V25" i="11"/>
  <c r="U25" i="11"/>
  <c r="T25" i="11"/>
  <c r="S25" i="11"/>
  <c r="R25" i="11"/>
  <c r="Q25" i="11"/>
  <c r="P25" i="11"/>
  <c r="O25" i="11"/>
  <c r="N25" i="11"/>
  <c r="M25" i="11"/>
  <c r="L25" i="11"/>
  <c r="K25" i="11"/>
  <c r="J25" i="11"/>
  <c r="I25" i="11"/>
  <c r="H25" i="11"/>
  <c r="G25" i="11"/>
  <c r="F25" i="11"/>
  <c r="E25" i="11"/>
  <c r="D25" i="11"/>
  <c r="C25" i="11"/>
  <c r="AH24" i="11"/>
  <c r="AH23" i="11"/>
  <c r="AH22" i="11"/>
  <c r="AH21" i="11"/>
  <c r="AH20" i="11"/>
  <c r="AH19" i="11"/>
  <c r="AH18" i="11"/>
  <c r="AH17" i="11"/>
  <c r="AH16" i="11"/>
  <c r="AH15" i="11"/>
  <c r="AH14" i="11"/>
  <c r="AH13" i="11"/>
  <c r="AH12" i="11"/>
  <c r="AH11" i="11"/>
  <c r="AH10" i="11"/>
  <c r="AH9" i="11"/>
  <c r="AH8" i="11"/>
  <c r="AH7" i="11"/>
  <c r="AH6" i="11"/>
  <c r="AH5" i="11"/>
  <c r="E3" i="1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T3" i="11" s="1"/>
  <c r="U3" i="11" s="1"/>
  <c r="V3" i="11" s="1"/>
  <c r="W3" i="11" s="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C3" i="11"/>
  <c r="D3" i="11" s="1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C25" i="10"/>
  <c r="AH24" i="10"/>
  <c r="AH23" i="10"/>
  <c r="AH22" i="10"/>
  <c r="AH21" i="10"/>
  <c r="AH20" i="10"/>
  <c r="AH19" i="10"/>
  <c r="AH18" i="10"/>
  <c r="AH17" i="10"/>
  <c r="AH16" i="10"/>
  <c r="AH15" i="10"/>
  <c r="AH14" i="10"/>
  <c r="AH13" i="10"/>
  <c r="AH12" i="10"/>
  <c r="AH11" i="10"/>
  <c r="AH10" i="10"/>
  <c r="AH9" i="10"/>
  <c r="AH8" i="10"/>
  <c r="AH7" i="10"/>
  <c r="AH6" i="10"/>
  <c r="AH5" i="10"/>
  <c r="E3" i="10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3" i="10" s="1"/>
  <c r="U3" i="10" s="1"/>
  <c r="V3" i="10" s="1"/>
  <c r="W3" i="10" s="1"/>
  <c r="X3" i="10" s="1"/>
  <c r="Y3" i="10" s="1"/>
  <c r="Z3" i="10" s="1"/>
  <c r="AA3" i="10" s="1"/>
  <c r="AB3" i="10" s="1"/>
  <c r="AC3" i="10" s="1"/>
  <c r="AD3" i="10" s="1"/>
  <c r="AE3" i="10" s="1"/>
  <c r="AF3" i="10" s="1"/>
  <c r="AG3" i="10" s="1"/>
  <c r="D3" i="10"/>
  <c r="C3" i="10"/>
  <c r="B3" i="10" s="1"/>
  <c r="AG25" i="9"/>
  <c r="AF25" i="9"/>
  <c r="AE25" i="9"/>
  <c r="AD25" i="9"/>
  <c r="AC25" i="9"/>
  <c r="AB25" i="9"/>
  <c r="AA25" i="9"/>
  <c r="Z25" i="9"/>
  <c r="Y25" i="9"/>
  <c r="X25" i="9"/>
  <c r="W25" i="9"/>
  <c r="V25" i="9"/>
  <c r="U25" i="9"/>
  <c r="T25" i="9"/>
  <c r="S25" i="9"/>
  <c r="R25" i="9"/>
  <c r="Q25" i="9"/>
  <c r="P25" i="9"/>
  <c r="O25" i="9"/>
  <c r="N25" i="9"/>
  <c r="M25" i="9"/>
  <c r="L25" i="9"/>
  <c r="K25" i="9"/>
  <c r="J25" i="9"/>
  <c r="I25" i="9"/>
  <c r="H25" i="9"/>
  <c r="G25" i="9"/>
  <c r="F25" i="9"/>
  <c r="E25" i="9"/>
  <c r="D25" i="9"/>
  <c r="C25" i="9"/>
  <c r="AH24" i="9"/>
  <c r="AH23" i="9"/>
  <c r="AH22" i="9"/>
  <c r="AH21" i="9"/>
  <c r="AH20" i="9"/>
  <c r="AH19" i="9"/>
  <c r="AH18" i="9"/>
  <c r="AH17" i="9"/>
  <c r="AH16" i="9"/>
  <c r="AH15" i="9"/>
  <c r="AH14" i="9"/>
  <c r="AH13" i="9"/>
  <c r="AH12" i="9"/>
  <c r="AH11" i="9"/>
  <c r="AH10" i="9"/>
  <c r="AH9" i="9"/>
  <c r="AH8" i="9"/>
  <c r="AH7" i="9"/>
  <c r="AH6" i="9"/>
  <c r="AH5" i="9"/>
  <c r="W3" i="9"/>
  <c r="X3" i="9" s="1"/>
  <c r="Y3" i="9" s="1"/>
  <c r="Z3" i="9" s="1"/>
  <c r="AA3" i="9" s="1"/>
  <c r="AB3" i="9" s="1"/>
  <c r="AC3" i="9" s="1"/>
  <c r="AD3" i="9" s="1"/>
  <c r="AE3" i="9" s="1"/>
  <c r="AF3" i="9" s="1"/>
  <c r="AG3" i="9" s="1"/>
  <c r="F3" i="9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C3" i="9"/>
  <c r="D3" i="9" s="1"/>
  <c r="E3" i="9" s="1"/>
  <c r="AG25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AH24" i="8"/>
  <c r="AH23" i="8"/>
  <c r="AH22" i="8"/>
  <c r="AH21" i="8"/>
  <c r="AH20" i="8"/>
  <c r="AH19" i="8"/>
  <c r="AH18" i="8"/>
  <c r="AH17" i="8"/>
  <c r="AH16" i="8"/>
  <c r="AH15" i="8"/>
  <c r="AH14" i="8"/>
  <c r="AH13" i="8"/>
  <c r="AH12" i="8"/>
  <c r="AH11" i="8"/>
  <c r="AH10" i="8"/>
  <c r="AH9" i="8"/>
  <c r="AH8" i="8"/>
  <c r="AH7" i="8"/>
  <c r="AH6" i="8"/>
  <c r="AH5" i="8"/>
  <c r="I4" i="8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C4" i="8"/>
  <c r="D4" i="8" s="1"/>
  <c r="E4" i="8" s="1"/>
  <c r="F4" i="8" s="1"/>
  <c r="G4" i="8" s="1"/>
  <c r="H4" i="8" s="1"/>
  <c r="C3" i="8"/>
  <c r="D3" i="8" s="1"/>
  <c r="E3" i="8" s="1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T3" i="8" s="1"/>
  <c r="U3" i="8" s="1"/>
  <c r="V3" i="8" s="1"/>
  <c r="W3" i="8" s="1"/>
  <c r="X3" i="8" s="1"/>
  <c r="Y3" i="8" s="1"/>
  <c r="Z3" i="8" s="1"/>
  <c r="AA3" i="8" s="1"/>
  <c r="AB3" i="8" s="1"/>
  <c r="AC3" i="8" s="1"/>
  <c r="AD3" i="8" s="1"/>
  <c r="AE3" i="8" s="1"/>
  <c r="AF3" i="8" s="1"/>
  <c r="AG3" i="8" s="1"/>
  <c r="B3" i="8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N25" i="7"/>
  <c r="M25" i="7"/>
  <c r="L25" i="7"/>
  <c r="K25" i="7"/>
  <c r="J25" i="7"/>
  <c r="I25" i="7"/>
  <c r="H25" i="7"/>
  <c r="G25" i="7"/>
  <c r="F25" i="7"/>
  <c r="E25" i="7"/>
  <c r="D25" i="7"/>
  <c r="C25" i="7"/>
  <c r="AH24" i="7"/>
  <c r="AH23" i="7"/>
  <c r="AH22" i="7"/>
  <c r="AH21" i="7"/>
  <c r="AH20" i="7"/>
  <c r="AH19" i="7"/>
  <c r="AH18" i="7"/>
  <c r="AH17" i="7"/>
  <c r="AH16" i="7"/>
  <c r="AH15" i="7"/>
  <c r="AH14" i="7"/>
  <c r="AH13" i="7"/>
  <c r="AH12" i="7"/>
  <c r="AH11" i="7"/>
  <c r="AH10" i="7"/>
  <c r="AH9" i="7"/>
  <c r="AH8" i="7"/>
  <c r="AH7" i="7"/>
  <c r="AH6" i="7"/>
  <c r="AH5" i="7"/>
  <c r="C3" i="7"/>
  <c r="D3" i="7" s="1"/>
  <c r="E3" i="7" s="1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T3" i="7" s="1"/>
  <c r="U3" i="7" s="1"/>
  <c r="V3" i="7" s="1"/>
  <c r="W3" i="7" s="1"/>
  <c r="X3" i="7" s="1"/>
  <c r="Y3" i="7" s="1"/>
  <c r="Z3" i="7" s="1"/>
  <c r="AA3" i="7" s="1"/>
  <c r="AB3" i="7" s="1"/>
  <c r="AC3" i="7" s="1"/>
  <c r="AD3" i="7" s="1"/>
  <c r="AE3" i="7" s="1"/>
  <c r="AF3" i="7" s="1"/>
  <c r="AG3" i="7" s="1"/>
  <c r="AG25" i="6"/>
  <c r="AF25" i="6"/>
  <c r="AE25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AH24" i="6"/>
  <c r="AH23" i="6"/>
  <c r="AH22" i="6"/>
  <c r="AH21" i="6"/>
  <c r="AH20" i="6"/>
  <c r="AH19" i="6"/>
  <c r="AH18" i="6"/>
  <c r="AH17" i="6"/>
  <c r="AH16" i="6"/>
  <c r="AH15" i="6"/>
  <c r="AH14" i="6"/>
  <c r="AH13" i="6"/>
  <c r="AH12" i="6"/>
  <c r="AH11" i="6"/>
  <c r="AH10" i="6"/>
  <c r="AH9" i="6"/>
  <c r="AH8" i="6"/>
  <c r="AH7" i="6"/>
  <c r="AH6" i="6"/>
  <c r="AH5" i="6"/>
  <c r="E3" i="6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3" i="6" s="1"/>
  <c r="U3" i="6" s="1"/>
  <c r="V3" i="6" s="1"/>
  <c r="W3" i="6" s="1"/>
  <c r="X3" i="6" s="1"/>
  <c r="Y3" i="6" s="1"/>
  <c r="Z3" i="6" s="1"/>
  <c r="AA3" i="6" s="1"/>
  <c r="AB3" i="6" s="1"/>
  <c r="AC3" i="6" s="1"/>
  <c r="AD3" i="6" s="1"/>
  <c r="AE3" i="6" s="1"/>
  <c r="AF3" i="6" s="1"/>
  <c r="AG3" i="6" s="1"/>
  <c r="D3" i="6"/>
  <c r="C3" i="6"/>
  <c r="C4" i="6" s="1"/>
  <c r="D4" i="6" s="1"/>
  <c r="E4" i="6" s="1"/>
  <c r="F4" i="6" s="1"/>
  <c r="G4" i="6" s="1"/>
  <c r="H4" i="6" s="1"/>
  <c r="I4" i="6" s="1"/>
  <c r="J4" i="6" s="1"/>
  <c r="K4" i="6" s="1"/>
  <c r="L4" i="6" s="1"/>
  <c r="M4" i="6" s="1"/>
  <c r="N4" i="6" s="1"/>
  <c r="O4" i="6" s="1"/>
  <c r="P4" i="6" s="1"/>
  <c r="Q4" i="6" s="1"/>
  <c r="R4" i="6" s="1"/>
  <c r="S4" i="6" s="1"/>
  <c r="T4" i="6" s="1"/>
  <c r="U4" i="6" s="1"/>
  <c r="V4" i="6" s="1"/>
  <c r="W4" i="6" s="1"/>
  <c r="X4" i="6" s="1"/>
  <c r="Y4" i="6" s="1"/>
  <c r="Z4" i="6" s="1"/>
  <c r="AA4" i="6" s="1"/>
  <c r="AB4" i="6" s="1"/>
  <c r="AC4" i="6" s="1"/>
  <c r="AD4" i="6" s="1"/>
  <c r="AE4" i="6" s="1"/>
  <c r="AF4" i="6" s="1"/>
  <c r="AG4" i="6" s="1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N25" i="5"/>
  <c r="M25" i="5"/>
  <c r="L25" i="5"/>
  <c r="K25" i="5"/>
  <c r="J25" i="5"/>
  <c r="I25" i="5"/>
  <c r="H25" i="5"/>
  <c r="G25" i="5"/>
  <c r="F25" i="5"/>
  <c r="E25" i="5"/>
  <c r="D25" i="5"/>
  <c r="C25" i="5"/>
  <c r="AH24" i="5"/>
  <c r="AH23" i="5"/>
  <c r="AH22" i="5"/>
  <c r="AH21" i="5"/>
  <c r="AH20" i="5"/>
  <c r="AH19" i="5"/>
  <c r="AH18" i="5"/>
  <c r="AH17" i="5"/>
  <c r="AH16" i="5"/>
  <c r="AH15" i="5"/>
  <c r="AH14" i="5"/>
  <c r="AH13" i="5"/>
  <c r="AH12" i="5"/>
  <c r="AH11" i="5"/>
  <c r="AH10" i="5"/>
  <c r="AH9" i="5"/>
  <c r="AH8" i="5"/>
  <c r="AH7" i="5"/>
  <c r="AH6" i="5"/>
  <c r="AH5" i="5"/>
  <c r="F3" i="5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AE3" i="5" s="1"/>
  <c r="AF3" i="5" s="1"/>
  <c r="AG3" i="5" s="1"/>
  <c r="C3" i="5"/>
  <c r="D3" i="5" s="1"/>
  <c r="E3" i="5" s="1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H6" i="4"/>
  <c r="AH5" i="4"/>
  <c r="C4" i="4"/>
  <c r="D4" i="4" s="1"/>
  <c r="E4" i="4" s="1"/>
  <c r="F4" i="4" s="1"/>
  <c r="G4" i="4" s="1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C3" i="4"/>
  <c r="D3" i="4" s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B3" i="4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AH24" i="3"/>
  <c r="AH23" i="3"/>
  <c r="AH22" i="3"/>
  <c r="AH21" i="3"/>
  <c r="AH20" i="3"/>
  <c r="AH19" i="3"/>
  <c r="AH18" i="3"/>
  <c r="AH17" i="3"/>
  <c r="AH16" i="3"/>
  <c r="AH15" i="3"/>
  <c r="AH14" i="3"/>
  <c r="AH13" i="3"/>
  <c r="AH12" i="3"/>
  <c r="AH11" i="3"/>
  <c r="AH10" i="3"/>
  <c r="AH9" i="3"/>
  <c r="AH8" i="3"/>
  <c r="AH7" i="3"/>
  <c r="AH6" i="3"/>
  <c r="AH5" i="3"/>
  <c r="C4" i="3"/>
  <c r="D4" i="3" s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A4" i="3" s="1"/>
  <c r="AB4" i="3" s="1"/>
  <c r="AC4" i="3" s="1"/>
  <c r="AD4" i="3" s="1"/>
  <c r="AE4" i="3" s="1"/>
  <c r="AF4" i="3" s="1"/>
  <c r="AG4" i="3" s="1"/>
  <c r="L3" i="3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K3" i="3"/>
  <c r="D3" i="3"/>
  <c r="E3" i="3" s="1"/>
  <c r="F3" i="3" s="1"/>
  <c r="G3" i="3" s="1"/>
  <c r="H3" i="3" s="1"/>
  <c r="I3" i="3" s="1"/>
  <c r="J3" i="3" s="1"/>
  <c r="C3" i="3"/>
  <c r="B3" i="3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C25" i="2"/>
  <c r="AH24" i="2"/>
  <c r="AH23" i="2"/>
  <c r="AH22" i="2"/>
  <c r="AH21" i="2"/>
  <c r="AH20" i="2"/>
  <c r="AH19" i="2"/>
  <c r="AH18" i="2"/>
  <c r="AH17" i="2"/>
  <c r="AH16" i="2"/>
  <c r="AH15" i="2"/>
  <c r="AH14" i="2"/>
  <c r="AH13" i="2"/>
  <c r="AH12" i="2"/>
  <c r="AH11" i="2"/>
  <c r="AH10" i="2"/>
  <c r="AH9" i="2"/>
  <c r="AH8" i="2"/>
  <c r="AH7" i="2"/>
  <c r="AH6" i="2"/>
  <c r="AH5" i="2"/>
  <c r="D4" i="2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L3" i="2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D3" i="2"/>
  <c r="E3" i="2" s="1"/>
  <c r="F3" i="2" s="1"/>
  <c r="G3" i="2" s="1"/>
  <c r="H3" i="2" s="1"/>
  <c r="I3" i="2" s="1"/>
  <c r="J3" i="2" s="1"/>
  <c r="K3" i="2" s="1"/>
  <c r="C3" i="2"/>
  <c r="C4" i="2" s="1"/>
  <c r="B3" i="2"/>
  <c r="J57" i="1"/>
  <c r="J56" i="1"/>
  <c r="J55" i="1"/>
  <c r="J54" i="1"/>
  <c r="J53" i="1"/>
  <c r="K53" i="1" s="1"/>
  <c r="J52" i="1"/>
  <c r="K52" i="1" s="1"/>
  <c r="J51" i="1"/>
  <c r="J50" i="1"/>
  <c r="J49" i="1"/>
  <c r="J48" i="1"/>
  <c r="J47" i="1"/>
  <c r="J46" i="1"/>
  <c r="K46" i="1" s="1"/>
  <c r="L46" i="1" s="1"/>
  <c r="J45" i="1"/>
  <c r="K45" i="1" s="1"/>
  <c r="J44" i="1"/>
  <c r="K44" i="1" s="1"/>
  <c r="J43" i="1"/>
  <c r="J42" i="1"/>
  <c r="J41" i="1"/>
  <c r="J40" i="1"/>
  <c r="J39" i="1"/>
  <c r="J38" i="1"/>
  <c r="K38" i="1" s="1"/>
  <c r="J37" i="1"/>
  <c r="J36" i="1"/>
  <c r="K36" i="1" s="1"/>
  <c r="J35" i="1"/>
  <c r="J34" i="1"/>
  <c r="J33" i="1"/>
  <c r="J32" i="1"/>
  <c r="J31" i="1"/>
  <c r="J30" i="1"/>
  <c r="K30" i="1" s="1"/>
  <c r="J29" i="1"/>
  <c r="K29" i="1" s="1"/>
  <c r="J28" i="1"/>
  <c r="K28" i="1" s="1"/>
  <c r="L28" i="1" s="1"/>
  <c r="J27" i="1"/>
  <c r="J26" i="1"/>
  <c r="J25" i="1"/>
  <c r="J24" i="1"/>
  <c r="J23" i="1"/>
  <c r="J22" i="1"/>
  <c r="J21" i="1"/>
  <c r="J20" i="1"/>
  <c r="J19" i="1"/>
  <c r="J18" i="1"/>
  <c r="K18" i="1" s="1"/>
  <c r="L18" i="1" s="1"/>
  <c r="J17" i="1"/>
  <c r="J16" i="1"/>
  <c r="J15" i="1"/>
  <c r="J14" i="1"/>
  <c r="K14" i="1" s="1"/>
  <c r="L14" i="1" s="1"/>
  <c r="J13" i="1"/>
  <c r="K13" i="1" s="1"/>
  <c r="J12" i="1"/>
  <c r="K12" i="1" s="1"/>
  <c r="J11" i="1"/>
  <c r="J10" i="1"/>
  <c r="J9" i="1"/>
  <c r="J8" i="1"/>
  <c r="J7" i="1"/>
  <c r="J6" i="1"/>
  <c r="K6" i="1" s="1"/>
  <c r="J5" i="1"/>
  <c r="J4" i="1"/>
  <c r="K4" i="1" s="1"/>
  <c r="L13" i="1" l="1"/>
  <c r="M13" i="1" s="1"/>
  <c r="K35" i="1"/>
  <c r="K20" i="1"/>
  <c r="K21" i="1"/>
  <c r="L21" i="1" s="1"/>
  <c r="K54" i="1"/>
  <c r="L54" i="1" s="1"/>
  <c r="K37" i="1"/>
  <c r="L37" i="1" s="1"/>
  <c r="K5" i="1"/>
  <c r="M28" i="1"/>
  <c r="N28" i="1" s="1"/>
  <c r="K33" i="1"/>
  <c r="L33" i="1" s="1"/>
  <c r="K10" i="1"/>
  <c r="K7" i="1"/>
  <c r="L7" i="1" s="1"/>
  <c r="M7" i="1" s="1"/>
  <c r="K15" i="1"/>
  <c r="L15" i="1" s="1"/>
  <c r="K23" i="1"/>
  <c r="K26" i="1"/>
  <c r="L26" i="1" s="1"/>
  <c r="L29" i="1"/>
  <c r="K34" i="1"/>
  <c r="L35" i="1"/>
  <c r="K56" i="1"/>
  <c r="L56" i="1" s="1"/>
  <c r="K42" i="1"/>
  <c r="K51" i="1"/>
  <c r="L4" i="1"/>
  <c r="M4" i="1" s="1"/>
  <c r="N4" i="1" s="1"/>
  <c r="K9" i="1"/>
  <c r="L12" i="1"/>
  <c r="K24" i="1"/>
  <c r="K27" i="1"/>
  <c r="L30" i="1"/>
  <c r="K31" i="1"/>
  <c r="L38" i="1"/>
  <c r="K22" i="1"/>
  <c r="K43" i="1"/>
  <c r="L43" i="1" s="1"/>
  <c r="K16" i="1"/>
  <c r="K50" i="1"/>
  <c r="L50" i="1" s="1"/>
  <c r="K17" i="1"/>
  <c r="K19" i="1"/>
  <c r="L19" i="1" s="1"/>
  <c r="L6" i="1"/>
  <c r="M6" i="1" s="1"/>
  <c r="K32" i="1"/>
  <c r="K40" i="1"/>
  <c r="L40" i="1" s="1"/>
  <c r="K48" i="1"/>
  <c r="L53" i="1"/>
  <c r="K11" i="1"/>
  <c r="K8" i="1"/>
  <c r="M14" i="1"/>
  <c r="M18" i="1"/>
  <c r="K25" i="1"/>
  <c r="L45" i="1"/>
  <c r="M46" i="1"/>
  <c r="B3" i="7"/>
  <c r="C4" i="7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F4" i="7" s="1"/>
  <c r="AG4" i="7" s="1"/>
  <c r="K39" i="1"/>
  <c r="K47" i="1"/>
  <c r="K55" i="1"/>
  <c r="L36" i="1"/>
  <c r="K41" i="1"/>
  <c r="L44" i="1"/>
  <c r="K49" i="1"/>
  <c r="L52" i="1"/>
  <c r="K57" i="1"/>
  <c r="C4" i="12"/>
  <c r="D4" i="12" s="1"/>
  <c r="E4" i="12" s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B3" i="12"/>
  <c r="D3" i="12"/>
  <c r="E3" i="12" s="1"/>
  <c r="F3" i="12" s="1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T3" i="12" s="1"/>
  <c r="U3" i="12" s="1"/>
  <c r="V3" i="12" s="1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B3" i="5"/>
  <c r="C4" i="5"/>
  <c r="D4" i="5" s="1"/>
  <c r="E4" i="5" s="1"/>
  <c r="F4" i="5" s="1"/>
  <c r="G4" i="5" s="1"/>
  <c r="H4" i="5" s="1"/>
  <c r="I4" i="5" s="1"/>
  <c r="J4" i="5" s="1"/>
  <c r="K4" i="5" s="1"/>
  <c r="L4" i="5" s="1"/>
  <c r="M4" i="5" s="1"/>
  <c r="N4" i="5" s="1"/>
  <c r="O4" i="5" s="1"/>
  <c r="P4" i="5" s="1"/>
  <c r="Q4" i="5" s="1"/>
  <c r="R4" i="5" s="1"/>
  <c r="S4" i="5" s="1"/>
  <c r="T4" i="5" s="1"/>
  <c r="U4" i="5" s="1"/>
  <c r="V4" i="5" s="1"/>
  <c r="W4" i="5" s="1"/>
  <c r="X4" i="5" s="1"/>
  <c r="Y4" i="5" s="1"/>
  <c r="Z4" i="5" s="1"/>
  <c r="AA4" i="5" s="1"/>
  <c r="AB4" i="5" s="1"/>
  <c r="AC4" i="5" s="1"/>
  <c r="AD4" i="5" s="1"/>
  <c r="AE4" i="5" s="1"/>
  <c r="AF4" i="5" s="1"/>
  <c r="AG4" i="5" s="1"/>
  <c r="B3" i="9"/>
  <c r="C4" i="9"/>
  <c r="D4" i="9" s="1"/>
  <c r="E4" i="9" s="1"/>
  <c r="F4" i="9" s="1"/>
  <c r="G4" i="9" s="1"/>
  <c r="H4" i="9" s="1"/>
  <c r="I4" i="9" s="1"/>
  <c r="J4" i="9" s="1"/>
  <c r="K4" i="9" s="1"/>
  <c r="L4" i="9" s="1"/>
  <c r="M4" i="9" s="1"/>
  <c r="N4" i="9" s="1"/>
  <c r="O4" i="9" s="1"/>
  <c r="P4" i="9" s="1"/>
  <c r="Q4" i="9" s="1"/>
  <c r="R4" i="9" s="1"/>
  <c r="S4" i="9" s="1"/>
  <c r="T4" i="9" s="1"/>
  <c r="U4" i="9" s="1"/>
  <c r="V4" i="9" s="1"/>
  <c r="W4" i="9" s="1"/>
  <c r="X4" i="9" s="1"/>
  <c r="Y4" i="9" s="1"/>
  <c r="Z4" i="9" s="1"/>
  <c r="AA4" i="9" s="1"/>
  <c r="AB4" i="9" s="1"/>
  <c r="AC4" i="9" s="1"/>
  <c r="AD4" i="9" s="1"/>
  <c r="AE4" i="9" s="1"/>
  <c r="AF4" i="9" s="1"/>
  <c r="AG4" i="9" s="1"/>
  <c r="C4" i="10"/>
  <c r="D4" i="10" s="1"/>
  <c r="E4" i="10" s="1"/>
  <c r="F4" i="10" s="1"/>
  <c r="G4" i="10" s="1"/>
  <c r="H4" i="10" s="1"/>
  <c r="I4" i="10" s="1"/>
  <c r="J4" i="10" s="1"/>
  <c r="K4" i="10" s="1"/>
  <c r="L4" i="10" s="1"/>
  <c r="M4" i="10" s="1"/>
  <c r="N4" i="10" s="1"/>
  <c r="O4" i="10" s="1"/>
  <c r="P4" i="10" s="1"/>
  <c r="Q4" i="10" s="1"/>
  <c r="R4" i="10" s="1"/>
  <c r="S4" i="10" s="1"/>
  <c r="T4" i="10" s="1"/>
  <c r="U4" i="10" s="1"/>
  <c r="V4" i="10" s="1"/>
  <c r="W4" i="10" s="1"/>
  <c r="X4" i="10" s="1"/>
  <c r="Y4" i="10" s="1"/>
  <c r="Z4" i="10" s="1"/>
  <c r="AA4" i="10" s="1"/>
  <c r="AB4" i="10" s="1"/>
  <c r="AC4" i="10" s="1"/>
  <c r="AD4" i="10" s="1"/>
  <c r="AE4" i="10" s="1"/>
  <c r="AF4" i="10" s="1"/>
  <c r="AG4" i="10" s="1"/>
  <c r="B3" i="6"/>
  <c r="B3" i="13"/>
  <c r="B3" i="11"/>
  <c r="C4" i="11"/>
  <c r="D4" i="11" s="1"/>
  <c r="E4" i="11" s="1"/>
  <c r="F4" i="11" s="1"/>
  <c r="G4" i="11" s="1"/>
  <c r="H4" i="11" s="1"/>
  <c r="I4" i="11" s="1"/>
  <c r="J4" i="11" s="1"/>
  <c r="K4" i="11" s="1"/>
  <c r="L4" i="11" s="1"/>
  <c r="M4" i="11" s="1"/>
  <c r="N4" i="11" s="1"/>
  <c r="O4" i="11" s="1"/>
  <c r="P4" i="11" s="1"/>
  <c r="Q4" i="11" s="1"/>
  <c r="R4" i="11" s="1"/>
  <c r="S4" i="11" s="1"/>
  <c r="T4" i="11" s="1"/>
  <c r="U4" i="11" s="1"/>
  <c r="V4" i="11" s="1"/>
  <c r="W4" i="11" s="1"/>
  <c r="X4" i="11" s="1"/>
  <c r="Y4" i="11" s="1"/>
  <c r="Z4" i="11" s="1"/>
  <c r="AA4" i="11" s="1"/>
  <c r="AB4" i="11" s="1"/>
  <c r="AC4" i="11" s="1"/>
  <c r="AD4" i="11" s="1"/>
  <c r="AE4" i="11" s="1"/>
  <c r="AF4" i="11" s="1"/>
  <c r="AG4" i="11" s="1"/>
  <c r="M37" i="1" l="1"/>
  <c r="M53" i="1"/>
  <c r="N53" i="1" s="1"/>
  <c r="O53" i="1" s="1"/>
  <c r="P53" i="1" s="1"/>
  <c r="M29" i="1"/>
  <c r="N29" i="1" s="1"/>
  <c r="M54" i="1"/>
  <c r="M21" i="1"/>
  <c r="M38" i="1"/>
  <c r="M45" i="1"/>
  <c r="L10" i="1"/>
  <c r="M10" i="1" s="1"/>
  <c r="N10" i="1" s="1"/>
  <c r="N14" i="1"/>
  <c r="O14" i="1" s="1"/>
  <c r="L11" i="1"/>
  <c r="N6" i="1"/>
  <c r="N13" i="1"/>
  <c r="L8" i="1"/>
  <c r="M8" i="1" s="1"/>
  <c r="L5" i="1"/>
  <c r="M35" i="1"/>
  <c r="N35" i="1" s="1"/>
  <c r="L42" i="1"/>
  <c r="O28" i="1"/>
  <c r="P28" i="1" s="1"/>
  <c r="O4" i="1"/>
  <c r="L16" i="1"/>
  <c r="L20" i="1"/>
  <c r="L32" i="1"/>
  <c r="N7" i="1"/>
  <c r="O7" i="1" s="1"/>
  <c r="L47" i="1"/>
  <c r="M36" i="1"/>
  <c r="L39" i="1"/>
  <c r="N18" i="1"/>
  <c r="N21" i="1"/>
  <c r="O21" i="1" s="1"/>
  <c r="L22" i="1"/>
  <c r="L24" i="1"/>
  <c r="L57" i="1"/>
  <c r="N45" i="1"/>
  <c r="L25" i="1"/>
  <c r="M50" i="1"/>
  <c r="M12" i="1"/>
  <c r="N12" i="1" s="1"/>
  <c r="N54" i="1"/>
  <c r="O29" i="1"/>
  <c r="P29" i="1" s="1"/>
  <c r="M15" i="1"/>
  <c r="L31" i="1"/>
  <c r="M52" i="1"/>
  <c r="M40" i="1"/>
  <c r="N38" i="1"/>
  <c r="O38" i="1" s="1"/>
  <c r="M33" i="1"/>
  <c r="N33" i="1" s="1"/>
  <c r="M19" i="1"/>
  <c r="N19" i="1" s="1"/>
  <c r="O19" i="1" s="1"/>
  <c r="L48" i="1"/>
  <c r="M43" i="1"/>
  <c r="N43" i="1" s="1"/>
  <c r="L49" i="1"/>
  <c r="N46" i="1"/>
  <c r="M56" i="1"/>
  <c r="N56" i="1" s="1"/>
  <c r="L51" i="1"/>
  <c r="M26" i="1"/>
  <c r="L55" i="1"/>
  <c r="P4" i="1"/>
  <c r="L27" i="1"/>
  <c r="M30" i="1"/>
  <c r="L17" i="1"/>
  <c r="L34" i="1"/>
  <c r="M44" i="1"/>
  <c r="N44" i="1" s="1"/>
  <c r="L41" i="1"/>
  <c r="L9" i="1"/>
  <c r="M9" i="1" s="1"/>
  <c r="N9" i="1" s="1"/>
  <c r="N37" i="1"/>
  <c r="L23" i="1"/>
  <c r="M49" i="1" l="1"/>
  <c r="M31" i="1"/>
  <c r="M48" i="1"/>
  <c r="M24" i="1"/>
  <c r="M22" i="1"/>
  <c r="N22" i="1" s="1"/>
  <c r="M32" i="1"/>
  <c r="N32" i="1" s="1"/>
  <c r="O32" i="1" s="1"/>
  <c r="P32" i="1" s="1"/>
  <c r="M41" i="1"/>
  <c r="P14" i="1"/>
  <c r="M5" i="1"/>
  <c r="N5" i="1" s="1"/>
  <c r="M11" i="1"/>
  <c r="O6" i="1"/>
  <c r="P6" i="1" s="1"/>
  <c r="O13" i="1"/>
  <c r="M42" i="1"/>
  <c r="N42" i="1" s="1"/>
  <c r="N8" i="1"/>
  <c r="O8" i="1" s="1"/>
  <c r="O35" i="1"/>
  <c r="O10" i="1"/>
  <c r="P10" i="1" s="1"/>
  <c r="Q10" i="1" s="1"/>
  <c r="Q28" i="1"/>
  <c r="M20" i="1"/>
  <c r="N20" i="1" s="1"/>
  <c r="Q53" i="1"/>
  <c r="R53" i="1" s="1"/>
  <c r="S53" i="1" s="1"/>
  <c r="P21" i="1"/>
  <c r="Q21" i="1" s="1"/>
  <c r="M16" i="1"/>
  <c r="O22" i="1"/>
  <c r="P22" i="1" s="1"/>
  <c r="Q4" i="1"/>
  <c r="R4" i="1" s="1"/>
  <c r="S4" i="1" s="1"/>
  <c r="O56" i="1"/>
  <c r="M47" i="1"/>
  <c r="N48" i="1"/>
  <c r="O48" i="1" s="1"/>
  <c r="N52" i="1"/>
  <c r="O52" i="1" s="1"/>
  <c r="P52" i="1" s="1"/>
  <c r="M51" i="1"/>
  <c r="N51" i="1" s="1"/>
  <c r="M34" i="1"/>
  <c r="N40" i="1"/>
  <c r="M39" i="1"/>
  <c r="P7" i="1"/>
  <c r="Q7" i="1" s="1"/>
  <c r="O45" i="1"/>
  <c r="N50" i="1"/>
  <c r="O37" i="1"/>
  <c r="N15" i="1"/>
  <c r="M25" i="1"/>
  <c r="O12" i="1"/>
  <c r="P12" i="1" s="1"/>
  <c r="O9" i="1"/>
  <c r="O43" i="1"/>
  <c r="P43" i="1" s="1"/>
  <c r="N30" i="1"/>
  <c r="Q29" i="1"/>
  <c r="O33" i="1"/>
  <c r="P19" i="1"/>
  <c r="Q19" i="1" s="1"/>
  <c r="M55" i="1"/>
  <c r="O18" i="1"/>
  <c r="N31" i="1"/>
  <c r="M23" i="1"/>
  <c r="N23" i="1" s="1"/>
  <c r="M27" i="1"/>
  <c r="N27" i="1" s="1"/>
  <c r="N41" i="1"/>
  <c r="O41" i="1" s="1"/>
  <c r="M57" i="1"/>
  <c r="N57" i="1" s="1"/>
  <c r="O57" i="1" s="1"/>
  <c r="O54" i="1"/>
  <c r="P54" i="1" s="1"/>
  <c r="N36" i="1"/>
  <c r="O46" i="1"/>
  <c r="N26" i="1"/>
  <c r="P38" i="1"/>
  <c r="Q38" i="1" s="1"/>
  <c r="N24" i="1"/>
  <c r="O24" i="1" s="1"/>
  <c r="P24" i="1" s="1"/>
  <c r="M17" i="1"/>
  <c r="N17" i="1" s="1"/>
  <c r="O44" i="1"/>
  <c r="P44" i="1" s="1"/>
  <c r="R29" i="1" l="1"/>
  <c r="S29" i="1" s="1"/>
  <c r="T29" i="1" s="1"/>
  <c r="N49" i="1"/>
  <c r="O49" i="1" s="1"/>
  <c r="P49" i="1" s="1"/>
  <c r="Q49" i="1" s="1"/>
  <c r="Q6" i="1"/>
  <c r="P9" i="1"/>
  <c r="Q9" i="1" s="1"/>
  <c r="R10" i="1"/>
  <c r="S10" i="1" s="1"/>
  <c r="O20" i="1"/>
  <c r="Q14" i="1"/>
  <c r="Q32" i="1"/>
  <c r="O5" i="1"/>
  <c r="P5" i="1" s="1"/>
  <c r="N11" i="1"/>
  <c r="P35" i="1"/>
  <c r="Q35" i="1" s="1"/>
  <c r="O42" i="1"/>
  <c r="P42" i="1" s="1"/>
  <c r="P13" i="1"/>
  <c r="Q13" i="1" s="1"/>
  <c r="P8" i="1"/>
  <c r="O51" i="1"/>
  <c r="P51" i="1" s="1"/>
  <c r="Q51" i="1" s="1"/>
  <c r="O15" i="1"/>
  <c r="R28" i="1"/>
  <c r="Q24" i="1"/>
  <c r="R24" i="1" s="1"/>
  <c r="N16" i="1"/>
  <c r="Q44" i="1"/>
  <c r="R44" i="1" s="1"/>
  <c r="T4" i="1"/>
  <c r="R38" i="1"/>
  <c r="S38" i="1" s="1"/>
  <c r="P57" i="1"/>
  <c r="Q57" i="1" s="1"/>
  <c r="Q22" i="1"/>
  <c r="Q54" i="1"/>
  <c r="R54" i="1" s="1"/>
  <c r="U29" i="1"/>
  <c r="T53" i="1"/>
  <c r="U53" i="1" s="1"/>
  <c r="N39" i="1"/>
  <c r="O39" i="1" s="1"/>
  <c r="P41" i="1"/>
  <c r="O40" i="1"/>
  <c r="P40" i="1" s="1"/>
  <c r="N47" i="1"/>
  <c r="O47" i="1" s="1"/>
  <c r="O36" i="1"/>
  <c r="P36" i="1" s="1"/>
  <c r="P33" i="1"/>
  <c r="Q52" i="1"/>
  <c r="Q43" i="1"/>
  <c r="R43" i="1" s="1"/>
  <c r="S43" i="1" s="1"/>
  <c r="T43" i="1" s="1"/>
  <c r="U43" i="1" s="1"/>
  <c r="R19" i="1"/>
  <c r="O17" i="1"/>
  <c r="P17" i="1" s="1"/>
  <c r="N34" i="1"/>
  <c r="O27" i="1"/>
  <c r="P27" i="1" s="1"/>
  <c r="Q27" i="1" s="1"/>
  <c r="P18" i="1"/>
  <c r="Q18" i="1" s="1"/>
  <c r="Q12" i="1"/>
  <c r="R12" i="1" s="1"/>
  <c r="O50" i="1"/>
  <c r="P56" i="1"/>
  <c r="O31" i="1"/>
  <c r="P31" i="1" s="1"/>
  <c r="P37" i="1"/>
  <c r="O23" i="1"/>
  <c r="P45" i="1"/>
  <c r="Q45" i="1" s="1"/>
  <c r="O26" i="1"/>
  <c r="N25" i="1"/>
  <c r="O25" i="1" s="1"/>
  <c r="P25" i="1" s="1"/>
  <c r="R21" i="1"/>
  <c r="R7" i="1"/>
  <c r="N55" i="1"/>
  <c r="O30" i="1"/>
  <c r="P46" i="1"/>
  <c r="P48" i="1"/>
  <c r="U4" i="1" l="1"/>
  <c r="R14" i="1"/>
  <c r="S14" i="1" s="1"/>
  <c r="T14" i="1" s="1"/>
  <c r="R6" i="1"/>
  <c r="S6" i="1" s="1"/>
  <c r="T6" i="1" s="1"/>
  <c r="S21" i="1"/>
  <c r="Q8" i="1"/>
  <c r="R9" i="1"/>
  <c r="T10" i="1"/>
  <c r="U10" i="1" s="1"/>
  <c r="O16" i="1"/>
  <c r="P16" i="1" s="1"/>
  <c r="P20" i="1"/>
  <c r="R32" i="1"/>
  <c r="S32" i="1" s="1"/>
  <c r="O11" i="1"/>
  <c r="Q5" i="1"/>
  <c r="Q42" i="1"/>
  <c r="R42" i="1" s="1"/>
  <c r="R35" i="1"/>
  <c r="S35" i="1" s="1"/>
  <c r="T35" i="1" s="1"/>
  <c r="R13" i="1"/>
  <c r="S13" i="1" s="1"/>
  <c r="T13" i="1" s="1"/>
  <c r="P15" i="1"/>
  <c r="Q15" i="1" s="1"/>
  <c r="R49" i="1"/>
  <c r="R51" i="1"/>
  <c r="S51" i="1" s="1"/>
  <c r="T51" i="1" s="1"/>
  <c r="U51" i="1" s="1"/>
  <c r="Q41" i="1"/>
  <c r="R41" i="1" s="1"/>
  <c r="S28" i="1"/>
  <c r="T28" i="1" s="1"/>
  <c r="S12" i="1"/>
  <c r="T12" i="1" s="1"/>
  <c r="U12" i="1" s="1"/>
  <c r="S54" i="1"/>
  <c r="T54" i="1" s="1"/>
  <c r="U54" i="1" s="1"/>
  <c r="S7" i="1"/>
  <c r="T7" i="1" s="1"/>
  <c r="U7" i="1" s="1"/>
  <c r="R45" i="1"/>
  <c r="S45" i="1" s="1"/>
  <c r="T45" i="1" s="1"/>
  <c r="U45" i="1" s="1"/>
  <c r="R57" i="1"/>
  <c r="S57" i="1" s="1"/>
  <c r="T57" i="1" s="1"/>
  <c r="S44" i="1"/>
  <c r="T44" i="1" s="1"/>
  <c r="U44" i="1" s="1"/>
  <c r="P50" i="1"/>
  <c r="Q50" i="1" s="1"/>
  <c r="Q48" i="1"/>
  <c r="R48" i="1" s="1"/>
  <c r="S48" i="1" s="1"/>
  <c r="T48" i="1" s="1"/>
  <c r="U48" i="1" s="1"/>
  <c r="Q46" i="1"/>
  <c r="R46" i="1" s="1"/>
  <c r="S19" i="1"/>
  <c r="T19" i="1" s="1"/>
  <c r="U19" i="1" s="1"/>
  <c r="T38" i="1"/>
  <c r="Q31" i="1"/>
  <c r="R31" i="1" s="1"/>
  <c r="S31" i="1" s="1"/>
  <c r="T31" i="1" s="1"/>
  <c r="U31" i="1" s="1"/>
  <c r="R18" i="1"/>
  <c r="S18" i="1" s="1"/>
  <c r="T18" i="1" s="1"/>
  <c r="U18" i="1" s="1"/>
  <c r="Q36" i="1"/>
  <c r="S24" i="1"/>
  <c r="T24" i="1" s="1"/>
  <c r="U24" i="1" s="1"/>
  <c r="R52" i="1"/>
  <c r="S52" i="1" s="1"/>
  <c r="T52" i="1" s="1"/>
  <c r="U52" i="1" s="1"/>
  <c r="P26" i="1"/>
  <c r="Q26" i="1" s="1"/>
  <c r="Q40" i="1"/>
  <c r="R40" i="1" s="1"/>
  <c r="S40" i="1" s="1"/>
  <c r="T40" i="1" s="1"/>
  <c r="U40" i="1" s="1"/>
  <c r="Q25" i="1"/>
  <c r="R25" i="1" s="1"/>
  <c r="S25" i="1" s="1"/>
  <c r="T25" i="1" s="1"/>
  <c r="U25" i="1" s="1"/>
  <c r="R22" i="1"/>
  <c r="S22" i="1" s="1"/>
  <c r="O34" i="1"/>
  <c r="Q17" i="1"/>
  <c r="P39" i="1"/>
  <c r="Q39" i="1" s="1"/>
  <c r="P47" i="1"/>
  <c r="Q33" i="1"/>
  <c r="R33" i="1" s="1"/>
  <c r="S33" i="1" s="1"/>
  <c r="P23" i="1"/>
  <c r="O55" i="1"/>
  <c r="P55" i="1" s="1"/>
  <c r="Q37" i="1"/>
  <c r="R27" i="1"/>
  <c r="S27" i="1" s="1"/>
  <c r="T27" i="1" s="1"/>
  <c r="U27" i="1" s="1"/>
  <c r="P30" i="1"/>
  <c r="Q30" i="1" s="1"/>
  <c r="Q56" i="1"/>
  <c r="R56" i="1" s="1"/>
  <c r="U38" i="1" l="1"/>
  <c r="U14" i="1"/>
  <c r="R15" i="1"/>
  <c r="S15" i="1" s="1"/>
  <c r="T21" i="1"/>
  <c r="U21" i="1" s="1"/>
  <c r="R17" i="1"/>
  <c r="R8" i="1"/>
  <c r="U6" i="1"/>
  <c r="S9" i="1"/>
  <c r="T9" i="1" s="1"/>
  <c r="Q16" i="1"/>
  <c r="Q20" i="1"/>
  <c r="T32" i="1"/>
  <c r="U32" i="1" s="1"/>
  <c r="P11" i="1"/>
  <c r="R5" i="1"/>
  <c r="S5" i="1" s="1"/>
  <c r="T5" i="1" s="1"/>
  <c r="S42" i="1"/>
  <c r="U35" i="1"/>
  <c r="U13" i="1"/>
  <c r="S49" i="1"/>
  <c r="T49" i="1" s="1"/>
  <c r="U49" i="1" s="1"/>
  <c r="S41" i="1"/>
  <c r="T41" i="1" s="1"/>
  <c r="U41" i="1" s="1"/>
  <c r="U28" i="1"/>
  <c r="P34" i="1"/>
  <c r="Q34" i="1" s="1"/>
  <c r="R34" i="1" s="1"/>
  <c r="T22" i="1"/>
  <c r="U22" i="1" s="1"/>
  <c r="Q55" i="1"/>
  <c r="R55" i="1" s="1"/>
  <c r="S55" i="1" s="1"/>
  <c r="T55" i="1" s="1"/>
  <c r="U55" i="1" s="1"/>
  <c r="T33" i="1"/>
  <c r="U33" i="1" s="1"/>
  <c r="S46" i="1"/>
  <c r="T46" i="1" s="1"/>
  <c r="U46" i="1" s="1"/>
  <c r="R39" i="1"/>
  <c r="S39" i="1" s="1"/>
  <c r="T39" i="1" s="1"/>
  <c r="U39" i="1" s="1"/>
  <c r="R37" i="1"/>
  <c r="S37" i="1" s="1"/>
  <c r="T37" i="1" s="1"/>
  <c r="U37" i="1" s="1"/>
  <c r="Q47" i="1"/>
  <c r="R47" i="1" s="1"/>
  <c r="S47" i="1" s="1"/>
  <c r="U57" i="1"/>
  <c r="R30" i="1"/>
  <c r="S30" i="1" s="1"/>
  <c r="T30" i="1" s="1"/>
  <c r="U30" i="1" s="1"/>
  <c r="R26" i="1"/>
  <c r="S26" i="1" s="1"/>
  <c r="T26" i="1" s="1"/>
  <c r="U26" i="1" s="1"/>
  <c r="Q23" i="1"/>
  <c r="R23" i="1" s="1"/>
  <c r="S23" i="1" s="1"/>
  <c r="T23" i="1" s="1"/>
  <c r="U23" i="1" s="1"/>
  <c r="R50" i="1"/>
  <c r="S50" i="1" s="1"/>
  <c r="T50" i="1" s="1"/>
  <c r="U50" i="1" s="1"/>
  <c r="R36" i="1"/>
  <c r="S36" i="1" s="1"/>
  <c r="S56" i="1"/>
  <c r="T56" i="1" s="1"/>
  <c r="U56" i="1" s="1"/>
  <c r="S8" i="1" l="1"/>
  <c r="T42" i="1"/>
  <c r="U42" i="1" s="1"/>
  <c r="S17" i="1"/>
  <c r="T17" i="1" s="1"/>
  <c r="U17" i="1" s="1"/>
  <c r="Q11" i="1"/>
  <c r="R11" i="1" s="1"/>
  <c r="T15" i="1"/>
  <c r="U15" i="1" s="1"/>
  <c r="U9" i="1"/>
  <c r="R16" i="1"/>
  <c r="S16" i="1" s="1"/>
  <c r="T16" i="1" s="1"/>
  <c r="R20" i="1"/>
  <c r="S20" i="1" s="1"/>
  <c r="U5" i="1"/>
  <c r="S34" i="1"/>
  <c r="T34" i="1" s="1"/>
  <c r="U34" i="1" s="1"/>
  <c r="T36" i="1"/>
  <c r="U36" i="1" s="1"/>
  <c r="T47" i="1"/>
  <c r="U47" i="1" s="1"/>
  <c r="T8" i="1" l="1"/>
  <c r="U8" i="1" s="1"/>
  <c r="S11" i="1"/>
  <c r="T11" i="1" s="1"/>
  <c r="U16" i="1"/>
  <c r="T20" i="1"/>
  <c r="U20" i="1" s="1"/>
  <c r="U11" i="1" l="1"/>
  <c r="I31" i="1" l="1"/>
  <c r="I29" i="1"/>
  <c r="I35" i="1"/>
  <c r="I46" i="1"/>
  <c r="I51" i="1"/>
  <c r="I8" i="1"/>
  <c r="I42" i="1"/>
  <c r="I52" i="1"/>
  <c r="I54" i="1"/>
  <c r="I53" i="1"/>
  <c r="I57" i="1"/>
  <c r="I18" i="1"/>
  <c r="I32" i="1"/>
  <c r="I44" i="1"/>
  <c r="I38" i="1"/>
  <c r="I17" i="1"/>
  <c r="I34" i="1"/>
  <c r="I15" i="1"/>
  <c r="I16" i="1"/>
  <c r="I41" i="1"/>
  <c r="I28" i="1"/>
  <c r="I45" i="1"/>
  <c r="I27" i="1"/>
  <c r="I12" i="1"/>
  <c r="I49" i="1"/>
  <c r="I55" i="1"/>
  <c r="I40" i="1"/>
  <c r="I21" i="1"/>
  <c r="I37" i="1"/>
  <c r="I56" i="1"/>
  <c r="I36" i="1"/>
  <c r="I43" i="1"/>
  <c r="I20" i="1"/>
  <c r="I23" i="1"/>
  <c r="I24" i="1"/>
  <c r="I25" i="1"/>
  <c r="I9" i="1"/>
  <c r="I50" i="1"/>
  <c r="I48" i="1"/>
  <c r="I7" i="1"/>
  <c r="I14" i="1"/>
  <c r="I33" i="1"/>
  <c r="I6" i="1"/>
  <c r="I26" i="1"/>
  <c r="I39" i="1"/>
  <c r="I22" i="1"/>
  <c r="I19" i="1"/>
  <c r="I4" i="1"/>
  <c r="I5" i="1"/>
  <c r="I11" i="1"/>
  <c r="I30" i="1"/>
  <c r="I10" i="1"/>
  <c r="I47" i="1"/>
  <c r="I13" i="1"/>
  <c r="B4" i="14" a="1"/>
  <c r="B4" i="14" l="1"/>
  <c r="B13" i="14"/>
  <c r="B14" i="14"/>
  <c r="B15" i="14"/>
  <c r="B16" i="14"/>
  <c r="B25" i="14"/>
  <c r="B12" i="14"/>
  <c r="B21" i="14"/>
  <c r="B22" i="14"/>
  <c r="B23" i="14"/>
  <c r="B24" i="14"/>
  <c r="B33" i="14"/>
  <c r="B30" i="14"/>
  <c r="B32" i="14"/>
  <c r="B19" i="14"/>
  <c r="B37" i="14"/>
  <c r="B39" i="14"/>
  <c r="B49" i="14"/>
  <c r="B36" i="14"/>
  <c r="B46" i="14"/>
  <c r="B48" i="14"/>
  <c r="B35" i="14"/>
  <c r="B53" i="14"/>
  <c r="B42" i="14"/>
  <c r="B43" i="14"/>
  <c r="B26" i="14"/>
  <c r="B18" i="14"/>
  <c r="B5" i="14"/>
  <c r="B8" i="14"/>
  <c r="B54" i="14"/>
  <c r="B6" i="14"/>
  <c r="B11" i="14"/>
  <c r="B20" i="14"/>
  <c r="B29" i="14"/>
  <c r="B31" i="14"/>
  <c r="B41" i="14"/>
  <c r="B28" i="14"/>
  <c r="B38" i="14"/>
  <c r="B40" i="14"/>
  <c r="B27" i="14"/>
  <c r="B45" i="14"/>
  <c r="B47" i="14"/>
  <c r="B10" i="14"/>
  <c r="B44" i="14"/>
  <c r="B55" i="14"/>
  <c r="B50" i="14"/>
  <c r="B52" i="14"/>
  <c r="B34" i="14"/>
  <c r="B9" i="14"/>
  <c r="B51" i="14"/>
  <c r="B7" i="14"/>
  <c r="B17" i="14"/>
  <c r="I13" i="14"/>
  <c r="H13" i="14"/>
  <c r="G13" i="14"/>
  <c r="N13" i="14"/>
  <c r="F13" i="14"/>
  <c r="M13" i="14"/>
  <c r="E13" i="14"/>
  <c r="L13" i="14"/>
  <c r="D13" i="14"/>
  <c r="K13" i="14"/>
  <c r="J13" i="14"/>
  <c r="C13" i="14"/>
  <c r="L14" i="14"/>
  <c r="D14" i="14"/>
  <c r="K14" i="14"/>
  <c r="J14" i="14"/>
  <c r="I14" i="14"/>
  <c r="H14" i="14"/>
  <c r="G14" i="14"/>
  <c r="N14" i="14"/>
  <c r="F14" i="14"/>
  <c r="E14" i="14"/>
  <c r="M14" i="14"/>
  <c r="C14" i="14"/>
  <c r="H18" i="14"/>
  <c r="G18" i="14"/>
  <c r="N18" i="14"/>
  <c r="F18" i="14"/>
  <c r="M18" i="14"/>
  <c r="E18" i="14"/>
  <c r="L18" i="14"/>
  <c r="D18" i="14"/>
  <c r="K18" i="14"/>
  <c r="J18" i="14"/>
  <c r="I18" i="14"/>
  <c r="C18" i="14"/>
  <c r="G7" i="14"/>
  <c r="N7" i="14"/>
  <c r="F7" i="14"/>
  <c r="M7" i="14"/>
  <c r="E7" i="14"/>
  <c r="L7" i="14"/>
  <c r="D7" i="14"/>
  <c r="K7" i="14"/>
  <c r="J7" i="14"/>
  <c r="I7" i="14"/>
  <c r="H7" i="14"/>
  <c r="C7" i="14"/>
  <c r="G15" i="14"/>
  <c r="N15" i="14"/>
  <c r="F15" i="14"/>
  <c r="M15" i="14"/>
  <c r="E15" i="14"/>
  <c r="L15" i="14"/>
  <c r="D15" i="14"/>
  <c r="K15" i="14"/>
  <c r="J15" i="14"/>
  <c r="I15" i="14"/>
  <c r="H15" i="14"/>
  <c r="C15" i="14"/>
  <c r="I5" i="14"/>
  <c r="H5" i="14"/>
  <c r="G5" i="14"/>
  <c r="N5" i="14"/>
  <c r="F5" i="14"/>
  <c r="M5" i="14"/>
  <c r="E5" i="14"/>
  <c r="L5" i="14"/>
  <c r="D5" i="14"/>
  <c r="K5" i="14"/>
  <c r="J5" i="14"/>
  <c r="C5" i="14"/>
  <c r="M17" i="14"/>
  <c r="E17" i="14"/>
  <c r="L17" i="14"/>
  <c r="D17" i="14"/>
  <c r="K17" i="14"/>
  <c r="J17" i="14"/>
  <c r="I17" i="14"/>
  <c r="H17" i="14"/>
  <c r="G17" i="14"/>
  <c r="N17" i="14"/>
  <c r="F17" i="14"/>
  <c r="C17" i="14"/>
  <c r="J16" i="14"/>
  <c r="I16" i="14"/>
  <c r="H16" i="14"/>
  <c r="G16" i="14"/>
  <c r="N16" i="14"/>
  <c r="F16" i="14"/>
  <c r="M16" i="14"/>
  <c r="E16" i="14"/>
  <c r="L16" i="14"/>
  <c r="D16" i="14"/>
  <c r="K16" i="14"/>
  <c r="C16" i="14"/>
  <c r="J4" i="14"/>
  <c r="C4" i="14"/>
  <c r="H4" i="14"/>
  <c r="K4" i="14"/>
  <c r="D4" i="14"/>
  <c r="L4" i="14"/>
  <c r="N4" i="14"/>
  <c r="E4" i="14"/>
  <c r="I4" i="14"/>
  <c r="G4" i="14"/>
  <c r="F4" i="14"/>
  <c r="M4" i="14"/>
  <c r="H10" i="14"/>
  <c r="G10" i="14"/>
  <c r="N10" i="14"/>
  <c r="F10" i="14"/>
  <c r="M10" i="14"/>
  <c r="E10" i="14"/>
  <c r="L10" i="14"/>
  <c r="D10" i="14"/>
  <c r="K10" i="14"/>
  <c r="J10" i="14"/>
  <c r="I10" i="14"/>
  <c r="C10" i="14"/>
  <c r="J8" i="14"/>
  <c r="I8" i="14"/>
  <c r="H8" i="14"/>
  <c r="G8" i="14"/>
  <c r="N8" i="14"/>
  <c r="F8" i="14"/>
  <c r="M8" i="14"/>
  <c r="E8" i="14"/>
  <c r="L8" i="14"/>
  <c r="D8" i="14"/>
  <c r="K8" i="14"/>
  <c r="C8" i="14"/>
  <c r="K11" i="14"/>
  <c r="J11" i="14"/>
  <c r="I11" i="14"/>
  <c r="H11" i="14"/>
  <c r="G11" i="14"/>
  <c r="N11" i="14"/>
  <c r="F11" i="14"/>
  <c r="M11" i="14"/>
  <c r="E11" i="14"/>
  <c r="L11" i="14"/>
  <c r="D11" i="14"/>
  <c r="C11" i="14"/>
  <c r="M9" i="14"/>
  <c r="E9" i="14"/>
  <c r="L9" i="14"/>
  <c r="D9" i="14"/>
  <c r="K9" i="14"/>
  <c r="J9" i="14"/>
  <c r="I9" i="14"/>
  <c r="H9" i="14"/>
  <c r="G9" i="14"/>
  <c r="F9" i="14"/>
  <c r="N9" i="14"/>
  <c r="C9" i="14"/>
  <c r="N12" i="14"/>
  <c r="F12" i="14"/>
  <c r="M12" i="14"/>
  <c r="E12" i="14"/>
  <c r="L12" i="14"/>
  <c r="D12" i="14"/>
  <c r="K12" i="14"/>
  <c r="J12" i="14"/>
  <c r="I12" i="14"/>
  <c r="H12" i="14"/>
  <c r="G12" i="14"/>
  <c r="C12" i="14"/>
  <c r="L6" i="14"/>
  <c r="D6" i="14"/>
  <c r="K6" i="14"/>
  <c r="J6" i="14"/>
  <c r="I6" i="14"/>
  <c r="H6" i="14"/>
  <c r="G6" i="14"/>
  <c r="N6" i="14"/>
  <c r="F6" i="14"/>
  <c r="M6" i="14"/>
  <c r="E6" i="14"/>
  <c r="C6" i="14"/>
  <c r="K19" i="14"/>
  <c r="J19" i="14"/>
  <c r="I19" i="14"/>
  <c r="H19" i="14"/>
  <c r="G19" i="14"/>
  <c r="N19" i="14"/>
  <c r="F19" i="14"/>
  <c r="M19" i="14"/>
  <c r="E19" i="14"/>
  <c r="D19" i="14"/>
  <c r="L19" i="14"/>
  <c r="C19" i="14"/>
  <c r="O19" i="14" l="1"/>
  <c r="O6" i="14"/>
  <c r="O12" i="14"/>
  <c r="O9" i="14"/>
  <c r="O11" i="14"/>
  <c r="O8" i="14"/>
  <c r="O10" i="14"/>
  <c r="O4" i="14"/>
  <c r="O16" i="14"/>
  <c r="O17" i="14"/>
  <c r="O5" i="14"/>
  <c r="O15" i="14"/>
  <c r="O7" i="14"/>
  <c r="O18" i="14"/>
  <c r="O14" i="14"/>
  <c r="O13" i="14"/>
  <c r="C45" i="14"/>
  <c r="J45" i="14"/>
  <c r="F45" i="14"/>
  <c r="N45" i="14"/>
  <c r="K45" i="14"/>
  <c r="G45" i="14"/>
  <c r="H45" i="14"/>
  <c r="D45" i="14"/>
  <c r="L45" i="14"/>
  <c r="I45" i="14"/>
  <c r="E45" i="14"/>
  <c r="M45" i="14"/>
  <c r="C20" i="14"/>
  <c r="D20" i="14"/>
  <c r="K20" i="14"/>
  <c r="L20" i="14"/>
  <c r="E20" i="14"/>
  <c r="G20" i="14"/>
  <c r="M20" i="14"/>
  <c r="H20" i="14"/>
  <c r="N20" i="14"/>
  <c r="I20" i="14"/>
  <c r="F20" i="14"/>
  <c r="J20" i="14"/>
  <c r="C27" i="14"/>
  <c r="L27" i="14"/>
  <c r="E27" i="14"/>
  <c r="M27" i="14"/>
  <c r="F27" i="14"/>
  <c r="N27" i="14"/>
  <c r="H27" i="14"/>
  <c r="J27" i="14"/>
  <c r="K27" i="14"/>
  <c r="G27" i="14"/>
  <c r="D27" i="14"/>
  <c r="I27" i="14"/>
  <c r="C22" i="14"/>
  <c r="F22" i="14"/>
  <c r="M22" i="14"/>
  <c r="G22" i="14"/>
  <c r="H22" i="14"/>
  <c r="I22" i="14"/>
  <c r="N22" i="14"/>
  <c r="J22" i="14"/>
  <c r="D22" i="14"/>
  <c r="K22" i="14"/>
  <c r="L22" i="14"/>
  <c r="E22" i="14"/>
  <c r="C34" i="14"/>
  <c r="N34" i="14"/>
  <c r="J34" i="14"/>
  <c r="L34" i="14"/>
  <c r="K34" i="14"/>
  <c r="D34" i="14"/>
  <c r="E34" i="14"/>
  <c r="F34" i="14"/>
  <c r="M34" i="14"/>
  <c r="G34" i="14"/>
  <c r="H34" i="14"/>
  <c r="I34" i="14"/>
  <c r="C42" i="14"/>
  <c r="F42" i="14"/>
  <c r="J42" i="14"/>
  <c r="D42" i="14"/>
  <c r="K42" i="14"/>
  <c r="L42" i="14"/>
  <c r="E42" i="14"/>
  <c r="N42" i="14"/>
  <c r="M42" i="14"/>
  <c r="G42" i="14"/>
  <c r="H42" i="14"/>
  <c r="I42" i="14"/>
  <c r="C40" i="14"/>
  <c r="F40" i="14"/>
  <c r="J40" i="14"/>
  <c r="N40" i="14"/>
  <c r="K40" i="14"/>
  <c r="D40" i="14"/>
  <c r="L40" i="14"/>
  <c r="G40" i="14"/>
  <c r="E40" i="14"/>
  <c r="H40" i="14"/>
  <c r="M40" i="14"/>
  <c r="I40" i="14"/>
  <c r="C38" i="14"/>
  <c r="G38" i="14"/>
  <c r="M38" i="14"/>
  <c r="H38" i="14"/>
  <c r="N38" i="14"/>
  <c r="I38" i="14"/>
  <c r="J38" i="14"/>
  <c r="F38" i="14"/>
  <c r="D38" i="14"/>
  <c r="K38" i="14"/>
  <c r="L38" i="14"/>
  <c r="E38" i="14"/>
  <c r="C35" i="14"/>
  <c r="L35" i="14"/>
  <c r="J35" i="14"/>
  <c r="E35" i="14"/>
  <c r="M35" i="14"/>
  <c r="F35" i="14"/>
  <c r="H35" i="14"/>
  <c r="N35" i="14"/>
  <c r="K35" i="14"/>
  <c r="G35" i="14"/>
  <c r="D35" i="14"/>
  <c r="I35" i="14"/>
  <c r="C25" i="14"/>
  <c r="K25" i="14"/>
  <c r="G25" i="14"/>
  <c r="D25" i="14"/>
  <c r="I25" i="14"/>
  <c r="L25" i="14"/>
  <c r="E25" i="14"/>
  <c r="M25" i="14"/>
  <c r="J25" i="14"/>
  <c r="F25" i="14"/>
  <c r="H25" i="14"/>
  <c r="N25" i="14"/>
  <c r="C39" i="14"/>
  <c r="F39" i="14"/>
  <c r="H39" i="14"/>
  <c r="N39" i="14"/>
  <c r="J39" i="14"/>
  <c r="G39" i="14"/>
  <c r="K39" i="14"/>
  <c r="I39" i="14"/>
  <c r="D39" i="14"/>
  <c r="L39" i="14"/>
  <c r="E39" i="14"/>
  <c r="M39" i="14"/>
  <c r="C37" i="14"/>
  <c r="M37" i="14"/>
  <c r="J37" i="14"/>
  <c r="F37" i="14"/>
  <c r="H37" i="14"/>
  <c r="N37" i="14"/>
  <c r="K37" i="14"/>
  <c r="G37" i="14"/>
  <c r="D37" i="14"/>
  <c r="I37" i="14"/>
  <c r="L37" i="14"/>
  <c r="E37" i="14"/>
  <c r="C52" i="14"/>
  <c r="N52" i="14"/>
  <c r="L52" i="14"/>
  <c r="E52" i="14"/>
  <c r="H52" i="14"/>
  <c r="M52" i="14"/>
  <c r="J52" i="14"/>
  <c r="I52" i="14"/>
  <c r="F52" i="14"/>
  <c r="K52" i="14"/>
  <c r="G52" i="14"/>
  <c r="D52" i="14"/>
  <c r="C43" i="14"/>
  <c r="E43" i="14"/>
  <c r="M43" i="14"/>
  <c r="F43" i="14"/>
  <c r="N43" i="14"/>
  <c r="J43" i="14"/>
  <c r="K43" i="14"/>
  <c r="G43" i="14"/>
  <c r="D43" i="14"/>
  <c r="H43" i="14"/>
  <c r="L43" i="14"/>
  <c r="I43" i="14"/>
  <c r="C21" i="14"/>
  <c r="M21" i="14"/>
  <c r="F21" i="14"/>
  <c r="N21" i="14"/>
  <c r="H21" i="14"/>
  <c r="J21" i="14"/>
  <c r="K21" i="14"/>
  <c r="G21" i="14"/>
  <c r="D21" i="14"/>
  <c r="I21" i="14"/>
  <c r="L21" i="14"/>
  <c r="E21" i="14"/>
  <c r="C50" i="14"/>
  <c r="K50" i="14"/>
  <c r="N50" i="14"/>
  <c r="L50" i="14"/>
  <c r="M50" i="14"/>
  <c r="G50" i="14"/>
  <c r="E50" i="14"/>
  <c r="H50" i="14"/>
  <c r="I50" i="14"/>
  <c r="F50" i="14"/>
  <c r="J50" i="14"/>
  <c r="D50" i="14"/>
  <c r="C32" i="14"/>
  <c r="N32" i="14"/>
  <c r="I32" i="14"/>
  <c r="F32" i="14"/>
  <c r="J32" i="14"/>
  <c r="D32" i="14"/>
  <c r="K32" i="14"/>
  <c r="L32" i="14"/>
  <c r="E32" i="14"/>
  <c r="G32" i="14"/>
  <c r="M32" i="14"/>
  <c r="H32" i="14"/>
  <c r="C30" i="14"/>
  <c r="G30" i="14"/>
  <c r="M30" i="14"/>
  <c r="H30" i="14"/>
  <c r="F30" i="14"/>
  <c r="I30" i="14"/>
  <c r="J30" i="14"/>
  <c r="N30" i="14"/>
  <c r="D30" i="14"/>
  <c r="K30" i="14"/>
  <c r="L30" i="14"/>
  <c r="E30" i="14"/>
  <c r="C44" i="14"/>
  <c r="D44" i="14"/>
  <c r="K44" i="14"/>
  <c r="L44" i="14"/>
  <c r="E44" i="14"/>
  <c r="N44" i="14"/>
  <c r="M44" i="14"/>
  <c r="G44" i="14"/>
  <c r="H44" i="14"/>
  <c r="F44" i="14"/>
  <c r="I44" i="14"/>
  <c r="J44" i="14"/>
  <c r="C46" i="14"/>
  <c r="F46" i="14"/>
  <c r="M46" i="14"/>
  <c r="I46" i="14"/>
  <c r="J46" i="14"/>
  <c r="K46" i="14"/>
  <c r="N46" i="14"/>
  <c r="D46" i="14"/>
  <c r="G46" i="14"/>
  <c r="L46" i="14"/>
  <c r="H46" i="14"/>
  <c r="E46" i="14"/>
  <c r="C53" i="14"/>
  <c r="J53" i="14"/>
  <c r="N53" i="14"/>
  <c r="K53" i="14"/>
  <c r="G53" i="14"/>
  <c r="H53" i="14"/>
  <c r="D53" i="14"/>
  <c r="L53" i="14"/>
  <c r="I53" i="14"/>
  <c r="M53" i="14"/>
  <c r="E53" i="14"/>
  <c r="F53" i="14"/>
  <c r="C54" i="14"/>
  <c r="H54" i="14"/>
  <c r="M54" i="14"/>
  <c r="I54" i="14"/>
  <c r="K54" i="14"/>
  <c r="J54" i="14"/>
  <c r="D54" i="14"/>
  <c r="F54" i="14"/>
  <c r="N54" i="14"/>
  <c r="L54" i="14"/>
  <c r="G54" i="14"/>
  <c r="E54" i="14"/>
  <c r="C28" i="14"/>
  <c r="L28" i="14"/>
  <c r="K28" i="14"/>
  <c r="D28" i="14"/>
  <c r="E28" i="14"/>
  <c r="G28" i="14"/>
  <c r="M28" i="14"/>
  <c r="F28" i="14"/>
  <c r="H28" i="14"/>
  <c r="I28" i="14"/>
  <c r="N28" i="14"/>
  <c r="J28" i="14"/>
  <c r="C48" i="14"/>
  <c r="F48" i="14"/>
  <c r="K48" i="14"/>
  <c r="D48" i="14"/>
  <c r="G48" i="14"/>
  <c r="L48" i="14"/>
  <c r="H48" i="14"/>
  <c r="E48" i="14"/>
  <c r="N48" i="14"/>
  <c r="M48" i="14"/>
  <c r="J48" i="14"/>
  <c r="I48" i="14"/>
  <c r="C41" i="14"/>
  <c r="D41" i="14"/>
  <c r="H41" i="14"/>
  <c r="L41" i="14"/>
  <c r="I41" i="14"/>
  <c r="J41" i="14"/>
  <c r="E41" i="14"/>
  <c r="M41" i="14"/>
  <c r="F41" i="14"/>
  <c r="N41" i="14"/>
  <c r="K41" i="14"/>
  <c r="G41" i="14"/>
  <c r="C33" i="14"/>
  <c r="K33" i="14"/>
  <c r="G33" i="14"/>
  <c r="D33" i="14"/>
  <c r="I33" i="14"/>
  <c r="L33" i="14"/>
  <c r="E33" i="14"/>
  <c r="M33" i="14"/>
  <c r="F33" i="14"/>
  <c r="N33" i="14"/>
  <c r="H33" i="14"/>
  <c r="J33" i="14"/>
  <c r="C31" i="14"/>
  <c r="F31" i="14"/>
  <c r="H31" i="14"/>
  <c r="N31" i="14"/>
  <c r="J31" i="14"/>
  <c r="G31" i="14"/>
  <c r="K31" i="14"/>
  <c r="I31" i="14"/>
  <c r="D31" i="14"/>
  <c r="L31" i="14"/>
  <c r="E31" i="14"/>
  <c r="M31" i="14"/>
  <c r="C36" i="14"/>
  <c r="D36" i="14"/>
  <c r="K36" i="14"/>
  <c r="L36" i="14"/>
  <c r="E36" i="14"/>
  <c r="N36" i="14"/>
  <c r="M36" i="14"/>
  <c r="G36" i="14"/>
  <c r="H36" i="14"/>
  <c r="I36" i="14"/>
  <c r="J36" i="14"/>
  <c r="F36" i="14"/>
  <c r="C24" i="14"/>
  <c r="F24" i="14"/>
  <c r="I24" i="14"/>
  <c r="J24" i="14"/>
  <c r="N24" i="14"/>
  <c r="L24" i="14"/>
  <c r="K24" i="14"/>
  <c r="D24" i="14"/>
  <c r="E24" i="14"/>
  <c r="G24" i="14"/>
  <c r="M24" i="14"/>
  <c r="H24" i="14"/>
  <c r="C51" i="14"/>
  <c r="J51" i="14"/>
  <c r="M51" i="14"/>
  <c r="F51" i="14"/>
  <c r="N51" i="14"/>
  <c r="K51" i="14"/>
  <c r="G51" i="14"/>
  <c r="L51" i="14"/>
  <c r="E51" i="14"/>
  <c r="D51" i="14"/>
  <c r="H51" i="14"/>
  <c r="I51" i="14"/>
  <c r="C47" i="14"/>
  <c r="N47" i="14"/>
  <c r="J47" i="14"/>
  <c r="G47" i="14"/>
  <c r="K47" i="14"/>
  <c r="H47" i="14"/>
  <c r="D47" i="14"/>
  <c r="I47" i="14"/>
  <c r="L47" i="14"/>
  <c r="E47" i="14"/>
  <c r="M47" i="14"/>
  <c r="F47" i="14"/>
  <c r="C29" i="14"/>
  <c r="E29" i="14"/>
  <c r="M29" i="14"/>
  <c r="F29" i="14"/>
  <c r="H29" i="14"/>
  <c r="N29" i="14"/>
  <c r="J29" i="14"/>
  <c r="G29" i="14"/>
  <c r="K29" i="14"/>
  <c r="I29" i="14"/>
  <c r="D29" i="14"/>
  <c r="L29" i="14"/>
  <c r="C26" i="14"/>
  <c r="I26" i="14"/>
  <c r="J26" i="14"/>
  <c r="D26" i="14"/>
  <c r="K26" i="14"/>
  <c r="L26" i="14"/>
  <c r="E26" i="14"/>
  <c r="F26" i="14"/>
  <c r="M26" i="14"/>
  <c r="G26" i="14"/>
  <c r="H26" i="14"/>
  <c r="N26" i="14"/>
  <c r="C49" i="14"/>
  <c r="K49" i="14"/>
  <c r="H49" i="14"/>
  <c r="I49" i="14"/>
  <c r="L49" i="14"/>
  <c r="E49" i="14"/>
  <c r="M49" i="14"/>
  <c r="F49" i="14"/>
  <c r="D49" i="14"/>
  <c r="N49" i="14"/>
  <c r="J49" i="14"/>
  <c r="G49" i="14"/>
  <c r="C23" i="14"/>
  <c r="F23" i="14"/>
  <c r="H23" i="14"/>
  <c r="N23" i="14"/>
  <c r="J23" i="14"/>
  <c r="G23" i="14"/>
  <c r="K23" i="14"/>
  <c r="I23" i="14"/>
  <c r="D23" i="14"/>
  <c r="L23" i="14"/>
  <c r="E23" i="14"/>
  <c r="M23" i="14"/>
  <c r="K56" i="14" l="1"/>
  <c r="I57" i="14"/>
  <c r="D56" i="14"/>
  <c r="F56" i="14"/>
  <c r="N56" i="14"/>
  <c r="C57" i="14"/>
  <c r="E56" i="14"/>
  <c r="K57" i="14"/>
  <c r="H57" i="14"/>
  <c r="L57" i="14"/>
  <c r="M56" i="14"/>
  <c r="J56" i="14"/>
  <c r="M57" i="14"/>
  <c r="G56" i="14"/>
  <c r="E57" i="14"/>
  <c r="J57" i="14"/>
  <c r="D57" i="14"/>
  <c r="I56" i="14"/>
  <c r="O29" i="14"/>
  <c r="O51" i="14"/>
  <c r="O36" i="14"/>
  <c r="O33" i="14"/>
  <c r="O48" i="14"/>
  <c r="O54" i="14"/>
  <c r="O49" i="14"/>
  <c r="O46" i="14"/>
  <c r="O30" i="14"/>
  <c r="O50" i="14"/>
  <c r="O43" i="14"/>
  <c r="O37" i="14"/>
  <c r="O25" i="14"/>
  <c r="O38" i="14"/>
  <c r="O42" i="14"/>
  <c r="O22" i="14"/>
  <c r="O20" i="14"/>
  <c r="L56" i="14"/>
  <c r="G57" i="14"/>
  <c r="C56" i="14"/>
  <c r="H56" i="14"/>
  <c r="N57" i="14"/>
  <c r="F57" i="14"/>
  <c r="O26" i="14"/>
  <c r="O28" i="14"/>
  <c r="O53" i="14"/>
  <c r="O23" i="14"/>
  <c r="O47" i="14"/>
  <c r="O24" i="14"/>
  <c r="O31" i="14"/>
  <c r="O41" i="14"/>
  <c r="O44" i="14"/>
  <c r="O32" i="14"/>
  <c r="O21" i="14"/>
  <c r="O52" i="14"/>
  <c r="O39" i="14"/>
  <c r="O35" i="14"/>
  <c r="O40" i="14"/>
  <c r="O34" i="14"/>
  <c r="O27" i="14"/>
  <c r="O45" i="14"/>
  <c r="O57" i="14" l="1"/>
</calcChain>
</file>

<file path=xl/sharedStrings.xml><?xml version="1.0" encoding="utf-8"?>
<sst xmlns="http://schemas.openxmlformats.org/spreadsheetml/2006/main" count="120" uniqueCount="87">
  <si>
    <t>Année</t>
  </si>
  <si>
    <t>Agents</t>
  </si>
  <si>
    <t>Choix</t>
  </si>
  <si>
    <t>Fériés</t>
  </si>
  <si>
    <t>Formés</t>
  </si>
  <si>
    <t>janv.</t>
  </si>
  <si>
    <t>Agent 1</t>
  </si>
  <si>
    <t>F</t>
  </si>
  <si>
    <t>Jour de l’an</t>
  </si>
  <si>
    <t>Agent 2</t>
  </si>
  <si>
    <t>Pâques</t>
  </si>
  <si>
    <t>Agent 3</t>
  </si>
  <si>
    <t>Lundi de Pâques</t>
  </si>
  <si>
    <t>Agent 4</t>
  </si>
  <si>
    <t>Fête du travail</t>
  </si>
  <si>
    <t>Agent 5</t>
  </si>
  <si>
    <t>Victoire 1945</t>
  </si>
  <si>
    <t>Agent 6</t>
  </si>
  <si>
    <t>Ascension</t>
  </si>
  <si>
    <t>Agent 7</t>
  </si>
  <si>
    <t>Pentecôte</t>
  </si>
  <si>
    <t>Agent 8</t>
  </si>
  <si>
    <t>Lundi de Pentecôte</t>
  </si>
  <si>
    <t>Agent 9</t>
  </si>
  <si>
    <t>Fête nationale</t>
  </si>
  <si>
    <t>Agent 10</t>
  </si>
  <si>
    <t>Assomption</t>
  </si>
  <si>
    <t>Agent 11</t>
  </si>
  <si>
    <t>Toussaint</t>
  </si>
  <si>
    <t>Agent 12</t>
  </si>
  <si>
    <t>Armistice</t>
  </si>
  <si>
    <t>Agent 13</t>
  </si>
  <si>
    <t>Noël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</si>
  <si>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</si>
  <si>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</si>
  <si>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</si>
  <si>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</si>
  <si>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</si>
  <si>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</si>
  <si>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</si>
  <si>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</si>
  <si>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</si>
  <si>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</si>
  <si>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</si>
  <si>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</si>
  <si>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</si>
  <si>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</si>
  <si>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</si>
  <si>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</si>
  <si>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</si>
  <si>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</si>
  <si>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</si>
  <si>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</si>
  <si>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</si>
  <si>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</si>
  <si>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</si>
  <si>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</si>
  <si>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</si>
  <si>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</si>
  <si>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</si>
  <si>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</si>
  <si>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</si>
  <si>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</si>
  <si>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</si>
  <si>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</si>
  <si>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</si>
  <si>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</si>
  <si>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</si>
  <si>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</si>
  <si>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</si>
  <si>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</si>
  <si>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</si>
  <si>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</si>
  <si>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</si>
  <si>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Formations</t>
  </si>
  <si>
    <t>Total jours de formation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</si>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</sst>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d/mm/yyyy"/>
    <numFmt numFmtId="165" formatCode="mmmm\ yyyy"/>
    <numFmt numFmtId="166" formatCode="ddd\."/>
    <numFmt numFmtId="167" formatCode="dd"/>
    <numFmt numFmtId="168" formatCode="mmmm"/>
  </numFmts>
  <fonts count="4" x14ac:knownFonts="1">
    <font>
      <sz val="11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9D9D9"/>
        <bgColor rgb="FFC5E0B4"/>
      </patternFill>
    </fill>
    <fill>
      <patternFill patternType="solid">
        <fgColor rgb="FFFFF0F5"/>
        <bgColor rgb="FFF2F2F2"/>
      </patternFill>
    </fill>
    <fill>
      <patternFill patternType="solid">
        <fgColor rgb="FFFFFFFF"/>
        <bgColor rgb="FFFFF0F5"/>
      </patternFill>
    </fill>
    <fill>
      <patternFill patternType="solid">
        <fgColor rgb="FFF2F2F2"/>
        <bgColor rgb="FFFFF0F5"/>
      </patternFill>
    </fill>
  </fills>
  <borders count="4">
    <border>
      <left/>
      <right/>
      <top/>
      <bottom/>
      <diagonal/>
    </border>
    <border>
      <left/>
      <right/>
      <top/>
      <bottom style="thin">
        <color rgb="FFBFBFBF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BFBFBF"/>
      </left>
      <right/>
      <top style="thin">
        <color rgb="FFBFBFBF"/>
      </top>
      <bottom style="thin">
        <color rgb="FFBFBFBF"/>
      </bottom>
      <diagonal/>
    </border>
  </borders>
  <cellStyleXfs count="1">
    <xf numFmtId="0" fontId="0" fillId="0" borderId="0"/>
  </cellStyleXfs>
  <cellXfs count="23">
    <xf numFmtId="0" fontId="0" fillId="0" borderId="0" xfId="0"/>
    <xf numFmtId="165" fontId="0" fillId="0" borderId="2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ont="1" applyFill="1" applyAlignment="1">
      <alignment horizontal="left" vertical="center"/>
    </xf>
    <xf numFmtId="166" fontId="0" fillId="2" borderId="2" xfId="0" applyNumberFormat="1" applyFill="1" applyBorder="1" applyAlignment="1">
      <alignment horizontal="center" vertical="center"/>
    </xf>
    <xf numFmtId="167" fontId="0" fillId="2" borderId="2" xfId="0" applyNumberForma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68" fontId="0" fillId="2" borderId="2" xfId="0" applyNumberForma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0" fillId="3" borderId="0" xfId="0" quotePrefix="1" applyFont="1" applyFill="1" applyAlignment="1">
      <alignment horizontal="center" vertical="center"/>
    </xf>
    <xf numFmtId="0" fontId="1" fillId="0" borderId="0" xfId="0" applyFont="1" applyBorder="1" applyAlignment="1">
      <alignment vertical="center"/>
    </xf>
  </cellXfs>
  <cellStyles count="1">
    <cellStyle name="Normal" xfId="0" builtinId="0"/>
  </cellStyles>
  <dxfs count="48"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2F2F2"/>
        </patternFill>
      </fill>
    </dxf>
    <dxf>
      <fill>
        <patternFill>
          <bgColor rgb="FFC5E0B4"/>
        </patternFill>
      </fill>
    </dxf>
    <dxf>
      <fill>
        <patternFill>
          <bgColor rgb="FFFFE699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F2F2"/>
      <rgbColor rgb="FFFFF0F5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5E0B4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MK57"/>
  <sheetViews>
    <sheetView showGridLines="0" zoomScaleNormal="100" workbookViewId="0">
      <selection activeCell="I21" sqref="I21"/>
    </sheetView>
  </sheetViews>
  <sheetFormatPr baseColWidth="10" defaultColWidth="9.140625" defaultRowHeight="15" x14ac:dyDescent="0.25"/>
  <cols>
    <col min="1" max="5" width="11.42578125" style="4"/>
    <col min="6" max="6" width="20.7109375" style="4" customWidth="1"/>
    <col min="7" max="9" width="11.42578125" style="4"/>
    <col min="10" max="10" width="9.140625" style="4" customWidth="1"/>
    <col min="11" max="1025" width="11.42578125" style="4"/>
  </cols>
  <sheetData>
    <row r="3" spans="2:21" x14ac:dyDescent="0.25">
      <c r="B3" s="5" t="s">
        <v>0</v>
      </c>
      <c r="C3" s="5" t="s">
        <v>1</v>
      </c>
      <c r="D3" s="5" t="s">
        <v>2</v>
      </c>
      <c r="F3" s="3" t="s">
        <v>3</v>
      </c>
      <c r="G3" s="3"/>
      <c r="I3" s="6" t="s">
        <v>4</v>
      </c>
      <c r="J3" s="6" t="s">
        <v>5</v>
      </c>
      <c r="K3" s="6" t="s">
        <v>86</v>
      </c>
      <c r="L3" s="6" t="s">
        <v>76</v>
      </c>
      <c r="M3" s="6" t="s">
        <v>77</v>
      </c>
      <c r="N3" s="6" t="s">
        <v>78</v>
      </c>
      <c r="O3" s="6" t="s">
        <v>79</v>
      </c>
      <c r="P3" s="6" t="s">
        <v>80</v>
      </c>
      <c r="Q3" s="6" t="s">
        <v>81</v>
      </c>
      <c r="R3" s="6" t="s">
        <v>82</v>
      </c>
      <c r="S3" s="6" t="s">
        <v>83</v>
      </c>
      <c r="T3" s="6" t="s">
        <v>84</v>
      </c>
      <c r="U3" s="6" t="s">
        <v>85</v>
      </c>
    </row>
    <row r="4" spans="2:21" x14ac:dyDescent="0.25">
      <c r="B4" s="4">
        <v>2019</v>
      </c>
      <c r="C4" s="7" t="s">
        <v>6</v>
      </c>
      <c r="D4" s="4" t="s">
        <v>7</v>
      </c>
      <c r="F4" s="7" t="s">
        <v>8</v>
      </c>
      <c r="G4" s="8">
        <v>43466</v>
      </c>
      <c r="I4" s="21" t="str">
        <f>IF(ISNUMBER(MATCH(CONCATENATE(J4,K4,L4,M4,N4,O4,P4,Q4,R4,S4,T4,U4),agents_formés,0)),"",CONCATENATE(J4,K4,L4,M4,N4,O4,P4,Q4,R4,S4,T4,U4))</f>
        <v>Agent 1</v>
      </c>
      <c r="J4" s="6" t="str">
        <f>IF(ISNUMBER(MATCH($C4,jan.!$B$5:$B$24,0)),$C4,"")</f>
        <v>Agent 1</v>
      </c>
      <c r="K4" s="6" t="str">
        <f>IF(ISNUMBER(MATCH($C4,$J4:J4,0)),"",IF(ISNUMBER(MATCH($C4,fév.!$B$5:$B$24,0)),$C4,""))</f>
        <v/>
      </c>
      <c r="L4" s="6" t="str">
        <f>IF(ISNUMBER(MATCH($C4,$J4:K4,0)),"",IF(ISNUMBER(MATCH($C4,mars!$B$5:$B$24,0)),$C4,""))</f>
        <v/>
      </c>
      <c r="M4" s="6" t="str">
        <f>IF(ISNUMBER(MATCH($C4,$J4:L4,0)),"",IF(ISNUMBER(MATCH($C4,avr.!$B$5:$B$24,0)),$C4,""))</f>
        <v/>
      </c>
      <c r="N4" s="6" t="str">
        <f>IF(ISNUMBER(MATCH($C4,$J4:M4,0)),"",IF(ISNUMBER(MATCH($C4,mai!$B$5:$B$24,0)),$C4,""))</f>
        <v/>
      </c>
      <c r="O4" s="6" t="str">
        <f>IF(ISNUMBER(MATCH($C4,$J4:N4,0)),"",IF(ISNUMBER(MATCH($C4,juin!$B$5:$B$24,0)),$C4,""))</f>
        <v/>
      </c>
      <c r="P4" s="6" t="str">
        <f>IF(ISNUMBER(MATCH($C4,$J4:O4,0)),"",IF(ISNUMBER(MATCH($C4,juil.!$B$5:$B$24,0)),$C4,""))</f>
        <v/>
      </c>
      <c r="Q4" s="6" t="str">
        <f>IF(ISNUMBER(MATCH($C4,$J4:P4,0)),"",IF(ISNUMBER(MATCH($C4,août!$B$5:$B$24,0)),$C4,""))</f>
        <v/>
      </c>
      <c r="R4" s="6" t="str">
        <f>IF(ISNUMBER(MATCH($C4,$J4:Q4,0)),"",IF(ISNUMBER(MATCH($C4,sept.!$B$5:$B$24,0)),$C4,""))</f>
        <v/>
      </c>
      <c r="S4" s="6" t="str">
        <f>IF(ISNUMBER(MATCH($C4,$J4:R4,0)),"",IF(ISNUMBER(MATCH($C4,oct.!$B$5:$B$24,0)),$C4,""))</f>
        <v/>
      </c>
      <c r="T4" s="6" t="str">
        <f>IF(ISNUMBER(MATCH($C4,$J4:S4,0)),"",IF(ISNUMBER(MATCH($C4,nov.!$B$5:$B$24,0)),$C4,""))</f>
        <v/>
      </c>
      <c r="U4" s="6" t="str">
        <f>IF(ISNUMBER(MATCH($C4,$J4:T4,0)),"",IF(ISNUMBER(MATCH($C4,déc.!$B$5:$B$24,0)),$C4,""))</f>
        <v/>
      </c>
    </row>
    <row r="5" spans="2:21" x14ac:dyDescent="0.25">
      <c r="B5" s="4">
        <v>2020</v>
      </c>
      <c r="C5" s="7" t="s">
        <v>9</v>
      </c>
      <c r="F5" s="7" t="s">
        <v>10</v>
      </c>
      <c r="G5" s="8">
        <v>43576</v>
      </c>
      <c r="I5" s="21" t="str">
        <f>IF(ISNUMBER(MATCH(CONCATENATE(J5,K5,L5,M5,N5,O5,P5,Q5,R5,S5,T5,U5),agents_formés,0)),"",CONCATENATE(J5,K5,L5,M5,N5,O5,P5,Q5,R5,S5,T5,U5))</f>
        <v>Agent 2</v>
      </c>
      <c r="J5" s="6" t="str">
        <f>IF(ISNUMBER(MATCH($C5,jan.!$B$5:$B$24,0)),$C5,"")</f>
        <v>Agent 2</v>
      </c>
      <c r="K5" s="6" t="str">
        <f>IF(ISNUMBER(MATCH($C5,$J5:J5,0)),"",IF(ISNUMBER(MATCH($C5,fév.!$B$5:$B$24,0)),$C5,""))</f>
        <v/>
      </c>
      <c r="L5" s="6" t="str">
        <f>IF(ISNUMBER(MATCH($C5,$J5:K5,0)),"",IF(ISNUMBER(MATCH($C5,mars!$B$5:$B$24,0)),$C5,""))</f>
        <v/>
      </c>
      <c r="M5" s="6" t="str">
        <f>IF(ISNUMBER(MATCH($C5,$J5:L5,0)),"",IF(ISNUMBER(MATCH($C5,avr.!$B$5:$B$24,0)),$C5,""))</f>
        <v/>
      </c>
      <c r="N5" s="6" t="str">
        <f>IF(ISNUMBER(MATCH($C5,$J5:M5,0)),"",IF(ISNUMBER(MATCH($C5,mai!$B$5:$B$24,0)),$C5,""))</f>
        <v/>
      </c>
      <c r="O5" s="6" t="str">
        <f>IF(ISNUMBER(MATCH($C5,$J5:N5,0)),"",IF(ISNUMBER(MATCH($C5,juin!$B$5:$B$24,0)),$C5,""))</f>
        <v/>
      </c>
      <c r="P5" s="6" t="str">
        <f>IF(ISNUMBER(MATCH($C5,$J5:O5,0)),"",IF(ISNUMBER(MATCH($C5,juil.!$B$5:$B$24,0)),$C5,""))</f>
        <v/>
      </c>
      <c r="Q5" s="6" t="str">
        <f>IF(ISNUMBER(MATCH($C5,$J5:P5,0)),"",IF(ISNUMBER(MATCH($C5,août!$B$5:$B$24,0)),$C5,""))</f>
        <v/>
      </c>
      <c r="R5" s="6" t="str">
        <f>IF(ISNUMBER(MATCH($C5,$J5:Q5,0)),"",IF(ISNUMBER(MATCH($C5,sept.!$B$5:$B$24,0)),$C5,""))</f>
        <v/>
      </c>
      <c r="S5" s="6" t="str">
        <f>IF(ISNUMBER(MATCH($C5,$J5:R5,0)),"",IF(ISNUMBER(MATCH($C5,oct.!$B$5:$B$24,0)),$C5,""))</f>
        <v/>
      </c>
      <c r="T5" s="6" t="str">
        <f>IF(ISNUMBER(MATCH($C5,$J5:S5,0)),"",IF(ISNUMBER(MATCH($C5,nov.!$B$5:$B$24,0)),$C5,""))</f>
        <v/>
      </c>
      <c r="U5" s="6" t="str">
        <f>IF(ISNUMBER(MATCH($C5,$J5:T5,0)),"",IF(ISNUMBER(MATCH($C5,déc.!$B$5:$B$24,0)),$C5,""))</f>
        <v/>
      </c>
    </row>
    <row r="6" spans="2:21" x14ac:dyDescent="0.25">
      <c r="B6" s="4">
        <v>2021</v>
      </c>
      <c r="C6" s="7" t="s">
        <v>11</v>
      </c>
      <c r="F6" s="7" t="s">
        <v>12</v>
      </c>
      <c r="G6" s="8">
        <v>43577</v>
      </c>
      <c r="I6" s="21" t="str">
        <f>IF(ISNUMBER(MATCH(CONCATENATE(J6,K6,L6,M6,N6,O6,P6,Q6,R6,S6,T6,U6),agents_formés,0)),"",CONCATENATE(J6,K6,L6,M6,N6,O6,P6,Q6,R6,S6,T6,U6))</f>
        <v>Agent 3</v>
      </c>
      <c r="J6" s="6" t="str">
        <f>IF(ISNUMBER(MATCH($C6,jan.!$B$5:$B$24,0)),$C6,"")</f>
        <v/>
      </c>
      <c r="K6" s="6" t="str">
        <f>IF(ISNUMBER(MATCH($C6,$J6:J6,0)),"",IF(ISNUMBER(MATCH($C6,fév.!$B$5:$B$24,0)),$C6,""))</f>
        <v/>
      </c>
      <c r="L6" s="6" t="str">
        <f>IF(ISNUMBER(MATCH($C6,$J6:K6,0)),"",IF(ISNUMBER(MATCH($C6,mars!$B$5:$B$24,0)),$C6,""))</f>
        <v>Agent 3</v>
      </c>
      <c r="M6" s="6" t="str">
        <f>IF(ISNUMBER(MATCH($C6,$J6:L6,0)),"",IF(ISNUMBER(MATCH($C6,avr.!$B$5:$B$24,0)),$C6,""))</f>
        <v/>
      </c>
      <c r="N6" s="6" t="str">
        <f>IF(ISNUMBER(MATCH($C6,$J6:M6,0)),"",IF(ISNUMBER(MATCH($C6,mai!$B$5:$B$24,0)),$C6,""))</f>
        <v/>
      </c>
      <c r="O6" s="6" t="str">
        <f>IF(ISNUMBER(MATCH($C6,$J6:N6,0)),"",IF(ISNUMBER(MATCH($C6,juin!$B$5:$B$24,0)),$C6,""))</f>
        <v/>
      </c>
      <c r="P6" s="6" t="str">
        <f>IF(ISNUMBER(MATCH($C6,$J6:O6,0)),"",IF(ISNUMBER(MATCH($C6,juil.!$B$5:$B$24,0)),$C6,""))</f>
        <v/>
      </c>
      <c r="Q6" s="6" t="str">
        <f>IF(ISNUMBER(MATCH($C6,$J6:P6,0)),"",IF(ISNUMBER(MATCH($C6,août!$B$5:$B$24,0)),$C6,""))</f>
        <v/>
      </c>
      <c r="R6" s="6" t="str">
        <f>IF(ISNUMBER(MATCH($C6,$J6:Q6,0)),"",IF(ISNUMBER(MATCH($C6,sept.!$B$5:$B$24,0)),$C6,""))</f>
        <v/>
      </c>
      <c r="S6" s="6" t="str">
        <f>IF(ISNUMBER(MATCH($C6,$J6:R6,0)),"",IF(ISNUMBER(MATCH($C6,oct.!$B$5:$B$24,0)),$C6,""))</f>
        <v/>
      </c>
      <c r="T6" s="6" t="str">
        <f>IF(ISNUMBER(MATCH($C6,$J6:S6,0)),"",IF(ISNUMBER(MATCH($C6,nov.!$B$5:$B$24,0)),$C6,""))</f>
        <v/>
      </c>
      <c r="U6" s="6" t="str">
        <f>IF(ISNUMBER(MATCH($C6,$J6:T6,0)),"",IF(ISNUMBER(MATCH($C6,déc.!$B$5:$B$24,0)),$C6,""))</f>
        <v/>
      </c>
    </row>
    <row r="7" spans="2:21" x14ac:dyDescent="0.25">
      <c r="B7" s="4">
        <v>2022</v>
      </c>
      <c r="C7" s="7" t="s">
        <v>13</v>
      </c>
      <c r="F7" s="7" t="s">
        <v>14</v>
      </c>
      <c r="G7" s="8">
        <v>43586</v>
      </c>
      <c r="I7" s="21" t="str">
        <f>IF(ISNUMBER(MATCH(CONCATENATE(J7,K7,L7,M7,N7,O7,P7,Q7,R7,S7,T7,U7),agents_formés,0)),"",CONCATENATE(J7,K7,L7,M7,N7,O7,P7,Q7,R7,S7,T7,U7))</f>
        <v/>
      </c>
      <c r="J7" s="6" t="str">
        <f>IF(ISNUMBER(MATCH($C7,jan.!$B$5:$B$24,0)),$C7,"")</f>
        <v/>
      </c>
      <c r="K7" s="6" t="str">
        <f>IF(ISNUMBER(MATCH($C7,$J7:J7,0)),"",IF(ISNUMBER(MATCH($C7,fév.!$B$5:$B$24,0)),$C7,""))</f>
        <v/>
      </c>
      <c r="L7" s="6" t="str">
        <f>IF(ISNUMBER(MATCH($C7,$J7:K7,0)),"",IF(ISNUMBER(MATCH($C7,mars!$B$5:$B$24,0)),$C7,""))</f>
        <v/>
      </c>
      <c r="M7" s="6" t="str">
        <f>IF(ISNUMBER(MATCH($C7,$J7:L7,0)),"",IF(ISNUMBER(MATCH($C7,avr.!$B$5:$B$24,0)),$C7,""))</f>
        <v/>
      </c>
      <c r="N7" s="6" t="str">
        <f>IF(ISNUMBER(MATCH($C7,$J7:M7,0)),"",IF(ISNUMBER(MATCH($C7,mai!$B$5:$B$24,0)),$C7,""))</f>
        <v/>
      </c>
      <c r="O7" s="6" t="str">
        <f>IF(ISNUMBER(MATCH($C7,$J7:N7,0)),"",IF(ISNUMBER(MATCH($C7,juin!$B$5:$B$24,0)),$C7,""))</f>
        <v/>
      </c>
      <c r="P7" s="6" t="str">
        <f>IF(ISNUMBER(MATCH($C7,$J7:O7,0)),"",IF(ISNUMBER(MATCH($C7,juil.!$B$5:$B$24,0)),$C7,""))</f>
        <v/>
      </c>
      <c r="Q7" s="6" t="str">
        <f>IF(ISNUMBER(MATCH($C7,$J7:P7,0)),"",IF(ISNUMBER(MATCH($C7,août!$B$5:$B$24,0)),$C7,""))</f>
        <v/>
      </c>
      <c r="R7" s="6" t="str">
        <f>IF(ISNUMBER(MATCH($C7,$J7:Q7,0)),"",IF(ISNUMBER(MATCH($C7,sept.!$B$5:$B$24,0)),$C7,""))</f>
        <v/>
      </c>
      <c r="S7" s="6" t="str">
        <f>IF(ISNUMBER(MATCH($C7,$J7:R7,0)),"",IF(ISNUMBER(MATCH($C7,oct.!$B$5:$B$24,0)),$C7,""))</f>
        <v/>
      </c>
      <c r="T7" s="6" t="str">
        <f>IF(ISNUMBER(MATCH($C7,$J7:S7,0)),"",IF(ISNUMBER(MATCH($C7,nov.!$B$5:$B$24,0)),$C7,""))</f>
        <v/>
      </c>
      <c r="U7" s="6" t="str">
        <f>IF(ISNUMBER(MATCH($C7,$J7:T7,0)),"",IF(ISNUMBER(MATCH($C7,déc.!$B$5:$B$24,0)),$C7,""))</f>
        <v/>
      </c>
    </row>
    <row r="8" spans="2:21" x14ac:dyDescent="0.25">
      <c r="B8" s="4">
        <v>2023</v>
      </c>
      <c r="C8" s="7" t="s">
        <v>15</v>
      </c>
      <c r="F8" s="7" t="s">
        <v>16</v>
      </c>
      <c r="G8" s="8">
        <v>43593</v>
      </c>
      <c r="I8" s="21" t="str">
        <f>IF(ISNUMBER(MATCH(CONCATENATE(J8,K8,L8,M8,N8,O8,P8,Q8,R8,S8,T8,U8),agents_formés,0)),"",CONCATENATE(J8,K8,L8,M8,N8,O8,P8,Q8,R8,S8,T8,U8))</f>
        <v>Agent 5</v>
      </c>
      <c r="J8" s="6" t="str">
        <f>IF(ISNUMBER(MATCH($C8,jan.!$B$5:$B$24,0)),$C8,"")</f>
        <v/>
      </c>
      <c r="K8" s="6" t="str">
        <f>IF(ISNUMBER(MATCH($C8,$J8:J8,0)),"",IF(ISNUMBER(MATCH($C8,fév.!$B$5:$B$24,0)),$C8,""))</f>
        <v/>
      </c>
      <c r="L8" s="6" t="str">
        <f>IF(ISNUMBER(MATCH($C8,$J8:K8,0)),"",IF(ISNUMBER(MATCH($C8,mars!$B$5:$B$24,0)),$C8,""))</f>
        <v>Agent 5</v>
      </c>
      <c r="M8" s="6" t="str">
        <f>IF(ISNUMBER(MATCH($C8,$J8:L8,0)),"",IF(ISNUMBER(MATCH($C8,avr.!$B$5:$B$24,0)),$C8,""))</f>
        <v/>
      </c>
      <c r="N8" s="6" t="str">
        <f>IF(ISNUMBER(MATCH($C8,$J8:M8,0)),"",IF(ISNUMBER(MATCH($C8,mai!$B$5:$B$24,0)),$C8,""))</f>
        <v/>
      </c>
      <c r="O8" s="6" t="str">
        <f>IF(ISNUMBER(MATCH($C8,$J8:N8,0)),"",IF(ISNUMBER(MATCH($C8,juin!$B$5:$B$24,0)),$C8,""))</f>
        <v/>
      </c>
      <c r="P8" s="6" t="str">
        <f>IF(ISNUMBER(MATCH($C8,$J8:O8,0)),"",IF(ISNUMBER(MATCH($C8,juil.!$B$5:$B$24,0)),$C8,""))</f>
        <v/>
      </c>
      <c r="Q8" s="6" t="str">
        <f>IF(ISNUMBER(MATCH($C8,$J8:P8,0)),"",IF(ISNUMBER(MATCH($C8,août!$B$5:$B$24,0)),$C8,""))</f>
        <v/>
      </c>
      <c r="R8" s="6" t="str">
        <f>IF(ISNUMBER(MATCH($C8,$J8:Q8,0)),"",IF(ISNUMBER(MATCH($C8,sept.!$B$5:$B$24,0)),$C8,""))</f>
        <v/>
      </c>
      <c r="S8" s="6" t="str">
        <f>IF(ISNUMBER(MATCH($C8,$J8:R8,0)),"",IF(ISNUMBER(MATCH($C8,oct.!$B$5:$B$24,0)),$C8,""))</f>
        <v/>
      </c>
      <c r="T8" s="6" t="str">
        <f>IF(ISNUMBER(MATCH($C8,$J8:S8,0)),"",IF(ISNUMBER(MATCH($C8,nov.!$B$5:$B$24,0)),$C8,""))</f>
        <v/>
      </c>
      <c r="U8" s="6" t="str">
        <f>IF(ISNUMBER(MATCH($C8,$J8:T8,0)),"",IF(ISNUMBER(MATCH($C8,déc.!$B$5:$B$24,0)),$C8,""))</f>
        <v/>
      </c>
    </row>
    <row r="9" spans="2:21" x14ac:dyDescent="0.25">
      <c r="B9" s="4">
        <v>2024</v>
      </c>
      <c r="C9" s="7" t="s">
        <v>17</v>
      </c>
      <c r="F9" s="7" t="s">
        <v>18</v>
      </c>
      <c r="G9" s="8">
        <v>43615</v>
      </c>
      <c r="I9" s="21" t="str">
        <f>IF(ISNUMBER(MATCH(CONCATENATE(J9,K9,L9,M9,N9,O9,P9,Q9,R9,S9,T9,U9),agents_formés,0)),"",CONCATENATE(J9,K9,L9,M9,N9,O9,P9,Q9,R9,S9,T9,U9))</f>
        <v>Agent 6</v>
      </c>
      <c r="J9" s="6" t="str">
        <f>IF(ISNUMBER(MATCH($C9,jan.!$B$5:$B$24,0)),$C9,"")</f>
        <v/>
      </c>
      <c r="K9" s="6" t="str">
        <f>IF(ISNUMBER(MATCH($C9,$J9:J9,0)),"",IF(ISNUMBER(MATCH($C9,fév.!$B$5:$B$24,0)),$C9,""))</f>
        <v>Agent 6</v>
      </c>
      <c r="L9" s="6" t="str">
        <f>IF(ISNUMBER(MATCH($C9,$J9:K9,0)),"",IF(ISNUMBER(MATCH($C9,mars!$B$5:$B$24,0)),$C9,""))</f>
        <v/>
      </c>
      <c r="M9" s="6" t="str">
        <f>IF(ISNUMBER(MATCH($C9,$J9:L9,0)),"",IF(ISNUMBER(MATCH($C9,avr.!$B$5:$B$24,0)),$C9,""))</f>
        <v/>
      </c>
      <c r="N9" s="6" t="str">
        <f>IF(ISNUMBER(MATCH($C9,$J9:M9,0)),"",IF(ISNUMBER(MATCH($C9,mai!$B$5:$B$24,0)),$C9,""))</f>
        <v/>
      </c>
      <c r="O9" s="6" t="str">
        <f>IF(ISNUMBER(MATCH($C9,$J9:N9,0)),"",IF(ISNUMBER(MATCH($C9,juin!$B$5:$B$24,0)),$C9,""))</f>
        <v/>
      </c>
      <c r="P9" s="6" t="str">
        <f>IF(ISNUMBER(MATCH($C9,$J9:O9,0)),"",IF(ISNUMBER(MATCH($C9,juil.!$B$5:$B$24,0)),$C9,""))</f>
        <v/>
      </c>
      <c r="Q9" s="6" t="str">
        <f>IF(ISNUMBER(MATCH($C9,$J9:P9,0)),"",IF(ISNUMBER(MATCH($C9,août!$B$5:$B$24,0)),$C9,""))</f>
        <v/>
      </c>
      <c r="R9" s="6" t="str">
        <f>IF(ISNUMBER(MATCH($C9,$J9:Q9,0)),"",IF(ISNUMBER(MATCH($C9,sept.!$B$5:$B$24,0)),$C9,""))</f>
        <v/>
      </c>
      <c r="S9" s="6" t="str">
        <f>IF(ISNUMBER(MATCH($C9,$J9:R9,0)),"",IF(ISNUMBER(MATCH($C9,oct.!$B$5:$B$24,0)),$C9,""))</f>
        <v/>
      </c>
      <c r="T9" s="6" t="str">
        <f>IF(ISNUMBER(MATCH($C9,$J9:S9,0)),"",IF(ISNUMBER(MATCH($C9,nov.!$B$5:$B$24,0)),$C9,""))</f>
        <v/>
      </c>
      <c r="U9" s="6" t="str">
        <f>IF(ISNUMBER(MATCH($C9,$J9:T9,0)),"",IF(ISNUMBER(MATCH($C9,déc.!$B$5:$B$24,0)),$C9,""))</f>
        <v/>
      </c>
    </row>
    <row r="10" spans="2:21" x14ac:dyDescent="0.25">
      <c r="B10" s="4">
        <v>2025</v>
      </c>
      <c r="C10" s="7" t="s">
        <v>19</v>
      </c>
      <c r="F10" s="7" t="s">
        <v>20</v>
      </c>
      <c r="G10" s="8">
        <v>43625</v>
      </c>
      <c r="I10" s="21" t="str">
        <f>IF(ISNUMBER(MATCH(CONCATENATE(J10,K10,L10,M10,N10,O10,P10,Q10,R10,S10,T10,U10),agents_formés,0)),"",CONCATENATE(J10,K10,L10,M10,N10,O10,P10,Q10,R10,S10,T10,U10))</f>
        <v/>
      </c>
      <c r="J10" s="6" t="str">
        <f>IF(ISNUMBER(MATCH($C10,jan.!$B$5:$B$24,0)),$C10,"")</f>
        <v/>
      </c>
      <c r="K10" s="6" t="str">
        <f>IF(ISNUMBER(MATCH($C10,$J10:J10,0)),"",IF(ISNUMBER(MATCH($C10,fév.!$B$5:$B$24,0)),$C10,""))</f>
        <v/>
      </c>
      <c r="L10" s="6" t="str">
        <f>IF(ISNUMBER(MATCH($C10,$J10:K10,0)),"",IF(ISNUMBER(MATCH($C10,mars!$B$5:$B$24,0)),$C10,""))</f>
        <v/>
      </c>
      <c r="M10" s="6" t="str">
        <f>IF(ISNUMBER(MATCH($C10,$J10:L10,0)),"",IF(ISNUMBER(MATCH($C10,avr.!$B$5:$B$24,0)),$C10,""))</f>
        <v/>
      </c>
      <c r="N10" s="6" t="str">
        <f>IF(ISNUMBER(MATCH($C10,$J10:M10,0)),"",IF(ISNUMBER(MATCH($C10,mai!$B$5:$B$24,0)),$C10,""))</f>
        <v/>
      </c>
      <c r="O10" s="6" t="str">
        <f>IF(ISNUMBER(MATCH($C10,$J10:N10,0)),"",IF(ISNUMBER(MATCH($C10,juin!$B$5:$B$24,0)),$C10,""))</f>
        <v/>
      </c>
      <c r="P10" s="6" t="str">
        <f>IF(ISNUMBER(MATCH($C10,$J10:O10,0)),"",IF(ISNUMBER(MATCH($C10,juil.!$B$5:$B$24,0)),$C10,""))</f>
        <v/>
      </c>
      <c r="Q10" s="6" t="str">
        <f>IF(ISNUMBER(MATCH($C10,$J10:P10,0)),"",IF(ISNUMBER(MATCH($C10,août!$B$5:$B$24,0)),$C10,""))</f>
        <v/>
      </c>
      <c r="R10" s="6" t="str">
        <f>IF(ISNUMBER(MATCH($C10,$J10:Q10,0)),"",IF(ISNUMBER(MATCH($C10,sept.!$B$5:$B$24,0)),$C10,""))</f>
        <v/>
      </c>
      <c r="S10" s="6" t="str">
        <f>IF(ISNUMBER(MATCH($C10,$J10:R10,0)),"",IF(ISNUMBER(MATCH($C10,oct.!$B$5:$B$24,0)),$C10,""))</f>
        <v/>
      </c>
      <c r="T10" s="6" t="str">
        <f>IF(ISNUMBER(MATCH($C10,$J10:S10,0)),"",IF(ISNUMBER(MATCH($C10,nov.!$B$5:$B$24,0)),$C10,""))</f>
        <v/>
      </c>
      <c r="U10" s="6" t="str">
        <f>IF(ISNUMBER(MATCH($C10,$J10:T10,0)),"",IF(ISNUMBER(MATCH($C10,déc.!$B$5:$B$24,0)),$C10,""))</f>
        <v/>
      </c>
    </row>
    <row r="11" spans="2:21" x14ac:dyDescent="0.25">
      <c r="B11" s="4">
        <v>2026</v>
      </c>
      <c r="C11" s="7" t="s">
        <v>21</v>
      </c>
      <c r="F11" s="7" t="s">
        <v>22</v>
      </c>
      <c r="G11" s="8">
        <v>43626</v>
      </c>
      <c r="I11" s="21" t="str">
        <f>IF(ISNUMBER(MATCH(CONCATENATE(J11,K11,L11,M11,N11,O11,P11,Q11,R11,S11,T11,U11),agents_formés,0)),"",CONCATENATE(J11,K11,L11,M11,N11,O11,P11,Q11,R11,S11,T11,U11))</f>
        <v/>
      </c>
      <c r="J11" s="6" t="str">
        <f>IF(ISNUMBER(MATCH($C11,jan.!$B$5:$B$24,0)),$C11,"")</f>
        <v/>
      </c>
      <c r="K11" s="6" t="str">
        <f>IF(ISNUMBER(MATCH($C11,$J11:J11,0)),"",IF(ISNUMBER(MATCH($C11,fév.!$B$5:$B$24,0)),$C11,""))</f>
        <v/>
      </c>
      <c r="L11" s="6" t="str">
        <f>IF(ISNUMBER(MATCH($C11,$J11:K11,0)),"",IF(ISNUMBER(MATCH($C11,mars!$B$5:$B$24,0)),$C11,""))</f>
        <v/>
      </c>
      <c r="M11" s="6" t="str">
        <f>IF(ISNUMBER(MATCH($C11,$J11:L11,0)),"",IF(ISNUMBER(MATCH($C11,avr.!$B$5:$B$24,0)),$C11,""))</f>
        <v/>
      </c>
      <c r="N11" s="6" t="str">
        <f>IF(ISNUMBER(MATCH($C11,$J11:M11,0)),"",IF(ISNUMBER(MATCH($C11,mai!$B$5:$B$24,0)),$C11,""))</f>
        <v/>
      </c>
      <c r="O11" s="6" t="str">
        <f>IF(ISNUMBER(MATCH($C11,$J11:N11,0)),"",IF(ISNUMBER(MATCH($C11,juin!$B$5:$B$24,0)),$C11,""))</f>
        <v/>
      </c>
      <c r="P11" s="6" t="str">
        <f>IF(ISNUMBER(MATCH($C11,$J11:O11,0)),"",IF(ISNUMBER(MATCH($C11,juil.!$B$5:$B$24,0)),$C11,""))</f>
        <v/>
      </c>
      <c r="Q11" s="6" t="str">
        <f>IF(ISNUMBER(MATCH($C11,$J11:P11,0)),"",IF(ISNUMBER(MATCH($C11,août!$B$5:$B$24,0)),$C11,""))</f>
        <v/>
      </c>
      <c r="R11" s="6" t="str">
        <f>IF(ISNUMBER(MATCH($C11,$J11:Q11,0)),"",IF(ISNUMBER(MATCH($C11,sept.!$B$5:$B$24,0)),$C11,""))</f>
        <v/>
      </c>
      <c r="S11" s="6" t="str">
        <f>IF(ISNUMBER(MATCH($C11,$J11:R11,0)),"",IF(ISNUMBER(MATCH($C11,oct.!$B$5:$B$24,0)),$C11,""))</f>
        <v/>
      </c>
      <c r="T11" s="6" t="str">
        <f>IF(ISNUMBER(MATCH($C11,$J11:S11,0)),"",IF(ISNUMBER(MATCH($C11,nov.!$B$5:$B$24,0)),$C11,""))</f>
        <v/>
      </c>
      <c r="U11" s="6" t="str">
        <f>IF(ISNUMBER(MATCH($C11,$J11:T11,0)),"",IF(ISNUMBER(MATCH($C11,déc.!$B$5:$B$24,0)),$C11,""))</f>
        <v/>
      </c>
    </row>
    <row r="12" spans="2:21" x14ac:dyDescent="0.25">
      <c r="B12" s="4">
        <v>2027</v>
      </c>
      <c r="C12" s="7" t="s">
        <v>23</v>
      </c>
      <c r="F12" s="7" t="s">
        <v>24</v>
      </c>
      <c r="G12" s="8">
        <v>43660</v>
      </c>
      <c r="I12" s="21" t="str">
        <f>IF(ISNUMBER(MATCH(CONCATENATE(J12,K12,L12,M12,N12,O12,P12,Q12,R12,S12,T12,U12),agents_formés,0)),"",CONCATENATE(J12,K12,L12,M12,N12,O12,P12,Q12,R12,S12,T12,U12))</f>
        <v/>
      </c>
      <c r="J12" s="6" t="str">
        <f>IF(ISNUMBER(MATCH($C12,jan.!$B$5:$B$24,0)),$C12,"")</f>
        <v/>
      </c>
      <c r="K12" s="6" t="str">
        <f>IF(ISNUMBER(MATCH($C12,$J12:J12,0)),"",IF(ISNUMBER(MATCH($C12,fév.!$B$5:$B$24,0)),$C12,""))</f>
        <v/>
      </c>
      <c r="L12" s="6" t="str">
        <f>IF(ISNUMBER(MATCH($C12,$J12:K12,0)),"",IF(ISNUMBER(MATCH($C12,mars!$B$5:$B$24,0)),$C12,""))</f>
        <v/>
      </c>
      <c r="M12" s="6" t="str">
        <f>IF(ISNUMBER(MATCH($C12,$J12:L12,0)),"",IF(ISNUMBER(MATCH($C12,avr.!$B$5:$B$24,0)),$C12,""))</f>
        <v/>
      </c>
      <c r="N12" s="6" t="str">
        <f>IF(ISNUMBER(MATCH($C12,$J12:M12,0)),"",IF(ISNUMBER(MATCH($C12,mai!$B$5:$B$24,0)),$C12,""))</f>
        <v/>
      </c>
      <c r="O12" s="6" t="str">
        <f>IF(ISNUMBER(MATCH($C12,$J12:N12,0)),"",IF(ISNUMBER(MATCH($C12,juin!$B$5:$B$24,0)),$C12,""))</f>
        <v/>
      </c>
      <c r="P12" s="6" t="str">
        <f>IF(ISNUMBER(MATCH($C12,$J12:O12,0)),"",IF(ISNUMBER(MATCH($C12,juil.!$B$5:$B$24,0)),$C12,""))</f>
        <v/>
      </c>
      <c r="Q12" s="6" t="str">
        <f>IF(ISNUMBER(MATCH($C12,$J12:P12,0)),"",IF(ISNUMBER(MATCH($C12,août!$B$5:$B$24,0)),$C12,""))</f>
        <v/>
      </c>
      <c r="R12" s="6" t="str">
        <f>IF(ISNUMBER(MATCH($C12,$J12:Q12,0)),"",IF(ISNUMBER(MATCH($C12,sept.!$B$5:$B$24,0)),$C12,""))</f>
        <v/>
      </c>
      <c r="S12" s="6" t="str">
        <f>IF(ISNUMBER(MATCH($C12,$J12:R12,0)),"",IF(ISNUMBER(MATCH($C12,oct.!$B$5:$B$24,0)),$C12,""))</f>
        <v/>
      </c>
      <c r="T12" s="6" t="str">
        <f>IF(ISNUMBER(MATCH($C12,$J12:S12,0)),"",IF(ISNUMBER(MATCH($C12,nov.!$B$5:$B$24,0)),$C12,""))</f>
        <v/>
      </c>
      <c r="U12" s="6" t="str">
        <f>IF(ISNUMBER(MATCH($C12,$J12:T12,0)),"",IF(ISNUMBER(MATCH($C12,déc.!$B$5:$B$24,0)),$C12,""))</f>
        <v/>
      </c>
    </row>
    <row r="13" spans="2:21" x14ac:dyDescent="0.25">
      <c r="B13" s="4">
        <v>2028</v>
      </c>
      <c r="C13" s="7" t="s">
        <v>25</v>
      </c>
      <c r="F13" s="7" t="s">
        <v>26</v>
      </c>
      <c r="G13" s="8">
        <v>43692</v>
      </c>
      <c r="I13" s="21" t="str">
        <f>IF(ISNUMBER(MATCH(CONCATENATE(J13,K13,L13,M13,N13,O13,P13,Q13,R13,S13,T13,U13),agents_formés,0)),"",CONCATENATE(J13,K13,L13,M13,N13,O13,P13,Q13,R13,S13,T13,U13))</f>
        <v/>
      </c>
      <c r="J13" s="6" t="str">
        <f>IF(ISNUMBER(MATCH($C13,jan.!$B$5:$B$24,0)),$C13,"")</f>
        <v/>
      </c>
      <c r="K13" s="6" t="str">
        <f>IF(ISNUMBER(MATCH($C13,$J13:J13,0)),"",IF(ISNUMBER(MATCH($C13,fév.!$B$5:$B$24,0)),$C13,""))</f>
        <v/>
      </c>
      <c r="L13" s="6" t="str">
        <f>IF(ISNUMBER(MATCH($C13,$J13:K13,0)),"",IF(ISNUMBER(MATCH($C13,mars!$B$5:$B$24,0)),$C13,""))</f>
        <v/>
      </c>
      <c r="M13" s="6" t="str">
        <f>IF(ISNUMBER(MATCH($C13,$J13:L13,0)),"",IF(ISNUMBER(MATCH($C13,avr.!$B$5:$B$24,0)),$C13,""))</f>
        <v/>
      </c>
      <c r="N13" s="6" t="str">
        <f>IF(ISNUMBER(MATCH($C13,$J13:M13,0)),"",IF(ISNUMBER(MATCH($C13,mai!$B$5:$B$24,0)),$C13,""))</f>
        <v/>
      </c>
      <c r="O13" s="6" t="str">
        <f>IF(ISNUMBER(MATCH($C13,$J13:N13,0)),"",IF(ISNUMBER(MATCH($C13,juin!$B$5:$B$24,0)),$C13,""))</f>
        <v/>
      </c>
      <c r="P13" s="6" t="str">
        <f>IF(ISNUMBER(MATCH($C13,$J13:O13,0)),"",IF(ISNUMBER(MATCH($C13,juil.!$B$5:$B$24,0)),$C13,""))</f>
        <v/>
      </c>
      <c r="Q13" s="6" t="str">
        <f>IF(ISNUMBER(MATCH($C13,$J13:P13,0)),"",IF(ISNUMBER(MATCH($C13,août!$B$5:$B$24,0)),$C13,""))</f>
        <v/>
      </c>
      <c r="R13" s="6" t="str">
        <f>IF(ISNUMBER(MATCH($C13,$J13:Q13,0)),"",IF(ISNUMBER(MATCH($C13,sept.!$B$5:$B$24,0)),$C13,""))</f>
        <v/>
      </c>
      <c r="S13" s="6" t="str">
        <f>IF(ISNUMBER(MATCH($C13,$J13:R13,0)),"",IF(ISNUMBER(MATCH($C13,oct.!$B$5:$B$24,0)),$C13,""))</f>
        <v/>
      </c>
      <c r="T13" s="6" t="str">
        <f>IF(ISNUMBER(MATCH($C13,$J13:S13,0)),"",IF(ISNUMBER(MATCH($C13,nov.!$B$5:$B$24,0)),$C13,""))</f>
        <v/>
      </c>
      <c r="U13" s="6" t="str">
        <f>IF(ISNUMBER(MATCH($C13,$J13:T13,0)),"",IF(ISNUMBER(MATCH($C13,déc.!$B$5:$B$24,0)),$C13,""))</f>
        <v/>
      </c>
    </row>
    <row r="14" spans="2:21" x14ac:dyDescent="0.25">
      <c r="B14" s="4">
        <v>2029</v>
      </c>
      <c r="C14" s="7" t="s">
        <v>27</v>
      </c>
      <c r="F14" s="7" t="s">
        <v>28</v>
      </c>
      <c r="G14" s="8">
        <v>43770</v>
      </c>
      <c r="I14" s="21" t="str">
        <f>IF(ISNUMBER(MATCH(CONCATENATE(J14,K14,L14,M14,N14,O14,P14,Q14,R14,S14,T14,U14),agents_formés,0)),"",CONCATENATE(J14,K14,L14,M14,N14,O14,P14,Q14,R14,S14,T14,U14))</f>
        <v>Agent 11</v>
      </c>
      <c r="J14" s="6" t="str">
        <f>IF(ISNUMBER(MATCH($C14,jan.!$B$5:$B$24,0)),$C14,"")</f>
        <v>Agent 11</v>
      </c>
      <c r="K14" s="6" t="str">
        <f>IF(ISNUMBER(MATCH($C14,$J14:J14,0)),"",IF(ISNUMBER(MATCH($C14,fév.!$B$5:$B$24,0)),$C14,""))</f>
        <v/>
      </c>
      <c r="L14" s="6" t="str">
        <f>IF(ISNUMBER(MATCH($C14,$J14:K14,0)),"",IF(ISNUMBER(MATCH($C14,mars!$B$5:$B$24,0)),$C14,""))</f>
        <v/>
      </c>
      <c r="M14" s="6" t="str">
        <f>IF(ISNUMBER(MATCH($C14,$J14:L14,0)),"",IF(ISNUMBER(MATCH($C14,avr.!$B$5:$B$24,0)),$C14,""))</f>
        <v/>
      </c>
      <c r="N14" s="6" t="str">
        <f>IF(ISNUMBER(MATCH($C14,$J14:M14,0)),"",IF(ISNUMBER(MATCH($C14,mai!$B$5:$B$24,0)),$C14,""))</f>
        <v/>
      </c>
      <c r="O14" s="6" t="str">
        <f>IF(ISNUMBER(MATCH($C14,$J14:N14,0)),"",IF(ISNUMBER(MATCH($C14,juin!$B$5:$B$24,0)),$C14,""))</f>
        <v/>
      </c>
      <c r="P14" s="6" t="str">
        <f>IF(ISNUMBER(MATCH($C14,$J14:O14,0)),"",IF(ISNUMBER(MATCH($C14,juil.!$B$5:$B$24,0)),$C14,""))</f>
        <v/>
      </c>
      <c r="Q14" s="6" t="str">
        <f>IF(ISNUMBER(MATCH($C14,$J14:P14,0)),"",IF(ISNUMBER(MATCH($C14,août!$B$5:$B$24,0)),$C14,""))</f>
        <v/>
      </c>
      <c r="R14" s="6" t="str">
        <f>IF(ISNUMBER(MATCH($C14,$J14:Q14,0)),"",IF(ISNUMBER(MATCH($C14,sept.!$B$5:$B$24,0)),$C14,""))</f>
        <v/>
      </c>
      <c r="S14" s="6" t="str">
        <f>IF(ISNUMBER(MATCH($C14,$J14:R14,0)),"",IF(ISNUMBER(MATCH($C14,oct.!$B$5:$B$24,0)),$C14,""))</f>
        <v/>
      </c>
      <c r="T14" s="6" t="str">
        <f>IF(ISNUMBER(MATCH($C14,$J14:S14,0)),"",IF(ISNUMBER(MATCH($C14,nov.!$B$5:$B$24,0)),$C14,""))</f>
        <v/>
      </c>
      <c r="U14" s="6" t="str">
        <f>IF(ISNUMBER(MATCH($C14,$J14:T14,0)),"",IF(ISNUMBER(MATCH($C14,déc.!$B$5:$B$24,0)),$C14,""))</f>
        <v/>
      </c>
    </row>
    <row r="15" spans="2:21" x14ac:dyDescent="0.25">
      <c r="B15" s="4">
        <v>2030</v>
      </c>
      <c r="C15" s="7" t="s">
        <v>29</v>
      </c>
      <c r="F15" s="7" t="s">
        <v>30</v>
      </c>
      <c r="G15" s="8">
        <v>43780</v>
      </c>
      <c r="I15" s="21" t="str">
        <f>IF(ISNUMBER(MATCH(CONCATENATE(J15,K15,L15,M15,N15,O15,P15,Q15,R15,S15,T15,U15),agents_formés,0)),"",CONCATENATE(J15,K15,L15,M15,N15,O15,P15,Q15,R15,S15,T15,U15))</f>
        <v/>
      </c>
      <c r="J15" s="6" t="str">
        <f>IF(ISNUMBER(MATCH($C15,jan.!$B$5:$B$24,0)),$C15,"")</f>
        <v/>
      </c>
      <c r="K15" s="6" t="str">
        <f>IF(ISNUMBER(MATCH($C15,$J15:J15,0)),"",IF(ISNUMBER(MATCH($C15,fév.!$B$5:$B$24,0)),$C15,""))</f>
        <v/>
      </c>
      <c r="L15" s="6" t="str">
        <f>IF(ISNUMBER(MATCH($C15,$J15:K15,0)),"",IF(ISNUMBER(MATCH($C15,mars!$B$5:$B$24,0)),$C15,""))</f>
        <v/>
      </c>
      <c r="M15" s="6" t="str">
        <f>IF(ISNUMBER(MATCH($C15,$J15:L15,0)),"",IF(ISNUMBER(MATCH($C15,avr.!$B$5:$B$24,0)),$C15,""))</f>
        <v/>
      </c>
      <c r="N15" s="6" t="str">
        <f>IF(ISNUMBER(MATCH($C15,$J15:M15,0)),"",IF(ISNUMBER(MATCH($C15,mai!$B$5:$B$24,0)),$C15,""))</f>
        <v/>
      </c>
      <c r="O15" s="6" t="str">
        <f>IF(ISNUMBER(MATCH($C15,$J15:N15,0)),"",IF(ISNUMBER(MATCH($C15,juin!$B$5:$B$24,0)),$C15,""))</f>
        <v/>
      </c>
      <c r="P15" s="6" t="str">
        <f>IF(ISNUMBER(MATCH($C15,$J15:O15,0)),"",IF(ISNUMBER(MATCH($C15,juil.!$B$5:$B$24,0)),$C15,""))</f>
        <v/>
      </c>
      <c r="Q15" s="6" t="str">
        <f>IF(ISNUMBER(MATCH($C15,$J15:P15,0)),"",IF(ISNUMBER(MATCH($C15,août!$B$5:$B$24,0)),$C15,""))</f>
        <v/>
      </c>
      <c r="R15" s="6" t="str">
        <f>IF(ISNUMBER(MATCH($C15,$J15:Q15,0)),"",IF(ISNUMBER(MATCH($C15,sept.!$B$5:$B$24,0)),$C15,""))</f>
        <v/>
      </c>
      <c r="S15" s="6" t="str">
        <f>IF(ISNUMBER(MATCH($C15,$J15:R15,0)),"",IF(ISNUMBER(MATCH($C15,oct.!$B$5:$B$24,0)),$C15,""))</f>
        <v/>
      </c>
      <c r="T15" s="6" t="str">
        <f>IF(ISNUMBER(MATCH($C15,$J15:S15,0)),"",IF(ISNUMBER(MATCH($C15,nov.!$B$5:$B$24,0)),$C15,""))</f>
        <v/>
      </c>
      <c r="U15" s="6" t="str">
        <f>IF(ISNUMBER(MATCH($C15,$J15:T15,0)),"",IF(ISNUMBER(MATCH($C15,déc.!$B$5:$B$24,0)),$C15,""))</f>
        <v/>
      </c>
    </row>
    <row r="16" spans="2:21" x14ac:dyDescent="0.25">
      <c r="C16" s="7" t="s">
        <v>31</v>
      </c>
      <c r="F16" s="7" t="s">
        <v>32</v>
      </c>
      <c r="G16" s="8">
        <v>43824</v>
      </c>
      <c r="I16" s="21" t="str">
        <f>IF(ISNUMBER(MATCH(CONCATENATE(J16,K16,L16,M16,N16,O16,P16,Q16,R16,S16,T16,U16),agents_formés,0)),"",CONCATENATE(J16,K16,L16,M16,N16,O16,P16,Q16,R16,S16,T16,U16))</f>
        <v/>
      </c>
      <c r="J16" s="6" t="str">
        <f>IF(ISNUMBER(MATCH($C16,jan.!$B$5:$B$24,0)),$C16,"")</f>
        <v/>
      </c>
      <c r="K16" s="6" t="str">
        <f>IF(ISNUMBER(MATCH($C16,$J16:J16,0)),"",IF(ISNUMBER(MATCH($C16,fév.!$B$5:$B$24,0)),$C16,""))</f>
        <v/>
      </c>
      <c r="L16" s="6" t="str">
        <f>IF(ISNUMBER(MATCH($C16,$J16:K16,0)),"",IF(ISNUMBER(MATCH($C16,mars!$B$5:$B$24,0)),$C16,""))</f>
        <v/>
      </c>
      <c r="M16" s="6" t="str">
        <f>IF(ISNUMBER(MATCH($C16,$J16:L16,0)),"",IF(ISNUMBER(MATCH($C16,avr.!$B$5:$B$24,0)),$C16,""))</f>
        <v/>
      </c>
      <c r="N16" s="6" t="str">
        <f>IF(ISNUMBER(MATCH($C16,$J16:M16,0)),"",IF(ISNUMBER(MATCH($C16,mai!$B$5:$B$24,0)),$C16,""))</f>
        <v/>
      </c>
      <c r="O16" s="6" t="str">
        <f>IF(ISNUMBER(MATCH($C16,$J16:N16,0)),"",IF(ISNUMBER(MATCH($C16,juin!$B$5:$B$24,0)),$C16,""))</f>
        <v/>
      </c>
      <c r="P16" s="6" t="str">
        <f>IF(ISNUMBER(MATCH($C16,$J16:O16,0)),"",IF(ISNUMBER(MATCH($C16,juil.!$B$5:$B$24,0)),$C16,""))</f>
        <v/>
      </c>
      <c r="Q16" s="6" t="str">
        <f>IF(ISNUMBER(MATCH($C16,$J16:P16,0)),"",IF(ISNUMBER(MATCH($C16,août!$B$5:$B$24,0)),$C16,""))</f>
        <v/>
      </c>
      <c r="R16" s="6" t="str">
        <f>IF(ISNUMBER(MATCH($C16,$J16:Q16,0)),"",IF(ISNUMBER(MATCH($C16,sept.!$B$5:$B$24,0)),$C16,""))</f>
        <v/>
      </c>
      <c r="S16" s="6" t="str">
        <f>IF(ISNUMBER(MATCH($C16,$J16:R16,0)),"",IF(ISNUMBER(MATCH($C16,oct.!$B$5:$B$24,0)),$C16,""))</f>
        <v/>
      </c>
      <c r="T16" s="6" t="str">
        <f>IF(ISNUMBER(MATCH($C16,$J16:S16,0)),"",IF(ISNUMBER(MATCH($C16,nov.!$B$5:$B$24,0)),$C16,""))</f>
        <v/>
      </c>
      <c r="U16" s="6" t="str">
        <f>IF(ISNUMBER(MATCH($C16,$J16:T16,0)),"",IF(ISNUMBER(MATCH($C16,déc.!$B$5:$B$24,0)),$C16,""))</f>
        <v/>
      </c>
    </row>
    <row r="17" spans="3:21" x14ac:dyDescent="0.25">
      <c r="C17" s="7" t="s">
        <v>33</v>
      </c>
      <c r="I17" s="21" t="str">
        <f>IF(ISNUMBER(MATCH(CONCATENATE(J17,K17,L17,M17,N17,O17,P17,Q17,R17,S17,T17,U17),agents_formés,0)),"",CONCATENATE(J17,K17,L17,M17,N17,O17,P17,Q17,R17,S17,T17,U17))</f>
        <v/>
      </c>
      <c r="J17" s="6" t="str">
        <f>IF(ISNUMBER(MATCH($C17,jan.!$B$5:$B$24,0)),$C17,"")</f>
        <v/>
      </c>
      <c r="K17" s="6" t="str">
        <f>IF(ISNUMBER(MATCH($C17,$J17:J17,0)),"",IF(ISNUMBER(MATCH($C17,fév.!$B$5:$B$24,0)),$C17,""))</f>
        <v/>
      </c>
      <c r="L17" s="6" t="str">
        <f>IF(ISNUMBER(MATCH($C17,$J17:K17,0)),"",IF(ISNUMBER(MATCH($C17,mars!$B$5:$B$24,0)),$C17,""))</f>
        <v/>
      </c>
      <c r="M17" s="6" t="str">
        <f>IF(ISNUMBER(MATCH($C17,$J17:L17,0)),"",IF(ISNUMBER(MATCH($C17,avr.!$B$5:$B$24,0)),$C17,""))</f>
        <v/>
      </c>
      <c r="N17" s="6" t="str">
        <f>IF(ISNUMBER(MATCH($C17,$J17:M17,0)),"",IF(ISNUMBER(MATCH($C17,mai!$B$5:$B$24,0)),$C17,""))</f>
        <v/>
      </c>
      <c r="O17" s="6" t="str">
        <f>IF(ISNUMBER(MATCH($C17,$J17:N17,0)),"",IF(ISNUMBER(MATCH($C17,juin!$B$5:$B$24,0)),$C17,""))</f>
        <v/>
      </c>
      <c r="P17" s="6" t="str">
        <f>IF(ISNUMBER(MATCH($C17,$J17:O17,0)),"",IF(ISNUMBER(MATCH($C17,juil.!$B$5:$B$24,0)),$C17,""))</f>
        <v/>
      </c>
      <c r="Q17" s="6" t="str">
        <f>IF(ISNUMBER(MATCH($C17,$J17:P17,0)),"",IF(ISNUMBER(MATCH($C17,août!$B$5:$B$24,0)),$C17,""))</f>
        <v/>
      </c>
      <c r="R17" s="6" t="str">
        <f>IF(ISNUMBER(MATCH($C17,$J17:Q17,0)),"",IF(ISNUMBER(MATCH($C17,sept.!$B$5:$B$24,0)),$C17,""))</f>
        <v/>
      </c>
      <c r="S17" s="6" t="str">
        <f>IF(ISNUMBER(MATCH($C17,$J17:R17,0)),"",IF(ISNUMBER(MATCH($C17,oct.!$B$5:$B$24,0)),$C17,""))</f>
        <v/>
      </c>
      <c r="T17" s="6" t="str">
        <f>IF(ISNUMBER(MATCH($C17,$J17:S17,0)),"",IF(ISNUMBER(MATCH($C17,nov.!$B$5:$B$24,0)),$C17,""))</f>
        <v/>
      </c>
      <c r="U17" s="6" t="str">
        <f>IF(ISNUMBER(MATCH($C17,$J17:T17,0)),"",IF(ISNUMBER(MATCH($C17,déc.!$B$5:$B$24,0)),$C17,""))</f>
        <v/>
      </c>
    </row>
    <row r="18" spans="3:21" x14ac:dyDescent="0.25">
      <c r="C18" s="7" t="s">
        <v>34</v>
      </c>
      <c r="I18" s="21" t="str">
        <f>IF(ISNUMBER(MATCH(CONCATENATE(J18,K18,L18,M18,N18,O18,P18,Q18,R18,S18,T18,U18),agents_formés,0)),"",CONCATENATE(J18,K18,L18,M18,N18,O18,P18,Q18,R18,S18,T18,U18))</f>
        <v/>
      </c>
      <c r="J18" s="6" t="str">
        <f>IF(ISNUMBER(MATCH($C18,jan.!$B$5:$B$24,0)),$C18,"")</f>
        <v/>
      </c>
      <c r="K18" s="6" t="str">
        <f>IF(ISNUMBER(MATCH($C18,$J18:J18,0)),"",IF(ISNUMBER(MATCH($C18,fév.!$B$5:$B$24,0)),$C18,""))</f>
        <v/>
      </c>
      <c r="L18" s="6" t="str">
        <f>IF(ISNUMBER(MATCH($C18,$J18:K18,0)),"",IF(ISNUMBER(MATCH($C18,mars!$B$5:$B$24,0)),$C18,""))</f>
        <v/>
      </c>
      <c r="M18" s="6" t="str">
        <f>IF(ISNUMBER(MATCH($C18,$J18:L18,0)),"",IF(ISNUMBER(MATCH($C18,avr.!$B$5:$B$24,0)),$C18,""))</f>
        <v/>
      </c>
      <c r="N18" s="6" t="str">
        <f>IF(ISNUMBER(MATCH($C18,$J18:M18,0)),"",IF(ISNUMBER(MATCH($C18,mai!$B$5:$B$24,0)),$C18,""))</f>
        <v/>
      </c>
      <c r="O18" s="6" t="str">
        <f>IF(ISNUMBER(MATCH($C18,$J18:N18,0)),"",IF(ISNUMBER(MATCH($C18,juin!$B$5:$B$24,0)),$C18,""))</f>
        <v/>
      </c>
      <c r="P18" s="6" t="str">
        <f>IF(ISNUMBER(MATCH($C18,$J18:O18,0)),"",IF(ISNUMBER(MATCH($C18,juil.!$B$5:$B$24,0)),$C18,""))</f>
        <v/>
      </c>
      <c r="Q18" s="6" t="str">
        <f>IF(ISNUMBER(MATCH($C18,$J18:P18,0)),"",IF(ISNUMBER(MATCH($C18,août!$B$5:$B$24,0)),$C18,""))</f>
        <v/>
      </c>
      <c r="R18" s="6" t="str">
        <f>IF(ISNUMBER(MATCH($C18,$J18:Q18,0)),"",IF(ISNUMBER(MATCH($C18,sept.!$B$5:$B$24,0)),$C18,""))</f>
        <v/>
      </c>
      <c r="S18" s="6" t="str">
        <f>IF(ISNUMBER(MATCH($C18,$J18:R18,0)),"",IF(ISNUMBER(MATCH($C18,oct.!$B$5:$B$24,0)),$C18,""))</f>
        <v/>
      </c>
      <c r="T18" s="6" t="str">
        <f>IF(ISNUMBER(MATCH($C18,$J18:S18,0)),"",IF(ISNUMBER(MATCH($C18,nov.!$B$5:$B$24,0)),$C18,""))</f>
        <v/>
      </c>
      <c r="U18" s="6" t="str">
        <f>IF(ISNUMBER(MATCH($C18,$J18:T18,0)),"",IF(ISNUMBER(MATCH($C18,déc.!$B$5:$B$24,0)),$C18,""))</f>
        <v/>
      </c>
    </row>
    <row r="19" spans="3:21" x14ac:dyDescent="0.25">
      <c r="C19" s="7" t="s">
        <v>35</v>
      </c>
      <c r="I19" s="21" t="str">
        <f>IF(ISNUMBER(MATCH(CONCATENATE(J19,K19,L19,M19,N19,O19,P19,Q19,R19,S19,T19,U19),agents_formés,0)),"",CONCATENATE(J19,K19,L19,M19,N19,O19,P19,Q19,R19,S19,T19,U19))</f>
        <v/>
      </c>
      <c r="J19" s="6" t="str">
        <f>IF(ISNUMBER(MATCH($C19,jan.!$B$5:$B$24,0)),$C19,"")</f>
        <v/>
      </c>
      <c r="K19" s="6" t="str">
        <f>IF(ISNUMBER(MATCH($C19,$J19:J19,0)),"",IF(ISNUMBER(MATCH($C19,fév.!$B$5:$B$24,0)),$C19,""))</f>
        <v/>
      </c>
      <c r="L19" s="6" t="str">
        <f>IF(ISNUMBER(MATCH($C19,$J19:K19,0)),"",IF(ISNUMBER(MATCH($C19,mars!$B$5:$B$24,0)),$C19,""))</f>
        <v/>
      </c>
      <c r="M19" s="6" t="str">
        <f>IF(ISNUMBER(MATCH($C19,$J19:L19,0)),"",IF(ISNUMBER(MATCH($C19,avr.!$B$5:$B$24,0)),$C19,""))</f>
        <v/>
      </c>
      <c r="N19" s="6" t="str">
        <f>IF(ISNUMBER(MATCH($C19,$J19:M19,0)),"",IF(ISNUMBER(MATCH($C19,mai!$B$5:$B$24,0)),$C19,""))</f>
        <v/>
      </c>
      <c r="O19" s="6" t="str">
        <f>IF(ISNUMBER(MATCH($C19,$J19:N19,0)),"",IF(ISNUMBER(MATCH($C19,juin!$B$5:$B$24,0)),$C19,""))</f>
        <v/>
      </c>
      <c r="P19" s="6" t="str">
        <f>IF(ISNUMBER(MATCH($C19,$J19:O19,0)),"",IF(ISNUMBER(MATCH($C19,juil.!$B$5:$B$24,0)),$C19,""))</f>
        <v/>
      </c>
      <c r="Q19" s="6" t="str">
        <f>IF(ISNUMBER(MATCH($C19,$J19:P19,0)),"",IF(ISNUMBER(MATCH($C19,août!$B$5:$B$24,0)),$C19,""))</f>
        <v/>
      </c>
      <c r="R19" s="6" t="str">
        <f>IF(ISNUMBER(MATCH($C19,$J19:Q19,0)),"",IF(ISNUMBER(MATCH($C19,sept.!$B$5:$B$24,0)),$C19,""))</f>
        <v/>
      </c>
      <c r="S19" s="6" t="str">
        <f>IF(ISNUMBER(MATCH($C19,$J19:R19,0)),"",IF(ISNUMBER(MATCH($C19,oct.!$B$5:$B$24,0)),$C19,""))</f>
        <v/>
      </c>
      <c r="T19" s="6" t="str">
        <f>IF(ISNUMBER(MATCH($C19,$J19:S19,0)),"",IF(ISNUMBER(MATCH($C19,nov.!$B$5:$B$24,0)),$C19,""))</f>
        <v/>
      </c>
      <c r="U19" s="6" t="str">
        <f>IF(ISNUMBER(MATCH($C19,$J19:T19,0)),"",IF(ISNUMBER(MATCH($C19,déc.!$B$5:$B$24,0)),$C19,""))</f>
        <v/>
      </c>
    </row>
    <row r="20" spans="3:21" x14ac:dyDescent="0.25">
      <c r="C20" s="7" t="s">
        <v>36</v>
      </c>
      <c r="I20" s="21" t="str">
        <f>IF(ISNUMBER(MATCH(CONCATENATE(J20,K20,L20,M20,N20,O20,P20,Q20,R20,S20,T20,U20),agents_formés,0)),"",CONCATENATE(J20,K20,L20,M20,N20,O20,P20,Q20,R20,S20,T20,U20))</f>
        <v/>
      </c>
      <c r="J20" s="6" t="str">
        <f>IF(ISNUMBER(MATCH($C20,jan.!$B$5:$B$24,0)),$C20,"")</f>
        <v/>
      </c>
      <c r="K20" s="6" t="str">
        <f>IF(ISNUMBER(MATCH($C20,$J20:J20,0)),"",IF(ISNUMBER(MATCH($C20,fév.!$B$5:$B$24,0)),$C20,""))</f>
        <v/>
      </c>
      <c r="L20" s="6" t="str">
        <f>IF(ISNUMBER(MATCH($C20,$J20:K20,0)),"",IF(ISNUMBER(MATCH($C20,mars!$B$5:$B$24,0)),$C20,""))</f>
        <v/>
      </c>
      <c r="M20" s="6" t="str">
        <f>IF(ISNUMBER(MATCH($C20,$J20:L20,0)),"",IF(ISNUMBER(MATCH($C20,avr.!$B$5:$B$24,0)),$C20,""))</f>
        <v/>
      </c>
      <c r="N20" s="6" t="str">
        <f>IF(ISNUMBER(MATCH($C20,$J20:M20,0)),"",IF(ISNUMBER(MATCH($C20,mai!$B$5:$B$24,0)),$C20,""))</f>
        <v/>
      </c>
      <c r="O20" s="6" t="str">
        <f>IF(ISNUMBER(MATCH($C20,$J20:N20,0)),"",IF(ISNUMBER(MATCH($C20,juin!$B$5:$B$24,0)),$C20,""))</f>
        <v/>
      </c>
      <c r="P20" s="6" t="str">
        <f>IF(ISNUMBER(MATCH($C20,$J20:O20,0)),"",IF(ISNUMBER(MATCH($C20,juil.!$B$5:$B$24,0)),$C20,""))</f>
        <v/>
      </c>
      <c r="Q20" s="6" t="str">
        <f>IF(ISNUMBER(MATCH($C20,$J20:P20,0)),"",IF(ISNUMBER(MATCH($C20,août!$B$5:$B$24,0)),$C20,""))</f>
        <v/>
      </c>
      <c r="R20" s="6" t="str">
        <f>IF(ISNUMBER(MATCH($C20,$J20:Q20,0)),"",IF(ISNUMBER(MATCH($C20,sept.!$B$5:$B$24,0)),$C20,""))</f>
        <v/>
      </c>
      <c r="S20" s="6" t="str">
        <f>IF(ISNUMBER(MATCH($C20,$J20:R20,0)),"",IF(ISNUMBER(MATCH($C20,oct.!$B$5:$B$24,0)),$C20,""))</f>
        <v/>
      </c>
      <c r="T20" s="6" t="str">
        <f>IF(ISNUMBER(MATCH($C20,$J20:S20,0)),"",IF(ISNUMBER(MATCH($C20,nov.!$B$5:$B$24,0)),$C20,""))</f>
        <v/>
      </c>
      <c r="U20" s="6" t="str">
        <f>IF(ISNUMBER(MATCH($C20,$J20:T20,0)),"",IF(ISNUMBER(MATCH($C20,déc.!$B$5:$B$24,0)),$C20,""))</f>
        <v/>
      </c>
    </row>
    <row r="21" spans="3:21" x14ac:dyDescent="0.25">
      <c r="C21" s="7" t="s">
        <v>37</v>
      </c>
      <c r="I21" s="21" t="str">
        <f>IF(ISNUMBER(MATCH(CONCATENATE(J21,K21,L21,M21,N21,O21,P21,Q21,R21,S21,T21,U21),agents_formés,0)),"",CONCATENATE(J21,K21,L21,M21,N21,O21,P21,Q21,R21,S21,T21,U21))</f>
        <v>Agent 18</v>
      </c>
      <c r="J21" s="6" t="str">
        <f>IF(ISNUMBER(MATCH($C21,jan.!$B$5:$B$24,0)),$C21,"")</f>
        <v/>
      </c>
      <c r="K21" s="6" t="str">
        <f>IF(ISNUMBER(MATCH($C21,$J21:J21,0)),"",IF(ISNUMBER(MATCH($C21,fév.!$B$5:$B$24,0)),$C21,""))</f>
        <v>Agent 18</v>
      </c>
      <c r="L21" s="6" t="str">
        <f>IF(ISNUMBER(MATCH($C21,$J21:K21,0)),"",IF(ISNUMBER(MATCH($C21,mars!$B$5:$B$24,0)),$C21,""))</f>
        <v/>
      </c>
      <c r="M21" s="6" t="str">
        <f>IF(ISNUMBER(MATCH($C21,$J21:L21,0)),"",IF(ISNUMBER(MATCH($C21,avr.!$B$5:$B$24,0)),$C21,""))</f>
        <v/>
      </c>
      <c r="N21" s="6" t="str">
        <f>IF(ISNUMBER(MATCH($C21,$J21:M21,0)),"",IF(ISNUMBER(MATCH($C21,mai!$B$5:$B$24,0)),$C21,""))</f>
        <v/>
      </c>
      <c r="O21" s="6" t="str">
        <f>IF(ISNUMBER(MATCH($C21,$J21:N21,0)),"",IF(ISNUMBER(MATCH($C21,juin!$B$5:$B$24,0)),$C21,""))</f>
        <v/>
      </c>
      <c r="P21" s="6" t="str">
        <f>IF(ISNUMBER(MATCH($C21,$J21:O21,0)),"",IF(ISNUMBER(MATCH($C21,juil.!$B$5:$B$24,0)),$C21,""))</f>
        <v/>
      </c>
      <c r="Q21" s="6" t="str">
        <f>IF(ISNUMBER(MATCH($C21,$J21:P21,0)),"",IF(ISNUMBER(MATCH($C21,août!$B$5:$B$24,0)),$C21,""))</f>
        <v/>
      </c>
      <c r="R21" s="6" t="str">
        <f>IF(ISNUMBER(MATCH($C21,$J21:Q21,0)),"",IF(ISNUMBER(MATCH($C21,sept.!$B$5:$B$24,0)),$C21,""))</f>
        <v/>
      </c>
      <c r="S21" s="6" t="str">
        <f>IF(ISNUMBER(MATCH($C21,$J21:R21,0)),"",IF(ISNUMBER(MATCH($C21,oct.!$B$5:$B$24,0)),$C21,""))</f>
        <v/>
      </c>
      <c r="T21" s="6" t="str">
        <f>IF(ISNUMBER(MATCH($C21,$J21:S21,0)),"",IF(ISNUMBER(MATCH($C21,nov.!$B$5:$B$24,0)),$C21,""))</f>
        <v/>
      </c>
      <c r="U21" s="6" t="str">
        <f>IF(ISNUMBER(MATCH($C21,$J21:T21,0)),"",IF(ISNUMBER(MATCH($C21,déc.!$B$5:$B$24,0)),$C21,""))</f>
        <v/>
      </c>
    </row>
    <row r="22" spans="3:21" x14ac:dyDescent="0.25">
      <c r="C22" s="7" t="s">
        <v>38</v>
      </c>
      <c r="I22" s="21" t="str">
        <f>IF(ISNUMBER(MATCH(CONCATENATE(J22,K22,L22,M22,N22,O22,P22,Q22,R22,S22,T22,U22),agents_formés,0)),"",CONCATENATE(J22,K22,L22,M22,N22,O22,P22,Q22,R22,S22,T22,U22))</f>
        <v/>
      </c>
      <c r="J22" s="6" t="str">
        <f>IF(ISNUMBER(MATCH($C22,jan.!$B$5:$B$24,0)),$C22,"")</f>
        <v/>
      </c>
      <c r="K22" s="6" t="str">
        <f>IF(ISNUMBER(MATCH($C22,$J22:J22,0)),"",IF(ISNUMBER(MATCH($C22,fév.!$B$5:$B$24,0)),$C22,""))</f>
        <v/>
      </c>
      <c r="L22" s="6" t="str">
        <f>IF(ISNUMBER(MATCH($C22,$J22:K22,0)),"",IF(ISNUMBER(MATCH($C22,mars!$B$5:$B$24,0)),$C22,""))</f>
        <v/>
      </c>
      <c r="M22" s="6" t="str">
        <f>IF(ISNUMBER(MATCH($C22,$J22:L22,0)),"",IF(ISNUMBER(MATCH($C22,avr.!$B$5:$B$24,0)),$C22,""))</f>
        <v/>
      </c>
      <c r="N22" s="6" t="str">
        <f>IF(ISNUMBER(MATCH($C22,$J22:M22,0)),"",IF(ISNUMBER(MATCH($C22,mai!$B$5:$B$24,0)),$C22,""))</f>
        <v/>
      </c>
      <c r="O22" s="6" t="str">
        <f>IF(ISNUMBER(MATCH($C22,$J22:N22,0)),"",IF(ISNUMBER(MATCH($C22,juin!$B$5:$B$24,0)),$C22,""))</f>
        <v/>
      </c>
      <c r="P22" s="6" t="str">
        <f>IF(ISNUMBER(MATCH($C22,$J22:O22,0)),"",IF(ISNUMBER(MATCH($C22,juil.!$B$5:$B$24,0)),$C22,""))</f>
        <v/>
      </c>
      <c r="Q22" s="6" t="str">
        <f>IF(ISNUMBER(MATCH($C22,$J22:P22,0)),"",IF(ISNUMBER(MATCH($C22,août!$B$5:$B$24,0)),$C22,""))</f>
        <v/>
      </c>
      <c r="R22" s="6" t="str">
        <f>IF(ISNUMBER(MATCH($C22,$J22:Q22,0)),"",IF(ISNUMBER(MATCH($C22,sept.!$B$5:$B$24,0)),$C22,""))</f>
        <v/>
      </c>
      <c r="S22" s="6" t="str">
        <f>IF(ISNUMBER(MATCH($C22,$J22:R22,0)),"",IF(ISNUMBER(MATCH($C22,oct.!$B$5:$B$24,0)),$C22,""))</f>
        <v/>
      </c>
      <c r="T22" s="6" t="str">
        <f>IF(ISNUMBER(MATCH($C22,$J22:S22,0)),"",IF(ISNUMBER(MATCH($C22,nov.!$B$5:$B$24,0)),$C22,""))</f>
        <v/>
      </c>
      <c r="U22" s="6" t="str">
        <f>IF(ISNUMBER(MATCH($C22,$J22:T22,0)),"",IF(ISNUMBER(MATCH($C22,déc.!$B$5:$B$24,0)),$C22,""))</f>
        <v/>
      </c>
    </row>
    <row r="23" spans="3:21" x14ac:dyDescent="0.25">
      <c r="C23" s="7" t="s">
        <v>39</v>
      </c>
      <c r="I23" s="21" t="str">
        <f>IF(ISNUMBER(MATCH(CONCATENATE(J23,K23,L23,M23,N23,O23,P23,Q23,R23,S23,T23,U23),agents_formés,0)),"",CONCATENATE(J23,K23,L23,M23,N23,O23,P23,Q23,R23,S23,T23,U23))</f>
        <v/>
      </c>
      <c r="J23" s="6" t="str">
        <f>IF(ISNUMBER(MATCH($C23,jan.!$B$5:$B$24,0)),$C23,"")</f>
        <v/>
      </c>
      <c r="K23" s="6" t="str">
        <f>IF(ISNUMBER(MATCH($C23,$J23:J23,0)),"",IF(ISNUMBER(MATCH($C23,fév.!$B$5:$B$24,0)),$C23,""))</f>
        <v/>
      </c>
      <c r="L23" s="6" t="str">
        <f>IF(ISNUMBER(MATCH($C23,$J23:K23,0)),"",IF(ISNUMBER(MATCH($C23,mars!$B$5:$B$24,0)),$C23,""))</f>
        <v/>
      </c>
      <c r="M23" s="6" t="str">
        <f>IF(ISNUMBER(MATCH($C23,$J23:L23,0)),"",IF(ISNUMBER(MATCH($C23,avr.!$B$5:$B$24,0)),$C23,""))</f>
        <v/>
      </c>
      <c r="N23" s="6" t="str">
        <f>IF(ISNUMBER(MATCH($C23,$J23:M23,0)),"",IF(ISNUMBER(MATCH($C23,mai!$B$5:$B$24,0)),$C23,""))</f>
        <v/>
      </c>
      <c r="O23" s="6" t="str">
        <f>IF(ISNUMBER(MATCH($C23,$J23:N23,0)),"",IF(ISNUMBER(MATCH($C23,juin!$B$5:$B$24,0)),$C23,""))</f>
        <v/>
      </c>
      <c r="P23" s="6" t="str">
        <f>IF(ISNUMBER(MATCH($C23,$J23:O23,0)),"",IF(ISNUMBER(MATCH($C23,juil.!$B$5:$B$24,0)),$C23,""))</f>
        <v/>
      </c>
      <c r="Q23" s="6" t="str">
        <f>IF(ISNUMBER(MATCH($C23,$J23:P23,0)),"",IF(ISNUMBER(MATCH($C23,août!$B$5:$B$24,0)),$C23,""))</f>
        <v/>
      </c>
      <c r="R23" s="6" t="str">
        <f>IF(ISNUMBER(MATCH($C23,$J23:Q23,0)),"",IF(ISNUMBER(MATCH($C23,sept.!$B$5:$B$24,0)),$C23,""))</f>
        <v/>
      </c>
      <c r="S23" s="6" t="str">
        <f>IF(ISNUMBER(MATCH($C23,$J23:R23,0)),"",IF(ISNUMBER(MATCH($C23,oct.!$B$5:$B$24,0)),$C23,""))</f>
        <v/>
      </c>
      <c r="T23" s="6" t="str">
        <f>IF(ISNUMBER(MATCH($C23,$J23:S23,0)),"",IF(ISNUMBER(MATCH($C23,nov.!$B$5:$B$24,0)),$C23,""))</f>
        <v/>
      </c>
      <c r="U23" s="6" t="str">
        <f>IF(ISNUMBER(MATCH($C23,$J23:T23,0)),"",IF(ISNUMBER(MATCH($C23,déc.!$B$5:$B$24,0)),$C23,""))</f>
        <v/>
      </c>
    </row>
    <row r="24" spans="3:21" x14ac:dyDescent="0.25">
      <c r="C24" s="7" t="s">
        <v>40</v>
      </c>
      <c r="I24" s="21" t="str">
        <f>IF(ISNUMBER(MATCH(CONCATENATE(J24,K24,L24,M24,N24,O24,P24,Q24,R24,S24,T24,U24),agents_formés,0)),"",CONCATENATE(J24,K24,L24,M24,N24,O24,P24,Q24,R24,S24,T24,U24))</f>
        <v/>
      </c>
      <c r="J24" s="6" t="str">
        <f>IF(ISNUMBER(MATCH($C24,jan.!$B$5:$B$24,0)),$C24,"")</f>
        <v/>
      </c>
      <c r="K24" s="6" t="str">
        <f>IF(ISNUMBER(MATCH($C24,$J24:J24,0)),"",IF(ISNUMBER(MATCH($C24,fév.!$B$5:$B$24,0)),$C24,""))</f>
        <v/>
      </c>
      <c r="L24" s="6" t="str">
        <f>IF(ISNUMBER(MATCH($C24,$J24:K24,0)),"",IF(ISNUMBER(MATCH($C24,mars!$B$5:$B$24,0)),$C24,""))</f>
        <v/>
      </c>
      <c r="M24" s="6" t="str">
        <f>IF(ISNUMBER(MATCH($C24,$J24:L24,0)),"",IF(ISNUMBER(MATCH($C24,avr.!$B$5:$B$24,0)),$C24,""))</f>
        <v/>
      </c>
      <c r="N24" s="6" t="str">
        <f>IF(ISNUMBER(MATCH($C24,$J24:M24,0)),"",IF(ISNUMBER(MATCH($C24,mai!$B$5:$B$24,0)),$C24,""))</f>
        <v/>
      </c>
      <c r="O24" s="6" t="str">
        <f>IF(ISNUMBER(MATCH($C24,$J24:N24,0)),"",IF(ISNUMBER(MATCH($C24,juin!$B$5:$B$24,0)),$C24,""))</f>
        <v/>
      </c>
      <c r="P24" s="6" t="str">
        <f>IF(ISNUMBER(MATCH($C24,$J24:O24,0)),"",IF(ISNUMBER(MATCH($C24,juil.!$B$5:$B$24,0)),$C24,""))</f>
        <v/>
      </c>
      <c r="Q24" s="6" t="str">
        <f>IF(ISNUMBER(MATCH($C24,$J24:P24,0)),"",IF(ISNUMBER(MATCH($C24,août!$B$5:$B$24,0)),$C24,""))</f>
        <v/>
      </c>
      <c r="R24" s="6" t="str">
        <f>IF(ISNUMBER(MATCH($C24,$J24:Q24,0)),"",IF(ISNUMBER(MATCH($C24,sept.!$B$5:$B$24,0)),$C24,""))</f>
        <v/>
      </c>
      <c r="S24" s="6" t="str">
        <f>IF(ISNUMBER(MATCH($C24,$J24:R24,0)),"",IF(ISNUMBER(MATCH($C24,oct.!$B$5:$B$24,0)),$C24,""))</f>
        <v/>
      </c>
      <c r="T24" s="6" t="str">
        <f>IF(ISNUMBER(MATCH($C24,$J24:S24,0)),"",IF(ISNUMBER(MATCH($C24,nov.!$B$5:$B$24,0)),$C24,""))</f>
        <v/>
      </c>
      <c r="U24" s="6" t="str">
        <f>IF(ISNUMBER(MATCH($C24,$J24:T24,0)),"",IF(ISNUMBER(MATCH($C24,déc.!$B$5:$B$24,0)),$C24,""))</f>
        <v/>
      </c>
    </row>
    <row r="25" spans="3:21" x14ac:dyDescent="0.25">
      <c r="C25" s="7" t="s">
        <v>41</v>
      </c>
      <c r="I25" s="21" t="str">
        <f>IF(ISNUMBER(MATCH(CONCATENATE(J25,K25,L25,M25,N25,O25,P25,Q25,R25,S25,T25,U25),agents_formés,0)),"",CONCATENATE(J25,K25,L25,M25,N25,O25,P25,Q25,R25,S25,T25,U25))</f>
        <v/>
      </c>
      <c r="J25" s="6" t="str">
        <f>IF(ISNUMBER(MATCH($C25,jan.!$B$5:$B$24,0)),$C25,"")</f>
        <v/>
      </c>
      <c r="K25" s="6" t="str">
        <f>IF(ISNUMBER(MATCH($C25,$J25:J25,0)),"",IF(ISNUMBER(MATCH($C25,fév.!$B$5:$B$24,0)),$C25,""))</f>
        <v/>
      </c>
      <c r="L25" s="6" t="str">
        <f>IF(ISNUMBER(MATCH($C25,$J25:K25,0)),"",IF(ISNUMBER(MATCH($C25,mars!$B$5:$B$24,0)),$C25,""))</f>
        <v/>
      </c>
      <c r="M25" s="6" t="str">
        <f>IF(ISNUMBER(MATCH($C25,$J25:L25,0)),"",IF(ISNUMBER(MATCH($C25,avr.!$B$5:$B$24,0)),$C25,""))</f>
        <v/>
      </c>
      <c r="N25" s="6" t="str">
        <f>IF(ISNUMBER(MATCH($C25,$J25:M25,0)),"",IF(ISNUMBER(MATCH($C25,mai!$B$5:$B$24,0)),$C25,""))</f>
        <v/>
      </c>
      <c r="O25" s="6" t="str">
        <f>IF(ISNUMBER(MATCH($C25,$J25:N25,0)),"",IF(ISNUMBER(MATCH($C25,juin!$B$5:$B$24,0)),$C25,""))</f>
        <v/>
      </c>
      <c r="P25" s="6" t="str">
        <f>IF(ISNUMBER(MATCH($C25,$J25:O25,0)),"",IF(ISNUMBER(MATCH($C25,juil.!$B$5:$B$24,0)),$C25,""))</f>
        <v/>
      </c>
      <c r="Q25" s="6" t="str">
        <f>IF(ISNUMBER(MATCH($C25,$J25:P25,0)),"",IF(ISNUMBER(MATCH($C25,août!$B$5:$B$24,0)),$C25,""))</f>
        <v/>
      </c>
      <c r="R25" s="6" t="str">
        <f>IF(ISNUMBER(MATCH($C25,$J25:Q25,0)),"",IF(ISNUMBER(MATCH($C25,sept.!$B$5:$B$24,0)),$C25,""))</f>
        <v/>
      </c>
      <c r="S25" s="6" t="str">
        <f>IF(ISNUMBER(MATCH($C25,$J25:R25,0)),"",IF(ISNUMBER(MATCH($C25,oct.!$B$5:$B$24,0)),$C25,""))</f>
        <v/>
      </c>
      <c r="T25" s="6" t="str">
        <f>IF(ISNUMBER(MATCH($C25,$J25:S25,0)),"",IF(ISNUMBER(MATCH($C25,nov.!$B$5:$B$24,0)),$C25,""))</f>
        <v/>
      </c>
      <c r="U25" s="6" t="str">
        <f>IF(ISNUMBER(MATCH($C25,$J25:T25,0)),"",IF(ISNUMBER(MATCH($C25,déc.!$B$5:$B$24,0)),$C25,""))</f>
        <v/>
      </c>
    </row>
    <row r="26" spans="3:21" x14ac:dyDescent="0.25">
      <c r="C26" s="7" t="s">
        <v>42</v>
      </c>
      <c r="I26" s="21" t="str">
        <f>IF(ISNUMBER(MATCH(CONCATENATE(J26,K26,L26,M26,N26,O26,P26,Q26,R26,S26,T26,U26),agents_formés,0)),"",CONCATENATE(J26,K26,L26,M26,N26,O26,P26,Q26,R26,S26,T26,U26))</f>
        <v/>
      </c>
      <c r="J26" s="6" t="str">
        <f>IF(ISNUMBER(MATCH($C26,jan.!$B$5:$B$24,0)),$C26,"")</f>
        <v/>
      </c>
      <c r="K26" s="6" t="str">
        <f>IF(ISNUMBER(MATCH($C26,$J26:J26,0)),"",IF(ISNUMBER(MATCH($C26,fév.!$B$5:$B$24,0)),$C26,""))</f>
        <v/>
      </c>
      <c r="L26" s="6" t="str">
        <f>IF(ISNUMBER(MATCH($C26,$J26:K26,0)),"",IF(ISNUMBER(MATCH($C26,mars!$B$5:$B$24,0)),$C26,""))</f>
        <v/>
      </c>
      <c r="M26" s="6" t="str">
        <f>IF(ISNUMBER(MATCH($C26,$J26:L26,0)),"",IF(ISNUMBER(MATCH($C26,avr.!$B$5:$B$24,0)),$C26,""))</f>
        <v/>
      </c>
      <c r="N26" s="6" t="str">
        <f>IF(ISNUMBER(MATCH($C26,$J26:M26,0)),"",IF(ISNUMBER(MATCH($C26,mai!$B$5:$B$24,0)),$C26,""))</f>
        <v/>
      </c>
      <c r="O26" s="6" t="str">
        <f>IF(ISNUMBER(MATCH($C26,$J26:N26,0)),"",IF(ISNUMBER(MATCH($C26,juin!$B$5:$B$24,0)),$C26,""))</f>
        <v/>
      </c>
      <c r="P26" s="6" t="str">
        <f>IF(ISNUMBER(MATCH($C26,$J26:O26,0)),"",IF(ISNUMBER(MATCH($C26,juil.!$B$5:$B$24,0)),$C26,""))</f>
        <v/>
      </c>
      <c r="Q26" s="6" t="str">
        <f>IF(ISNUMBER(MATCH($C26,$J26:P26,0)),"",IF(ISNUMBER(MATCH($C26,août!$B$5:$B$24,0)),$C26,""))</f>
        <v/>
      </c>
      <c r="R26" s="6" t="str">
        <f>IF(ISNUMBER(MATCH($C26,$J26:Q26,0)),"",IF(ISNUMBER(MATCH($C26,sept.!$B$5:$B$24,0)),$C26,""))</f>
        <v/>
      </c>
      <c r="S26" s="6" t="str">
        <f>IF(ISNUMBER(MATCH($C26,$J26:R26,0)),"",IF(ISNUMBER(MATCH($C26,oct.!$B$5:$B$24,0)),$C26,""))</f>
        <v/>
      </c>
      <c r="T26" s="6" t="str">
        <f>IF(ISNUMBER(MATCH($C26,$J26:S26,0)),"",IF(ISNUMBER(MATCH($C26,nov.!$B$5:$B$24,0)),$C26,""))</f>
        <v/>
      </c>
      <c r="U26" s="6" t="str">
        <f>IF(ISNUMBER(MATCH($C26,$J26:T26,0)),"",IF(ISNUMBER(MATCH($C26,déc.!$B$5:$B$24,0)),$C26,""))</f>
        <v/>
      </c>
    </row>
    <row r="27" spans="3:21" x14ac:dyDescent="0.25">
      <c r="C27" s="7" t="s">
        <v>43</v>
      </c>
      <c r="I27" s="21" t="str">
        <f>IF(ISNUMBER(MATCH(CONCATENATE(J27,K27,L27,M27,N27,O27,P27,Q27,R27,S27,T27,U27),agents_formés,0)),"",CONCATENATE(J27,K27,L27,M27,N27,O27,P27,Q27,R27,S27,T27,U27))</f>
        <v/>
      </c>
      <c r="J27" s="6" t="str">
        <f>IF(ISNUMBER(MATCH($C27,jan.!$B$5:$B$24,0)),$C27,"")</f>
        <v/>
      </c>
      <c r="K27" s="6" t="str">
        <f>IF(ISNUMBER(MATCH($C27,$J27:J27,0)),"",IF(ISNUMBER(MATCH($C27,fév.!$B$5:$B$24,0)),$C27,""))</f>
        <v/>
      </c>
      <c r="L27" s="6" t="str">
        <f>IF(ISNUMBER(MATCH($C27,$J27:K27,0)),"",IF(ISNUMBER(MATCH($C27,mars!$B$5:$B$24,0)),$C27,""))</f>
        <v/>
      </c>
      <c r="M27" s="6" t="str">
        <f>IF(ISNUMBER(MATCH($C27,$J27:L27,0)),"",IF(ISNUMBER(MATCH($C27,avr.!$B$5:$B$24,0)),$C27,""))</f>
        <v/>
      </c>
      <c r="N27" s="6" t="str">
        <f>IF(ISNUMBER(MATCH($C27,$J27:M27,0)),"",IF(ISNUMBER(MATCH($C27,mai!$B$5:$B$24,0)),$C27,""))</f>
        <v/>
      </c>
      <c r="O27" s="6" t="str">
        <f>IF(ISNUMBER(MATCH($C27,$J27:N27,0)),"",IF(ISNUMBER(MATCH($C27,juin!$B$5:$B$24,0)),$C27,""))</f>
        <v/>
      </c>
      <c r="P27" s="6" t="str">
        <f>IF(ISNUMBER(MATCH($C27,$J27:O27,0)),"",IF(ISNUMBER(MATCH($C27,juil.!$B$5:$B$24,0)),$C27,""))</f>
        <v/>
      </c>
      <c r="Q27" s="6" t="str">
        <f>IF(ISNUMBER(MATCH($C27,$J27:P27,0)),"",IF(ISNUMBER(MATCH($C27,août!$B$5:$B$24,0)),$C27,""))</f>
        <v/>
      </c>
      <c r="R27" s="6" t="str">
        <f>IF(ISNUMBER(MATCH($C27,$J27:Q27,0)),"",IF(ISNUMBER(MATCH($C27,sept.!$B$5:$B$24,0)),$C27,""))</f>
        <v/>
      </c>
      <c r="S27" s="6" t="str">
        <f>IF(ISNUMBER(MATCH($C27,$J27:R27,0)),"",IF(ISNUMBER(MATCH($C27,oct.!$B$5:$B$24,0)),$C27,""))</f>
        <v/>
      </c>
      <c r="T27" s="6" t="str">
        <f>IF(ISNUMBER(MATCH($C27,$J27:S27,0)),"",IF(ISNUMBER(MATCH($C27,nov.!$B$5:$B$24,0)),$C27,""))</f>
        <v/>
      </c>
      <c r="U27" s="6" t="str">
        <f>IF(ISNUMBER(MATCH($C27,$J27:T27,0)),"",IF(ISNUMBER(MATCH($C27,déc.!$B$5:$B$24,0)),$C27,""))</f>
        <v/>
      </c>
    </row>
    <row r="28" spans="3:21" x14ac:dyDescent="0.25">
      <c r="C28" s="7" t="s">
        <v>44</v>
      </c>
      <c r="I28" s="21" t="str">
        <f>IF(ISNUMBER(MATCH(CONCATENATE(J28,K28,L28,M28,N28,O28,P28,Q28,R28,S28,T28,U28),agents_formés,0)),"",CONCATENATE(J28,K28,L28,M28,N28,O28,P28,Q28,R28,S28,T28,U28))</f>
        <v/>
      </c>
      <c r="J28" s="6" t="str">
        <f>IF(ISNUMBER(MATCH($C28,jan.!$B$5:$B$24,0)),$C28,"")</f>
        <v/>
      </c>
      <c r="K28" s="6" t="str">
        <f>IF(ISNUMBER(MATCH($C28,$J28:J28,0)),"",IF(ISNUMBER(MATCH($C28,fév.!$B$5:$B$24,0)),$C28,""))</f>
        <v/>
      </c>
      <c r="L28" s="6" t="str">
        <f>IF(ISNUMBER(MATCH($C28,$J28:K28,0)),"",IF(ISNUMBER(MATCH($C28,mars!$B$5:$B$24,0)),$C28,""))</f>
        <v/>
      </c>
      <c r="M28" s="6" t="str">
        <f>IF(ISNUMBER(MATCH($C28,$J28:L28,0)),"",IF(ISNUMBER(MATCH($C28,avr.!$B$5:$B$24,0)),$C28,""))</f>
        <v/>
      </c>
      <c r="N28" s="6" t="str">
        <f>IF(ISNUMBER(MATCH($C28,$J28:M28,0)),"",IF(ISNUMBER(MATCH($C28,mai!$B$5:$B$24,0)),$C28,""))</f>
        <v/>
      </c>
      <c r="O28" s="6" t="str">
        <f>IF(ISNUMBER(MATCH($C28,$J28:N28,0)),"",IF(ISNUMBER(MATCH($C28,juin!$B$5:$B$24,0)),$C28,""))</f>
        <v/>
      </c>
      <c r="P28" s="6" t="str">
        <f>IF(ISNUMBER(MATCH($C28,$J28:O28,0)),"",IF(ISNUMBER(MATCH($C28,juil.!$B$5:$B$24,0)),$C28,""))</f>
        <v/>
      </c>
      <c r="Q28" s="6" t="str">
        <f>IF(ISNUMBER(MATCH($C28,$J28:P28,0)),"",IF(ISNUMBER(MATCH($C28,août!$B$5:$B$24,0)),$C28,""))</f>
        <v/>
      </c>
      <c r="R28" s="6" t="str">
        <f>IF(ISNUMBER(MATCH($C28,$J28:Q28,0)),"",IF(ISNUMBER(MATCH($C28,sept.!$B$5:$B$24,0)),$C28,""))</f>
        <v/>
      </c>
      <c r="S28" s="6" t="str">
        <f>IF(ISNUMBER(MATCH($C28,$J28:R28,0)),"",IF(ISNUMBER(MATCH($C28,oct.!$B$5:$B$24,0)),$C28,""))</f>
        <v/>
      </c>
      <c r="T28" s="6" t="str">
        <f>IF(ISNUMBER(MATCH($C28,$J28:S28,0)),"",IF(ISNUMBER(MATCH($C28,nov.!$B$5:$B$24,0)),$C28,""))</f>
        <v/>
      </c>
      <c r="U28" s="6" t="str">
        <f>IF(ISNUMBER(MATCH($C28,$J28:T28,0)),"",IF(ISNUMBER(MATCH($C28,déc.!$B$5:$B$24,0)),$C28,""))</f>
        <v/>
      </c>
    </row>
    <row r="29" spans="3:21" x14ac:dyDescent="0.25">
      <c r="C29" s="7" t="s">
        <v>45</v>
      </c>
      <c r="I29" s="21" t="str">
        <f>IF(ISNUMBER(MATCH(CONCATENATE(J29,K29,L29,M29,N29,O29,P29,Q29,R29,S29,T29,U29),agents_formés,0)),"",CONCATENATE(J29,K29,L29,M29,N29,O29,P29,Q29,R29,S29,T29,U29))</f>
        <v/>
      </c>
      <c r="J29" s="6" t="str">
        <f>IF(ISNUMBER(MATCH($C29,jan.!$B$5:$B$24,0)),$C29,"")</f>
        <v/>
      </c>
      <c r="K29" s="6" t="str">
        <f>IF(ISNUMBER(MATCH($C29,$J29:J29,0)),"",IF(ISNUMBER(MATCH($C29,fév.!$B$5:$B$24,0)),$C29,""))</f>
        <v/>
      </c>
      <c r="L29" s="6" t="str">
        <f>IF(ISNUMBER(MATCH($C29,$J29:K29,0)),"",IF(ISNUMBER(MATCH($C29,mars!$B$5:$B$24,0)),$C29,""))</f>
        <v/>
      </c>
      <c r="M29" s="6" t="str">
        <f>IF(ISNUMBER(MATCH($C29,$J29:L29,0)),"",IF(ISNUMBER(MATCH($C29,avr.!$B$5:$B$24,0)),$C29,""))</f>
        <v/>
      </c>
      <c r="N29" s="6" t="str">
        <f>IF(ISNUMBER(MATCH($C29,$J29:M29,0)),"",IF(ISNUMBER(MATCH($C29,mai!$B$5:$B$24,0)),$C29,""))</f>
        <v/>
      </c>
      <c r="O29" s="6" t="str">
        <f>IF(ISNUMBER(MATCH($C29,$J29:N29,0)),"",IF(ISNUMBER(MATCH($C29,juin!$B$5:$B$24,0)),$C29,""))</f>
        <v/>
      </c>
      <c r="P29" s="6" t="str">
        <f>IF(ISNUMBER(MATCH($C29,$J29:O29,0)),"",IF(ISNUMBER(MATCH($C29,juil.!$B$5:$B$24,0)),$C29,""))</f>
        <v/>
      </c>
      <c r="Q29" s="6" t="str">
        <f>IF(ISNUMBER(MATCH($C29,$J29:P29,0)),"",IF(ISNUMBER(MATCH($C29,août!$B$5:$B$24,0)),$C29,""))</f>
        <v/>
      </c>
      <c r="R29" s="6" t="str">
        <f>IF(ISNUMBER(MATCH($C29,$J29:Q29,0)),"",IF(ISNUMBER(MATCH($C29,sept.!$B$5:$B$24,0)),$C29,""))</f>
        <v/>
      </c>
      <c r="S29" s="6" t="str">
        <f>IF(ISNUMBER(MATCH($C29,$J29:R29,0)),"",IF(ISNUMBER(MATCH($C29,oct.!$B$5:$B$24,0)),$C29,""))</f>
        <v/>
      </c>
      <c r="T29" s="6" t="str">
        <f>IF(ISNUMBER(MATCH($C29,$J29:S29,0)),"",IF(ISNUMBER(MATCH($C29,nov.!$B$5:$B$24,0)),$C29,""))</f>
        <v/>
      </c>
      <c r="U29" s="6" t="str">
        <f>IF(ISNUMBER(MATCH($C29,$J29:T29,0)),"",IF(ISNUMBER(MATCH($C29,déc.!$B$5:$B$24,0)),$C29,""))</f>
        <v/>
      </c>
    </row>
    <row r="30" spans="3:21" x14ac:dyDescent="0.25">
      <c r="C30" s="7" t="s">
        <v>46</v>
      </c>
      <c r="I30" s="21" t="str">
        <f>IF(ISNUMBER(MATCH(CONCATENATE(J30,K30,L30,M30,N30,O30,P30,Q30,R30,S30,T30,U30),agents_formés,0)),"",CONCATENATE(J30,K30,L30,M30,N30,O30,P30,Q30,R30,S30,T30,U30))</f>
        <v/>
      </c>
      <c r="J30" s="6" t="str">
        <f>IF(ISNUMBER(MATCH($C30,jan.!$B$5:$B$24,0)),$C30,"")</f>
        <v/>
      </c>
      <c r="K30" s="6" t="str">
        <f>IF(ISNUMBER(MATCH($C30,$J30:J30,0)),"",IF(ISNUMBER(MATCH($C30,fév.!$B$5:$B$24,0)),$C30,""))</f>
        <v/>
      </c>
      <c r="L30" s="6" t="str">
        <f>IF(ISNUMBER(MATCH($C30,$J30:K30,0)),"",IF(ISNUMBER(MATCH($C30,mars!$B$5:$B$24,0)),$C30,""))</f>
        <v/>
      </c>
      <c r="M30" s="6" t="str">
        <f>IF(ISNUMBER(MATCH($C30,$J30:L30,0)),"",IF(ISNUMBER(MATCH($C30,avr.!$B$5:$B$24,0)),$C30,""))</f>
        <v/>
      </c>
      <c r="N30" s="6" t="str">
        <f>IF(ISNUMBER(MATCH($C30,$J30:M30,0)),"",IF(ISNUMBER(MATCH($C30,mai!$B$5:$B$24,0)),$C30,""))</f>
        <v/>
      </c>
      <c r="O30" s="6" t="str">
        <f>IF(ISNUMBER(MATCH($C30,$J30:N30,0)),"",IF(ISNUMBER(MATCH($C30,juin!$B$5:$B$24,0)),$C30,""))</f>
        <v/>
      </c>
      <c r="P30" s="6" t="str">
        <f>IF(ISNUMBER(MATCH($C30,$J30:O30,0)),"",IF(ISNUMBER(MATCH($C30,juil.!$B$5:$B$24,0)),$C30,""))</f>
        <v/>
      </c>
      <c r="Q30" s="6" t="str">
        <f>IF(ISNUMBER(MATCH($C30,$J30:P30,0)),"",IF(ISNUMBER(MATCH($C30,août!$B$5:$B$24,0)),$C30,""))</f>
        <v/>
      </c>
      <c r="R30" s="6" t="str">
        <f>IF(ISNUMBER(MATCH($C30,$J30:Q30,0)),"",IF(ISNUMBER(MATCH($C30,sept.!$B$5:$B$24,0)),$C30,""))</f>
        <v/>
      </c>
      <c r="S30" s="6" t="str">
        <f>IF(ISNUMBER(MATCH($C30,$J30:R30,0)),"",IF(ISNUMBER(MATCH($C30,oct.!$B$5:$B$24,0)),$C30,""))</f>
        <v/>
      </c>
      <c r="T30" s="6" t="str">
        <f>IF(ISNUMBER(MATCH($C30,$J30:S30,0)),"",IF(ISNUMBER(MATCH($C30,nov.!$B$5:$B$24,0)),$C30,""))</f>
        <v/>
      </c>
      <c r="U30" s="6" t="str">
        <f>IF(ISNUMBER(MATCH($C30,$J30:T30,0)),"",IF(ISNUMBER(MATCH($C30,déc.!$B$5:$B$24,0)),$C30,""))</f>
        <v/>
      </c>
    </row>
    <row r="31" spans="3:21" x14ac:dyDescent="0.25">
      <c r="C31" s="7" t="s">
        <v>47</v>
      </c>
      <c r="I31" s="21" t="str">
        <f>IF(ISNUMBER(MATCH(CONCATENATE(J31,K31,L31,M31,N31,O31,P31,Q31,R31,S31,T31,U31),agents_formés,0)),"",CONCATENATE(J31,K31,L31,M31,N31,O31,P31,Q31,R31,S31,T31,U31))</f>
        <v/>
      </c>
      <c r="J31" s="6" t="str">
        <f>IF(ISNUMBER(MATCH($C31,jan.!$B$5:$B$24,0)),$C31,"")</f>
        <v/>
      </c>
      <c r="K31" s="6" t="str">
        <f>IF(ISNUMBER(MATCH($C31,$J31:J31,0)),"",IF(ISNUMBER(MATCH($C31,fév.!$B$5:$B$24,0)),$C31,""))</f>
        <v/>
      </c>
      <c r="L31" s="6" t="str">
        <f>IF(ISNUMBER(MATCH($C31,$J31:K31,0)),"",IF(ISNUMBER(MATCH($C31,mars!$B$5:$B$24,0)),$C31,""))</f>
        <v/>
      </c>
      <c r="M31" s="6" t="str">
        <f>IF(ISNUMBER(MATCH($C31,$J31:L31,0)),"",IF(ISNUMBER(MATCH($C31,avr.!$B$5:$B$24,0)),$C31,""))</f>
        <v/>
      </c>
      <c r="N31" s="6" t="str">
        <f>IF(ISNUMBER(MATCH($C31,$J31:M31,0)),"",IF(ISNUMBER(MATCH($C31,mai!$B$5:$B$24,0)),$C31,""))</f>
        <v/>
      </c>
      <c r="O31" s="6" t="str">
        <f>IF(ISNUMBER(MATCH($C31,$J31:N31,0)),"",IF(ISNUMBER(MATCH($C31,juin!$B$5:$B$24,0)),$C31,""))</f>
        <v/>
      </c>
      <c r="P31" s="6" t="str">
        <f>IF(ISNUMBER(MATCH($C31,$J31:O31,0)),"",IF(ISNUMBER(MATCH($C31,juil.!$B$5:$B$24,0)),$C31,""))</f>
        <v/>
      </c>
      <c r="Q31" s="6" t="str">
        <f>IF(ISNUMBER(MATCH($C31,$J31:P31,0)),"",IF(ISNUMBER(MATCH($C31,août!$B$5:$B$24,0)),$C31,""))</f>
        <v/>
      </c>
      <c r="R31" s="6" t="str">
        <f>IF(ISNUMBER(MATCH($C31,$J31:Q31,0)),"",IF(ISNUMBER(MATCH($C31,sept.!$B$5:$B$24,0)),$C31,""))</f>
        <v/>
      </c>
      <c r="S31" s="6" t="str">
        <f>IF(ISNUMBER(MATCH($C31,$J31:R31,0)),"",IF(ISNUMBER(MATCH($C31,oct.!$B$5:$B$24,0)),$C31,""))</f>
        <v/>
      </c>
      <c r="T31" s="6" t="str">
        <f>IF(ISNUMBER(MATCH($C31,$J31:S31,0)),"",IF(ISNUMBER(MATCH($C31,nov.!$B$5:$B$24,0)),$C31,""))</f>
        <v/>
      </c>
      <c r="U31" s="6" t="str">
        <f>IF(ISNUMBER(MATCH($C31,$J31:T31,0)),"",IF(ISNUMBER(MATCH($C31,déc.!$B$5:$B$24,0)),$C31,""))</f>
        <v/>
      </c>
    </row>
    <row r="32" spans="3:21" x14ac:dyDescent="0.25">
      <c r="C32" s="7" t="s">
        <v>48</v>
      </c>
      <c r="I32" s="21" t="str">
        <f>IF(ISNUMBER(MATCH(CONCATENATE(J32,K32,L32,M32,N32,O32,P32,Q32,R32,S32,T32,U32),agents_formés,0)),"",CONCATENATE(J32,K32,L32,M32,N32,O32,P32,Q32,R32,S32,T32,U32))</f>
        <v/>
      </c>
      <c r="J32" s="6" t="str">
        <f>IF(ISNUMBER(MATCH($C32,jan.!$B$5:$B$24,0)),$C32,"")</f>
        <v/>
      </c>
      <c r="K32" s="6" t="str">
        <f>IF(ISNUMBER(MATCH($C32,$J32:J32,0)),"",IF(ISNUMBER(MATCH($C32,fév.!$B$5:$B$24,0)),$C32,""))</f>
        <v/>
      </c>
      <c r="L32" s="6" t="str">
        <f>IF(ISNUMBER(MATCH($C32,$J32:K32,0)),"",IF(ISNUMBER(MATCH($C32,mars!$B$5:$B$24,0)),$C32,""))</f>
        <v/>
      </c>
      <c r="M32" s="6" t="str">
        <f>IF(ISNUMBER(MATCH($C32,$J32:L32,0)),"",IF(ISNUMBER(MATCH($C32,avr.!$B$5:$B$24,0)),$C32,""))</f>
        <v/>
      </c>
      <c r="N32" s="6" t="str">
        <f>IF(ISNUMBER(MATCH($C32,$J32:M32,0)),"",IF(ISNUMBER(MATCH($C32,mai!$B$5:$B$24,0)),$C32,""))</f>
        <v/>
      </c>
      <c r="O32" s="6" t="str">
        <f>IF(ISNUMBER(MATCH($C32,$J32:N32,0)),"",IF(ISNUMBER(MATCH($C32,juin!$B$5:$B$24,0)),$C32,""))</f>
        <v/>
      </c>
      <c r="P32" s="6" t="str">
        <f>IF(ISNUMBER(MATCH($C32,$J32:O32,0)),"",IF(ISNUMBER(MATCH($C32,juil.!$B$5:$B$24,0)),$C32,""))</f>
        <v/>
      </c>
      <c r="Q32" s="6" t="str">
        <f>IF(ISNUMBER(MATCH($C32,$J32:P32,0)),"",IF(ISNUMBER(MATCH($C32,août!$B$5:$B$24,0)),$C32,""))</f>
        <v/>
      </c>
      <c r="R32" s="6" t="str">
        <f>IF(ISNUMBER(MATCH($C32,$J32:Q32,0)),"",IF(ISNUMBER(MATCH($C32,sept.!$B$5:$B$24,0)),$C32,""))</f>
        <v/>
      </c>
      <c r="S32" s="6" t="str">
        <f>IF(ISNUMBER(MATCH($C32,$J32:R32,0)),"",IF(ISNUMBER(MATCH($C32,oct.!$B$5:$B$24,0)),$C32,""))</f>
        <v/>
      </c>
      <c r="T32" s="6" t="str">
        <f>IF(ISNUMBER(MATCH($C32,$J32:S32,0)),"",IF(ISNUMBER(MATCH($C32,nov.!$B$5:$B$24,0)),$C32,""))</f>
        <v/>
      </c>
      <c r="U32" s="6" t="str">
        <f>IF(ISNUMBER(MATCH($C32,$J32:T32,0)),"",IF(ISNUMBER(MATCH($C32,déc.!$B$5:$B$24,0)),$C32,""))</f>
        <v/>
      </c>
    </row>
    <row r="33" spans="3:21" x14ac:dyDescent="0.25">
      <c r="C33" s="7" t="s">
        <v>49</v>
      </c>
      <c r="I33" s="21" t="str">
        <f>IF(ISNUMBER(MATCH(CONCATENATE(J33,K33,L33,M33,N33,O33,P33,Q33,R33,S33,T33,U33),agents_formés,0)),"",CONCATENATE(J33,K33,L33,M33,N33,O33,P33,Q33,R33,S33,T33,U33))</f>
        <v/>
      </c>
      <c r="J33" s="6" t="str">
        <f>IF(ISNUMBER(MATCH($C33,jan.!$B$5:$B$24,0)),$C33,"")</f>
        <v/>
      </c>
      <c r="K33" s="6" t="str">
        <f>IF(ISNUMBER(MATCH($C33,$J33:J33,0)),"",IF(ISNUMBER(MATCH($C33,fév.!$B$5:$B$24,0)),$C33,""))</f>
        <v/>
      </c>
      <c r="L33" s="6" t="str">
        <f>IF(ISNUMBER(MATCH($C33,$J33:K33,0)),"",IF(ISNUMBER(MATCH($C33,mars!$B$5:$B$24,0)),$C33,""))</f>
        <v/>
      </c>
      <c r="M33" s="6" t="str">
        <f>IF(ISNUMBER(MATCH($C33,$J33:L33,0)),"",IF(ISNUMBER(MATCH($C33,avr.!$B$5:$B$24,0)),$C33,""))</f>
        <v/>
      </c>
      <c r="N33" s="6" t="str">
        <f>IF(ISNUMBER(MATCH($C33,$J33:M33,0)),"",IF(ISNUMBER(MATCH($C33,mai!$B$5:$B$24,0)),$C33,""))</f>
        <v/>
      </c>
      <c r="O33" s="6" t="str">
        <f>IF(ISNUMBER(MATCH($C33,$J33:N33,0)),"",IF(ISNUMBER(MATCH($C33,juin!$B$5:$B$24,0)),$C33,""))</f>
        <v/>
      </c>
      <c r="P33" s="6" t="str">
        <f>IF(ISNUMBER(MATCH($C33,$J33:O33,0)),"",IF(ISNUMBER(MATCH($C33,juil.!$B$5:$B$24,0)),$C33,""))</f>
        <v/>
      </c>
      <c r="Q33" s="6" t="str">
        <f>IF(ISNUMBER(MATCH($C33,$J33:P33,0)),"",IF(ISNUMBER(MATCH($C33,août!$B$5:$B$24,0)),$C33,""))</f>
        <v/>
      </c>
      <c r="R33" s="6" t="str">
        <f>IF(ISNUMBER(MATCH($C33,$J33:Q33,0)),"",IF(ISNUMBER(MATCH($C33,sept.!$B$5:$B$24,0)),$C33,""))</f>
        <v/>
      </c>
      <c r="S33" s="6" t="str">
        <f>IF(ISNUMBER(MATCH($C33,$J33:R33,0)),"",IF(ISNUMBER(MATCH($C33,oct.!$B$5:$B$24,0)),$C33,""))</f>
        <v/>
      </c>
      <c r="T33" s="6" t="str">
        <f>IF(ISNUMBER(MATCH($C33,$J33:S33,0)),"",IF(ISNUMBER(MATCH($C33,nov.!$B$5:$B$24,0)),$C33,""))</f>
        <v/>
      </c>
      <c r="U33" s="6" t="str">
        <f>IF(ISNUMBER(MATCH($C33,$J33:T33,0)),"",IF(ISNUMBER(MATCH($C33,déc.!$B$5:$B$24,0)),$C33,""))</f>
        <v/>
      </c>
    </row>
    <row r="34" spans="3:21" x14ac:dyDescent="0.25">
      <c r="C34" s="7" t="s">
        <v>50</v>
      </c>
      <c r="I34" s="21" t="str">
        <f>IF(ISNUMBER(MATCH(CONCATENATE(J34,K34,L34,M34,N34,O34,P34,Q34,R34,S34,T34,U34),agents_formés,0)),"",CONCATENATE(J34,K34,L34,M34,N34,O34,P34,Q34,R34,S34,T34,U34))</f>
        <v/>
      </c>
      <c r="J34" s="6" t="str">
        <f>IF(ISNUMBER(MATCH($C34,jan.!$B$5:$B$24,0)),$C34,"")</f>
        <v/>
      </c>
      <c r="K34" s="6" t="str">
        <f>IF(ISNUMBER(MATCH($C34,$J34:J34,0)),"",IF(ISNUMBER(MATCH($C34,fév.!$B$5:$B$24,0)),$C34,""))</f>
        <v/>
      </c>
      <c r="L34" s="6" t="str">
        <f>IF(ISNUMBER(MATCH($C34,$J34:K34,0)),"",IF(ISNUMBER(MATCH($C34,mars!$B$5:$B$24,0)),$C34,""))</f>
        <v/>
      </c>
      <c r="M34" s="6" t="str">
        <f>IF(ISNUMBER(MATCH($C34,$J34:L34,0)),"",IF(ISNUMBER(MATCH($C34,avr.!$B$5:$B$24,0)),$C34,""))</f>
        <v/>
      </c>
      <c r="N34" s="6" t="str">
        <f>IF(ISNUMBER(MATCH($C34,$J34:M34,0)),"",IF(ISNUMBER(MATCH($C34,mai!$B$5:$B$24,0)),$C34,""))</f>
        <v/>
      </c>
      <c r="O34" s="6" t="str">
        <f>IF(ISNUMBER(MATCH($C34,$J34:N34,0)),"",IF(ISNUMBER(MATCH($C34,juin!$B$5:$B$24,0)),$C34,""))</f>
        <v/>
      </c>
      <c r="P34" s="6" t="str">
        <f>IF(ISNUMBER(MATCH($C34,$J34:O34,0)),"",IF(ISNUMBER(MATCH($C34,juil.!$B$5:$B$24,0)),$C34,""))</f>
        <v/>
      </c>
      <c r="Q34" s="6" t="str">
        <f>IF(ISNUMBER(MATCH($C34,$J34:P34,0)),"",IF(ISNUMBER(MATCH($C34,août!$B$5:$B$24,0)),$C34,""))</f>
        <v/>
      </c>
      <c r="R34" s="6" t="str">
        <f>IF(ISNUMBER(MATCH($C34,$J34:Q34,0)),"",IF(ISNUMBER(MATCH($C34,sept.!$B$5:$B$24,0)),$C34,""))</f>
        <v/>
      </c>
      <c r="S34" s="6" t="str">
        <f>IF(ISNUMBER(MATCH($C34,$J34:R34,0)),"",IF(ISNUMBER(MATCH($C34,oct.!$B$5:$B$24,0)),$C34,""))</f>
        <v/>
      </c>
      <c r="T34" s="6" t="str">
        <f>IF(ISNUMBER(MATCH($C34,$J34:S34,0)),"",IF(ISNUMBER(MATCH($C34,nov.!$B$5:$B$24,0)),$C34,""))</f>
        <v/>
      </c>
      <c r="U34" s="6" t="str">
        <f>IF(ISNUMBER(MATCH($C34,$J34:T34,0)),"",IF(ISNUMBER(MATCH($C34,déc.!$B$5:$B$24,0)),$C34,""))</f>
        <v/>
      </c>
    </row>
    <row r="35" spans="3:21" x14ac:dyDescent="0.25">
      <c r="C35" s="7" t="s">
        <v>51</v>
      </c>
      <c r="I35" s="21" t="str">
        <f>IF(ISNUMBER(MATCH(CONCATENATE(J35,K35,L35,M35,N35,O35,P35,Q35,R35,S35,T35,U35),agents_formés,0)),"",CONCATENATE(J35,K35,L35,M35,N35,O35,P35,Q35,R35,S35,T35,U35))</f>
        <v/>
      </c>
      <c r="J35" s="6" t="str">
        <f>IF(ISNUMBER(MATCH($C35,jan.!$B$5:$B$24,0)),$C35,"")</f>
        <v/>
      </c>
      <c r="K35" s="6" t="str">
        <f>IF(ISNUMBER(MATCH($C35,$J35:J35,0)),"",IF(ISNUMBER(MATCH($C35,fév.!$B$5:$B$24,0)),$C35,""))</f>
        <v/>
      </c>
      <c r="L35" s="6" t="str">
        <f>IF(ISNUMBER(MATCH($C35,$J35:K35,0)),"",IF(ISNUMBER(MATCH($C35,mars!$B$5:$B$24,0)),$C35,""))</f>
        <v/>
      </c>
      <c r="M35" s="6" t="str">
        <f>IF(ISNUMBER(MATCH($C35,$J35:L35,0)),"",IF(ISNUMBER(MATCH($C35,avr.!$B$5:$B$24,0)),$C35,""))</f>
        <v/>
      </c>
      <c r="N35" s="6" t="str">
        <f>IF(ISNUMBER(MATCH($C35,$J35:M35,0)),"",IF(ISNUMBER(MATCH($C35,mai!$B$5:$B$24,0)),$C35,""))</f>
        <v/>
      </c>
      <c r="O35" s="6" t="str">
        <f>IF(ISNUMBER(MATCH($C35,$J35:N35,0)),"",IF(ISNUMBER(MATCH($C35,juin!$B$5:$B$24,0)),$C35,""))</f>
        <v/>
      </c>
      <c r="P35" s="6" t="str">
        <f>IF(ISNUMBER(MATCH($C35,$J35:O35,0)),"",IF(ISNUMBER(MATCH($C35,juil.!$B$5:$B$24,0)),$C35,""))</f>
        <v/>
      </c>
      <c r="Q35" s="6" t="str">
        <f>IF(ISNUMBER(MATCH($C35,$J35:P35,0)),"",IF(ISNUMBER(MATCH($C35,août!$B$5:$B$24,0)),$C35,""))</f>
        <v/>
      </c>
      <c r="R35" s="6" t="str">
        <f>IF(ISNUMBER(MATCH($C35,$J35:Q35,0)),"",IF(ISNUMBER(MATCH($C35,sept.!$B$5:$B$24,0)),$C35,""))</f>
        <v/>
      </c>
      <c r="S35" s="6" t="str">
        <f>IF(ISNUMBER(MATCH($C35,$J35:R35,0)),"",IF(ISNUMBER(MATCH($C35,oct.!$B$5:$B$24,0)),$C35,""))</f>
        <v/>
      </c>
      <c r="T35" s="6" t="str">
        <f>IF(ISNUMBER(MATCH($C35,$J35:S35,0)),"",IF(ISNUMBER(MATCH($C35,nov.!$B$5:$B$24,0)),$C35,""))</f>
        <v/>
      </c>
      <c r="U35" s="6" t="str">
        <f>IF(ISNUMBER(MATCH($C35,$J35:T35,0)),"",IF(ISNUMBER(MATCH($C35,déc.!$B$5:$B$24,0)),$C35,""))</f>
        <v/>
      </c>
    </row>
    <row r="36" spans="3:21" x14ac:dyDescent="0.25">
      <c r="C36" s="7" t="s">
        <v>52</v>
      </c>
      <c r="I36" s="21" t="str">
        <f>IF(ISNUMBER(MATCH(CONCATENATE(J36,K36,L36,M36,N36,O36,P36,Q36,R36,S36,T36,U36),agents_formés,0)),"",CONCATENATE(J36,K36,L36,M36,N36,O36,P36,Q36,R36,S36,T36,U36))</f>
        <v/>
      </c>
      <c r="J36" s="6" t="str">
        <f>IF(ISNUMBER(MATCH($C36,jan.!$B$5:$B$24,0)),$C36,"")</f>
        <v/>
      </c>
      <c r="K36" s="6" t="str">
        <f>IF(ISNUMBER(MATCH($C36,$J36:J36,0)),"",IF(ISNUMBER(MATCH($C36,fév.!$B$5:$B$24,0)),$C36,""))</f>
        <v/>
      </c>
      <c r="L36" s="6" t="str">
        <f>IF(ISNUMBER(MATCH($C36,$J36:K36,0)),"",IF(ISNUMBER(MATCH($C36,mars!$B$5:$B$24,0)),$C36,""))</f>
        <v/>
      </c>
      <c r="M36" s="6" t="str">
        <f>IF(ISNUMBER(MATCH($C36,$J36:L36,0)),"",IF(ISNUMBER(MATCH($C36,avr.!$B$5:$B$24,0)),$C36,""))</f>
        <v/>
      </c>
      <c r="N36" s="6" t="str">
        <f>IF(ISNUMBER(MATCH($C36,$J36:M36,0)),"",IF(ISNUMBER(MATCH($C36,mai!$B$5:$B$24,0)),$C36,""))</f>
        <v/>
      </c>
      <c r="O36" s="6" t="str">
        <f>IF(ISNUMBER(MATCH($C36,$J36:N36,0)),"",IF(ISNUMBER(MATCH($C36,juin!$B$5:$B$24,0)),$C36,""))</f>
        <v/>
      </c>
      <c r="P36" s="6" t="str">
        <f>IF(ISNUMBER(MATCH($C36,$J36:O36,0)),"",IF(ISNUMBER(MATCH($C36,juil.!$B$5:$B$24,0)),$C36,""))</f>
        <v/>
      </c>
      <c r="Q36" s="6" t="str">
        <f>IF(ISNUMBER(MATCH($C36,$J36:P36,0)),"",IF(ISNUMBER(MATCH($C36,août!$B$5:$B$24,0)),$C36,""))</f>
        <v/>
      </c>
      <c r="R36" s="6" t="str">
        <f>IF(ISNUMBER(MATCH($C36,$J36:Q36,0)),"",IF(ISNUMBER(MATCH($C36,sept.!$B$5:$B$24,0)),$C36,""))</f>
        <v/>
      </c>
      <c r="S36" s="6" t="str">
        <f>IF(ISNUMBER(MATCH($C36,$J36:R36,0)),"",IF(ISNUMBER(MATCH($C36,oct.!$B$5:$B$24,0)),$C36,""))</f>
        <v/>
      </c>
      <c r="T36" s="6" t="str">
        <f>IF(ISNUMBER(MATCH($C36,$J36:S36,0)),"",IF(ISNUMBER(MATCH($C36,nov.!$B$5:$B$24,0)),$C36,""))</f>
        <v/>
      </c>
      <c r="U36" s="6" t="str">
        <f>IF(ISNUMBER(MATCH($C36,$J36:T36,0)),"",IF(ISNUMBER(MATCH($C36,déc.!$B$5:$B$24,0)),$C36,""))</f>
        <v/>
      </c>
    </row>
    <row r="37" spans="3:21" x14ac:dyDescent="0.25">
      <c r="C37" s="7" t="s">
        <v>53</v>
      </c>
      <c r="I37" s="21" t="str">
        <f>IF(ISNUMBER(MATCH(CONCATENATE(J37,K37,L37,M37,N37,O37,P37,Q37,R37,S37,T37,U37),agents_formés,0)),"",CONCATENATE(J37,K37,L37,M37,N37,O37,P37,Q37,R37,S37,T37,U37))</f>
        <v/>
      </c>
      <c r="J37" s="6" t="str">
        <f>IF(ISNUMBER(MATCH($C37,jan.!$B$5:$B$24,0)),$C37,"")</f>
        <v/>
      </c>
      <c r="K37" s="6" t="str">
        <f>IF(ISNUMBER(MATCH($C37,$J37:J37,0)),"",IF(ISNUMBER(MATCH($C37,fév.!$B$5:$B$24,0)),$C37,""))</f>
        <v/>
      </c>
      <c r="L37" s="6" t="str">
        <f>IF(ISNUMBER(MATCH($C37,$J37:K37,0)),"",IF(ISNUMBER(MATCH($C37,mars!$B$5:$B$24,0)),$C37,""))</f>
        <v/>
      </c>
      <c r="M37" s="6" t="str">
        <f>IF(ISNUMBER(MATCH($C37,$J37:L37,0)),"",IF(ISNUMBER(MATCH($C37,avr.!$B$5:$B$24,0)),$C37,""))</f>
        <v/>
      </c>
      <c r="N37" s="6" t="str">
        <f>IF(ISNUMBER(MATCH($C37,$J37:M37,0)),"",IF(ISNUMBER(MATCH($C37,mai!$B$5:$B$24,0)),$C37,""))</f>
        <v/>
      </c>
      <c r="O37" s="6" t="str">
        <f>IF(ISNUMBER(MATCH($C37,$J37:N37,0)),"",IF(ISNUMBER(MATCH($C37,juin!$B$5:$B$24,0)),$C37,""))</f>
        <v/>
      </c>
      <c r="P37" s="6" t="str">
        <f>IF(ISNUMBER(MATCH($C37,$J37:O37,0)),"",IF(ISNUMBER(MATCH($C37,juil.!$B$5:$B$24,0)),$C37,""))</f>
        <v/>
      </c>
      <c r="Q37" s="6" t="str">
        <f>IF(ISNUMBER(MATCH($C37,$J37:P37,0)),"",IF(ISNUMBER(MATCH($C37,août!$B$5:$B$24,0)),$C37,""))</f>
        <v/>
      </c>
      <c r="R37" s="6" t="str">
        <f>IF(ISNUMBER(MATCH($C37,$J37:Q37,0)),"",IF(ISNUMBER(MATCH($C37,sept.!$B$5:$B$24,0)),$C37,""))</f>
        <v/>
      </c>
      <c r="S37" s="6" t="str">
        <f>IF(ISNUMBER(MATCH($C37,$J37:R37,0)),"",IF(ISNUMBER(MATCH($C37,oct.!$B$5:$B$24,0)),$C37,""))</f>
        <v/>
      </c>
      <c r="T37" s="6" t="str">
        <f>IF(ISNUMBER(MATCH($C37,$J37:S37,0)),"",IF(ISNUMBER(MATCH($C37,nov.!$B$5:$B$24,0)),$C37,""))</f>
        <v/>
      </c>
      <c r="U37" s="6" t="str">
        <f>IF(ISNUMBER(MATCH($C37,$J37:T37,0)),"",IF(ISNUMBER(MATCH($C37,déc.!$B$5:$B$24,0)),$C37,""))</f>
        <v/>
      </c>
    </row>
    <row r="38" spans="3:21" x14ac:dyDescent="0.25">
      <c r="C38" s="7" t="s">
        <v>54</v>
      </c>
      <c r="I38" s="21" t="str">
        <f>IF(ISNUMBER(MATCH(CONCATENATE(J38,K38,L38,M38,N38,O38,P38,Q38,R38,S38,T38,U38),agents_formés,0)),"",CONCATENATE(J38,K38,L38,M38,N38,O38,P38,Q38,R38,S38,T38,U38))</f>
        <v/>
      </c>
      <c r="J38" s="6" t="str">
        <f>IF(ISNUMBER(MATCH($C38,jan.!$B$5:$B$24,0)),$C38,"")</f>
        <v/>
      </c>
      <c r="K38" s="6" t="str">
        <f>IF(ISNUMBER(MATCH($C38,$J38:J38,0)),"",IF(ISNUMBER(MATCH($C38,fév.!$B$5:$B$24,0)),$C38,""))</f>
        <v/>
      </c>
      <c r="L38" s="6" t="str">
        <f>IF(ISNUMBER(MATCH($C38,$J38:K38,0)),"",IF(ISNUMBER(MATCH($C38,mars!$B$5:$B$24,0)),$C38,""))</f>
        <v/>
      </c>
      <c r="M38" s="6" t="str">
        <f>IF(ISNUMBER(MATCH($C38,$J38:L38,0)),"",IF(ISNUMBER(MATCH($C38,avr.!$B$5:$B$24,0)),$C38,""))</f>
        <v/>
      </c>
      <c r="N38" s="6" t="str">
        <f>IF(ISNUMBER(MATCH($C38,$J38:M38,0)),"",IF(ISNUMBER(MATCH($C38,mai!$B$5:$B$24,0)),$C38,""))</f>
        <v/>
      </c>
      <c r="O38" s="6" t="str">
        <f>IF(ISNUMBER(MATCH($C38,$J38:N38,0)),"",IF(ISNUMBER(MATCH($C38,juin!$B$5:$B$24,0)),$C38,""))</f>
        <v/>
      </c>
      <c r="P38" s="6" t="str">
        <f>IF(ISNUMBER(MATCH($C38,$J38:O38,0)),"",IF(ISNUMBER(MATCH($C38,juil.!$B$5:$B$24,0)),$C38,""))</f>
        <v/>
      </c>
      <c r="Q38" s="6" t="str">
        <f>IF(ISNUMBER(MATCH($C38,$J38:P38,0)),"",IF(ISNUMBER(MATCH($C38,août!$B$5:$B$24,0)),$C38,""))</f>
        <v/>
      </c>
      <c r="R38" s="6" t="str">
        <f>IF(ISNUMBER(MATCH($C38,$J38:Q38,0)),"",IF(ISNUMBER(MATCH($C38,sept.!$B$5:$B$24,0)),$C38,""))</f>
        <v/>
      </c>
      <c r="S38" s="6" t="str">
        <f>IF(ISNUMBER(MATCH($C38,$J38:R38,0)),"",IF(ISNUMBER(MATCH($C38,oct.!$B$5:$B$24,0)),$C38,""))</f>
        <v/>
      </c>
      <c r="T38" s="6" t="str">
        <f>IF(ISNUMBER(MATCH($C38,$J38:S38,0)),"",IF(ISNUMBER(MATCH($C38,nov.!$B$5:$B$24,0)),$C38,""))</f>
        <v/>
      </c>
      <c r="U38" s="6" t="str">
        <f>IF(ISNUMBER(MATCH($C38,$J38:T38,0)),"",IF(ISNUMBER(MATCH($C38,déc.!$B$5:$B$24,0)),$C38,""))</f>
        <v/>
      </c>
    </row>
    <row r="39" spans="3:21" x14ac:dyDescent="0.25">
      <c r="C39" s="7" t="s">
        <v>55</v>
      </c>
      <c r="I39" s="21" t="str">
        <f>IF(ISNUMBER(MATCH(CONCATENATE(J39,K39,L39,M39,N39,O39,P39,Q39,R39,S39,T39,U39),agents_formés,0)),"",CONCATENATE(J39,K39,L39,M39,N39,O39,P39,Q39,R39,S39,T39,U39))</f>
        <v/>
      </c>
      <c r="J39" s="6" t="str">
        <f>IF(ISNUMBER(MATCH($C39,jan.!$B$5:$B$24,0)),$C39,"")</f>
        <v/>
      </c>
      <c r="K39" s="6" t="str">
        <f>IF(ISNUMBER(MATCH($C39,$J39:J39,0)),"",IF(ISNUMBER(MATCH($C39,fév.!$B$5:$B$24,0)),$C39,""))</f>
        <v/>
      </c>
      <c r="L39" s="6" t="str">
        <f>IF(ISNUMBER(MATCH($C39,$J39:K39,0)),"",IF(ISNUMBER(MATCH($C39,mars!$B$5:$B$24,0)),$C39,""))</f>
        <v/>
      </c>
      <c r="M39" s="6" t="str">
        <f>IF(ISNUMBER(MATCH($C39,$J39:L39,0)),"",IF(ISNUMBER(MATCH($C39,avr.!$B$5:$B$24,0)),$C39,""))</f>
        <v/>
      </c>
      <c r="N39" s="6" t="str">
        <f>IF(ISNUMBER(MATCH($C39,$J39:M39,0)),"",IF(ISNUMBER(MATCH($C39,mai!$B$5:$B$24,0)),$C39,""))</f>
        <v/>
      </c>
      <c r="O39" s="6" t="str">
        <f>IF(ISNUMBER(MATCH($C39,$J39:N39,0)),"",IF(ISNUMBER(MATCH($C39,juin!$B$5:$B$24,0)),$C39,""))</f>
        <v/>
      </c>
      <c r="P39" s="6" t="str">
        <f>IF(ISNUMBER(MATCH($C39,$J39:O39,0)),"",IF(ISNUMBER(MATCH($C39,juil.!$B$5:$B$24,0)),$C39,""))</f>
        <v/>
      </c>
      <c r="Q39" s="6" t="str">
        <f>IF(ISNUMBER(MATCH($C39,$J39:P39,0)),"",IF(ISNUMBER(MATCH($C39,août!$B$5:$B$24,0)),$C39,""))</f>
        <v/>
      </c>
      <c r="R39" s="6" t="str">
        <f>IF(ISNUMBER(MATCH($C39,$J39:Q39,0)),"",IF(ISNUMBER(MATCH($C39,sept.!$B$5:$B$24,0)),$C39,""))</f>
        <v/>
      </c>
      <c r="S39" s="6" t="str">
        <f>IF(ISNUMBER(MATCH($C39,$J39:R39,0)),"",IF(ISNUMBER(MATCH($C39,oct.!$B$5:$B$24,0)),$C39,""))</f>
        <v/>
      </c>
      <c r="T39" s="6" t="str">
        <f>IF(ISNUMBER(MATCH($C39,$J39:S39,0)),"",IF(ISNUMBER(MATCH($C39,nov.!$B$5:$B$24,0)),$C39,""))</f>
        <v/>
      </c>
      <c r="U39" s="6" t="str">
        <f>IF(ISNUMBER(MATCH($C39,$J39:T39,0)),"",IF(ISNUMBER(MATCH($C39,déc.!$B$5:$B$24,0)),$C39,""))</f>
        <v/>
      </c>
    </row>
    <row r="40" spans="3:21" x14ac:dyDescent="0.25">
      <c r="C40" s="7" t="s">
        <v>56</v>
      </c>
      <c r="I40" s="21" t="str">
        <f>IF(ISNUMBER(MATCH(CONCATENATE(J40,K40,L40,M40,N40,O40,P40,Q40,R40,S40,T40,U40),agents_formés,0)),"",CONCATENATE(J40,K40,L40,M40,N40,O40,P40,Q40,R40,S40,T40,U40))</f>
        <v/>
      </c>
      <c r="J40" s="6" t="str">
        <f>IF(ISNUMBER(MATCH($C40,jan.!$B$5:$B$24,0)),$C40,"")</f>
        <v/>
      </c>
      <c r="K40" s="6" t="str">
        <f>IF(ISNUMBER(MATCH($C40,$J40:J40,0)),"",IF(ISNUMBER(MATCH($C40,fév.!$B$5:$B$24,0)),$C40,""))</f>
        <v/>
      </c>
      <c r="L40" s="6" t="str">
        <f>IF(ISNUMBER(MATCH($C40,$J40:K40,0)),"",IF(ISNUMBER(MATCH($C40,mars!$B$5:$B$24,0)),$C40,""))</f>
        <v/>
      </c>
      <c r="M40" s="6" t="str">
        <f>IF(ISNUMBER(MATCH($C40,$J40:L40,0)),"",IF(ISNUMBER(MATCH($C40,avr.!$B$5:$B$24,0)),$C40,""))</f>
        <v/>
      </c>
      <c r="N40" s="6" t="str">
        <f>IF(ISNUMBER(MATCH($C40,$J40:M40,0)),"",IF(ISNUMBER(MATCH($C40,mai!$B$5:$B$24,0)),$C40,""))</f>
        <v/>
      </c>
      <c r="O40" s="6" t="str">
        <f>IF(ISNUMBER(MATCH($C40,$J40:N40,0)),"",IF(ISNUMBER(MATCH($C40,juin!$B$5:$B$24,0)),$C40,""))</f>
        <v/>
      </c>
      <c r="P40" s="6" t="str">
        <f>IF(ISNUMBER(MATCH($C40,$J40:O40,0)),"",IF(ISNUMBER(MATCH($C40,juil.!$B$5:$B$24,0)),$C40,""))</f>
        <v/>
      </c>
      <c r="Q40" s="6" t="str">
        <f>IF(ISNUMBER(MATCH($C40,$J40:P40,0)),"",IF(ISNUMBER(MATCH($C40,août!$B$5:$B$24,0)),$C40,""))</f>
        <v/>
      </c>
      <c r="R40" s="6" t="str">
        <f>IF(ISNUMBER(MATCH($C40,$J40:Q40,0)),"",IF(ISNUMBER(MATCH($C40,sept.!$B$5:$B$24,0)),$C40,""))</f>
        <v/>
      </c>
      <c r="S40" s="6" t="str">
        <f>IF(ISNUMBER(MATCH($C40,$J40:R40,0)),"",IF(ISNUMBER(MATCH($C40,oct.!$B$5:$B$24,0)),$C40,""))</f>
        <v/>
      </c>
      <c r="T40" s="6" t="str">
        <f>IF(ISNUMBER(MATCH($C40,$J40:S40,0)),"",IF(ISNUMBER(MATCH($C40,nov.!$B$5:$B$24,0)),$C40,""))</f>
        <v/>
      </c>
      <c r="U40" s="6" t="str">
        <f>IF(ISNUMBER(MATCH($C40,$J40:T40,0)),"",IF(ISNUMBER(MATCH($C40,déc.!$B$5:$B$24,0)),$C40,""))</f>
        <v/>
      </c>
    </row>
    <row r="41" spans="3:21" x14ac:dyDescent="0.25">
      <c r="C41" s="7" t="s">
        <v>57</v>
      </c>
      <c r="I41" s="21" t="str">
        <f>IF(ISNUMBER(MATCH(CONCATENATE(J41,K41,L41,M41,N41,O41,P41,Q41,R41,S41,T41,U41),agents_formés,0)),"",CONCATENATE(J41,K41,L41,M41,N41,O41,P41,Q41,R41,S41,T41,U41))</f>
        <v/>
      </c>
      <c r="J41" s="6" t="str">
        <f>IF(ISNUMBER(MATCH($C41,jan.!$B$5:$B$24,0)),$C41,"")</f>
        <v/>
      </c>
      <c r="K41" s="6" t="str">
        <f>IF(ISNUMBER(MATCH($C41,$J41:J41,0)),"",IF(ISNUMBER(MATCH($C41,fév.!$B$5:$B$24,0)),$C41,""))</f>
        <v/>
      </c>
      <c r="L41" s="6" t="str">
        <f>IF(ISNUMBER(MATCH($C41,$J41:K41,0)),"",IF(ISNUMBER(MATCH($C41,mars!$B$5:$B$24,0)),$C41,""))</f>
        <v/>
      </c>
      <c r="M41" s="6" t="str">
        <f>IF(ISNUMBER(MATCH($C41,$J41:L41,0)),"",IF(ISNUMBER(MATCH($C41,avr.!$B$5:$B$24,0)),$C41,""))</f>
        <v/>
      </c>
      <c r="N41" s="6" t="str">
        <f>IF(ISNUMBER(MATCH($C41,$J41:M41,0)),"",IF(ISNUMBER(MATCH($C41,mai!$B$5:$B$24,0)),$C41,""))</f>
        <v/>
      </c>
      <c r="O41" s="6" t="str">
        <f>IF(ISNUMBER(MATCH($C41,$J41:N41,0)),"",IF(ISNUMBER(MATCH($C41,juin!$B$5:$B$24,0)),$C41,""))</f>
        <v/>
      </c>
      <c r="P41" s="6" t="str">
        <f>IF(ISNUMBER(MATCH($C41,$J41:O41,0)),"",IF(ISNUMBER(MATCH($C41,juil.!$B$5:$B$24,0)),$C41,""))</f>
        <v/>
      </c>
      <c r="Q41" s="6" t="str">
        <f>IF(ISNUMBER(MATCH($C41,$J41:P41,0)),"",IF(ISNUMBER(MATCH($C41,août!$B$5:$B$24,0)),$C41,""))</f>
        <v/>
      </c>
      <c r="R41" s="6" t="str">
        <f>IF(ISNUMBER(MATCH($C41,$J41:Q41,0)),"",IF(ISNUMBER(MATCH($C41,sept.!$B$5:$B$24,0)),$C41,""))</f>
        <v/>
      </c>
      <c r="S41" s="6" t="str">
        <f>IF(ISNUMBER(MATCH($C41,$J41:R41,0)),"",IF(ISNUMBER(MATCH($C41,oct.!$B$5:$B$24,0)),$C41,""))</f>
        <v/>
      </c>
      <c r="T41" s="6" t="str">
        <f>IF(ISNUMBER(MATCH($C41,$J41:S41,0)),"",IF(ISNUMBER(MATCH($C41,nov.!$B$5:$B$24,0)),$C41,""))</f>
        <v/>
      </c>
      <c r="U41" s="6" t="str">
        <f>IF(ISNUMBER(MATCH($C41,$J41:T41,0)),"",IF(ISNUMBER(MATCH($C41,déc.!$B$5:$B$24,0)),$C41,""))</f>
        <v/>
      </c>
    </row>
    <row r="42" spans="3:21" x14ac:dyDescent="0.25">
      <c r="C42" s="7" t="s">
        <v>58</v>
      </c>
      <c r="I42" s="21" t="str">
        <f>IF(ISNUMBER(MATCH(CONCATENATE(J42,K42,L42,M42,N42,O42,P42,Q42,R42,S42,T42,U42),agents_formés,0)),"",CONCATENATE(J42,K42,L42,M42,N42,O42,P42,Q42,R42,S42,T42,U42))</f>
        <v/>
      </c>
      <c r="J42" s="6" t="str">
        <f>IF(ISNUMBER(MATCH($C42,jan.!$B$5:$B$24,0)),$C42,"")</f>
        <v/>
      </c>
      <c r="K42" s="6" t="str">
        <f>IF(ISNUMBER(MATCH($C42,$J42:J42,0)),"",IF(ISNUMBER(MATCH($C42,fév.!$B$5:$B$24,0)),$C42,""))</f>
        <v/>
      </c>
      <c r="L42" s="6" t="str">
        <f>IF(ISNUMBER(MATCH($C42,$J42:K42,0)),"",IF(ISNUMBER(MATCH($C42,mars!$B$5:$B$24,0)),$C42,""))</f>
        <v/>
      </c>
      <c r="M42" s="6" t="str">
        <f>IF(ISNUMBER(MATCH($C42,$J42:L42,0)),"",IF(ISNUMBER(MATCH($C42,avr.!$B$5:$B$24,0)),$C42,""))</f>
        <v/>
      </c>
      <c r="N42" s="6" t="str">
        <f>IF(ISNUMBER(MATCH($C42,$J42:M42,0)),"",IF(ISNUMBER(MATCH($C42,mai!$B$5:$B$24,0)),$C42,""))</f>
        <v/>
      </c>
      <c r="O42" s="6" t="str">
        <f>IF(ISNUMBER(MATCH($C42,$J42:N42,0)),"",IF(ISNUMBER(MATCH($C42,juin!$B$5:$B$24,0)),$C42,""))</f>
        <v/>
      </c>
      <c r="P42" s="6" t="str">
        <f>IF(ISNUMBER(MATCH($C42,$J42:O42,0)),"",IF(ISNUMBER(MATCH($C42,juil.!$B$5:$B$24,0)),$C42,""))</f>
        <v/>
      </c>
      <c r="Q42" s="6" t="str">
        <f>IF(ISNUMBER(MATCH($C42,$J42:P42,0)),"",IF(ISNUMBER(MATCH($C42,août!$B$5:$B$24,0)),$C42,""))</f>
        <v/>
      </c>
      <c r="R42" s="6" t="str">
        <f>IF(ISNUMBER(MATCH($C42,$J42:Q42,0)),"",IF(ISNUMBER(MATCH($C42,sept.!$B$5:$B$24,0)),$C42,""))</f>
        <v/>
      </c>
      <c r="S42" s="6" t="str">
        <f>IF(ISNUMBER(MATCH($C42,$J42:R42,0)),"",IF(ISNUMBER(MATCH($C42,oct.!$B$5:$B$24,0)),$C42,""))</f>
        <v/>
      </c>
      <c r="T42" s="6" t="str">
        <f>IF(ISNUMBER(MATCH($C42,$J42:S42,0)),"",IF(ISNUMBER(MATCH($C42,nov.!$B$5:$B$24,0)),$C42,""))</f>
        <v/>
      </c>
      <c r="U42" s="6" t="str">
        <f>IF(ISNUMBER(MATCH($C42,$J42:T42,0)),"",IF(ISNUMBER(MATCH($C42,déc.!$B$5:$B$24,0)),$C42,""))</f>
        <v/>
      </c>
    </row>
    <row r="43" spans="3:21" x14ac:dyDescent="0.25">
      <c r="C43" s="7" t="s">
        <v>59</v>
      </c>
      <c r="I43" s="21" t="str">
        <f>IF(ISNUMBER(MATCH(CONCATENATE(J43,K43,L43,M43,N43,O43,P43,Q43,R43,S43,T43,U43),agents_formés,0)),"",CONCATENATE(J43,K43,L43,M43,N43,O43,P43,Q43,R43,S43,T43,U43))</f>
        <v/>
      </c>
      <c r="J43" s="6" t="str">
        <f>IF(ISNUMBER(MATCH($C43,jan.!$B$5:$B$24,0)),$C43,"")</f>
        <v/>
      </c>
      <c r="K43" s="6" t="str">
        <f>IF(ISNUMBER(MATCH($C43,$J43:J43,0)),"",IF(ISNUMBER(MATCH($C43,fév.!$B$5:$B$24,0)),$C43,""))</f>
        <v/>
      </c>
      <c r="L43" s="6" t="str">
        <f>IF(ISNUMBER(MATCH($C43,$J43:K43,0)),"",IF(ISNUMBER(MATCH($C43,mars!$B$5:$B$24,0)),$C43,""))</f>
        <v/>
      </c>
      <c r="M43" s="6" t="str">
        <f>IF(ISNUMBER(MATCH($C43,$J43:L43,0)),"",IF(ISNUMBER(MATCH($C43,avr.!$B$5:$B$24,0)),$C43,""))</f>
        <v/>
      </c>
      <c r="N43" s="6" t="str">
        <f>IF(ISNUMBER(MATCH($C43,$J43:M43,0)),"",IF(ISNUMBER(MATCH($C43,mai!$B$5:$B$24,0)),$C43,""))</f>
        <v/>
      </c>
      <c r="O43" s="6" t="str">
        <f>IF(ISNUMBER(MATCH($C43,$J43:N43,0)),"",IF(ISNUMBER(MATCH($C43,juin!$B$5:$B$24,0)),$C43,""))</f>
        <v/>
      </c>
      <c r="P43" s="6" t="str">
        <f>IF(ISNUMBER(MATCH($C43,$J43:O43,0)),"",IF(ISNUMBER(MATCH($C43,juil.!$B$5:$B$24,0)),$C43,""))</f>
        <v/>
      </c>
      <c r="Q43" s="6" t="str">
        <f>IF(ISNUMBER(MATCH($C43,$J43:P43,0)),"",IF(ISNUMBER(MATCH($C43,août!$B$5:$B$24,0)),$C43,""))</f>
        <v/>
      </c>
      <c r="R43" s="6" t="str">
        <f>IF(ISNUMBER(MATCH($C43,$J43:Q43,0)),"",IF(ISNUMBER(MATCH($C43,sept.!$B$5:$B$24,0)),$C43,""))</f>
        <v/>
      </c>
      <c r="S43" s="6" t="str">
        <f>IF(ISNUMBER(MATCH($C43,$J43:R43,0)),"",IF(ISNUMBER(MATCH($C43,oct.!$B$5:$B$24,0)),$C43,""))</f>
        <v/>
      </c>
      <c r="T43" s="6" t="str">
        <f>IF(ISNUMBER(MATCH($C43,$J43:S43,0)),"",IF(ISNUMBER(MATCH($C43,nov.!$B$5:$B$24,0)),$C43,""))</f>
        <v/>
      </c>
      <c r="U43" s="6" t="str">
        <f>IF(ISNUMBER(MATCH($C43,$J43:T43,0)),"",IF(ISNUMBER(MATCH($C43,déc.!$B$5:$B$24,0)),$C43,""))</f>
        <v/>
      </c>
    </row>
    <row r="44" spans="3:21" x14ac:dyDescent="0.25">
      <c r="C44" s="7" t="s">
        <v>60</v>
      </c>
      <c r="I44" s="21" t="str">
        <f>IF(ISNUMBER(MATCH(CONCATENATE(J44,K44,L44,M44,N44,O44,P44,Q44,R44,S44,T44,U44),agents_formés,0)),"",CONCATENATE(J44,K44,L44,M44,N44,O44,P44,Q44,R44,S44,T44,U44))</f>
        <v/>
      </c>
      <c r="J44" s="6" t="str">
        <f>IF(ISNUMBER(MATCH($C44,jan.!$B$5:$B$24,0)),$C44,"")</f>
        <v/>
      </c>
      <c r="K44" s="6" t="str">
        <f>IF(ISNUMBER(MATCH($C44,$J44:J44,0)),"",IF(ISNUMBER(MATCH($C44,fév.!$B$5:$B$24,0)),$C44,""))</f>
        <v/>
      </c>
      <c r="L44" s="6" t="str">
        <f>IF(ISNUMBER(MATCH($C44,$J44:K44,0)),"",IF(ISNUMBER(MATCH($C44,mars!$B$5:$B$24,0)),$C44,""))</f>
        <v/>
      </c>
      <c r="M44" s="6" t="str">
        <f>IF(ISNUMBER(MATCH($C44,$J44:L44,0)),"",IF(ISNUMBER(MATCH($C44,avr.!$B$5:$B$24,0)),$C44,""))</f>
        <v/>
      </c>
      <c r="N44" s="6" t="str">
        <f>IF(ISNUMBER(MATCH($C44,$J44:M44,0)),"",IF(ISNUMBER(MATCH($C44,mai!$B$5:$B$24,0)),$C44,""))</f>
        <v/>
      </c>
      <c r="O44" s="6" t="str">
        <f>IF(ISNUMBER(MATCH($C44,$J44:N44,0)),"",IF(ISNUMBER(MATCH($C44,juin!$B$5:$B$24,0)),$C44,""))</f>
        <v/>
      </c>
      <c r="P44" s="6" t="str">
        <f>IF(ISNUMBER(MATCH($C44,$J44:O44,0)),"",IF(ISNUMBER(MATCH($C44,juil.!$B$5:$B$24,0)),$C44,""))</f>
        <v/>
      </c>
      <c r="Q44" s="6" t="str">
        <f>IF(ISNUMBER(MATCH($C44,$J44:P44,0)),"",IF(ISNUMBER(MATCH($C44,août!$B$5:$B$24,0)),$C44,""))</f>
        <v/>
      </c>
      <c r="R44" s="6" t="str">
        <f>IF(ISNUMBER(MATCH($C44,$J44:Q44,0)),"",IF(ISNUMBER(MATCH($C44,sept.!$B$5:$B$24,0)),$C44,""))</f>
        <v/>
      </c>
      <c r="S44" s="6" t="str">
        <f>IF(ISNUMBER(MATCH($C44,$J44:R44,0)),"",IF(ISNUMBER(MATCH($C44,oct.!$B$5:$B$24,0)),$C44,""))</f>
        <v/>
      </c>
      <c r="T44" s="6" t="str">
        <f>IF(ISNUMBER(MATCH($C44,$J44:S44,0)),"",IF(ISNUMBER(MATCH($C44,nov.!$B$5:$B$24,0)),$C44,""))</f>
        <v/>
      </c>
      <c r="U44" s="6" t="str">
        <f>IF(ISNUMBER(MATCH($C44,$J44:T44,0)),"",IF(ISNUMBER(MATCH($C44,déc.!$B$5:$B$24,0)),$C44,""))</f>
        <v/>
      </c>
    </row>
    <row r="45" spans="3:21" x14ac:dyDescent="0.25">
      <c r="C45" s="7" t="s">
        <v>61</v>
      </c>
      <c r="I45" s="21" t="str">
        <f>IF(ISNUMBER(MATCH(CONCATENATE(J45,K45,L45,M45,N45,O45,P45,Q45,R45,S45,T45,U45),agents_formés,0)),"",CONCATENATE(J45,K45,L45,M45,N45,O45,P45,Q45,R45,S45,T45,U45))</f>
        <v/>
      </c>
      <c r="J45" s="6" t="str">
        <f>IF(ISNUMBER(MATCH($C45,jan.!$B$5:$B$24,0)),$C45,"")</f>
        <v/>
      </c>
      <c r="K45" s="6" t="str">
        <f>IF(ISNUMBER(MATCH($C45,$J45:J45,0)),"",IF(ISNUMBER(MATCH($C45,fév.!$B$5:$B$24,0)),$C45,""))</f>
        <v/>
      </c>
      <c r="L45" s="6" t="str">
        <f>IF(ISNUMBER(MATCH($C45,$J45:K45,0)),"",IF(ISNUMBER(MATCH($C45,mars!$B$5:$B$24,0)),$C45,""))</f>
        <v/>
      </c>
      <c r="M45" s="6" t="str">
        <f>IF(ISNUMBER(MATCH($C45,$J45:L45,0)),"",IF(ISNUMBER(MATCH($C45,avr.!$B$5:$B$24,0)),$C45,""))</f>
        <v/>
      </c>
      <c r="N45" s="6" t="str">
        <f>IF(ISNUMBER(MATCH($C45,$J45:M45,0)),"",IF(ISNUMBER(MATCH($C45,mai!$B$5:$B$24,0)),$C45,""))</f>
        <v/>
      </c>
      <c r="O45" s="6" t="str">
        <f>IF(ISNUMBER(MATCH($C45,$J45:N45,0)),"",IF(ISNUMBER(MATCH($C45,juin!$B$5:$B$24,0)),$C45,""))</f>
        <v/>
      </c>
      <c r="P45" s="6" t="str">
        <f>IF(ISNUMBER(MATCH($C45,$J45:O45,0)),"",IF(ISNUMBER(MATCH($C45,juil.!$B$5:$B$24,0)),$C45,""))</f>
        <v/>
      </c>
      <c r="Q45" s="6" t="str">
        <f>IF(ISNUMBER(MATCH($C45,$J45:P45,0)),"",IF(ISNUMBER(MATCH($C45,août!$B$5:$B$24,0)),$C45,""))</f>
        <v/>
      </c>
      <c r="R45" s="6" t="str">
        <f>IF(ISNUMBER(MATCH($C45,$J45:Q45,0)),"",IF(ISNUMBER(MATCH($C45,sept.!$B$5:$B$24,0)),$C45,""))</f>
        <v/>
      </c>
      <c r="S45" s="6" t="str">
        <f>IF(ISNUMBER(MATCH($C45,$J45:R45,0)),"",IF(ISNUMBER(MATCH($C45,oct.!$B$5:$B$24,0)),$C45,""))</f>
        <v/>
      </c>
      <c r="T45" s="6" t="str">
        <f>IF(ISNUMBER(MATCH($C45,$J45:S45,0)),"",IF(ISNUMBER(MATCH($C45,nov.!$B$5:$B$24,0)),$C45,""))</f>
        <v/>
      </c>
      <c r="U45" s="6" t="str">
        <f>IF(ISNUMBER(MATCH($C45,$J45:T45,0)),"",IF(ISNUMBER(MATCH($C45,déc.!$B$5:$B$24,0)),$C45,""))</f>
        <v/>
      </c>
    </row>
    <row r="46" spans="3:21" x14ac:dyDescent="0.25">
      <c r="C46" s="7" t="s">
        <v>62</v>
      </c>
      <c r="I46" s="21" t="str">
        <f>IF(ISNUMBER(MATCH(CONCATENATE(J46,K46,L46,M46,N46,O46,P46,Q46,R46,S46,T46,U46),agents_formés,0)),"",CONCATENATE(J46,K46,L46,M46,N46,O46,P46,Q46,R46,S46,T46,U46))</f>
        <v/>
      </c>
      <c r="J46" s="6" t="str">
        <f>IF(ISNUMBER(MATCH($C46,jan.!$B$5:$B$24,0)),$C46,"")</f>
        <v/>
      </c>
      <c r="K46" s="6" t="str">
        <f>IF(ISNUMBER(MATCH($C46,$J46:J46,0)),"",IF(ISNUMBER(MATCH($C46,fév.!$B$5:$B$24,0)),$C46,""))</f>
        <v/>
      </c>
      <c r="L46" s="6" t="str">
        <f>IF(ISNUMBER(MATCH($C46,$J46:K46,0)),"",IF(ISNUMBER(MATCH($C46,mars!$B$5:$B$24,0)),$C46,""))</f>
        <v/>
      </c>
      <c r="M46" s="6" t="str">
        <f>IF(ISNUMBER(MATCH($C46,$J46:L46,0)),"",IF(ISNUMBER(MATCH($C46,avr.!$B$5:$B$24,0)),$C46,""))</f>
        <v/>
      </c>
      <c r="N46" s="6" t="str">
        <f>IF(ISNUMBER(MATCH($C46,$J46:M46,0)),"",IF(ISNUMBER(MATCH($C46,mai!$B$5:$B$24,0)),$C46,""))</f>
        <v/>
      </c>
      <c r="O46" s="6" t="str">
        <f>IF(ISNUMBER(MATCH($C46,$J46:N46,0)),"",IF(ISNUMBER(MATCH($C46,juin!$B$5:$B$24,0)),$C46,""))</f>
        <v/>
      </c>
      <c r="P46" s="6" t="str">
        <f>IF(ISNUMBER(MATCH($C46,$J46:O46,0)),"",IF(ISNUMBER(MATCH($C46,juil.!$B$5:$B$24,0)),$C46,""))</f>
        <v/>
      </c>
      <c r="Q46" s="6" t="str">
        <f>IF(ISNUMBER(MATCH($C46,$J46:P46,0)),"",IF(ISNUMBER(MATCH($C46,août!$B$5:$B$24,0)),$C46,""))</f>
        <v/>
      </c>
      <c r="R46" s="6" t="str">
        <f>IF(ISNUMBER(MATCH($C46,$J46:Q46,0)),"",IF(ISNUMBER(MATCH($C46,sept.!$B$5:$B$24,0)),$C46,""))</f>
        <v/>
      </c>
      <c r="S46" s="6" t="str">
        <f>IF(ISNUMBER(MATCH($C46,$J46:R46,0)),"",IF(ISNUMBER(MATCH($C46,oct.!$B$5:$B$24,0)),$C46,""))</f>
        <v/>
      </c>
      <c r="T46" s="6" t="str">
        <f>IF(ISNUMBER(MATCH($C46,$J46:S46,0)),"",IF(ISNUMBER(MATCH($C46,nov.!$B$5:$B$24,0)),$C46,""))</f>
        <v/>
      </c>
      <c r="U46" s="6" t="str">
        <f>IF(ISNUMBER(MATCH($C46,$J46:T46,0)),"",IF(ISNUMBER(MATCH($C46,déc.!$B$5:$B$24,0)),$C46,""))</f>
        <v/>
      </c>
    </row>
    <row r="47" spans="3:21" x14ac:dyDescent="0.25">
      <c r="C47" s="7" t="s">
        <v>63</v>
      </c>
      <c r="I47" s="21" t="str">
        <f>IF(ISNUMBER(MATCH(CONCATENATE(J47,K47,L47,M47,N47,O47,P47,Q47,R47,S47,T47,U47),agents_formés,0)),"",CONCATENATE(J47,K47,L47,M47,N47,O47,P47,Q47,R47,S47,T47,U47))</f>
        <v/>
      </c>
      <c r="J47" s="6" t="str">
        <f>IF(ISNUMBER(MATCH($C47,jan.!$B$5:$B$24,0)),$C47,"")</f>
        <v/>
      </c>
      <c r="K47" s="6" t="str">
        <f>IF(ISNUMBER(MATCH($C47,$J47:J47,0)),"",IF(ISNUMBER(MATCH($C47,fév.!$B$5:$B$24,0)),$C47,""))</f>
        <v/>
      </c>
      <c r="L47" s="6" t="str">
        <f>IF(ISNUMBER(MATCH($C47,$J47:K47,0)),"",IF(ISNUMBER(MATCH($C47,mars!$B$5:$B$24,0)),$C47,""))</f>
        <v/>
      </c>
      <c r="M47" s="6" t="str">
        <f>IF(ISNUMBER(MATCH($C47,$J47:L47,0)),"",IF(ISNUMBER(MATCH($C47,avr.!$B$5:$B$24,0)),$C47,""))</f>
        <v/>
      </c>
      <c r="N47" s="6" t="str">
        <f>IF(ISNUMBER(MATCH($C47,$J47:M47,0)),"",IF(ISNUMBER(MATCH($C47,mai!$B$5:$B$24,0)),$C47,""))</f>
        <v/>
      </c>
      <c r="O47" s="6" t="str">
        <f>IF(ISNUMBER(MATCH($C47,$J47:N47,0)),"",IF(ISNUMBER(MATCH($C47,juin!$B$5:$B$24,0)),$C47,""))</f>
        <v/>
      </c>
      <c r="P47" s="6" t="str">
        <f>IF(ISNUMBER(MATCH($C47,$J47:O47,0)),"",IF(ISNUMBER(MATCH($C47,juil.!$B$5:$B$24,0)),$C47,""))</f>
        <v/>
      </c>
      <c r="Q47" s="6" t="str">
        <f>IF(ISNUMBER(MATCH($C47,$J47:P47,0)),"",IF(ISNUMBER(MATCH($C47,août!$B$5:$B$24,0)),$C47,""))</f>
        <v/>
      </c>
      <c r="R47" s="6" t="str">
        <f>IF(ISNUMBER(MATCH($C47,$J47:Q47,0)),"",IF(ISNUMBER(MATCH($C47,sept.!$B$5:$B$24,0)),$C47,""))</f>
        <v/>
      </c>
      <c r="S47" s="6" t="str">
        <f>IF(ISNUMBER(MATCH($C47,$J47:R47,0)),"",IF(ISNUMBER(MATCH($C47,oct.!$B$5:$B$24,0)),$C47,""))</f>
        <v/>
      </c>
      <c r="T47" s="6" t="str">
        <f>IF(ISNUMBER(MATCH($C47,$J47:S47,0)),"",IF(ISNUMBER(MATCH($C47,nov.!$B$5:$B$24,0)),$C47,""))</f>
        <v/>
      </c>
      <c r="U47" s="6" t="str">
        <f>IF(ISNUMBER(MATCH($C47,$J47:T47,0)),"",IF(ISNUMBER(MATCH($C47,déc.!$B$5:$B$24,0)),$C47,""))</f>
        <v/>
      </c>
    </row>
    <row r="48" spans="3:21" x14ac:dyDescent="0.25">
      <c r="C48" s="7" t="s">
        <v>64</v>
      </c>
      <c r="I48" s="21" t="str">
        <f>IF(ISNUMBER(MATCH(CONCATENATE(J48,K48,L48,M48,N48,O48,P48,Q48,R48,S48,T48,U48),agents_formés,0)),"",CONCATENATE(J48,K48,L48,M48,N48,O48,P48,Q48,R48,S48,T48,U48))</f>
        <v/>
      </c>
      <c r="J48" s="6" t="str">
        <f>IF(ISNUMBER(MATCH($C48,jan.!$B$5:$B$24,0)),$C48,"")</f>
        <v/>
      </c>
      <c r="K48" s="6" t="str">
        <f>IF(ISNUMBER(MATCH($C48,$J48:J48,0)),"",IF(ISNUMBER(MATCH($C48,fév.!$B$5:$B$24,0)),$C48,""))</f>
        <v/>
      </c>
      <c r="L48" s="6" t="str">
        <f>IF(ISNUMBER(MATCH($C48,$J48:K48,0)),"",IF(ISNUMBER(MATCH($C48,mars!$B$5:$B$24,0)),$C48,""))</f>
        <v/>
      </c>
      <c r="M48" s="6" t="str">
        <f>IF(ISNUMBER(MATCH($C48,$J48:L48,0)),"",IF(ISNUMBER(MATCH($C48,avr.!$B$5:$B$24,0)),$C48,""))</f>
        <v/>
      </c>
      <c r="N48" s="6" t="str">
        <f>IF(ISNUMBER(MATCH($C48,$J48:M48,0)),"",IF(ISNUMBER(MATCH($C48,mai!$B$5:$B$24,0)),$C48,""))</f>
        <v/>
      </c>
      <c r="O48" s="6" t="str">
        <f>IF(ISNUMBER(MATCH($C48,$J48:N48,0)),"",IF(ISNUMBER(MATCH($C48,juin!$B$5:$B$24,0)),$C48,""))</f>
        <v/>
      </c>
      <c r="P48" s="6" t="str">
        <f>IF(ISNUMBER(MATCH($C48,$J48:O48,0)),"",IF(ISNUMBER(MATCH($C48,juil.!$B$5:$B$24,0)),$C48,""))</f>
        <v/>
      </c>
      <c r="Q48" s="6" t="str">
        <f>IF(ISNUMBER(MATCH($C48,$J48:P48,0)),"",IF(ISNUMBER(MATCH($C48,août!$B$5:$B$24,0)),$C48,""))</f>
        <v/>
      </c>
      <c r="R48" s="6" t="str">
        <f>IF(ISNUMBER(MATCH($C48,$J48:Q48,0)),"",IF(ISNUMBER(MATCH($C48,sept.!$B$5:$B$24,0)),$C48,""))</f>
        <v/>
      </c>
      <c r="S48" s="6" t="str">
        <f>IF(ISNUMBER(MATCH($C48,$J48:R48,0)),"",IF(ISNUMBER(MATCH($C48,oct.!$B$5:$B$24,0)),$C48,""))</f>
        <v/>
      </c>
      <c r="T48" s="6" t="str">
        <f>IF(ISNUMBER(MATCH($C48,$J48:S48,0)),"",IF(ISNUMBER(MATCH($C48,nov.!$B$5:$B$24,0)),$C48,""))</f>
        <v/>
      </c>
      <c r="U48" s="6" t="str">
        <f>IF(ISNUMBER(MATCH($C48,$J48:T48,0)),"",IF(ISNUMBER(MATCH($C48,déc.!$B$5:$B$24,0)),$C48,""))</f>
        <v/>
      </c>
    </row>
    <row r="49" spans="3:21" x14ac:dyDescent="0.25">
      <c r="C49" s="7" t="s">
        <v>65</v>
      </c>
      <c r="I49" s="21" t="str">
        <f>IF(ISNUMBER(MATCH(CONCATENATE(J49,K49,L49,M49,N49,O49,P49,Q49,R49,S49,T49,U49),agents_formés,0)),"",CONCATENATE(J49,K49,L49,M49,N49,O49,P49,Q49,R49,S49,T49,U49))</f>
        <v/>
      </c>
      <c r="J49" s="6" t="str">
        <f>IF(ISNUMBER(MATCH($C49,jan.!$B$5:$B$24,0)),$C49,"")</f>
        <v/>
      </c>
      <c r="K49" s="6" t="str">
        <f>IF(ISNUMBER(MATCH($C49,$J49:J49,0)),"",IF(ISNUMBER(MATCH($C49,fév.!$B$5:$B$24,0)),$C49,""))</f>
        <v/>
      </c>
      <c r="L49" s="6" t="str">
        <f>IF(ISNUMBER(MATCH($C49,$J49:K49,0)),"",IF(ISNUMBER(MATCH($C49,mars!$B$5:$B$24,0)),$C49,""))</f>
        <v/>
      </c>
      <c r="M49" s="6" t="str">
        <f>IF(ISNUMBER(MATCH($C49,$J49:L49,0)),"",IF(ISNUMBER(MATCH($C49,avr.!$B$5:$B$24,0)),$C49,""))</f>
        <v/>
      </c>
      <c r="N49" s="6" t="str">
        <f>IF(ISNUMBER(MATCH($C49,$J49:M49,0)),"",IF(ISNUMBER(MATCH($C49,mai!$B$5:$B$24,0)),$C49,""))</f>
        <v/>
      </c>
      <c r="O49" s="6" t="str">
        <f>IF(ISNUMBER(MATCH($C49,$J49:N49,0)),"",IF(ISNUMBER(MATCH($C49,juin!$B$5:$B$24,0)),$C49,""))</f>
        <v/>
      </c>
      <c r="P49" s="6" t="str">
        <f>IF(ISNUMBER(MATCH($C49,$J49:O49,0)),"",IF(ISNUMBER(MATCH($C49,juil.!$B$5:$B$24,0)),$C49,""))</f>
        <v/>
      </c>
      <c r="Q49" s="6" t="str">
        <f>IF(ISNUMBER(MATCH($C49,$J49:P49,0)),"",IF(ISNUMBER(MATCH($C49,août!$B$5:$B$24,0)),$C49,""))</f>
        <v/>
      </c>
      <c r="R49" s="6" t="str">
        <f>IF(ISNUMBER(MATCH($C49,$J49:Q49,0)),"",IF(ISNUMBER(MATCH($C49,sept.!$B$5:$B$24,0)),$C49,""))</f>
        <v/>
      </c>
      <c r="S49" s="6" t="str">
        <f>IF(ISNUMBER(MATCH($C49,$J49:R49,0)),"",IF(ISNUMBER(MATCH($C49,oct.!$B$5:$B$24,0)),$C49,""))</f>
        <v/>
      </c>
      <c r="T49" s="6" t="str">
        <f>IF(ISNUMBER(MATCH($C49,$J49:S49,0)),"",IF(ISNUMBER(MATCH($C49,nov.!$B$5:$B$24,0)),$C49,""))</f>
        <v/>
      </c>
      <c r="U49" s="6" t="str">
        <f>IF(ISNUMBER(MATCH($C49,$J49:T49,0)),"",IF(ISNUMBER(MATCH($C49,déc.!$B$5:$B$24,0)),$C49,""))</f>
        <v/>
      </c>
    </row>
    <row r="50" spans="3:21" x14ac:dyDescent="0.25">
      <c r="C50" s="7" t="s">
        <v>66</v>
      </c>
      <c r="I50" s="21" t="str">
        <f>IF(ISNUMBER(MATCH(CONCATENATE(J50,K50,L50,M50,N50,O50,P50,Q50,R50,S50,T50,U50),agents_formés,0)),"",CONCATENATE(J50,K50,L50,M50,N50,O50,P50,Q50,R50,S50,T50,U50))</f>
        <v/>
      </c>
      <c r="J50" s="6" t="str">
        <f>IF(ISNUMBER(MATCH($C50,jan.!$B$5:$B$24,0)),$C50,"")</f>
        <v/>
      </c>
      <c r="K50" s="6" t="str">
        <f>IF(ISNUMBER(MATCH($C50,$J50:J50,0)),"",IF(ISNUMBER(MATCH($C50,fév.!$B$5:$B$24,0)),$C50,""))</f>
        <v/>
      </c>
      <c r="L50" s="6" t="str">
        <f>IF(ISNUMBER(MATCH($C50,$J50:K50,0)),"",IF(ISNUMBER(MATCH($C50,mars!$B$5:$B$24,0)),$C50,""))</f>
        <v/>
      </c>
      <c r="M50" s="6" t="str">
        <f>IF(ISNUMBER(MATCH($C50,$J50:L50,0)),"",IF(ISNUMBER(MATCH($C50,avr.!$B$5:$B$24,0)),$C50,""))</f>
        <v/>
      </c>
      <c r="N50" s="6" t="str">
        <f>IF(ISNUMBER(MATCH($C50,$J50:M50,0)),"",IF(ISNUMBER(MATCH($C50,mai!$B$5:$B$24,0)),$C50,""))</f>
        <v/>
      </c>
      <c r="O50" s="6" t="str">
        <f>IF(ISNUMBER(MATCH($C50,$J50:N50,0)),"",IF(ISNUMBER(MATCH($C50,juin!$B$5:$B$24,0)),$C50,""))</f>
        <v/>
      </c>
      <c r="P50" s="6" t="str">
        <f>IF(ISNUMBER(MATCH($C50,$J50:O50,0)),"",IF(ISNUMBER(MATCH($C50,juil.!$B$5:$B$24,0)),$C50,""))</f>
        <v/>
      </c>
      <c r="Q50" s="6" t="str">
        <f>IF(ISNUMBER(MATCH($C50,$J50:P50,0)),"",IF(ISNUMBER(MATCH($C50,août!$B$5:$B$24,0)),$C50,""))</f>
        <v/>
      </c>
      <c r="R50" s="6" t="str">
        <f>IF(ISNUMBER(MATCH($C50,$J50:Q50,0)),"",IF(ISNUMBER(MATCH($C50,sept.!$B$5:$B$24,0)),$C50,""))</f>
        <v/>
      </c>
      <c r="S50" s="6" t="str">
        <f>IF(ISNUMBER(MATCH($C50,$J50:R50,0)),"",IF(ISNUMBER(MATCH($C50,oct.!$B$5:$B$24,0)),$C50,""))</f>
        <v/>
      </c>
      <c r="T50" s="6" t="str">
        <f>IF(ISNUMBER(MATCH($C50,$J50:S50,0)),"",IF(ISNUMBER(MATCH($C50,nov.!$B$5:$B$24,0)),$C50,""))</f>
        <v/>
      </c>
      <c r="U50" s="6" t="str">
        <f>IF(ISNUMBER(MATCH($C50,$J50:T50,0)),"",IF(ISNUMBER(MATCH($C50,déc.!$B$5:$B$24,0)),$C50,""))</f>
        <v/>
      </c>
    </row>
    <row r="51" spans="3:21" x14ac:dyDescent="0.25">
      <c r="C51" s="7" t="s">
        <v>67</v>
      </c>
      <c r="I51" s="21" t="str">
        <f>IF(ISNUMBER(MATCH(CONCATENATE(J51,K51,L51,M51,N51,O51,P51,Q51,R51,S51,T51,U51),agents_formés,0)),"",CONCATENATE(J51,K51,L51,M51,N51,O51,P51,Q51,R51,S51,T51,U51))</f>
        <v/>
      </c>
      <c r="J51" s="6" t="str">
        <f>IF(ISNUMBER(MATCH($C51,jan.!$B$5:$B$24,0)),$C51,"")</f>
        <v/>
      </c>
      <c r="K51" s="6" t="str">
        <f>IF(ISNUMBER(MATCH($C51,$J51:J51,0)),"",IF(ISNUMBER(MATCH($C51,fév.!$B$5:$B$24,0)),$C51,""))</f>
        <v/>
      </c>
      <c r="L51" s="6" t="str">
        <f>IF(ISNUMBER(MATCH($C51,$J51:K51,0)),"",IF(ISNUMBER(MATCH($C51,mars!$B$5:$B$24,0)),$C51,""))</f>
        <v/>
      </c>
      <c r="M51" s="6" t="str">
        <f>IF(ISNUMBER(MATCH($C51,$J51:L51,0)),"",IF(ISNUMBER(MATCH($C51,avr.!$B$5:$B$24,0)),$C51,""))</f>
        <v/>
      </c>
      <c r="N51" s="6" t="str">
        <f>IF(ISNUMBER(MATCH($C51,$J51:M51,0)),"",IF(ISNUMBER(MATCH($C51,mai!$B$5:$B$24,0)),$C51,""))</f>
        <v/>
      </c>
      <c r="O51" s="6" t="str">
        <f>IF(ISNUMBER(MATCH($C51,$J51:N51,0)),"",IF(ISNUMBER(MATCH($C51,juin!$B$5:$B$24,0)),$C51,""))</f>
        <v/>
      </c>
      <c r="P51" s="6" t="str">
        <f>IF(ISNUMBER(MATCH($C51,$J51:O51,0)),"",IF(ISNUMBER(MATCH($C51,juil.!$B$5:$B$24,0)),$C51,""))</f>
        <v/>
      </c>
      <c r="Q51" s="6" t="str">
        <f>IF(ISNUMBER(MATCH($C51,$J51:P51,0)),"",IF(ISNUMBER(MATCH($C51,août!$B$5:$B$24,0)),$C51,""))</f>
        <v/>
      </c>
      <c r="R51" s="6" t="str">
        <f>IF(ISNUMBER(MATCH($C51,$J51:Q51,0)),"",IF(ISNUMBER(MATCH($C51,sept.!$B$5:$B$24,0)),$C51,""))</f>
        <v/>
      </c>
      <c r="S51" s="6" t="str">
        <f>IF(ISNUMBER(MATCH($C51,$J51:R51,0)),"",IF(ISNUMBER(MATCH($C51,oct.!$B$5:$B$24,0)),$C51,""))</f>
        <v/>
      </c>
      <c r="T51" s="6" t="str">
        <f>IF(ISNUMBER(MATCH($C51,$J51:S51,0)),"",IF(ISNUMBER(MATCH($C51,nov.!$B$5:$B$24,0)),$C51,""))</f>
        <v/>
      </c>
      <c r="U51" s="6" t="str">
        <f>IF(ISNUMBER(MATCH($C51,$J51:T51,0)),"",IF(ISNUMBER(MATCH($C51,déc.!$B$5:$B$24,0)),$C51,""))</f>
        <v/>
      </c>
    </row>
    <row r="52" spans="3:21" x14ac:dyDescent="0.25">
      <c r="C52" s="7" t="s">
        <v>68</v>
      </c>
      <c r="I52" s="21" t="str">
        <f>IF(ISNUMBER(MATCH(CONCATENATE(J52,K52,L52,M52,N52,O52,P52,Q52,R52,S52,T52,U52),agents_formés,0)),"",CONCATENATE(J52,K52,L52,M52,N52,O52,P52,Q52,R52,S52,T52,U52))</f>
        <v/>
      </c>
      <c r="J52" s="6" t="str">
        <f>IF(ISNUMBER(MATCH($C52,jan.!$B$5:$B$24,0)),$C52,"")</f>
        <v/>
      </c>
      <c r="K52" s="6" t="str">
        <f>IF(ISNUMBER(MATCH($C52,$J52:J52,0)),"",IF(ISNUMBER(MATCH($C52,fév.!$B$5:$B$24,0)),$C52,""))</f>
        <v/>
      </c>
      <c r="L52" s="6" t="str">
        <f>IF(ISNUMBER(MATCH($C52,$J52:K52,0)),"",IF(ISNUMBER(MATCH($C52,mars!$B$5:$B$24,0)),$C52,""))</f>
        <v/>
      </c>
      <c r="M52" s="6" t="str">
        <f>IF(ISNUMBER(MATCH($C52,$J52:L52,0)),"",IF(ISNUMBER(MATCH($C52,avr.!$B$5:$B$24,0)),$C52,""))</f>
        <v/>
      </c>
      <c r="N52" s="6" t="str">
        <f>IF(ISNUMBER(MATCH($C52,$J52:M52,0)),"",IF(ISNUMBER(MATCH($C52,mai!$B$5:$B$24,0)),$C52,""))</f>
        <v/>
      </c>
      <c r="O52" s="6" t="str">
        <f>IF(ISNUMBER(MATCH($C52,$J52:N52,0)),"",IF(ISNUMBER(MATCH($C52,juin!$B$5:$B$24,0)),$C52,""))</f>
        <v/>
      </c>
      <c r="P52" s="6" t="str">
        <f>IF(ISNUMBER(MATCH($C52,$J52:O52,0)),"",IF(ISNUMBER(MATCH($C52,juil.!$B$5:$B$24,0)),$C52,""))</f>
        <v/>
      </c>
      <c r="Q52" s="6" t="str">
        <f>IF(ISNUMBER(MATCH($C52,$J52:P52,0)),"",IF(ISNUMBER(MATCH($C52,août!$B$5:$B$24,0)),$C52,""))</f>
        <v/>
      </c>
      <c r="R52" s="6" t="str">
        <f>IF(ISNUMBER(MATCH($C52,$J52:Q52,0)),"",IF(ISNUMBER(MATCH($C52,sept.!$B$5:$B$24,0)),$C52,""))</f>
        <v/>
      </c>
      <c r="S52" s="6" t="str">
        <f>IF(ISNUMBER(MATCH($C52,$J52:R52,0)),"",IF(ISNUMBER(MATCH($C52,oct.!$B$5:$B$24,0)),$C52,""))</f>
        <v/>
      </c>
      <c r="T52" s="6" t="str">
        <f>IF(ISNUMBER(MATCH($C52,$J52:S52,0)),"",IF(ISNUMBER(MATCH($C52,nov.!$B$5:$B$24,0)),$C52,""))</f>
        <v/>
      </c>
      <c r="U52" s="6" t="str">
        <f>IF(ISNUMBER(MATCH($C52,$J52:T52,0)),"",IF(ISNUMBER(MATCH($C52,déc.!$B$5:$B$24,0)),$C52,""))</f>
        <v/>
      </c>
    </row>
    <row r="53" spans="3:21" x14ac:dyDescent="0.25">
      <c r="C53" s="7" t="s">
        <v>69</v>
      </c>
      <c r="I53" s="21" t="str">
        <f>IF(ISNUMBER(MATCH(CONCATENATE(J53,K53,L53,M53,N53,O53,P53,Q53,R53,S53,T53,U53),agents_formés,0)),"",CONCATENATE(J53,K53,L53,M53,N53,O53,P53,Q53,R53,S53,T53,U53))</f>
        <v/>
      </c>
      <c r="J53" s="6" t="str">
        <f>IF(ISNUMBER(MATCH($C53,jan.!$B$5:$B$24,0)),$C53,"")</f>
        <v/>
      </c>
      <c r="K53" s="6" t="str">
        <f>IF(ISNUMBER(MATCH($C53,$J53:J53,0)),"",IF(ISNUMBER(MATCH($C53,fév.!$B$5:$B$24,0)),$C53,""))</f>
        <v/>
      </c>
      <c r="L53" s="6" t="str">
        <f>IF(ISNUMBER(MATCH($C53,$J53:K53,0)),"",IF(ISNUMBER(MATCH($C53,mars!$B$5:$B$24,0)),$C53,""))</f>
        <v/>
      </c>
      <c r="M53" s="6" t="str">
        <f>IF(ISNUMBER(MATCH($C53,$J53:L53,0)),"",IF(ISNUMBER(MATCH($C53,avr.!$B$5:$B$24,0)),$C53,""))</f>
        <v/>
      </c>
      <c r="N53" s="6" t="str">
        <f>IF(ISNUMBER(MATCH($C53,$J53:M53,0)),"",IF(ISNUMBER(MATCH($C53,mai!$B$5:$B$24,0)),$C53,""))</f>
        <v/>
      </c>
      <c r="O53" s="6" t="str">
        <f>IF(ISNUMBER(MATCH($C53,$J53:N53,0)),"",IF(ISNUMBER(MATCH($C53,juin!$B$5:$B$24,0)),$C53,""))</f>
        <v/>
      </c>
      <c r="P53" s="6" t="str">
        <f>IF(ISNUMBER(MATCH($C53,$J53:O53,0)),"",IF(ISNUMBER(MATCH($C53,juil.!$B$5:$B$24,0)),$C53,""))</f>
        <v/>
      </c>
      <c r="Q53" s="6" t="str">
        <f>IF(ISNUMBER(MATCH($C53,$J53:P53,0)),"",IF(ISNUMBER(MATCH($C53,août!$B$5:$B$24,0)),$C53,""))</f>
        <v/>
      </c>
      <c r="R53" s="6" t="str">
        <f>IF(ISNUMBER(MATCH($C53,$J53:Q53,0)),"",IF(ISNUMBER(MATCH($C53,sept.!$B$5:$B$24,0)),$C53,""))</f>
        <v/>
      </c>
      <c r="S53" s="6" t="str">
        <f>IF(ISNUMBER(MATCH($C53,$J53:R53,0)),"",IF(ISNUMBER(MATCH($C53,oct.!$B$5:$B$24,0)),$C53,""))</f>
        <v/>
      </c>
      <c r="T53" s="6" t="str">
        <f>IF(ISNUMBER(MATCH($C53,$J53:S53,0)),"",IF(ISNUMBER(MATCH($C53,nov.!$B$5:$B$24,0)),$C53,""))</f>
        <v/>
      </c>
      <c r="U53" s="6" t="str">
        <f>IF(ISNUMBER(MATCH($C53,$J53:T53,0)),"",IF(ISNUMBER(MATCH($C53,déc.!$B$5:$B$24,0)),$C53,""))</f>
        <v/>
      </c>
    </row>
    <row r="54" spans="3:21" x14ac:dyDescent="0.25">
      <c r="C54" s="7" t="s">
        <v>70</v>
      </c>
      <c r="I54" s="21" t="str">
        <f>IF(ISNUMBER(MATCH(CONCATENATE(J54,K54,L54,M54,N54,O54,P54,Q54,R54,S54,T54,U54),agents_formés,0)),"",CONCATENATE(J54,K54,L54,M54,N54,O54,P54,Q54,R54,S54,T54,U54))</f>
        <v/>
      </c>
      <c r="J54" s="6" t="str">
        <f>IF(ISNUMBER(MATCH($C54,jan.!$B$5:$B$24,0)),$C54,"")</f>
        <v/>
      </c>
      <c r="K54" s="6" t="str">
        <f>IF(ISNUMBER(MATCH($C54,$J54:J54,0)),"",IF(ISNUMBER(MATCH($C54,fév.!$B$5:$B$24,0)),$C54,""))</f>
        <v/>
      </c>
      <c r="L54" s="6" t="str">
        <f>IF(ISNUMBER(MATCH($C54,$J54:K54,0)),"",IF(ISNUMBER(MATCH($C54,mars!$B$5:$B$24,0)),$C54,""))</f>
        <v/>
      </c>
      <c r="M54" s="6" t="str">
        <f>IF(ISNUMBER(MATCH($C54,$J54:L54,0)),"",IF(ISNUMBER(MATCH($C54,avr.!$B$5:$B$24,0)),$C54,""))</f>
        <v/>
      </c>
      <c r="N54" s="6" t="str">
        <f>IF(ISNUMBER(MATCH($C54,$J54:M54,0)),"",IF(ISNUMBER(MATCH($C54,mai!$B$5:$B$24,0)),$C54,""))</f>
        <v/>
      </c>
      <c r="O54" s="6" t="str">
        <f>IF(ISNUMBER(MATCH($C54,$J54:N54,0)),"",IF(ISNUMBER(MATCH($C54,juin!$B$5:$B$24,0)),$C54,""))</f>
        <v/>
      </c>
      <c r="P54" s="6" t="str">
        <f>IF(ISNUMBER(MATCH($C54,$J54:O54,0)),"",IF(ISNUMBER(MATCH($C54,juil.!$B$5:$B$24,0)),$C54,""))</f>
        <v/>
      </c>
      <c r="Q54" s="6" t="str">
        <f>IF(ISNUMBER(MATCH($C54,$J54:P54,0)),"",IF(ISNUMBER(MATCH($C54,août!$B$5:$B$24,0)),$C54,""))</f>
        <v/>
      </c>
      <c r="R54" s="6" t="str">
        <f>IF(ISNUMBER(MATCH($C54,$J54:Q54,0)),"",IF(ISNUMBER(MATCH($C54,sept.!$B$5:$B$24,0)),$C54,""))</f>
        <v/>
      </c>
      <c r="S54" s="6" t="str">
        <f>IF(ISNUMBER(MATCH($C54,$J54:R54,0)),"",IF(ISNUMBER(MATCH($C54,oct.!$B$5:$B$24,0)),$C54,""))</f>
        <v/>
      </c>
      <c r="T54" s="6" t="str">
        <f>IF(ISNUMBER(MATCH($C54,$J54:S54,0)),"",IF(ISNUMBER(MATCH($C54,nov.!$B$5:$B$24,0)),$C54,""))</f>
        <v/>
      </c>
      <c r="U54" s="6" t="str">
        <f>IF(ISNUMBER(MATCH($C54,$J54:T54,0)),"",IF(ISNUMBER(MATCH($C54,déc.!$B$5:$B$24,0)),$C54,""))</f>
        <v/>
      </c>
    </row>
    <row r="55" spans="3:21" x14ac:dyDescent="0.25">
      <c r="C55" s="7" t="s">
        <v>71</v>
      </c>
      <c r="I55" s="21" t="str">
        <f>IF(ISNUMBER(MATCH(CONCATENATE(J55,K55,L55,M55,N55,O55,P55,Q55,R55,S55,T55,U55),agents_formés,0)),"",CONCATENATE(J55,K55,L55,M55,N55,O55,P55,Q55,R55,S55,T55,U55))</f>
        <v/>
      </c>
      <c r="J55" s="6" t="str">
        <f>IF(ISNUMBER(MATCH($C55,jan.!$B$5:$B$24,0)),$C55,"")</f>
        <v/>
      </c>
      <c r="K55" s="6" t="str">
        <f>IF(ISNUMBER(MATCH($C55,$J55:J55,0)),"",IF(ISNUMBER(MATCH($C55,fév.!$B$5:$B$24,0)),$C55,""))</f>
        <v/>
      </c>
      <c r="L55" s="6" t="str">
        <f>IF(ISNUMBER(MATCH($C55,$J55:K55,0)),"",IF(ISNUMBER(MATCH($C55,mars!$B$5:$B$24,0)),$C55,""))</f>
        <v/>
      </c>
      <c r="M55" s="6" t="str">
        <f>IF(ISNUMBER(MATCH($C55,$J55:L55,0)),"",IF(ISNUMBER(MATCH($C55,avr.!$B$5:$B$24,0)),$C55,""))</f>
        <v/>
      </c>
      <c r="N55" s="6" t="str">
        <f>IF(ISNUMBER(MATCH($C55,$J55:M55,0)),"",IF(ISNUMBER(MATCH($C55,mai!$B$5:$B$24,0)),$C55,""))</f>
        <v/>
      </c>
      <c r="O55" s="6" t="str">
        <f>IF(ISNUMBER(MATCH($C55,$J55:N55,0)),"",IF(ISNUMBER(MATCH($C55,juin!$B$5:$B$24,0)),$C55,""))</f>
        <v/>
      </c>
      <c r="P55" s="6" t="str">
        <f>IF(ISNUMBER(MATCH($C55,$J55:O55,0)),"",IF(ISNUMBER(MATCH($C55,juil.!$B$5:$B$24,0)),$C55,""))</f>
        <v/>
      </c>
      <c r="Q55" s="6" t="str">
        <f>IF(ISNUMBER(MATCH($C55,$J55:P55,0)),"",IF(ISNUMBER(MATCH($C55,août!$B$5:$B$24,0)),$C55,""))</f>
        <v/>
      </c>
      <c r="R55" s="6" t="str">
        <f>IF(ISNUMBER(MATCH($C55,$J55:Q55,0)),"",IF(ISNUMBER(MATCH($C55,sept.!$B$5:$B$24,0)),$C55,""))</f>
        <v/>
      </c>
      <c r="S55" s="6" t="str">
        <f>IF(ISNUMBER(MATCH($C55,$J55:R55,0)),"",IF(ISNUMBER(MATCH($C55,oct.!$B$5:$B$24,0)),$C55,""))</f>
        <v/>
      </c>
      <c r="T55" s="6" t="str">
        <f>IF(ISNUMBER(MATCH($C55,$J55:S55,0)),"",IF(ISNUMBER(MATCH($C55,nov.!$B$5:$B$24,0)),$C55,""))</f>
        <v/>
      </c>
      <c r="U55" s="6" t="str">
        <f>IF(ISNUMBER(MATCH($C55,$J55:T55,0)),"",IF(ISNUMBER(MATCH($C55,déc.!$B$5:$B$24,0)),$C55,""))</f>
        <v/>
      </c>
    </row>
    <row r="56" spans="3:21" x14ac:dyDescent="0.25">
      <c r="C56" s="7" t="s">
        <v>72</v>
      </c>
      <c r="I56" s="21" t="str">
        <f>IF(ISNUMBER(MATCH(CONCATENATE(J56,K56,L56,M56,N56,O56,P56,Q56,R56,S56,T56,U56),agents_formés,0)),"",CONCATENATE(J56,K56,L56,M56,N56,O56,P56,Q56,R56,S56,T56,U56))</f>
        <v/>
      </c>
      <c r="J56" s="6" t="str">
        <f>IF(ISNUMBER(MATCH($C56,jan.!$B$5:$B$24,0)),$C56,"")</f>
        <v/>
      </c>
      <c r="K56" s="6" t="str">
        <f>IF(ISNUMBER(MATCH($C56,$J56:J56,0)),"",IF(ISNUMBER(MATCH($C56,fév.!$B$5:$B$24,0)),$C56,""))</f>
        <v/>
      </c>
      <c r="L56" s="6" t="str">
        <f>IF(ISNUMBER(MATCH($C56,$J56:K56,0)),"",IF(ISNUMBER(MATCH($C56,mars!$B$5:$B$24,0)),$C56,""))</f>
        <v/>
      </c>
      <c r="M56" s="6" t="str">
        <f>IF(ISNUMBER(MATCH($C56,$J56:L56,0)),"",IF(ISNUMBER(MATCH($C56,avr.!$B$5:$B$24,0)),$C56,""))</f>
        <v/>
      </c>
      <c r="N56" s="6" t="str">
        <f>IF(ISNUMBER(MATCH($C56,$J56:M56,0)),"",IF(ISNUMBER(MATCH($C56,mai!$B$5:$B$24,0)),$C56,""))</f>
        <v/>
      </c>
      <c r="O56" s="6" t="str">
        <f>IF(ISNUMBER(MATCH($C56,$J56:N56,0)),"",IF(ISNUMBER(MATCH($C56,juin!$B$5:$B$24,0)),$C56,""))</f>
        <v/>
      </c>
      <c r="P56" s="6" t="str">
        <f>IF(ISNUMBER(MATCH($C56,$J56:O56,0)),"",IF(ISNUMBER(MATCH($C56,juil.!$B$5:$B$24,0)),$C56,""))</f>
        <v/>
      </c>
      <c r="Q56" s="6" t="str">
        <f>IF(ISNUMBER(MATCH($C56,$J56:P56,0)),"",IF(ISNUMBER(MATCH($C56,août!$B$5:$B$24,0)),$C56,""))</f>
        <v/>
      </c>
      <c r="R56" s="6" t="str">
        <f>IF(ISNUMBER(MATCH($C56,$J56:Q56,0)),"",IF(ISNUMBER(MATCH($C56,sept.!$B$5:$B$24,0)),$C56,""))</f>
        <v/>
      </c>
      <c r="S56" s="6" t="str">
        <f>IF(ISNUMBER(MATCH($C56,$J56:R56,0)),"",IF(ISNUMBER(MATCH($C56,oct.!$B$5:$B$24,0)),$C56,""))</f>
        <v/>
      </c>
      <c r="T56" s="6" t="str">
        <f>IF(ISNUMBER(MATCH($C56,$J56:S56,0)),"",IF(ISNUMBER(MATCH($C56,nov.!$B$5:$B$24,0)),$C56,""))</f>
        <v/>
      </c>
      <c r="U56" s="6" t="str">
        <f>IF(ISNUMBER(MATCH($C56,$J56:T56,0)),"",IF(ISNUMBER(MATCH($C56,déc.!$B$5:$B$24,0)),$C56,""))</f>
        <v/>
      </c>
    </row>
    <row r="57" spans="3:21" s="9" customFormat="1" x14ac:dyDescent="0.25">
      <c r="C57" s="10" t="s">
        <v>73</v>
      </c>
      <c r="I57" s="21" t="str">
        <f>IF(ISNUMBER(MATCH(CONCATENATE(J57,K57,L57,M57,N57,O57,P57,Q57,R57,S57,T57,U57),agents_formés,0)),"",CONCATENATE(J57,K57,L57,M57,N57,O57,P57,Q57,R57,S57,T57,U57))</f>
        <v/>
      </c>
      <c r="J57" s="6" t="str">
        <f>IF(ISNUMBER(MATCH($C57,jan.!$B$5:$B$24,0)),$C57,"")</f>
        <v/>
      </c>
      <c r="K57" s="6" t="str">
        <f>IF(ISNUMBER(MATCH($C57,$J57:J57,0)),"",IF(ISNUMBER(MATCH($C57,fév.!$B$5:$B$24,0)),$C57,""))</f>
        <v/>
      </c>
      <c r="L57" s="6" t="str">
        <f>IF(ISNUMBER(MATCH($C57,$J57:K57,0)),"",IF(ISNUMBER(MATCH($C57,mars!$B$5:$B$24,0)),$C57,""))</f>
        <v/>
      </c>
      <c r="M57" s="6" t="str">
        <f>IF(ISNUMBER(MATCH($C57,$J57:L57,0)),"",IF(ISNUMBER(MATCH($C57,avr.!$B$5:$B$24,0)),$C57,""))</f>
        <v/>
      </c>
      <c r="N57" s="6" t="str">
        <f>IF(ISNUMBER(MATCH($C57,$J57:M57,0)),"",IF(ISNUMBER(MATCH($C57,mai!$B$5:$B$24,0)),$C57,""))</f>
        <v/>
      </c>
      <c r="O57" s="6" t="str">
        <f>IF(ISNUMBER(MATCH($C57,$J57:N57,0)),"",IF(ISNUMBER(MATCH($C57,juin!$B$5:$B$24,0)),$C57,""))</f>
        <v/>
      </c>
      <c r="P57" s="6" t="str">
        <f>IF(ISNUMBER(MATCH($C57,$J57:O57,0)),"",IF(ISNUMBER(MATCH($C57,juil.!$B$5:$B$24,0)),$C57,""))</f>
        <v/>
      </c>
      <c r="Q57" s="6" t="str">
        <f>IF(ISNUMBER(MATCH($C57,$J57:P57,0)),"",IF(ISNUMBER(MATCH($C57,août!$B$5:$B$24,0)),$C57,""))</f>
        <v/>
      </c>
      <c r="R57" s="6" t="str">
        <f>IF(ISNUMBER(MATCH($C57,$J57:Q57,0)),"",IF(ISNUMBER(MATCH($C57,sept.!$B$5:$B$24,0)),$C57,""))</f>
        <v/>
      </c>
      <c r="S57" s="6" t="str">
        <f>IF(ISNUMBER(MATCH($C57,$J57:R57,0)),"",IF(ISNUMBER(MATCH($C57,oct.!$B$5:$B$24,0)),$C57,""))</f>
        <v/>
      </c>
      <c r="T57" s="6" t="str">
        <f>IF(ISNUMBER(MATCH($C57,$J57:S57,0)),"",IF(ISNUMBER(MATCH($C57,nov.!$B$5:$B$24,0)),$C57,""))</f>
        <v/>
      </c>
      <c r="U57" s="6" t="str">
        <f>IF(ISNUMBER(MATCH($C57,$J57:T57,0)),"",IF(ISNUMBER(MATCH($C57,déc.!$B$5:$B$24,0)),$C57,""))</f>
        <v/>
      </c>
    </row>
  </sheetData>
  <mergeCells count="1">
    <mergeCell ref="F3:G3"/>
  </mergeCells>
  <phoneticPr fontId="3" type="noConversion"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MK25"/>
  <sheetViews>
    <sheetView showGridLines="0" zoomScaleNormal="100" workbookViewId="0">
      <pane ySplit="4" topLeftCell="A5" activePane="bottomLeft" state="frozen"/>
      <selection pane="bottomLeft" activeCell="K8" sqref="K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1:34" ht="21" x14ac:dyDescent="0.25">
      <c r="A2" s="4">
        <v>2019</v>
      </c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B3" s="1">
        <f>C3</f>
        <v>43466</v>
      </c>
      <c r="C3" s="11">
        <f>DATE(année,1,1)</f>
        <v>43466</v>
      </c>
      <c r="D3" s="11">
        <f t="shared" ref="D3:AD3" si="0">C3+1</f>
        <v>43467</v>
      </c>
      <c r="E3" s="11">
        <f t="shared" si="0"/>
        <v>43468</v>
      </c>
      <c r="F3" s="11">
        <f t="shared" si="0"/>
        <v>43469</v>
      </c>
      <c r="G3" s="11">
        <f t="shared" si="0"/>
        <v>43470</v>
      </c>
      <c r="H3" s="11">
        <f t="shared" si="0"/>
        <v>43471</v>
      </c>
      <c r="I3" s="11">
        <f t="shared" si="0"/>
        <v>43472</v>
      </c>
      <c r="J3" s="11">
        <f t="shared" si="0"/>
        <v>43473</v>
      </c>
      <c r="K3" s="11">
        <f t="shared" si="0"/>
        <v>43474</v>
      </c>
      <c r="L3" s="11">
        <f t="shared" si="0"/>
        <v>43475</v>
      </c>
      <c r="M3" s="11">
        <f t="shared" si="0"/>
        <v>43476</v>
      </c>
      <c r="N3" s="11">
        <f t="shared" si="0"/>
        <v>43477</v>
      </c>
      <c r="O3" s="11">
        <f t="shared" si="0"/>
        <v>43478</v>
      </c>
      <c r="P3" s="11">
        <f t="shared" si="0"/>
        <v>43479</v>
      </c>
      <c r="Q3" s="11">
        <f t="shared" si="0"/>
        <v>43480</v>
      </c>
      <c r="R3" s="11">
        <f t="shared" si="0"/>
        <v>43481</v>
      </c>
      <c r="S3" s="11">
        <f t="shared" si="0"/>
        <v>43482</v>
      </c>
      <c r="T3" s="11">
        <f t="shared" si="0"/>
        <v>43483</v>
      </c>
      <c r="U3" s="11">
        <f t="shared" si="0"/>
        <v>43484</v>
      </c>
      <c r="V3" s="11">
        <f t="shared" si="0"/>
        <v>43485</v>
      </c>
      <c r="W3" s="11">
        <f t="shared" si="0"/>
        <v>43486</v>
      </c>
      <c r="X3" s="11">
        <f t="shared" si="0"/>
        <v>43487</v>
      </c>
      <c r="Y3" s="11">
        <f t="shared" si="0"/>
        <v>43488</v>
      </c>
      <c r="Z3" s="11">
        <f t="shared" si="0"/>
        <v>43489</v>
      </c>
      <c r="AA3" s="11">
        <f t="shared" si="0"/>
        <v>43490</v>
      </c>
      <c r="AB3" s="11">
        <f t="shared" si="0"/>
        <v>43491</v>
      </c>
      <c r="AC3" s="11">
        <f t="shared" si="0"/>
        <v>43492</v>
      </c>
      <c r="AD3" s="11">
        <f t="shared" si="0"/>
        <v>43493</v>
      </c>
      <c r="AE3" s="11">
        <f t="shared" ref="AE3:AG4" si="1">IF(AD3="","",IF(MONTH(AD3+1)&gt;MONTH(AD3),"",AD3+1))</f>
        <v>43494</v>
      </c>
      <c r="AF3" s="11">
        <f t="shared" si="1"/>
        <v>43495</v>
      </c>
      <c r="AG3" s="11">
        <f t="shared" si="1"/>
        <v>43496</v>
      </c>
    </row>
    <row r="4" spans="1:34" x14ac:dyDescent="0.25">
      <c r="B4" s="1"/>
      <c r="C4" s="12">
        <f>C3</f>
        <v>43466</v>
      </c>
      <c r="D4" s="12">
        <f t="shared" ref="D4:AD4" si="2">C4+1</f>
        <v>43467</v>
      </c>
      <c r="E4" s="12">
        <f t="shared" si="2"/>
        <v>43468</v>
      </c>
      <c r="F4" s="12">
        <f t="shared" si="2"/>
        <v>43469</v>
      </c>
      <c r="G4" s="12">
        <f t="shared" si="2"/>
        <v>43470</v>
      </c>
      <c r="H4" s="12">
        <f t="shared" si="2"/>
        <v>43471</v>
      </c>
      <c r="I4" s="12">
        <f t="shared" si="2"/>
        <v>43472</v>
      </c>
      <c r="J4" s="12">
        <f t="shared" si="2"/>
        <v>43473</v>
      </c>
      <c r="K4" s="12">
        <f t="shared" si="2"/>
        <v>43474</v>
      </c>
      <c r="L4" s="12">
        <f t="shared" si="2"/>
        <v>43475</v>
      </c>
      <c r="M4" s="12">
        <f t="shared" si="2"/>
        <v>43476</v>
      </c>
      <c r="N4" s="12">
        <f t="shared" si="2"/>
        <v>43477</v>
      </c>
      <c r="O4" s="12">
        <f t="shared" si="2"/>
        <v>43478</v>
      </c>
      <c r="P4" s="12">
        <f t="shared" si="2"/>
        <v>43479</v>
      </c>
      <c r="Q4" s="12">
        <f t="shared" si="2"/>
        <v>43480</v>
      </c>
      <c r="R4" s="12">
        <f t="shared" si="2"/>
        <v>43481</v>
      </c>
      <c r="S4" s="12">
        <f t="shared" si="2"/>
        <v>43482</v>
      </c>
      <c r="T4" s="12">
        <f t="shared" si="2"/>
        <v>43483</v>
      </c>
      <c r="U4" s="12">
        <f t="shared" si="2"/>
        <v>43484</v>
      </c>
      <c r="V4" s="12">
        <f t="shared" si="2"/>
        <v>43485</v>
      </c>
      <c r="W4" s="12">
        <f t="shared" si="2"/>
        <v>43486</v>
      </c>
      <c r="X4" s="12">
        <f t="shared" si="2"/>
        <v>43487</v>
      </c>
      <c r="Y4" s="12">
        <f t="shared" si="2"/>
        <v>43488</v>
      </c>
      <c r="Z4" s="12">
        <f t="shared" si="2"/>
        <v>43489</v>
      </c>
      <c r="AA4" s="12">
        <f t="shared" si="2"/>
        <v>43490</v>
      </c>
      <c r="AB4" s="12">
        <f t="shared" si="2"/>
        <v>43491</v>
      </c>
      <c r="AC4" s="12">
        <f t="shared" si="2"/>
        <v>43492</v>
      </c>
      <c r="AD4" s="12">
        <f t="shared" si="2"/>
        <v>43493</v>
      </c>
      <c r="AE4" s="12">
        <f t="shared" si="1"/>
        <v>43494</v>
      </c>
      <c r="AF4" s="12">
        <f t="shared" si="1"/>
        <v>43495</v>
      </c>
      <c r="AG4" s="12">
        <f t="shared" si="1"/>
        <v>43496</v>
      </c>
    </row>
    <row r="5" spans="1:34" x14ac:dyDescent="0.25">
      <c r="B5" s="13" t="s">
        <v>6</v>
      </c>
      <c r="C5" s="14"/>
      <c r="D5" s="14" t="s">
        <v>7</v>
      </c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1</v>
      </c>
    </row>
    <row r="6" spans="1:34" x14ac:dyDescent="0.25">
      <c r="B6" s="13" t="s">
        <v>9</v>
      </c>
      <c r="C6" s="14"/>
      <c r="D6" s="14" t="s">
        <v>7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1</v>
      </c>
    </row>
    <row r="7" spans="1:34" x14ac:dyDescent="0.25">
      <c r="B7" s="13" t="s">
        <v>27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 t="s">
        <v>7</v>
      </c>
      <c r="Q7" s="16" t="s">
        <v>7</v>
      </c>
      <c r="R7" s="16" t="s">
        <v>7</v>
      </c>
      <c r="S7" s="16" t="s">
        <v>7</v>
      </c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4</v>
      </c>
    </row>
    <row r="8" spans="1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1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1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1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1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1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1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1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1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2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1</v>
      </c>
      <c r="Q25" s="15">
        <f t="shared" si="4"/>
        <v>1</v>
      </c>
      <c r="R25" s="15">
        <f t="shared" si="4"/>
        <v>1</v>
      </c>
      <c r="S25" s="15">
        <f t="shared" si="4"/>
        <v>1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47" priority="2">
      <formula>NOT(ISERROR(VLOOKUP(C$3,fériés,1,0)))</formula>
    </cfRule>
    <cfRule type="cellIs" dxfId="46" priority="3" operator="equal">
      <formula>"F"</formula>
    </cfRule>
    <cfRule type="expression" dxfId="45" priority="4">
      <formula>WEEKDAY(C$3,2)&gt;5</formula>
    </cfRule>
  </conditionalFormatting>
  <conditionalFormatting sqref="C25:AG25">
    <cfRule type="cellIs" dxfId="44" priority="5" operator="greaterThan">
      <formula>4</formula>
    </cfRule>
  </conditionalFormatting>
  <dataValidations count="3">
    <dataValidation type="list" allowBlank="1" showInputMessage="1" showErrorMessage="1" sqref="A2" xr:uid="{00000000-0002-0000-0100-000000000000}">
      <formula1>choix_année</formula1>
      <formula2>0</formula2>
    </dataValidation>
    <dataValidation type="list" allowBlank="1" showInputMessage="1" showErrorMessage="1" sqref="B5:B24" xr:uid="{00000000-0002-0000-0100-000001000000}">
      <formula1>choix_agent</formula1>
      <formula2>0</formula2>
    </dataValidation>
    <dataValidation type="list" allowBlank="1" showInputMessage="1" showErrorMessage="1" sqref="C5:AG24" xr:uid="{00000000-0002-0000-01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AMK25"/>
  <sheetViews>
    <sheetView showGridLines="0" zoomScaleNormal="100" workbookViewId="0">
      <pane ySplit="4" topLeftCell="A5" activePane="bottomLeft" state="frozen"/>
      <selection pane="bottomLeft" activeCell="M9" sqref="M9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43497</v>
      </c>
      <c r="C3" s="11">
        <f>DATE(année,2,1)</f>
        <v>43497</v>
      </c>
      <c r="D3" s="11">
        <f t="shared" ref="D3:AD3" si="0">C3+1</f>
        <v>43498</v>
      </c>
      <c r="E3" s="11">
        <f t="shared" si="0"/>
        <v>43499</v>
      </c>
      <c r="F3" s="11">
        <f t="shared" si="0"/>
        <v>43500</v>
      </c>
      <c r="G3" s="11">
        <f t="shared" si="0"/>
        <v>43501</v>
      </c>
      <c r="H3" s="11">
        <f t="shared" si="0"/>
        <v>43502</v>
      </c>
      <c r="I3" s="11">
        <f t="shared" si="0"/>
        <v>43503</v>
      </c>
      <c r="J3" s="11">
        <f t="shared" si="0"/>
        <v>43504</v>
      </c>
      <c r="K3" s="11">
        <f t="shared" si="0"/>
        <v>43505</v>
      </c>
      <c r="L3" s="11">
        <f t="shared" si="0"/>
        <v>43506</v>
      </c>
      <c r="M3" s="11">
        <f t="shared" si="0"/>
        <v>43507</v>
      </c>
      <c r="N3" s="11">
        <f t="shared" si="0"/>
        <v>43508</v>
      </c>
      <c r="O3" s="11">
        <f t="shared" si="0"/>
        <v>43509</v>
      </c>
      <c r="P3" s="11">
        <f t="shared" si="0"/>
        <v>43510</v>
      </c>
      <c r="Q3" s="11">
        <f t="shared" si="0"/>
        <v>43511</v>
      </c>
      <c r="R3" s="11">
        <f t="shared" si="0"/>
        <v>43512</v>
      </c>
      <c r="S3" s="11">
        <f t="shared" si="0"/>
        <v>43513</v>
      </c>
      <c r="T3" s="11">
        <f t="shared" si="0"/>
        <v>43514</v>
      </c>
      <c r="U3" s="11">
        <f t="shared" si="0"/>
        <v>43515</v>
      </c>
      <c r="V3" s="11">
        <f t="shared" si="0"/>
        <v>43516</v>
      </c>
      <c r="W3" s="11">
        <f t="shared" si="0"/>
        <v>43517</v>
      </c>
      <c r="X3" s="11">
        <f t="shared" si="0"/>
        <v>43518</v>
      </c>
      <c r="Y3" s="11">
        <f t="shared" si="0"/>
        <v>43519</v>
      </c>
      <c r="Z3" s="11">
        <f t="shared" si="0"/>
        <v>43520</v>
      </c>
      <c r="AA3" s="11">
        <f t="shared" si="0"/>
        <v>43521</v>
      </c>
      <c r="AB3" s="11">
        <f t="shared" si="0"/>
        <v>43522</v>
      </c>
      <c r="AC3" s="11">
        <f t="shared" si="0"/>
        <v>43523</v>
      </c>
      <c r="AD3" s="11">
        <f t="shared" si="0"/>
        <v>43524</v>
      </c>
      <c r="AE3" s="11" t="str">
        <f t="shared" ref="AE3:AG4" si="1">IF(AD3="","",IF(MONTH(AD3+1)&gt;MONTH(AD3),"",AD3+1))</f>
        <v/>
      </c>
      <c r="AF3" s="11" t="str">
        <f t="shared" si="1"/>
        <v/>
      </c>
      <c r="AG3" s="11" t="str">
        <f t="shared" si="1"/>
        <v/>
      </c>
    </row>
    <row r="4" spans="2:34" x14ac:dyDescent="0.25">
      <c r="B4" s="1"/>
      <c r="C4" s="12">
        <f>C3</f>
        <v>43497</v>
      </c>
      <c r="D4" s="12">
        <f t="shared" ref="D4:AD4" si="2">C4+1</f>
        <v>43498</v>
      </c>
      <c r="E4" s="12">
        <f t="shared" si="2"/>
        <v>43499</v>
      </c>
      <c r="F4" s="12">
        <f t="shared" si="2"/>
        <v>43500</v>
      </c>
      <c r="G4" s="12">
        <f t="shared" si="2"/>
        <v>43501</v>
      </c>
      <c r="H4" s="12">
        <f t="shared" si="2"/>
        <v>43502</v>
      </c>
      <c r="I4" s="12">
        <f t="shared" si="2"/>
        <v>43503</v>
      </c>
      <c r="J4" s="12">
        <f t="shared" si="2"/>
        <v>43504</v>
      </c>
      <c r="K4" s="12">
        <f t="shared" si="2"/>
        <v>43505</v>
      </c>
      <c r="L4" s="12">
        <f t="shared" si="2"/>
        <v>43506</v>
      </c>
      <c r="M4" s="12">
        <f t="shared" si="2"/>
        <v>43507</v>
      </c>
      <c r="N4" s="12">
        <f t="shared" si="2"/>
        <v>43508</v>
      </c>
      <c r="O4" s="12">
        <f t="shared" si="2"/>
        <v>43509</v>
      </c>
      <c r="P4" s="12">
        <f t="shared" si="2"/>
        <v>43510</v>
      </c>
      <c r="Q4" s="12">
        <f t="shared" si="2"/>
        <v>43511</v>
      </c>
      <c r="R4" s="12">
        <f t="shared" si="2"/>
        <v>43512</v>
      </c>
      <c r="S4" s="12">
        <f t="shared" si="2"/>
        <v>43513</v>
      </c>
      <c r="T4" s="12">
        <f t="shared" si="2"/>
        <v>43514</v>
      </c>
      <c r="U4" s="12">
        <f t="shared" si="2"/>
        <v>43515</v>
      </c>
      <c r="V4" s="12">
        <f t="shared" si="2"/>
        <v>43516</v>
      </c>
      <c r="W4" s="12">
        <f t="shared" si="2"/>
        <v>43517</v>
      </c>
      <c r="X4" s="12">
        <f t="shared" si="2"/>
        <v>43518</v>
      </c>
      <c r="Y4" s="12">
        <f t="shared" si="2"/>
        <v>43519</v>
      </c>
      <c r="Z4" s="12">
        <f t="shared" si="2"/>
        <v>43520</v>
      </c>
      <c r="AA4" s="12">
        <f t="shared" si="2"/>
        <v>43521</v>
      </c>
      <c r="AB4" s="12">
        <f t="shared" si="2"/>
        <v>43522</v>
      </c>
      <c r="AC4" s="12">
        <f t="shared" si="2"/>
        <v>43523</v>
      </c>
      <c r="AD4" s="12">
        <f t="shared" si="2"/>
        <v>43524</v>
      </c>
      <c r="AE4" s="12" t="str">
        <f t="shared" si="1"/>
        <v/>
      </c>
      <c r="AF4" s="12" t="str">
        <f t="shared" si="1"/>
        <v/>
      </c>
      <c r="AG4" s="12" t="str">
        <f t="shared" si="1"/>
        <v/>
      </c>
    </row>
    <row r="5" spans="2:34" x14ac:dyDescent="0.25">
      <c r="B5" s="13" t="s">
        <v>37</v>
      </c>
      <c r="C5" s="14"/>
      <c r="D5" s="14"/>
      <c r="E5" s="14"/>
      <c r="F5" s="14" t="s">
        <v>7</v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1</v>
      </c>
    </row>
    <row r="6" spans="2:34" x14ac:dyDescent="0.25">
      <c r="B6" s="13" t="s">
        <v>17</v>
      </c>
      <c r="C6" s="14"/>
      <c r="D6" s="14"/>
      <c r="E6" s="14"/>
      <c r="F6" s="14"/>
      <c r="G6" s="14" t="s">
        <v>7</v>
      </c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1</v>
      </c>
    </row>
    <row r="7" spans="2:34" x14ac:dyDescent="0.25">
      <c r="B7" s="13" t="s">
        <v>27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 t="s">
        <v>7</v>
      </c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1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1</v>
      </c>
      <c r="G25" s="15">
        <f t="shared" si="4"/>
        <v>1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1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43" priority="2">
      <formula>NOT(ISERROR(VLOOKUP(C$3,fériés,1,0)))</formula>
    </cfRule>
    <cfRule type="cellIs" dxfId="42" priority="3" operator="equal">
      <formula>"F"</formula>
    </cfRule>
    <cfRule type="expression" dxfId="41" priority="4">
      <formula>WEEKDAY(C$3,2)&gt;5</formula>
    </cfRule>
  </conditionalFormatting>
  <conditionalFormatting sqref="C25:AG25">
    <cfRule type="cellIs" dxfId="40" priority="5" operator="greaterThan">
      <formula>4</formula>
    </cfRule>
  </conditionalFormatting>
  <dataValidations count="3">
    <dataValidation type="list" allowBlank="1" showInputMessage="1" showErrorMessage="1" sqref="A2" xr:uid="{00000000-0002-0000-0200-000000000000}">
      <formula1>choix_année</formula1>
      <formula2>0</formula2>
    </dataValidation>
    <dataValidation type="list" allowBlank="1" showInputMessage="1" showErrorMessage="1" sqref="C5:AG24" xr:uid="{00000000-0002-0000-0200-000001000000}">
      <formula1>choix_formation</formula1>
      <formula2>0</formula2>
    </dataValidation>
    <dataValidation type="list" allowBlank="1" showInputMessage="1" showErrorMessage="1" sqref="B5:B24" xr:uid="{00000000-0002-0000-0200-000002000000}">
      <formula1>choix_agent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AMK25"/>
  <sheetViews>
    <sheetView showGridLines="0" zoomScaleNormal="100" workbookViewId="0">
      <pane ySplit="4" topLeftCell="A5" activePane="bottomLeft" state="frozen"/>
      <selection pane="bottomLeft" activeCell="J11" sqref="J11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43525</v>
      </c>
      <c r="C3" s="11">
        <f>DATE(année,3,1)</f>
        <v>43525</v>
      </c>
      <c r="D3" s="11">
        <f t="shared" ref="D3:AD3" si="0">C3+1</f>
        <v>43526</v>
      </c>
      <c r="E3" s="11">
        <f t="shared" si="0"/>
        <v>43527</v>
      </c>
      <c r="F3" s="11">
        <f t="shared" si="0"/>
        <v>43528</v>
      </c>
      <c r="G3" s="11">
        <f t="shared" si="0"/>
        <v>43529</v>
      </c>
      <c r="H3" s="11">
        <f t="shared" si="0"/>
        <v>43530</v>
      </c>
      <c r="I3" s="11">
        <f t="shared" si="0"/>
        <v>43531</v>
      </c>
      <c r="J3" s="11">
        <f t="shared" si="0"/>
        <v>43532</v>
      </c>
      <c r="K3" s="11">
        <f t="shared" si="0"/>
        <v>43533</v>
      </c>
      <c r="L3" s="11">
        <f t="shared" si="0"/>
        <v>43534</v>
      </c>
      <c r="M3" s="11">
        <f t="shared" si="0"/>
        <v>43535</v>
      </c>
      <c r="N3" s="11">
        <f t="shared" si="0"/>
        <v>43536</v>
      </c>
      <c r="O3" s="11">
        <f t="shared" si="0"/>
        <v>43537</v>
      </c>
      <c r="P3" s="11">
        <f t="shared" si="0"/>
        <v>43538</v>
      </c>
      <c r="Q3" s="11">
        <f t="shared" si="0"/>
        <v>43539</v>
      </c>
      <c r="R3" s="11">
        <f t="shared" si="0"/>
        <v>43540</v>
      </c>
      <c r="S3" s="11">
        <f t="shared" si="0"/>
        <v>43541</v>
      </c>
      <c r="T3" s="11">
        <f t="shared" si="0"/>
        <v>43542</v>
      </c>
      <c r="U3" s="11">
        <f t="shared" si="0"/>
        <v>43543</v>
      </c>
      <c r="V3" s="11">
        <f t="shared" si="0"/>
        <v>43544</v>
      </c>
      <c r="W3" s="11">
        <f t="shared" si="0"/>
        <v>43545</v>
      </c>
      <c r="X3" s="11">
        <f t="shared" si="0"/>
        <v>43546</v>
      </c>
      <c r="Y3" s="11">
        <f t="shared" si="0"/>
        <v>43547</v>
      </c>
      <c r="Z3" s="11">
        <f t="shared" si="0"/>
        <v>43548</v>
      </c>
      <c r="AA3" s="11">
        <f t="shared" si="0"/>
        <v>43549</v>
      </c>
      <c r="AB3" s="11">
        <f t="shared" si="0"/>
        <v>43550</v>
      </c>
      <c r="AC3" s="11">
        <f t="shared" si="0"/>
        <v>43551</v>
      </c>
      <c r="AD3" s="11">
        <f t="shared" si="0"/>
        <v>43552</v>
      </c>
      <c r="AE3" s="11">
        <f t="shared" ref="AE3:AG4" si="1">IF(AD3="","",IF(MONTH(AD3+1)&gt;MONTH(AD3),"",AD3+1))</f>
        <v>43553</v>
      </c>
      <c r="AF3" s="11">
        <f t="shared" si="1"/>
        <v>43554</v>
      </c>
      <c r="AG3" s="11">
        <f t="shared" si="1"/>
        <v>43555</v>
      </c>
    </row>
    <row r="4" spans="2:34" x14ac:dyDescent="0.25">
      <c r="B4" s="1"/>
      <c r="C4" s="12">
        <f>C3</f>
        <v>43525</v>
      </c>
      <c r="D4" s="12">
        <f t="shared" ref="D4:AD4" si="2">C4+1</f>
        <v>43526</v>
      </c>
      <c r="E4" s="12">
        <f t="shared" si="2"/>
        <v>43527</v>
      </c>
      <c r="F4" s="12">
        <f t="shared" si="2"/>
        <v>43528</v>
      </c>
      <c r="G4" s="12">
        <f t="shared" si="2"/>
        <v>43529</v>
      </c>
      <c r="H4" s="12">
        <f t="shared" si="2"/>
        <v>43530</v>
      </c>
      <c r="I4" s="12">
        <f t="shared" si="2"/>
        <v>43531</v>
      </c>
      <c r="J4" s="12">
        <f t="shared" si="2"/>
        <v>43532</v>
      </c>
      <c r="K4" s="12">
        <f t="shared" si="2"/>
        <v>43533</v>
      </c>
      <c r="L4" s="12">
        <f t="shared" si="2"/>
        <v>43534</v>
      </c>
      <c r="M4" s="12">
        <f t="shared" si="2"/>
        <v>43535</v>
      </c>
      <c r="N4" s="12">
        <f t="shared" si="2"/>
        <v>43536</v>
      </c>
      <c r="O4" s="12">
        <f t="shared" si="2"/>
        <v>43537</v>
      </c>
      <c r="P4" s="12">
        <f t="shared" si="2"/>
        <v>43538</v>
      </c>
      <c r="Q4" s="12">
        <f t="shared" si="2"/>
        <v>43539</v>
      </c>
      <c r="R4" s="12">
        <f t="shared" si="2"/>
        <v>43540</v>
      </c>
      <c r="S4" s="12">
        <f t="shared" si="2"/>
        <v>43541</v>
      </c>
      <c r="T4" s="12">
        <f t="shared" si="2"/>
        <v>43542</v>
      </c>
      <c r="U4" s="12">
        <f t="shared" si="2"/>
        <v>43543</v>
      </c>
      <c r="V4" s="12">
        <f t="shared" si="2"/>
        <v>43544</v>
      </c>
      <c r="W4" s="12">
        <f t="shared" si="2"/>
        <v>43545</v>
      </c>
      <c r="X4" s="12">
        <f t="shared" si="2"/>
        <v>43546</v>
      </c>
      <c r="Y4" s="12">
        <f t="shared" si="2"/>
        <v>43547</v>
      </c>
      <c r="Z4" s="12">
        <f t="shared" si="2"/>
        <v>43548</v>
      </c>
      <c r="AA4" s="12">
        <f t="shared" si="2"/>
        <v>43549</v>
      </c>
      <c r="AB4" s="12">
        <f t="shared" si="2"/>
        <v>43550</v>
      </c>
      <c r="AC4" s="12">
        <f t="shared" si="2"/>
        <v>43551</v>
      </c>
      <c r="AD4" s="12">
        <f t="shared" si="2"/>
        <v>43552</v>
      </c>
      <c r="AE4" s="12">
        <f t="shared" si="1"/>
        <v>43553</v>
      </c>
      <c r="AF4" s="12">
        <f t="shared" si="1"/>
        <v>43554</v>
      </c>
      <c r="AG4" s="12">
        <f t="shared" si="1"/>
        <v>43555</v>
      </c>
    </row>
    <row r="5" spans="2:34" x14ac:dyDescent="0.25">
      <c r="B5" s="13" t="s">
        <v>15</v>
      </c>
      <c r="C5" s="14"/>
      <c r="D5" s="14"/>
      <c r="E5" s="14"/>
      <c r="F5" s="14" t="s">
        <v>7</v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1</v>
      </c>
    </row>
    <row r="6" spans="2:34" x14ac:dyDescent="0.25">
      <c r="B6" s="13" t="s">
        <v>11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 t="s">
        <v>7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1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1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1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39" priority="2">
      <formula>NOT(ISERROR(VLOOKUP(C$3,fériés,1,0)))</formula>
    </cfRule>
    <cfRule type="cellIs" dxfId="38" priority="3" operator="equal">
      <formula>"F"</formula>
    </cfRule>
    <cfRule type="expression" dxfId="37" priority="4">
      <formula>WEEKDAY(C$3,2)&gt;5</formula>
    </cfRule>
  </conditionalFormatting>
  <conditionalFormatting sqref="C25:AG25">
    <cfRule type="cellIs" dxfId="36" priority="5" operator="greaterThan">
      <formula>4</formula>
    </cfRule>
  </conditionalFormatting>
  <dataValidations count="3">
    <dataValidation type="list" allowBlank="1" showInputMessage="1" showErrorMessage="1" sqref="A2" xr:uid="{00000000-0002-0000-0300-000000000000}">
      <formula1>choix_année</formula1>
      <formula2>0</formula2>
    </dataValidation>
    <dataValidation type="list" allowBlank="1" showInputMessage="1" showErrorMessage="1" sqref="C5:AG24" xr:uid="{00000000-0002-0000-0300-000001000000}">
      <formula1>choix_formation</formula1>
      <formula2>0</formula2>
    </dataValidation>
    <dataValidation type="list" allowBlank="1" showInputMessage="1" showErrorMessage="1" sqref="B5:B24" xr:uid="{00000000-0002-0000-0300-000002000000}">
      <formula1>choix_agent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AMK25"/>
  <sheetViews>
    <sheetView showGridLines="0" zoomScaleNormal="100" workbookViewId="0">
      <pane ySplit="4" topLeftCell="A5" activePane="bottomLeft" state="frozen"/>
      <selection pane="bottomLeft" activeCell="K8" sqref="K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43556</v>
      </c>
      <c r="C3" s="11">
        <f>DATE(année,4,1)</f>
        <v>43556</v>
      </c>
      <c r="D3" s="11">
        <f t="shared" ref="D3:AD3" si="0">C3+1</f>
        <v>43557</v>
      </c>
      <c r="E3" s="11">
        <f t="shared" si="0"/>
        <v>43558</v>
      </c>
      <c r="F3" s="11">
        <f t="shared" si="0"/>
        <v>43559</v>
      </c>
      <c r="G3" s="11">
        <f t="shared" si="0"/>
        <v>43560</v>
      </c>
      <c r="H3" s="11">
        <f t="shared" si="0"/>
        <v>43561</v>
      </c>
      <c r="I3" s="11">
        <f t="shared" si="0"/>
        <v>43562</v>
      </c>
      <c r="J3" s="11">
        <f t="shared" si="0"/>
        <v>43563</v>
      </c>
      <c r="K3" s="11">
        <f t="shared" si="0"/>
        <v>43564</v>
      </c>
      <c r="L3" s="11">
        <f t="shared" si="0"/>
        <v>43565</v>
      </c>
      <c r="M3" s="11">
        <f t="shared" si="0"/>
        <v>43566</v>
      </c>
      <c r="N3" s="11">
        <f t="shared" si="0"/>
        <v>43567</v>
      </c>
      <c r="O3" s="11">
        <f t="shared" si="0"/>
        <v>43568</v>
      </c>
      <c r="P3" s="11">
        <f t="shared" si="0"/>
        <v>43569</v>
      </c>
      <c r="Q3" s="11">
        <f t="shared" si="0"/>
        <v>43570</v>
      </c>
      <c r="R3" s="11">
        <f t="shared" si="0"/>
        <v>43571</v>
      </c>
      <c r="S3" s="11">
        <f t="shared" si="0"/>
        <v>43572</v>
      </c>
      <c r="T3" s="11">
        <f t="shared" si="0"/>
        <v>43573</v>
      </c>
      <c r="U3" s="11">
        <f t="shared" si="0"/>
        <v>43574</v>
      </c>
      <c r="V3" s="11">
        <f t="shared" si="0"/>
        <v>43575</v>
      </c>
      <c r="W3" s="11">
        <f t="shared" si="0"/>
        <v>43576</v>
      </c>
      <c r="X3" s="11">
        <f t="shared" si="0"/>
        <v>43577</v>
      </c>
      <c r="Y3" s="11">
        <f t="shared" si="0"/>
        <v>43578</v>
      </c>
      <c r="Z3" s="11">
        <f t="shared" si="0"/>
        <v>43579</v>
      </c>
      <c r="AA3" s="11">
        <f t="shared" si="0"/>
        <v>43580</v>
      </c>
      <c r="AB3" s="11">
        <f t="shared" si="0"/>
        <v>43581</v>
      </c>
      <c r="AC3" s="11">
        <f t="shared" si="0"/>
        <v>43582</v>
      </c>
      <c r="AD3" s="11">
        <f t="shared" si="0"/>
        <v>43583</v>
      </c>
      <c r="AE3" s="11">
        <f t="shared" ref="AE3:AG4" si="1">IF(AD3="","",IF(MONTH(AD3+1)&gt;MONTH(AD3),"",AD3+1))</f>
        <v>43584</v>
      </c>
      <c r="AF3" s="11">
        <f t="shared" si="1"/>
        <v>43585</v>
      </c>
      <c r="AG3" s="11" t="str">
        <f t="shared" si="1"/>
        <v/>
      </c>
    </row>
    <row r="4" spans="2:34" x14ac:dyDescent="0.25">
      <c r="B4" s="1"/>
      <c r="C4" s="12">
        <f>C3</f>
        <v>43556</v>
      </c>
      <c r="D4" s="12">
        <f t="shared" ref="D4:AD4" si="2">C4+1</f>
        <v>43557</v>
      </c>
      <c r="E4" s="12">
        <f t="shared" si="2"/>
        <v>43558</v>
      </c>
      <c r="F4" s="12">
        <f t="shared" si="2"/>
        <v>43559</v>
      </c>
      <c r="G4" s="12">
        <f t="shared" si="2"/>
        <v>43560</v>
      </c>
      <c r="H4" s="12">
        <f t="shared" si="2"/>
        <v>43561</v>
      </c>
      <c r="I4" s="12">
        <f t="shared" si="2"/>
        <v>43562</v>
      </c>
      <c r="J4" s="12">
        <f t="shared" si="2"/>
        <v>43563</v>
      </c>
      <c r="K4" s="12">
        <f t="shared" si="2"/>
        <v>43564</v>
      </c>
      <c r="L4" s="12">
        <f t="shared" si="2"/>
        <v>43565</v>
      </c>
      <c r="M4" s="12">
        <f t="shared" si="2"/>
        <v>43566</v>
      </c>
      <c r="N4" s="12">
        <f t="shared" si="2"/>
        <v>43567</v>
      </c>
      <c r="O4" s="12">
        <f t="shared" si="2"/>
        <v>43568</v>
      </c>
      <c r="P4" s="12">
        <f t="shared" si="2"/>
        <v>43569</v>
      </c>
      <c r="Q4" s="12">
        <f t="shared" si="2"/>
        <v>43570</v>
      </c>
      <c r="R4" s="12">
        <f t="shared" si="2"/>
        <v>43571</v>
      </c>
      <c r="S4" s="12">
        <f t="shared" si="2"/>
        <v>43572</v>
      </c>
      <c r="T4" s="12">
        <f t="shared" si="2"/>
        <v>43573</v>
      </c>
      <c r="U4" s="12">
        <f t="shared" si="2"/>
        <v>43574</v>
      </c>
      <c r="V4" s="12">
        <f t="shared" si="2"/>
        <v>43575</v>
      </c>
      <c r="W4" s="12">
        <f t="shared" si="2"/>
        <v>43576</v>
      </c>
      <c r="X4" s="12">
        <f t="shared" si="2"/>
        <v>43577</v>
      </c>
      <c r="Y4" s="12">
        <f t="shared" si="2"/>
        <v>43578</v>
      </c>
      <c r="Z4" s="12">
        <f t="shared" si="2"/>
        <v>43579</v>
      </c>
      <c r="AA4" s="12">
        <f t="shared" si="2"/>
        <v>43580</v>
      </c>
      <c r="AB4" s="12">
        <f t="shared" si="2"/>
        <v>43581</v>
      </c>
      <c r="AC4" s="12">
        <f t="shared" si="2"/>
        <v>43582</v>
      </c>
      <c r="AD4" s="12">
        <f t="shared" si="2"/>
        <v>43583</v>
      </c>
      <c r="AE4" s="12">
        <f t="shared" si="1"/>
        <v>43584</v>
      </c>
      <c r="AF4" s="12">
        <f t="shared" si="1"/>
        <v>43585</v>
      </c>
      <c r="AG4" s="12" t="str">
        <f t="shared" si="1"/>
        <v/>
      </c>
    </row>
    <row r="5" spans="2:34" x14ac:dyDescent="0.25">
      <c r="B5" s="13" t="s">
        <v>11</v>
      </c>
      <c r="C5" s="14" t="s">
        <v>7</v>
      </c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1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1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35" priority="2">
      <formula>NOT(ISERROR(VLOOKUP(C$3,fériés,1,0)))</formula>
    </cfRule>
    <cfRule type="cellIs" dxfId="34" priority="3" operator="equal">
      <formula>"F"</formula>
    </cfRule>
    <cfRule type="expression" dxfId="33" priority="4">
      <formula>WEEKDAY(C$3,2)&gt;5</formula>
    </cfRule>
  </conditionalFormatting>
  <conditionalFormatting sqref="C25:AG25">
    <cfRule type="cellIs" dxfId="32" priority="5" operator="greaterThan">
      <formula>4</formula>
    </cfRule>
  </conditionalFormatting>
  <dataValidations count="3">
    <dataValidation type="list" allowBlank="1" showInputMessage="1" showErrorMessage="1" sqref="A2" xr:uid="{00000000-0002-0000-0400-000000000000}">
      <formula1>choix_année</formula1>
      <formula2>0</formula2>
    </dataValidation>
    <dataValidation type="list" allowBlank="1" showInputMessage="1" showErrorMessage="1" sqref="C5:AG24" xr:uid="{00000000-0002-0000-0400-000001000000}">
      <formula1>choix_formation</formula1>
      <formula2>0</formula2>
    </dataValidation>
    <dataValidation type="list" allowBlank="1" showInputMessage="1" showErrorMessage="1" sqref="B5:B24" xr:uid="{00000000-0002-0000-0400-000002000000}">
      <formula1>choix_agent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AMK25"/>
  <sheetViews>
    <sheetView showGridLines="0" zoomScaleNormal="100" workbookViewId="0">
      <pane ySplit="4" topLeftCell="A5" activePane="bottomLeft" state="frozen"/>
      <selection pane="bottomLeft" activeCell="G7" sqref="G7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43586</v>
      </c>
      <c r="C3" s="11">
        <f>DATE(année,5,1)</f>
        <v>43586</v>
      </c>
      <c r="D3" s="11">
        <f t="shared" ref="D3:AD3" si="0">C3+1</f>
        <v>43587</v>
      </c>
      <c r="E3" s="11">
        <f t="shared" si="0"/>
        <v>43588</v>
      </c>
      <c r="F3" s="11">
        <f t="shared" si="0"/>
        <v>43589</v>
      </c>
      <c r="G3" s="11">
        <f t="shared" si="0"/>
        <v>43590</v>
      </c>
      <c r="H3" s="11">
        <f t="shared" si="0"/>
        <v>43591</v>
      </c>
      <c r="I3" s="11">
        <f t="shared" si="0"/>
        <v>43592</v>
      </c>
      <c r="J3" s="11">
        <f t="shared" si="0"/>
        <v>43593</v>
      </c>
      <c r="K3" s="11">
        <f t="shared" si="0"/>
        <v>43594</v>
      </c>
      <c r="L3" s="11">
        <f t="shared" si="0"/>
        <v>43595</v>
      </c>
      <c r="M3" s="11">
        <f t="shared" si="0"/>
        <v>43596</v>
      </c>
      <c r="N3" s="11">
        <f t="shared" si="0"/>
        <v>43597</v>
      </c>
      <c r="O3" s="11">
        <f t="shared" si="0"/>
        <v>43598</v>
      </c>
      <c r="P3" s="11">
        <f t="shared" si="0"/>
        <v>43599</v>
      </c>
      <c r="Q3" s="11">
        <f t="shared" si="0"/>
        <v>43600</v>
      </c>
      <c r="R3" s="11">
        <f t="shared" si="0"/>
        <v>43601</v>
      </c>
      <c r="S3" s="11">
        <f t="shared" si="0"/>
        <v>43602</v>
      </c>
      <c r="T3" s="11">
        <f t="shared" si="0"/>
        <v>43603</v>
      </c>
      <c r="U3" s="11">
        <f t="shared" si="0"/>
        <v>43604</v>
      </c>
      <c r="V3" s="11">
        <f t="shared" si="0"/>
        <v>43605</v>
      </c>
      <c r="W3" s="11">
        <f t="shared" si="0"/>
        <v>43606</v>
      </c>
      <c r="X3" s="11">
        <f t="shared" si="0"/>
        <v>43607</v>
      </c>
      <c r="Y3" s="11">
        <f t="shared" si="0"/>
        <v>43608</v>
      </c>
      <c r="Z3" s="11">
        <f t="shared" si="0"/>
        <v>43609</v>
      </c>
      <c r="AA3" s="11">
        <f t="shared" si="0"/>
        <v>43610</v>
      </c>
      <c r="AB3" s="11">
        <f t="shared" si="0"/>
        <v>43611</v>
      </c>
      <c r="AC3" s="11">
        <f t="shared" si="0"/>
        <v>43612</v>
      </c>
      <c r="AD3" s="11">
        <f t="shared" si="0"/>
        <v>43613</v>
      </c>
      <c r="AE3" s="11">
        <f t="shared" ref="AE3:AG4" si="1">IF(AD3="","",IF(MONTH(AD3+1)&gt;MONTH(AD3),"",AD3+1))</f>
        <v>43614</v>
      </c>
      <c r="AF3" s="11">
        <f t="shared" si="1"/>
        <v>43615</v>
      </c>
      <c r="AG3" s="11">
        <f t="shared" si="1"/>
        <v>43616</v>
      </c>
    </row>
    <row r="4" spans="2:34" x14ac:dyDescent="0.25">
      <c r="B4" s="1"/>
      <c r="C4" s="12">
        <f>C3</f>
        <v>43586</v>
      </c>
      <c r="D4" s="12">
        <f t="shared" ref="D4:AD4" si="2">C4+1</f>
        <v>43587</v>
      </c>
      <c r="E4" s="12">
        <f t="shared" si="2"/>
        <v>43588</v>
      </c>
      <c r="F4" s="12">
        <f t="shared" si="2"/>
        <v>43589</v>
      </c>
      <c r="G4" s="12">
        <f t="shared" si="2"/>
        <v>43590</v>
      </c>
      <c r="H4" s="12">
        <f t="shared" si="2"/>
        <v>43591</v>
      </c>
      <c r="I4" s="12">
        <f t="shared" si="2"/>
        <v>43592</v>
      </c>
      <c r="J4" s="12">
        <f t="shared" si="2"/>
        <v>43593</v>
      </c>
      <c r="K4" s="12">
        <f t="shared" si="2"/>
        <v>43594</v>
      </c>
      <c r="L4" s="12">
        <f t="shared" si="2"/>
        <v>43595</v>
      </c>
      <c r="M4" s="12">
        <f t="shared" si="2"/>
        <v>43596</v>
      </c>
      <c r="N4" s="12">
        <f t="shared" si="2"/>
        <v>43597</v>
      </c>
      <c r="O4" s="12">
        <f t="shared" si="2"/>
        <v>43598</v>
      </c>
      <c r="P4" s="12">
        <f t="shared" si="2"/>
        <v>43599</v>
      </c>
      <c r="Q4" s="12">
        <f t="shared" si="2"/>
        <v>43600</v>
      </c>
      <c r="R4" s="12">
        <f t="shared" si="2"/>
        <v>43601</v>
      </c>
      <c r="S4" s="12">
        <f t="shared" si="2"/>
        <v>43602</v>
      </c>
      <c r="T4" s="12">
        <f t="shared" si="2"/>
        <v>43603</v>
      </c>
      <c r="U4" s="12">
        <f t="shared" si="2"/>
        <v>43604</v>
      </c>
      <c r="V4" s="12">
        <f t="shared" si="2"/>
        <v>43605</v>
      </c>
      <c r="W4" s="12">
        <f t="shared" si="2"/>
        <v>43606</v>
      </c>
      <c r="X4" s="12">
        <f t="shared" si="2"/>
        <v>43607</v>
      </c>
      <c r="Y4" s="12">
        <f t="shared" si="2"/>
        <v>43608</v>
      </c>
      <c r="Z4" s="12">
        <f t="shared" si="2"/>
        <v>43609</v>
      </c>
      <c r="AA4" s="12">
        <f t="shared" si="2"/>
        <v>43610</v>
      </c>
      <c r="AB4" s="12">
        <f t="shared" si="2"/>
        <v>43611</v>
      </c>
      <c r="AC4" s="12">
        <f t="shared" si="2"/>
        <v>43612</v>
      </c>
      <c r="AD4" s="12">
        <f t="shared" si="2"/>
        <v>43613</v>
      </c>
      <c r="AE4" s="12">
        <f t="shared" si="1"/>
        <v>43614</v>
      </c>
      <c r="AF4" s="12">
        <f t="shared" si="1"/>
        <v>43615</v>
      </c>
      <c r="AG4" s="12">
        <f t="shared" si="1"/>
        <v>43616</v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31" priority="2">
      <formula>NOT(ISERROR(VLOOKUP(C$3,fériés,1,0)))</formula>
    </cfRule>
    <cfRule type="cellIs" dxfId="30" priority="3" operator="equal">
      <formula>"F"</formula>
    </cfRule>
    <cfRule type="expression" dxfId="29" priority="4">
      <formula>WEEKDAY(C$3,2)&gt;5</formula>
    </cfRule>
  </conditionalFormatting>
  <conditionalFormatting sqref="C25:AG25">
    <cfRule type="cellIs" dxfId="28" priority="5" operator="greaterThan">
      <formula>4</formula>
    </cfRule>
  </conditionalFormatting>
  <dataValidations count="3">
    <dataValidation type="list" allowBlank="1" showInputMessage="1" showErrorMessage="1" sqref="A2" xr:uid="{00000000-0002-0000-0500-000000000000}">
      <formula1>choix_année</formula1>
      <formula2>0</formula2>
    </dataValidation>
    <dataValidation type="list" allowBlank="1" showInputMessage="1" showErrorMessage="1" sqref="B5:B24" xr:uid="{00000000-0002-0000-0500-000001000000}">
      <formula1>choix_agent</formula1>
      <formula2>0</formula2>
    </dataValidation>
    <dataValidation type="list" allowBlank="1" showInputMessage="1" showErrorMessage="1" sqref="C5:AG24" xr:uid="{00000000-0002-0000-05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AMK25"/>
  <sheetViews>
    <sheetView showGridLines="0" zoomScaleNormal="100" workbookViewId="0">
      <pane ySplit="4" topLeftCell="A5" activePane="bottomLeft" state="frozen"/>
      <selection pane="bottomLeft" activeCell="J8" sqref="J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43617</v>
      </c>
      <c r="C3" s="11">
        <f>DATE(année,6,1)</f>
        <v>43617</v>
      </c>
      <c r="D3" s="11">
        <f t="shared" ref="D3:AD3" si="0">C3+1</f>
        <v>43618</v>
      </c>
      <c r="E3" s="11">
        <f t="shared" si="0"/>
        <v>43619</v>
      </c>
      <c r="F3" s="11">
        <f t="shared" si="0"/>
        <v>43620</v>
      </c>
      <c r="G3" s="11">
        <f t="shared" si="0"/>
        <v>43621</v>
      </c>
      <c r="H3" s="11">
        <f t="shared" si="0"/>
        <v>43622</v>
      </c>
      <c r="I3" s="11">
        <f t="shared" si="0"/>
        <v>43623</v>
      </c>
      <c r="J3" s="11">
        <f t="shared" si="0"/>
        <v>43624</v>
      </c>
      <c r="K3" s="11">
        <f t="shared" si="0"/>
        <v>43625</v>
      </c>
      <c r="L3" s="11">
        <f t="shared" si="0"/>
        <v>43626</v>
      </c>
      <c r="M3" s="11">
        <f t="shared" si="0"/>
        <v>43627</v>
      </c>
      <c r="N3" s="11">
        <f t="shared" si="0"/>
        <v>43628</v>
      </c>
      <c r="O3" s="11">
        <f t="shared" si="0"/>
        <v>43629</v>
      </c>
      <c r="P3" s="11">
        <f t="shared" si="0"/>
        <v>43630</v>
      </c>
      <c r="Q3" s="11">
        <f t="shared" si="0"/>
        <v>43631</v>
      </c>
      <c r="R3" s="11">
        <f t="shared" si="0"/>
        <v>43632</v>
      </c>
      <c r="S3" s="11">
        <f t="shared" si="0"/>
        <v>43633</v>
      </c>
      <c r="T3" s="11">
        <f t="shared" si="0"/>
        <v>43634</v>
      </c>
      <c r="U3" s="11">
        <f t="shared" si="0"/>
        <v>43635</v>
      </c>
      <c r="V3" s="11">
        <f t="shared" si="0"/>
        <v>43636</v>
      </c>
      <c r="W3" s="11">
        <f t="shared" si="0"/>
        <v>43637</v>
      </c>
      <c r="X3" s="11">
        <f t="shared" si="0"/>
        <v>43638</v>
      </c>
      <c r="Y3" s="11">
        <f t="shared" si="0"/>
        <v>43639</v>
      </c>
      <c r="Z3" s="11">
        <f t="shared" si="0"/>
        <v>43640</v>
      </c>
      <c r="AA3" s="11">
        <f t="shared" si="0"/>
        <v>43641</v>
      </c>
      <c r="AB3" s="11">
        <f t="shared" si="0"/>
        <v>43642</v>
      </c>
      <c r="AC3" s="11">
        <f t="shared" si="0"/>
        <v>43643</v>
      </c>
      <c r="AD3" s="11">
        <f t="shared" si="0"/>
        <v>43644</v>
      </c>
      <c r="AE3" s="11">
        <f t="shared" ref="AE3:AG4" si="1">IF(AD3="","",IF(MONTH(AD3+1)&gt;MONTH(AD3),"",AD3+1))</f>
        <v>43645</v>
      </c>
      <c r="AF3" s="11">
        <f t="shared" si="1"/>
        <v>43646</v>
      </c>
      <c r="AG3" s="11" t="str">
        <f t="shared" si="1"/>
        <v/>
      </c>
    </row>
    <row r="4" spans="2:34" x14ac:dyDescent="0.25">
      <c r="B4" s="1"/>
      <c r="C4" s="12">
        <f>C3</f>
        <v>43617</v>
      </c>
      <c r="D4" s="12">
        <f t="shared" ref="D4:AD4" si="2">C4+1</f>
        <v>43618</v>
      </c>
      <c r="E4" s="12">
        <f t="shared" si="2"/>
        <v>43619</v>
      </c>
      <c r="F4" s="12">
        <f t="shared" si="2"/>
        <v>43620</v>
      </c>
      <c r="G4" s="12">
        <f t="shared" si="2"/>
        <v>43621</v>
      </c>
      <c r="H4" s="12">
        <f t="shared" si="2"/>
        <v>43622</v>
      </c>
      <c r="I4" s="12">
        <f t="shared" si="2"/>
        <v>43623</v>
      </c>
      <c r="J4" s="12">
        <f t="shared" si="2"/>
        <v>43624</v>
      </c>
      <c r="K4" s="12">
        <f t="shared" si="2"/>
        <v>43625</v>
      </c>
      <c r="L4" s="12">
        <f t="shared" si="2"/>
        <v>43626</v>
      </c>
      <c r="M4" s="12">
        <f t="shared" si="2"/>
        <v>43627</v>
      </c>
      <c r="N4" s="12">
        <f t="shared" si="2"/>
        <v>43628</v>
      </c>
      <c r="O4" s="12">
        <f t="shared" si="2"/>
        <v>43629</v>
      </c>
      <c r="P4" s="12">
        <f t="shared" si="2"/>
        <v>43630</v>
      </c>
      <c r="Q4" s="12">
        <f t="shared" si="2"/>
        <v>43631</v>
      </c>
      <c r="R4" s="12">
        <f t="shared" si="2"/>
        <v>43632</v>
      </c>
      <c r="S4" s="12">
        <f t="shared" si="2"/>
        <v>43633</v>
      </c>
      <c r="T4" s="12">
        <f t="shared" si="2"/>
        <v>43634</v>
      </c>
      <c r="U4" s="12">
        <f t="shared" si="2"/>
        <v>43635</v>
      </c>
      <c r="V4" s="12">
        <f t="shared" si="2"/>
        <v>43636</v>
      </c>
      <c r="W4" s="12">
        <f t="shared" si="2"/>
        <v>43637</v>
      </c>
      <c r="X4" s="12">
        <f t="shared" si="2"/>
        <v>43638</v>
      </c>
      <c r="Y4" s="12">
        <f t="shared" si="2"/>
        <v>43639</v>
      </c>
      <c r="Z4" s="12">
        <f t="shared" si="2"/>
        <v>43640</v>
      </c>
      <c r="AA4" s="12">
        <f t="shared" si="2"/>
        <v>43641</v>
      </c>
      <c r="AB4" s="12">
        <f t="shared" si="2"/>
        <v>43642</v>
      </c>
      <c r="AC4" s="12">
        <f t="shared" si="2"/>
        <v>43643</v>
      </c>
      <c r="AD4" s="12">
        <f t="shared" si="2"/>
        <v>43644</v>
      </c>
      <c r="AE4" s="12">
        <f t="shared" si="1"/>
        <v>43645</v>
      </c>
      <c r="AF4" s="12">
        <f t="shared" si="1"/>
        <v>43646</v>
      </c>
      <c r="AG4" s="12" t="str">
        <f t="shared" si="1"/>
        <v/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27" priority="2">
      <formula>NOT(ISERROR(VLOOKUP(C$3,fériés,1,0)))</formula>
    </cfRule>
    <cfRule type="cellIs" dxfId="26" priority="3" operator="equal">
      <formula>"F"</formula>
    </cfRule>
    <cfRule type="expression" dxfId="25" priority="4">
      <formula>WEEKDAY(C$3,2)&gt;5</formula>
    </cfRule>
  </conditionalFormatting>
  <conditionalFormatting sqref="C25:AG25">
    <cfRule type="cellIs" dxfId="24" priority="5" operator="greaterThan">
      <formula>4</formula>
    </cfRule>
  </conditionalFormatting>
  <dataValidations count="3">
    <dataValidation type="list" allowBlank="1" showInputMessage="1" showErrorMessage="1" sqref="A2" xr:uid="{00000000-0002-0000-0600-000000000000}">
      <formula1>choix_année</formula1>
      <formula2>0</formula2>
    </dataValidation>
    <dataValidation type="list" allowBlank="1" showInputMessage="1" showErrorMessage="1" sqref="B5:B24" xr:uid="{00000000-0002-0000-0600-000001000000}">
      <formula1>choix_agent</formula1>
      <formula2>0</formula2>
    </dataValidation>
    <dataValidation type="list" allowBlank="1" showInputMessage="1" showErrorMessage="1" sqref="C5:AG24" xr:uid="{00000000-0002-0000-06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2:AMK25"/>
  <sheetViews>
    <sheetView showGridLines="0" zoomScaleNormal="100" workbookViewId="0">
      <pane ySplit="4" topLeftCell="A5" activePane="bottomLeft" state="frozen"/>
      <selection pane="bottomLeft" activeCell="J8" sqref="J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43647</v>
      </c>
      <c r="C3" s="11">
        <f>DATE(année,7,1)</f>
        <v>43647</v>
      </c>
      <c r="D3" s="11">
        <f t="shared" ref="D3:AD3" si="0">C3+1</f>
        <v>43648</v>
      </c>
      <c r="E3" s="11">
        <f t="shared" si="0"/>
        <v>43649</v>
      </c>
      <c r="F3" s="11">
        <f t="shared" si="0"/>
        <v>43650</v>
      </c>
      <c r="G3" s="11">
        <f t="shared" si="0"/>
        <v>43651</v>
      </c>
      <c r="H3" s="11">
        <f t="shared" si="0"/>
        <v>43652</v>
      </c>
      <c r="I3" s="11">
        <f t="shared" si="0"/>
        <v>43653</v>
      </c>
      <c r="J3" s="11">
        <f t="shared" si="0"/>
        <v>43654</v>
      </c>
      <c r="K3" s="11">
        <f t="shared" si="0"/>
        <v>43655</v>
      </c>
      <c r="L3" s="11">
        <f t="shared" si="0"/>
        <v>43656</v>
      </c>
      <c r="M3" s="11">
        <f t="shared" si="0"/>
        <v>43657</v>
      </c>
      <c r="N3" s="11">
        <f t="shared" si="0"/>
        <v>43658</v>
      </c>
      <c r="O3" s="11">
        <f t="shared" si="0"/>
        <v>43659</v>
      </c>
      <c r="P3" s="11">
        <f t="shared" si="0"/>
        <v>43660</v>
      </c>
      <c r="Q3" s="11">
        <f t="shared" si="0"/>
        <v>43661</v>
      </c>
      <c r="R3" s="11">
        <f t="shared" si="0"/>
        <v>43662</v>
      </c>
      <c r="S3" s="11">
        <f t="shared" si="0"/>
        <v>43663</v>
      </c>
      <c r="T3" s="11">
        <f t="shared" si="0"/>
        <v>43664</v>
      </c>
      <c r="U3" s="11">
        <f t="shared" si="0"/>
        <v>43665</v>
      </c>
      <c r="V3" s="11">
        <f t="shared" si="0"/>
        <v>43666</v>
      </c>
      <c r="W3" s="11">
        <f t="shared" si="0"/>
        <v>43667</v>
      </c>
      <c r="X3" s="11">
        <f t="shared" si="0"/>
        <v>43668</v>
      </c>
      <c r="Y3" s="11">
        <f t="shared" si="0"/>
        <v>43669</v>
      </c>
      <c r="Z3" s="11">
        <f t="shared" si="0"/>
        <v>43670</v>
      </c>
      <c r="AA3" s="11">
        <f t="shared" si="0"/>
        <v>43671</v>
      </c>
      <c r="AB3" s="11">
        <f t="shared" si="0"/>
        <v>43672</v>
      </c>
      <c r="AC3" s="11">
        <f t="shared" si="0"/>
        <v>43673</v>
      </c>
      <c r="AD3" s="11">
        <f t="shared" si="0"/>
        <v>43674</v>
      </c>
      <c r="AE3" s="11">
        <f t="shared" ref="AE3:AG4" si="1">IF(AD3="","",IF(MONTH(AD3+1)&gt;MONTH(AD3),"",AD3+1))</f>
        <v>43675</v>
      </c>
      <c r="AF3" s="11">
        <f t="shared" si="1"/>
        <v>43676</v>
      </c>
      <c r="AG3" s="11">
        <f t="shared" si="1"/>
        <v>43677</v>
      </c>
    </row>
    <row r="4" spans="2:34" x14ac:dyDescent="0.25">
      <c r="B4" s="1"/>
      <c r="C4" s="12">
        <f>C3</f>
        <v>43647</v>
      </c>
      <c r="D4" s="12">
        <f t="shared" ref="D4:AD4" si="2">C4+1</f>
        <v>43648</v>
      </c>
      <c r="E4" s="12">
        <f t="shared" si="2"/>
        <v>43649</v>
      </c>
      <c r="F4" s="12">
        <f t="shared" si="2"/>
        <v>43650</v>
      </c>
      <c r="G4" s="12">
        <f t="shared" si="2"/>
        <v>43651</v>
      </c>
      <c r="H4" s="12">
        <f t="shared" si="2"/>
        <v>43652</v>
      </c>
      <c r="I4" s="12">
        <f t="shared" si="2"/>
        <v>43653</v>
      </c>
      <c r="J4" s="12">
        <f t="shared" si="2"/>
        <v>43654</v>
      </c>
      <c r="K4" s="12">
        <f t="shared" si="2"/>
        <v>43655</v>
      </c>
      <c r="L4" s="12">
        <f t="shared" si="2"/>
        <v>43656</v>
      </c>
      <c r="M4" s="12">
        <f t="shared" si="2"/>
        <v>43657</v>
      </c>
      <c r="N4" s="12">
        <f t="shared" si="2"/>
        <v>43658</v>
      </c>
      <c r="O4" s="12">
        <f t="shared" si="2"/>
        <v>43659</v>
      </c>
      <c r="P4" s="12">
        <f t="shared" si="2"/>
        <v>43660</v>
      </c>
      <c r="Q4" s="12">
        <f t="shared" si="2"/>
        <v>43661</v>
      </c>
      <c r="R4" s="12">
        <f t="shared" si="2"/>
        <v>43662</v>
      </c>
      <c r="S4" s="12">
        <f t="shared" si="2"/>
        <v>43663</v>
      </c>
      <c r="T4" s="12">
        <f t="shared" si="2"/>
        <v>43664</v>
      </c>
      <c r="U4" s="12">
        <f t="shared" si="2"/>
        <v>43665</v>
      </c>
      <c r="V4" s="12">
        <f t="shared" si="2"/>
        <v>43666</v>
      </c>
      <c r="W4" s="12">
        <f t="shared" si="2"/>
        <v>43667</v>
      </c>
      <c r="X4" s="12">
        <f t="shared" si="2"/>
        <v>43668</v>
      </c>
      <c r="Y4" s="12">
        <f t="shared" si="2"/>
        <v>43669</v>
      </c>
      <c r="Z4" s="12">
        <f t="shared" si="2"/>
        <v>43670</v>
      </c>
      <c r="AA4" s="12">
        <f t="shared" si="2"/>
        <v>43671</v>
      </c>
      <c r="AB4" s="12">
        <f t="shared" si="2"/>
        <v>43672</v>
      </c>
      <c r="AC4" s="12">
        <f t="shared" si="2"/>
        <v>43673</v>
      </c>
      <c r="AD4" s="12">
        <f t="shared" si="2"/>
        <v>43674</v>
      </c>
      <c r="AE4" s="12">
        <f t="shared" si="1"/>
        <v>43675</v>
      </c>
      <c r="AF4" s="12">
        <f t="shared" si="1"/>
        <v>43676</v>
      </c>
      <c r="AG4" s="12">
        <f t="shared" si="1"/>
        <v>43677</v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23" priority="2">
      <formula>NOT(ISERROR(VLOOKUP(C$3,fériés,1,0)))</formula>
    </cfRule>
    <cfRule type="cellIs" dxfId="22" priority="3" operator="equal">
      <formula>"F"</formula>
    </cfRule>
    <cfRule type="expression" dxfId="21" priority="4">
      <formula>WEEKDAY(C$3,2)&gt;5</formula>
    </cfRule>
  </conditionalFormatting>
  <conditionalFormatting sqref="C25:AG25">
    <cfRule type="cellIs" dxfId="20" priority="5" operator="greaterThan">
      <formula>4</formula>
    </cfRule>
  </conditionalFormatting>
  <dataValidations count="3">
    <dataValidation type="list" allowBlank="1" showInputMessage="1" showErrorMessage="1" sqref="A2" xr:uid="{00000000-0002-0000-0700-000000000000}">
      <formula1>choix_année</formula1>
      <formula2>0</formula2>
    </dataValidation>
    <dataValidation type="list" allowBlank="1" showInputMessage="1" showErrorMessage="1" sqref="B5:B24" xr:uid="{00000000-0002-0000-0700-000001000000}">
      <formula1>choix_agent</formula1>
      <formula2>0</formula2>
    </dataValidation>
    <dataValidation type="list" allowBlank="1" showInputMessage="1" showErrorMessage="1" sqref="C5:AG24" xr:uid="{00000000-0002-0000-07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2:AMK25"/>
  <sheetViews>
    <sheetView showGridLines="0" zoomScaleNormal="100" workbookViewId="0">
      <pane ySplit="4" topLeftCell="A5" activePane="bottomLeft" state="frozen"/>
      <selection pane="bottomLeft" activeCell="J10" sqref="J10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43678</v>
      </c>
      <c r="C3" s="11">
        <f>DATE(année,8,1)</f>
        <v>43678</v>
      </c>
      <c r="D3" s="11">
        <f t="shared" ref="D3:AD3" si="0">C3+1</f>
        <v>43679</v>
      </c>
      <c r="E3" s="11">
        <f t="shared" si="0"/>
        <v>43680</v>
      </c>
      <c r="F3" s="11">
        <f t="shared" si="0"/>
        <v>43681</v>
      </c>
      <c r="G3" s="11">
        <f t="shared" si="0"/>
        <v>43682</v>
      </c>
      <c r="H3" s="11">
        <f t="shared" si="0"/>
        <v>43683</v>
      </c>
      <c r="I3" s="11">
        <f t="shared" si="0"/>
        <v>43684</v>
      </c>
      <c r="J3" s="11">
        <f t="shared" si="0"/>
        <v>43685</v>
      </c>
      <c r="K3" s="11">
        <f t="shared" si="0"/>
        <v>43686</v>
      </c>
      <c r="L3" s="11">
        <f t="shared" si="0"/>
        <v>43687</v>
      </c>
      <c r="M3" s="11">
        <f t="shared" si="0"/>
        <v>43688</v>
      </c>
      <c r="N3" s="11">
        <f t="shared" si="0"/>
        <v>43689</v>
      </c>
      <c r="O3" s="11">
        <f t="shared" si="0"/>
        <v>43690</v>
      </c>
      <c r="P3" s="11">
        <f t="shared" si="0"/>
        <v>43691</v>
      </c>
      <c r="Q3" s="11">
        <f t="shared" si="0"/>
        <v>43692</v>
      </c>
      <c r="R3" s="11">
        <f t="shared" si="0"/>
        <v>43693</v>
      </c>
      <c r="S3" s="11">
        <f t="shared" si="0"/>
        <v>43694</v>
      </c>
      <c r="T3" s="11">
        <f t="shared" si="0"/>
        <v>43695</v>
      </c>
      <c r="U3" s="11">
        <f t="shared" si="0"/>
        <v>43696</v>
      </c>
      <c r="V3" s="11">
        <f t="shared" si="0"/>
        <v>43697</v>
      </c>
      <c r="W3" s="11">
        <f t="shared" si="0"/>
        <v>43698</v>
      </c>
      <c r="X3" s="11">
        <f t="shared" si="0"/>
        <v>43699</v>
      </c>
      <c r="Y3" s="11">
        <f t="shared" si="0"/>
        <v>43700</v>
      </c>
      <c r="Z3" s="11">
        <f t="shared" si="0"/>
        <v>43701</v>
      </c>
      <c r="AA3" s="11">
        <f t="shared" si="0"/>
        <v>43702</v>
      </c>
      <c r="AB3" s="11">
        <f t="shared" si="0"/>
        <v>43703</v>
      </c>
      <c r="AC3" s="11">
        <f t="shared" si="0"/>
        <v>43704</v>
      </c>
      <c r="AD3" s="11">
        <f t="shared" si="0"/>
        <v>43705</v>
      </c>
      <c r="AE3" s="11">
        <f t="shared" ref="AE3:AG4" si="1">IF(AD3="","",IF(MONTH(AD3+1)&gt;MONTH(AD3),"",AD3+1))</f>
        <v>43706</v>
      </c>
      <c r="AF3" s="11">
        <f t="shared" si="1"/>
        <v>43707</v>
      </c>
      <c r="AG3" s="11">
        <f t="shared" si="1"/>
        <v>43708</v>
      </c>
    </row>
    <row r="4" spans="2:34" x14ac:dyDescent="0.25">
      <c r="B4" s="1"/>
      <c r="C4" s="12">
        <f>C3</f>
        <v>43678</v>
      </c>
      <c r="D4" s="12">
        <f t="shared" ref="D4:AD4" si="2">C4+1</f>
        <v>43679</v>
      </c>
      <c r="E4" s="12">
        <f t="shared" si="2"/>
        <v>43680</v>
      </c>
      <c r="F4" s="12">
        <f t="shared" si="2"/>
        <v>43681</v>
      </c>
      <c r="G4" s="12">
        <f t="shared" si="2"/>
        <v>43682</v>
      </c>
      <c r="H4" s="12">
        <f t="shared" si="2"/>
        <v>43683</v>
      </c>
      <c r="I4" s="12">
        <f t="shared" si="2"/>
        <v>43684</v>
      </c>
      <c r="J4" s="12">
        <f t="shared" si="2"/>
        <v>43685</v>
      </c>
      <c r="K4" s="12">
        <f t="shared" si="2"/>
        <v>43686</v>
      </c>
      <c r="L4" s="12">
        <f t="shared" si="2"/>
        <v>43687</v>
      </c>
      <c r="M4" s="12">
        <f t="shared" si="2"/>
        <v>43688</v>
      </c>
      <c r="N4" s="12">
        <f t="shared" si="2"/>
        <v>43689</v>
      </c>
      <c r="O4" s="12">
        <f t="shared" si="2"/>
        <v>43690</v>
      </c>
      <c r="P4" s="12">
        <f t="shared" si="2"/>
        <v>43691</v>
      </c>
      <c r="Q4" s="12">
        <f t="shared" si="2"/>
        <v>43692</v>
      </c>
      <c r="R4" s="12">
        <f t="shared" si="2"/>
        <v>43693</v>
      </c>
      <c r="S4" s="12">
        <f t="shared" si="2"/>
        <v>43694</v>
      </c>
      <c r="T4" s="12">
        <f t="shared" si="2"/>
        <v>43695</v>
      </c>
      <c r="U4" s="12">
        <f t="shared" si="2"/>
        <v>43696</v>
      </c>
      <c r="V4" s="12">
        <f t="shared" si="2"/>
        <v>43697</v>
      </c>
      <c r="W4" s="12">
        <f t="shared" si="2"/>
        <v>43698</v>
      </c>
      <c r="X4" s="12">
        <f t="shared" si="2"/>
        <v>43699</v>
      </c>
      <c r="Y4" s="12">
        <f t="shared" si="2"/>
        <v>43700</v>
      </c>
      <c r="Z4" s="12">
        <f t="shared" si="2"/>
        <v>43701</v>
      </c>
      <c r="AA4" s="12">
        <f t="shared" si="2"/>
        <v>43702</v>
      </c>
      <c r="AB4" s="12">
        <f t="shared" si="2"/>
        <v>43703</v>
      </c>
      <c r="AC4" s="12">
        <f t="shared" si="2"/>
        <v>43704</v>
      </c>
      <c r="AD4" s="12">
        <f t="shared" si="2"/>
        <v>43705</v>
      </c>
      <c r="AE4" s="12">
        <f t="shared" si="1"/>
        <v>43706</v>
      </c>
      <c r="AF4" s="12">
        <f t="shared" si="1"/>
        <v>43707</v>
      </c>
      <c r="AG4" s="12">
        <f t="shared" si="1"/>
        <v>43708</v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19" priority="2">
      <formula>NOT(ISERROR(VLOOKUP(C$3,fériés,1,0)))</formula>
    </cfRule>
    <cfRule type="cellIs" dxfId="18" priority="3" operator="equal">
      <formula>"F"</formula>
    </cfRule>
    <cfRule type="expression" dxfId="17" priority="4">
      <formula>WEEKDAY(C$3,2)&gt;5</formula>
    </cfRule>
  </conditionalFormatting>
  <conditionalFormatting sqref="C25:AG25">
    <cfRule type="cellIs" dxfId="16" priority="5" operator="greaterThan">
      <formula>4</formula>
    </cfRule>
  </conditionalFormatting>
  <dataValidations count="3">
    <dataValidation type="list" allowBlank="1" showInputMessage="1" showErrorMessage="1" sqref="A2" xr:uid="{00000000-0002-0000-0800-000000000000}">
      <formula1>choix_année</formula1>
      <formula2>0</formula2>
    </dataValidation>
    <dataValidation type="list" allowBlank="1" showInputMessage="1" showErrorMessage="1" sqref="B5:B24" xr:uid="{00000000-0002-0000-0800-000001000000}">
      <formula1>choix_agent</formula1>
      <formula2>0</formula2>
    </dataValidation>
    <dataValidation type="list" allowBlank="1" showInputMessage="1" showErrorMessage="1" sqref="C5:AG24" xr:uid="{00000000-0002-0000-08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AMK25"/>
  <sheetViews>
    <sheetView showGridLines="0" zoomScaleNormal="100" workbookViewId="0">
      <pane ySplit="4" topLeftCell="A5" activePane="bottomLeft" state="frozen"/>
      <selection pane="bottomLeft" activeCell="K8" sqref="K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43709</v>
      </c>
      <c r="C3" s="11">
        <f>DATE(année,9,1)</f>
        <v>43709</v>
      </c>
      <c r="D3" s="11">
        <f t="shared" ref="D3:AD3" si="0">C3+1</f>
        <v>43710</v>
      </c>
      <c r="E3" s="11">
        <f t="shared" si="0"/>
        <v>43711</v>
      </c>
      <c r="F3" s="11">
        <f t="shared" si="0"/>
        <v>43712</v>
      </c>
      <c r="G3" s="11">
        <f t="shared" si="0"/>
        <v>43713</v>
      </c>
      <c r="H3" s="11">
        <f t="shared" si="0"/>
        <v>43714</v>
      </c>
      <c r="I3" s="11">
        <f t="shared" si="0"/>
        <v>43715</v>
      </c>
      <c r="J3" s="11">
        <f t="shared" si="0"/>
        <v>43716</v>
      </c>
      <c r="K3" s="11">
        <f t="shared" si="0"/>
        <v>43717</v>
      </c>
      <c r="L3" s="11">
        <f t="shared" si="0"/>
        <v>43718</v>
      </c>
      <c r="M3" s="11">
        <f t="shared" si="0"/>
        <v>43719</v>
      </c>
      <c r="N3" s="11">
        <f t="shared" si="0"/>
        <v>43720</v>
      </c>
      <c r="O3" s="11">
        <f t="shared" si="0"/>
        <v>43721</v>
      </c>
      <c r="P3" s="11">
        <f t="shared" si="0"/>
        <v>43722</v>
      </c>
      <c r="Q3" s="11">
        <f t="shared" si="0"/>
        <v>43723</v>
      </c>
      <c r="R3" s="11">
        <f t="shared" si="0"/>
        <v>43724</v>
      </c>
      <c r="S3" s="11">
        <f t="shared" si="0"/>
        <v>43725</v>
      </c>
      <c r="T3" s="11">
        <f t="shared" si="0"/>
        <v>43726</v>
      </c>
      <c r="U3" s="11">
        <f t="shared" si="0"/>
        <v>43727</v>
      </c>
      <c r="V3" s="11">
        <f t="shared" si="0"/>
        <v>43728</v>
      </c>
      <c r="W3" s="11">
        <f t="shared" si="0"/>
        <v>43729</v>
      </c>
      <c r="X3" s="11">
        <f t="shared" si="0"/>
        <v>43730</v>
      </c>
      <c r="Y3" s="11">
        <f t="shared" si="0"/>
        <v>43731</v>
      </c>
      <c r="Z3" s="11">
        <f t="shared" si="0"/>
        <v>43732</v>
      </c>
      <c r="AA3" s="11">
        <f t="shared" si="0"/>
        <v>43733</v>
      </c>
      <c r="AB3" s="11">
        <f t="shared" si="0"/>
        <v>43734</v>
      </c>
      <c r="AC3" s="11">
        <f t="shared" si="0"/>
        <v>43735</v>
      </c>
      <c r="AD3" s="11">
        <f t="shared" si="0"/>
        <v>43736</v>
      </c>
      <c r="AE3" s="11">
        <f t="shared" ref="AE3:AG4" si="1">IF(AD3="","",IF(MONTH(AD3+1)&gt;MONTH(AD3),"",AD3+1))</f>
        <v>43737</v>
      </c>
      <c r="AF3" s="11">
        <f t="shared" si="1"/>
        <v>43738</v>
      </c>
      <c r="AG3" s="11" t="str">
        <f t="shared" si="1"/>
        <v/>
      </c>
    </row>
    <row r="4" spans="2:34" x14ac:dyDescent="0.25">
      <c r="B4" s="1"/>
      <c r="C4" s="12">
        <f>C3</f>
        <v>43709</v>
      </c>
      <c r="D4" s="12">
        <f t="shared" ref="D4:AD4" si="2">C4+1</f>
        <v>43710</v>
      </c>
      <c r="E4" s="12">
        <f t="shared" si="2"/>
        <v>43711</v>
      </c>
      <c r="F4" s="12">
        <f t="shared" si="2"/>
        <v>43712</v>
      </c>
      <c r="G4" s="12">
        <f t="shared" si="2"/>
        <v>43713</v>
      </c>
      <c r="H4" s="12">
        <f t="shared" si="2"/>
        <v>43714</v>
      </c>
      <c r="I4" s="12">
        <f t="shared" si="2"/>
        <v>43715</v>
      </c>
      <c r="J4" s="12">
        <f t="shared" si="2"/>
        <v>43716</v>
      </c>
      <c r="K4" s="12">
        <f t="shared" si="2"/>
        <v>43717</v>
      </c>
      <c r="L4" s="12">
        <f t="shared" si="2"/>
        <v>43718</v>
      </c>
      <c r="M4" s="12">
        <f t="shared" si="2"/>
        <v>43719</v>
      </c>
      <c r="N4" s="12">
        <f t="shared" si="2"/>
        <v>43720</v>
      </c>
      <c r="O4" s="12">
        <f t="shared" si="2"/>
        <v>43721</v>
      </c>
      <c r="P4" s="12">
        <f t="shared" si="2"/>
        <v>43722</v>
      </c>
      <c r="Q4" s="12">
        <f t="shared" si="2"/>
        <v>43723</v>
      </c>
      <c r="R4" s="12">
        <f t="shared" si="2"/>
        <v>43724</v>
      </c>
      <c r="S4" s="12">
        <f t="shared" si="2"/>
        <v>43725</v>
      </c>
      <c r="T4" s="12">
        <f t="shared" si="2"/>
        <v>43726</v>
      </c>
      <c r="U4" s="12">
        <f t="shared" si="2"/>
        <v>43727</v>
      </c>
      <c r="V4" s="12">
        <f t="shared" si="2"/>
        <v>43728</v>
      </c>
      <c r="W4" s="12">
        <f t="shared" si="2"/>
        <v>43729</v>
      </c>
      <c r="X4" s="12">
        <f t="shared" si="2"/>
        <v>43730</v>
      </c>
      <c r="Y4" s="12">
        <f t="shared" si="2"/>
        <v>43731</v>
      </c>
      <c r="Z4" s="12">
        <f t="shared" si="2"/>
        <v>43732</v>
      </c>
      <c r="AA4" s="12">
        <f t="shared" si="2"/>
        <v>43733</v>
      </c>
      <c r="AB4" s="12">
        <f t="shared" si="2"/>
        <v>43734</v>
      </c>
      <c r="AC4" s="12">
        <f t="shared" si="2"/>
        <v>43735</v>
      </c>
      <c r="AD4" s="12">
        <f t="shared" si="2"/>
        <v>43736</v>
      </c>
      <c r="AE4" s="12">
        <f t="shared" si="1"/>
        <v>43737</v>
      </c>
      <c r="AF4" s="12">
        <f t="shared" si="1"/>
        <v>43738</v>
      </c>
      <c r="AG4" s="12" t="str">
        <f t="shared" si="1"/>
        <v/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15" priority="2">
      <formula>NOT(ISERROR(VLOOKUP(C$3,fériés,1,0)))</formula>
    </cfRule>
    <cfRule type="cellIs" dxfId="14" priority="3" operator="equal">
      <formula>"F"</formula>
    </cfRule>
    <cfRule type="expression" dxfId="13" priority="4">
      <formula>WEEKDAY(C$3,2)&gt;5</formula>
    </cfRule>
  </conditionalFormatting>
  <conditionalFormatting sqref="C25:AG25">
    <cfRule type="cellIs" dxfId="12" priority="5" operator="greaterThan">
      <formula>4</formula>
    </cfRule>
  </conditionalFormatting>
  <dataValidations count="3">
    <dataValidation type="list" allowBlank="1" showInputMessage="1" showErrorMessage="1" sqref="A2" xr:uid="{00000000-0002-0000-0900-000000000000}">
      <formula1>choix_année</formula1>
      <formula2>0</formula2>
    </dataValidation>
    <dataValidation type="list" allowBlank="1" showInputMessage="1" showErrorMessage="1" sqref="B5:B24" xr:uid="{00000000-0002-0000-0900-000001000000}">
      <formula1>choix_agent</formula1>
      <formula2>0</formula2>
    </dataValidation>
    <dataValidation type="list" allowBlank="1" showInputMessage="1" showErrorMessage="1" sqref="C5:AG24" xr:uid="{00000000-0002-0000-09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2:AMK25"/>
  <sheetViews>
    <sheetView showGridLines="0" zoomScaleNormal="100" workbookViewId="0">
      <pane ySplit="4" topLeftCell="A5" activePane="bottomLeft" state="frozen"/>
      <selection pane="bottomLeft" activeCell="J8" sqref="J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43739</v>
      </c>
      <c r="C3" s="11">
        <f>DATE(année,10,1)</f>
        <v>43739</v>
      </c>
      <c r="D3" s="11">
        <f t="shared" ref="D3:AD3" si="0">C3+1</f>
        <v>43740</v>
      </c>
      <c r="E3" s="11">
        <f t="shared" si="0"/>
        <v>43741</v>
      </c>
      <c r="F3" s="11">
        <f t="shared" si="0"/>
        <v>43742</v>
      </c>
      <c r="G3" s="11">
        <f t="shared" si="0"/>
        <v>43743</v>
      </c>
      <c r="H3" s="11">
        <f t="shared" si="0"/>
        <v>43744</v>
      </c>
      <c r="I3" s="11">
        <f t="shared" si="0"/>
        <v>43745</v>
      </c>
      <c r="J3" s="11">
        <f t="shared" si="0"/>
        <v>43746</v>
      </c>
      <c r="K3" s="11">
        <f t="shared" si="0"/>
        <v>43747</v>
      </c>
      <c r="L3" s="11">
        <f t="shared" si="0"/>
        <v>43748</v>
      </c>
      <c r="M3" s="11">
        <f t="shared" si="0"/>
        <v>43749</v>
      </c>
      <c r="N3" s="11">
        <f t="shared" si="0"/>
        <v>43750</v>
      </c>
      <c r="O3" s="11">
        <f t="shared" si="0"/>
        <v>43751</v>
      </c>
      <c r="P3" s="11">
        <f t="shared" si="0"/>
        <v>43752</v>
      </c>
      <c r="Q3" s="11">
        <f t="shared" si="0"/>
        <v>43753</v>
      </c>
      <c r="R3" s="11">
        <f t="shared" si="0"/>
        <v>43754</v>
      </c>
      <c r="S3" s="11">
        <f t="shared" si="0"/>
        <v>43755</v>
      </c>
      <c r="T3" s="11">
        <f t="shared" si="0"/>
        <v>43756</v>
      </c>
      <c r="U3" s="11">
        <f t="shared" si="0"/>
        <v>43757</v>
      </c>
      <c r="V3" s="11">
        <f t="shared" si="0"/>
        <v>43758</v>
      </c>
      <c r="W3" s="11">
        <f t="shared" si="0"/>
        <v>43759</v>
      </c>
      <c r="X3" s="11">
        <f t="shared" si="0"/>
        <v>43760</v>
      </c>
      <c r="Y3" s="11">
        <f t="shared" si="0"/>
        <v>43761</v>
      </c>
      <c r="Z3" s="11">
        <f t="shared" si="0"/>
        <v>43762</v>
      </c>
      <c r="AA3" s="11">
        <f t="shared" si="0"/>
        <v>43763</v>
      </c>
      <c r="AB3" s="11">
        <f t="shared" si="0"/>
        <v>43764</v>
      </c>
      <c r="AC3" s="11">
        <f t="shared" si="0"/>
        <v>43765</v>
      </c>
      <c r="AD3" s="11">
        <f t="shared" si="0"/>
        <v>43766</v>
      </c>
      <c r="AE3" s="11">
        <f t="shared" ref="AE3:AG4" si="1">IF(AD3="","",IF(MONTH(AD3+1)&gt;MONTH(AD3),"",AD3+1))</f>
        <v>43767</v>
      </c>
      <c r="AF3" s="11">
        <f t="shared" si="1"/>
        <v>43768</v>
      </c>
      <c r="AG3" s="11">
        <f t="shared" si="1"/>
        <v>43769</v>
      </c>
    </row>
    <row r="4" spans="2:34" x14ac:dyDescent="0.25">
      <c r="B4" s="1"/>
      <c r="C4" s="12">
        <f>C3</f>
        <v>43739</v>
      </c>
      <c r="D4" s="12">
        <f t="shared" ref="D4:AD4" si="2">C4+1</f>
        <v>43740</v>
      </c>
      <c r="E4" s="12">
        <f t="shared" si="2"/>
        <v>43741</v>
      </c>
      <c r="F4" s="12">
        <f t="shared" si="2"/>
        <v>43742</v>
      </c>
      <c r="G4" s="12">
        <f t="shared" si="2"/>
        <v>43743</v>
      </c>
      <c r="H4" s="12">
        <f t="shared" si="2"/>
        <v>43744</v>
      </c>
      <c r="I4" s="12">
        <f t="shared" si="2"/>
        <v>43745</v>
      </c>
      <c r="J4" s="12">
        <f t="shared" si="2"/>
        <v>43746</v>
      </c>
      <c r="K4" s="12">
        <f t="shared" si="2"/>
        <v>43747</v>
      </c>
      <c r="L4" s="12">
        <f t="shared" si="2"/>
        <v>43748</v>
      </c>
      <c r="M4" s="12">
        <f t="shared" si="2"/>
        <v>43749</v>
      </c>
      <c r="N4" s="12">
        <f t="shared" si="2"/>
        <v>43750</v>
      </c>
      <c r="O4" s="12">
        <f t="shared" si="2"/>
        <v>43751</v>
      </c>
      <c r="P4" s="12">
        <f t="shared" si="2"/>
        <v>43752</v>
      </c>
      <c r="Q4" s="12">
        <f t="shared" si="2"/>
        <v>43753</v>
      </c>
      <c r="R4" s="12">
        <f t="shared" si="2"/>
        <v>43754</v>
      </c>
      <c r="S4" s="12">
        <f t="shared" si="2"/>
        <v>43755</v>
      </c>
      <c r="T4" s="12">
        <f t="shared" si="2"/>
        <v>43756</v>
      </c>
      <c r="U4" s="12">
        <f t="shared" si="2"/>
        <v>43757</v>
      </c>
      <c r="V4" s="12">
        <f t="shared" si="2"/>
        <v>43758</v>
      </c>
      <c r="W4" s="12">
        <f t="shared" si="2"/>
        <v>43759</v>
      </c>
      <c r="X4" s="12">
        <f t="shared" si="2"/>
        <v>43760</v>
      </c>
      <c r="Y4" s="12">
        <f t="shared" si="2"/>
        <v>43761</v>
      </c>
      <c r="Z4" s="12">
        <f t="shared" si="2"/>
        <v>43762</v>
      </c>
      <c r="AA4" s="12">
        <f t="shared" si="2"/>
        <v>43763</v>
      </c>
      <c r="AB4" s="12">
        <f t="shared" si="2"/>
        <v>43764</v>
      </c>
      <c r="AC4" s="12">
        <f t="shared" si="2"/>
        <v>43765</v>
      </c>
      <c r="AD4" s="12">
        <f t="shared" si="2"/>
        <v>43766</v>
      </c>
      <c r="AE4" s="12">
        <f t="shared" si="1"/>
        <v>43767</v>
      </c>
      <c r="AF4" s="12">
        <f t="shared" si="1"/>
        <v>43768</v>
      </c>
      <c r="AG4" s="12">
        <f t="shared" si="1"/>
        <v>43769</v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11" priority="2">
      <formula>NOT(ISERROR(VLOOKUP(C$3,fériés,1,0)))</formula>
    </cfRule>
    <cfRule type="cellIs" dxfId="10" priority="3" operator="equal">
      <formula>"F"</formula>
    </cfRule>
    <cfRule type="expression" dxfId="9" priority="4">
      <formula>WEEKDAY(C$3,2)&gt;5</formula>
    </cfRule>
  </conditionalFormatting>
  <conditionalFormatting sqref="C25:AG25">
    <cfRule type="cellIs" dxfId="8" priority="5" operator="greaterThan">
      <formula>4</formula>
    </cfRule>
  </conditionalFormatting>
  <dataValidations count="3">
    <dataValidation type="list" allowBlank="1" showInputMessage="1" showErrorMessage="1" sqref="A2" xr:uid="{00000000-0002-0000-0A00-000000000000}">
      <formula1>choix_année</formula1>
      <formula2>0</formula2>
    </dataValidation>
    <dataValidation type="list" allowBlank="1" showInputMessage="1" showErrorMessage="1" sqref="B5:B24" xr:uid="{00000000-0002-0000-0A00-000001000000}">
      <formula1>choix_agent</formula1>
      <formula2>0</formula2>
    </dataValidation>
    <dataValidation type="list" allowBlank="1" showInputMessage="1" showErrorMessage="1" sqref="C5:AG24" xr:uid="{00000000-0002-0000-0A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2:AMK25"/>
  <sheetViews>
    <sheetView showGridLines="0" zoomScaleNormal="100" workbookViewId="0">
      <pane ySplit="4" topLeftCell="A5" activePane="bottomLeft" state="frozen"/>
      <selection pane="bottomLeft" activeCell="J9" sqref="J9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43770</v>
      </c>
      <c r="C3" s="11">
        <f>DATE(année,11,1)</f>
        <v>43770</v>
      </c>
      <c r="D3" s="11">
        <f t="shared" ref="D3:AD3" si="0">C3+1</f>
        <v>43771</v>
      </c>
      <c r="E3" s="11">
        <f t="shared" si="0"/>
        <v>43772</v>
      </c>
      <c r="F3" s="11">
        <f t="shared" si="0"/>
        <v>43773</v>
      </c>
      <c r="G3" s="11">
        <f t="shared" si="0"/>
        <v>43774</v>
      </c>
      <c r="H3" s="11">
        <f t="shared" si="0"/>
        <v>43775</v>
      </c>
      <c r="I3" s="11">
        <f t="shared" si="0"/>
        <v>43776</v>
      </c>
      <c r="J3" s="11">
        <f t="shared" si="0"/>
        <v>43777</v>
      </c>
      <c r="K3" s="11">
        <f t="shared" si="0"/>
        <v>43778</v>
      </c>
      <c r="L3" s="11">
        <f t="shared" si="0"/>
        <v>43779</v>
      </c>
      <c r="M3" s="11">
        <f t="shared" si="0"/>
        <v>43780</v>
      </c>
      <c r="N3" s="11">
        <f t="shared" si="0"/>
        <v>43781</v>
      </c>
      <c r="O3" s="11">
        <f t="shared" si="0"/>
        <v>43782</v>
      </c>
      <c r="P3" s="11">
        <f t="shared" si="0"/>
        <v>43783</v>
      </c>
      <c r="Q3" s="11">
        <f t="shared" si="0"/>
        <v>43784</v>
      </c>
      <c r="R3" s="11">
        <f t="shared" si="0"/>
        <v>43785</v>
      </c>
      <c r="S3" s="11">
        <f t="shared" si="0"/>
        <v>43786</v>
      </c>
      <c r="T3" s="11">
        <f t="shared" si="0"/>
        <v>43787</v>
      </c>
      <c r="U3" s="11">
        <f t="shared" si="0"/>
        <v>43788</v>
      </c>
      <c r="V3" s="11">
        <f t="shared" si="0"/>
        <v>43789</v>
      </c>
      <c r="W3" s="11">
        <f t="shared" si="0"/>
        <v>43790</v>
      </c>
      <c r="X3" s="11">
        <f t="shared" si="0"/>
        <v>43791</v>
      </c>
      <c r="Y3" s="11">
        <f t="shared" si="0"/>
        <v>43792</v>
      </c>
      <c r="Z3" s="11">
        <f t="shared" si="0"/>
        <v>43793</v>
      </c>
      <c r="AA3" s="11">
        <f t="shared" si="0"/>
        <v>43794</v>
      </c>
      <c r="AB3" s="11">
        <f t="shared" si="0"/>
        <v>43795</v>
      </c>
      <c r="AC3" s="11">
        <f t="shared" si="0"/>
        <v>43796</v>
      </c>
      <c r="AD3" s="11">
        <f t="shared" si="0"/>
        <v>43797</v>
      </c>
      <c r="AE3" s="11">
        <f t="shared" ref="AE3:AG4" si="1">IF(AD3="","",IF(MONTH(AD3+1)&gt;MONTH(AD3),"",AD3+1))</f>
        <v>43798</v>
      </c>
      <c r="AF3" s="11">
        <f t="shared" si="1"/>
        <v>43799</v>
      </c>
      <c r="AG3" s="11" t="str">
        <f t="shared" si="1"/>
        <v/>
      </c>
    </row>
    <row r="4" spans="2:34" x14ac:dyDescent="0.25">
      <c r="B4" s="1"/>
      <c r="C4" s="12">
        <f>C3</f>
        <v>43770</v>
      </c>
      <c r="D4" s="12">
        <f t="shared" ref="D4:AD4" si="2">C4+1</f>
        <v>43771</v>
      </c>
      <c r="E4" s="12">
        <f t="shared" si="2"/>
        <v>43772</v>
      </c>
      <c r="F4" s="12">
        <f t="shared" si="2"/>
        <v>43773</v>
      </c>
      <c r="G4" s="12">
        <f t="shared" si="2"/>
        <v>43774</v>
      </c>
      <c r="H4" s="12">
        <f t="shared" si="2"/>
        <v>43775</v>
      </c>
      <c r="I4" s="12">
        <f t="shared" si="2"/>
        <v>43776</v>
      </c>
      <c r="J4" s="12">
        <f t="shared" si="2"/>
        <v>43777</v>
      </c>
      <c r="K4" s="12">
        <f t="shared" si="2"/>
        <v>43778</v>
      </c>
      <c r="L4" s="12">
        <f t="shared" si="2"/>
        <v>43779</v>
      </c>
      <c r="M4" s="12">
        <f t="shared" si="2"/>
        <v>43780</v>
      </c>
      <c r="N4" s="12">
        <f t="shared" si="2"/>
        <v>43781</v>
      </c>
      <c r="O4" s="12">
        <f t="shared" si="2"/>
        <v>43782</v>
      </c>
      <c r="P4" s="12">
        <f t="shared" si="2"/>
        <v>43783</v>
      </c>
      <c r="Q4" s="12">
        <f t="shared" si="2"/>
        <v>43784</v>
      </c>
      <c r="R4" s="12">
        <f t="shared" si="2"/>
        <v>43785</v>
      </c>
      <c r="S4" s="12">
        <f t="shared" si="2"/>
        <v>43786</v>
      </c>
      <c r="T4" s="12">
        <f t="shared" si="2"/>
        <v>43787</v>
      </c>
      <c r="U4" s="12">
        <f t="shared" si="2"/>
        <v>43788</v>
      </c>
      <c r="V4" s="12">
        <f t="shared" si="2"/>
        <v>43789</v>
      </c>
      <c r="W4" s="12">
        <f t="shared" si="2"/>
        <v>43790</v>
      </c>
      <c r="X4" s="12">
        <f t="shared" si="2"/>
        <v>43791</v>
      </c>
      <c r="Y4" s="12">
        <f t="shared" si="2"/>
        <v>43792</v>
      </c>
      <c r="Z4" s="12">
        <f t="shared" si="2"/>
        <v>43793</v>
      </c>
      <c r="AA4" s="12">
        <f t="shared" si="2"/>
        <v>43794</v>
      </c>
      <c r="AB4" s="12">
        <f t="shared" si="2"/>
        <v>43795</v>
      </c>
      <c r="AC4" s="12">
        <f t="shared" si="2"/>
        <v>43796</v>
      </c>
      <c r="AD4" s="12">
        <f t="shared" si="2"/>
        <v>43797</v>
      </c>
      <c r="AE4" s="12">
        <f t="shared" si="1"/>
        <v>43798</v>
      </c>
      <c r="AF4" s="12">
        <f t="shared" si="1"/>
        <v>43799</v>
      </c>
      <c r="AG4" s="12" t="str">
        <f t="shared" si="1"/>
        <v/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7" priority="2">
      <formula>NOT(ISERROR(VLOOKUP(C$3,fériés,1,0)))</formula>
    </cfRule>
    <cfRule type="cellIs" dxfId="6" priority="3" operator="equal">
      <formula>"F"</formula>
    </cfRule>
    <cfRule type="expression" dxfId="5" priority="4">
      <formula>WEEKDAY(C$3,2)&gt;5</formula>
    </cfRule>
  </conditionalFormatting>
  <conditionalFormatting sqref="C25:AG25">
    <cfRule type="cellIs" dxfId="4" priority="5" operator="greaterThan">
      <formula>4</formula>
    </cfRule>
  </conditionalFormatting>
  <dataValidations count="3">
    <dataValidation type="list" allowBlank="1" showInputMessage="1" showErrorMessage="1" sqref="A2" xr:uid="{00000000-0002-0000-0B00-000000000000}">
      <formula1>choix_année</formula1>
      <formula2>0</formula2>
    </dataValidation>
    <dataValidation type="list" allowBlank="1" showInputMessage="1" showErrorMessage="1" sqref="B5:B24" xr:uid="{00000000-0002-0000-0B00-000001000000}">
      <formula1>choix_agent</formula1>
      <formula2>0</formula2>
    </dataValidation>
    <dataValidation type="list" allowBlank="1" showInputMessage="1" showErrorMessage="1" sqref="C5:AG24" xr:uid="{00000000-0002-0000-0B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2:AMK25"/>
  <sheetViews>
    <sheetView showGridLines="0" zoomScaleNormal="100" workbookViewId="0">
      <pane ySplit="4" topLeftCell="A5" activePane="bottomLeft" state="frozen"/>
      <selection pane="bottomLeft" activeCell="K13" sqref="K13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33" width="5.7109375" style="4" customWidth="1"/>
    <col min="34" max="34" width="10.7109375" style="4" customWidth="1"/>
    <col min="35" max="1025" width="11.42578125" style="4"/>
  </cols>
  <sheetData>
    <row r="2" spans="2:34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2:34" x14ac:dyDescent="0.25">
      <c r="B3" s="1">
        <f>C3</f>
        <v>43800</v>
      </c>
      <c r="C3" s="11">
        <f>DATE(année,12,1)</f>
        <v>43800</v>
      </c>
      <c r="D3" s="11">
        <f t="shared" ref="D3:AD3" si="0">C3+1</f>
        <v>43801</v>
      </c>
      <c r="E3" s="11">
        <f t="shared" si="0"/>
        <v>43802</v>
      </c>
      <c r="F3" s="11">
        <f t="shared" si="0"/>
        <v>43803</v>
      </c>
      <c r="G3" s="11">
        <f t="shared" si="0"/>
        <v>43804</v>
      </c>
      <c r="H3" s="11">
        <f t="shared" si="0"/>
        <v>43805</v>
      </c>
      <c r="I3" s="11">
        <f t="shared" si="0"/>
        <v>43806</v>
      </c>
      <c r="J3" s="11">
        <f t="shared" si="0"/>
        <v>43807</v>
      </c>
      <c r="K3" s="11">
        <f t="shared" si="0"/>
        <v>43808</v>
      </c>
      <c r="L3" s="11">
        <f t="shared" si="0"/>
        <v>43809</v>
      </c>
      <c r="M3" s="11">
        <f t="shared" si="0"/>
        <v>43810</v>
      </c>
      <c r="N3" s="11">
        <f t="shared" si="0"/>
        <v>43811</v>
      </c>
      <c r="O3" s="11">
        <f t="shared" si="0"/>
        <v>43812</v>
      </c>
      <c r="P3" s="11">
        <f t="shared" si="0"/>
        <v>43813</v>
      </c>
      <c r="Q3" s="11">
        <f t="shared" si="0"/>
        <v>43814</v>
      </c>
      <c r="R3" s="11">
        <f t="shared" si="0"/>
        <v>43815</v>
      </c>
      <c r="S3" s="11">
        <f t="shared" si="0"/>
        <v>43816</v>
      </c>
      <c r="T3" s="11">
        <f t="shared" si="0"/>
        <v>43817</v>
      </c>
      <c r="U3" s="11">
        <f t="shared" si="0"/>
        <v>43818</v>
      </c>
      <c r="V3" s="11">
        <f t="shared" si="0"/>
        <v>43819</v>
      </c>
      <c r="W3" s="11">
        <f t="shared" si="0"/>
        <v>43820</v>
      </c>
      <c r="X3" s="11">
        <f t="shared" si="0"/>
        <v>43821</v>
      </c>
      <c r="Y3" s="11">
        <f t="shared" si="0"/>
        <v>43822</v>
      </c>
      <c r="Z3" s="11">
        <f t="shared" si="0"/>
        <v>43823</v>
      </c>
      <c r="AA3" s="11">
        <f t="shared" si="0"/>
        <v>43824</v>
      </c>
      <c r="AB3" s="11">
        <f t="shared" si="0"/>
        <v>43825</v>
      </c>
      <c r="AC3" s="11">
        <f t="shared" si="0"/>
        <v>43826</v>
      </c>
      <c r="AD3" s="11">
        <f t="shared" si="0"/>
        <v>43827</v>
      </c>
      <c r="AE3" s="11">
        <f t="shared" ref="AE3:AG4" si="1">IF(AD3="","",IF(MONTH(AD3+1)&gt;MONTH(AD3),"",AD3+1))</f>
        <v>43828</v>
      </c>
      <c r="AF3" s="11">
        <f t="shared" si="1"/>
        <v>43829</v>
      </c>
      <c r="AG3" s="11">
        <f t="shared" si="1"/>
        <v>43830</v>
      </c>
    </row>
    <row r="4" spans="2:34" x14ac:dyDescent="0.25">
      <c r="B4" s="1"/>
      <c r="C4" s="12">
        <f>C3</f>
        <v>43800</v>
      </c>
      <c r="D4" s="12">
        <f t="shared" ref="D4:AD4" si="2">C4+1</f>
        <v>43801</v>
      </c>
      <c r="E4" s="12">
        <f t="shared" si="2"/>
        <v>43802</v>
      </c>
      <c r="F4" s="12">
        <f t="shared" si="2"/>
        <v>43803</v>
      </c>
      <c r="G4" s="12">
        <f t="shared" si="2"/>
        <v>43804</v>
      </c>
      <c r="H4" s="12">
        <f t="shared" si="2"/>
        <v>43805</v>
      </c>
      <c r="I4" s="12">
        <f t="shared" si="2"/>
        <v>43806</v>
      </c>
      <c r="J4" s="12">
        <f t="shared" si="2"/>
        <v>43807</v>
      </c>
      <c r="K4" s="12">
        <f t="shared" si="2"/>
        <v>43808</v>
      </c>
      <c r="L4" s="12">
        <f t="shared" si="2"/>
        <v>43809</v>
      </c>
      <c r="M4" s="12">
        <f t="shared" si="2"/>
        <v>43810</v>
      </c>
      <c r="N4" s="12">
        <f t="shared" si="2"/>
        <v>43811</v>
      </c>
      <c r="O4" s="12">
        <f t="shared" si="2"/>
        <v>43812</v>
      </c>
      <c r="P4" s="12">
        <f t="shared" si="2"/>
        <v>43813</v>
      </c>
      <c r="Q4" s="12">
        <f t="shared" si="2"/>
        <v>43814</v>
      </c>
      <c r="R4" s="12">
        <f t="shared" si="2"/>
        <v>43815</v>
      </c>
      <c r="S4" s="12">
        <f t="shared" si="2"/>
        <v>43816</v>
      </c>
      <c r="T4" s="12">
        <f t="shared" si="2"/>
        <v>43817</v>
      </c>
      <c r="U4" s="12">
        <f t="shared" si="2"/>
        <v>43818</v>
      </c>
      <c r="V4" s="12">
        <f t="shared" si="2"/>
        <v>43819</v>
      </c>
      <c r="W4" s="12">
        <f t="shared" si="2"/>
        <v>43820</v>
      </c>
      <c r="X4" s="12">
        <f t="shared" si="2"/>
        <v>43821</v>
      </c>
      <c r="Y4" s="12">
        <f t="shared" si="2"/>
        <v>43822</v>
      </c>
      <c r="Z4" s="12">
        <f t="shared" si="2"/>
        <v>43823</v>
      </c>
      <c r="AA4" s="12">
        <f t="shared" si="2"/>
        <v>43824</v>
      </c>
      <c r="AB4" s="12">
        <f t="shared" si="2"/>
        <v>43825</v>
      </c>
      <c r="AC4" s="12">
        <f t="shared" si="2"/>
        <v>43826</v>
      </c>
      <c r="AD4" s="12">
        <f t="shared" si="2"/>
        <v>43827</v>
      </c>
      <c r="AE4" s="12">
        <f t="shared" si="1"/>
        <v>43828</v>
      </c>
      <c r="AF4" s="12">
        <f t="shared" si="1"/>
        <v>43829</v>
      </c>
      <c r="AG4" s="12">
        <f t="shared" si="1"/>
        <v>43830</v>
      </c>
    </row>
    <row r="5" spans="2:34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4">
        <f t="shared" ref="AH5:AH24" si="3">COUNTIF(C5:AG5,"F")</f>
        <v>0</v>
      </c>
    </row>
    <row r="6" spans="2:34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4">
        <f t="shared" si="3"/>
        <v>0</v>
      </c>
    </row>
    <row r="7" spans="2:34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4">
        <f t="shared" si="3"/>
        <v>0</v>
      </c>
    </row>
    <row r="8" spans="2:34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4">
        <f t="shared" si="3"/>
        <v>0</v>
      </c>
    </row>
    <row r="9" spans="2:34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4">
        <f t="shared" si="3"/>
        <v>0</v>
      </c>
    </row>
    <row r="10" spans="2:34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4">
        <f t="shared" si="3"/>
        <v>0</v>
      </c>
    </row>
    <row r="11" spans="2:34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4">
        <f t="shared" si="3"/>
        <v>0</v>
      </c>
    </row>
    <row r="12" spans="2:34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4">
        <f t="shared" si="3"/>
        <v>0</v>
      </c>
    </row>
    <row r="13" spans="2:34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4">
        <f t="shared" si="3"/>
        <v>0</v>
      </c>
    </row>
    <row r="14" spans="2:34" x14ac:dyDescent="0.25"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4">
        <f t="shared" si="3"/>
        <v>0</v>
      </c>
    </row>
    <row r="15" spans="2:34" x14ac:dyDescent="0.25"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4">
        <f t="shared" si="3"/>
        <v>0</v>
      </c>
    </row>
    <row r="16" spans="2:34" x14ac:dyDescent="0.25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4">
        <f t="shared" si="3"/>
        <v>0</v>
      </c>
    </row>
    <row r="17" spans="2:34" x14ac:dyDescent="0.25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4">
        <f t="shared" si="3"/>
        <v>0</v>
      </c>
    </row>
    <row r="18" spans="2:34" x14ac:dyDescent="0.25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4">
        <f t="shared" si="3"/>
        <v>0</v>
      </c>
    </row>
    <row r="19" spans="2:34" x14ac:dyDescent="0.25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4">
        <f t="shared" si="3"/>
        <v>0</v>
      </c>
    </row>
    <row r="20" spans="2:34" x14ac:dyDescent="0.25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4">
        <f t="shared" si="3"/>
        <v>0</v>
      </c>
    </row>
    <row r="21" spans="2:34" x14ac:dyDescent="0.25">
      <c r="B21" s="13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4">
        <f t="shared" si="3"/>
        <v>0</v>
      </c>
    </row>
    <row r="22" spans="2:34" x14ac:dyDescent="0.25">
      <c r="B22" s="13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4">
        <f t="shared" si="3"/>
        <v>0</v>
      </c>
    </row>
    <row r="23" spans="2:34" x14ac:dyDescent="0.25">
      <c r="B23" s="13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4">
        <f t="shared" si="3"/>
        <v>0</v>
      </c>
    </row>
    <row r="24" spans="2:3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4">
        <f t="shared" si="3"/>
        <v>0</v>
      </c>
    </row>
    <row r="25" spans="2:34" x14ac:dyDescent="0.25">
      <c r="C25" s="15">
        <f t="shared" ref="C25:AG25" si="4">COUNTIF(C5:C24,"F")</f>
        <v>0</v>
      </c>
      <c r="D25" s="15">
        <f t="shared" si="4"/>
        <v>0</v>
      </c>
      <c r="E25" s="15">
        <f t="shared" si="4"/>
        <v>0</v>
      </c>
      <c r="F25" s="15">
        <f t="shared" si="4"/>
        <v>0</v>
      </c>
      <c r="G25" s="15">
        <f t="shared" si="4"/>
        <v>0</v>
      </c>
      <c r="H25" s="15">
        <f t="shared" si="4"/>
        <v>0</v>
      </c>
      <c r="I25" s="15">
        <f t="shared" si="4"/>
        <v>0</v>
      </c>
      <c r="J25" s="15">
        <f t="shared" si="4"/>
        <v>0</v>
      </c>
      <c r="K25" s="15">
        <f t="shared" si="4"/>
        <v>0</v>
      </c>
      <c r="L25" s="15">
        <f t="shared" si="4"/>
        <v>0</v>
      </c>
      <c r="M25" s="15">
        <f t="shared" si="4"/>
        <v>0</v>
      </c>
      <c r="N25" s="15">
        <f t="shared" si="4"/>
        <v>0</v>
      </c>
      <c r="O25" s="15">
        <f t="shared" si="4"/>
        <v>0</v>
      </c>
      <c r="P25" s="15">
        <f t="shared" si="4"/>
        <v>0</v>
      </c>
      <c r="Q25" s="15">
        <f t="shared" si="4"/>
        <v>0</v>
      </c>
      <c r="R25" s="15">
        <f t="shared" si="4"/>
        <v>0</v>
      </c>
      <c r="S25" s="15">
        <f t="shared" si="4"/>
        <v>0</v>
      </c>
      <c r="T25" s="15">
        <f t="shared" si="4"/>
        <v>0</v>
      </c>
      <c r="U25" s="15">
        <f t="shared" si="4"/>
        <v>0</v>
      </c>
      <c r="V25" s="15">
        <f t="shared" si="4"/>
        <v>0</v>
      </c>
      <c r="W25" s="15">
        <f t="shared" si="4"/>
        <v>0</v>
      </c>
      <c r="X25" s="15">
        <f t="shared" si="4"/>
        <v>0</v>
      </c>
      <c r="Y25" s="15">
        <f t="shared" si="4"/>
        <v>0</v>
      </c>
      <c r="Z25" s="15">
        <f t="shared" si="4"/>
        <v>0</v>
      </c>
      <c r="AA25" s="15">
        <f t="shared" si="4"/>
        <v>0</v>
      </c>
      <c r="AB25" s="15">
        <f t="shared" si="4"/>
        <v>0</v>
      </c>
      <c r="AC25" s="15">
        <f t="shared" si="4"/>
        <v>0</v>
      </c>
      <c r="AD25" s="15">
        <f t="shared" si="4"/>
        <v>0</v>
      </c>
      <c r="AE25" s="15">
        <f t="shared" si="4"/>
        <v>0</v>
      </c>
      <c r="AF25" s="15">
        <f t="shared" si="4"/>
        <v>0</v>
      </c>
      <c r="AG25" s="15">
        <f t="shared" si="4"/>
        <v>0</v>
      </c>
    </row>
  </sheetData>
  <mergeCells count="2">
    <mergeCell ref="B2:AG2"/>
    <mergeCell ref="B3:B4"/>
  </mergeCells>
  <conditionalFormatting sqref="C5:AG24">
    <cfRule type="expression" dxfId="3" priority="2">
      <formula>NOT(ISERROR(VLOOKUP(C$3,fériés,1,0)))</formula>
    </cfRule>
    <cfRule type="cellIs" dxfId="2" priority="3" operator="equal">
      <formula>"F"</formula>
    </cfRule>
    <cfRule type="expression" dxfId="1" priority="4">
      <formula>WEEKDAY(C$3,2)&gt;5</formula>
    </cfRule>
  </conditionalFormatting>
  <conditionalFormatting sqref="C25:AG25">
    <cfRule type="cellIs" dxfId="0" priority="5" operator="greaterThan">
      <formula>4</formula>
    </cfRule>
  </conditionalFormatting>
  <dataValidations count="3">
    <dataValidation type="list" allowBlank="1" showInputMessage="1" showErrorMessage="1" sqref="A2" xr:uid="{00000000-0002-0000-0C00-000000000000}">
      <formula1>choix_année</formula1>
      <formula2>0</formula2>
    </dataValidation>
    <dataValidation type="list" allowBlank="1" showInputMessage="1" showErrorMessage="1" sqref="B5:B24" xr:uid="{00000000-0002-0000-0C00-000001000000}">
      <formula1>choix_agent</formula1>
      <formula2>0</formula2>
    </dataValidation>
    <dataValidation type="list" allowBlank="1" showInputMessage="1" showErrorMessage="1" sqref="C5:AG24" xr:uid="{00000000-0002-0000-0C00-000002000000}">
      <formula1>choix_formation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2:ALO57"/>
  <sheetViews>
    <sheetView showGridLines="0" tabSelected="1" zoomScaleNormal="100" workbookViewId="0">
      <pane ySplit="3" topLeftCell="A4" activePane="bottomLeft" state="frozen"/>
      <selection pane="bottomLeft" activeCell="C48" sqref="C48"/>
    </sheetView>
  </sheetViews>
  <sheetFormatPr baseColWidth="10" defaultColWidth="9.140625" defaultRowHeight="15" x14ac:dyDescent="0.25"/>
  <cols>
    <col min="1" max="1" width="11.42578125" style="4"/>
    <col min="2" max="2" width="20.7109375" style="4" customWidth="1"/>
    <col min="3" max="14" width="10.7109375" style="4" customWidth="1"/>
    <col min="15" max="15" width="23.7109375" style="4" customWidth="1"/>
    <col min="16" max="1003" width="11.42578125" style="4"/>
  </cols>
  <sheetData>
    <row r="2" spans="2:16" ht="21" x14ac:dyDescent="0.25">
      <c r="B2" s="2" t="s">
        <v>74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2"/>
    </row>
    <row r="3" spans="2:16" x14ac:dyDescent="0.25">
      <c r="B3" s="16">
        <f>année</f>
        <v>2019</v>
      </c>
      <c r="C3" s="17">
        <f>DATE(année,1,1)</f>
        <v>43466</v>
      </c>
      <c r="D3" s="17">
        <f>DATE(année,2,1)</f>
        <v>43497</v>
      </c>
      <c r="E3" s="17">
        <f>DATE(année,3,1)</f>
        <v>43525</v>
      </c>
      <c r="F3" s="17">
        <f>DATE(année,4,1)</f>
        <v>43556</v>
      </c>
      <c r="G3" s="17">
        <f>DATE(année,5,1)</f>
        <v>43586</v>
      </c>
      <c r="H3" s="17">
        <f>DATE(année,6,1)</f>
        <v>43617</v>
      </c>
      <c r="I3" s="17">
        <f>DATE(année,7,1)</f>
        <v>43647</v>
      </c>
      <c r="J3" s="17">
        <f>DATE(année,8,1)</f>
        <v>43678</v>
      </c>
      <c r="K3" s="17">
        <f>DATE(année,9,1)</f>
        <v>43709</v>
      </c>
      <c r="L3" s="17">
        <f>DATE(année,10,1)</f>
        <v>43739</v>
      </c>
      <c r="M3" s="17">
        <f>DATE(année,11,1)</f>
        <v>43770</v>
      </c>
      <c r="N3" s="17">
        <f>DATE(année,12,1)</f>
        <v>43800</v>
      </c>
      <c r="O3" s="18" t="s">
        <v>75</v>
      </c>
    </row>
    <row r="4" spans="2:16" x14ac:dyDescent="0.25">
      <c r="B4" s="19" t="str">
        <f t="array" aca="1" ref="B4:B55" ca="1">IFERROR(INDEX(Formés,MATCH(SMALL(IF(Formés&lt;&gt;"",IF(MATCH(Formés,Formés,0)=ROW(INDIRECT("1:"&amp;ROWS(Formés))),COUNTIF(Formés,"&lt;"&amp;Formés))),ROW(INDIRECT("1:"&amp;ROWS(Formés)))),COUNTIF(Formés,"&lt;"&amp;Formés),0)),"")</f>
        <v>Agent 1</v>
      </c>
      <c r="C4" s="16">
        <f ca="1">IF(B4="","",IFERROR(INDIRECT("jan.!AH"&amp;MATCH(B4,jan.!B$5:B$24,0)+4,1),""))</f>
        <v>1</v>
      </c>
      <c r="D4" s="16" t="str">
        <f ca="1">IF(B4="","",IFERROR(INDIRECT("fév.!AH"&amp;MATCH(B4,fév.!B$5:B$24,0)+4,1),""))</f>
        <v/>
      </c>
      <c r="E4" s="16" t="str">
        <f ca="1">IF(B4="","",IFERROR(INDIRECT("mars!AH"&amp;MATCH(B4,mars!B$5:B$24,0)+4,1),""))</f>
        <v/>
      </c>
      <c r="F4" s="16" t="str">
        <f ca="1">IF(B4="","",IFERROR(INDIRECT("avr.!AH"&amp;MATCH(B4,avr.!B$5:B$24,0)+4,1),""))</f>
        <v/>
      </c>
      <c r="G4" s="16" t="str">
        <f ca="1">IF(B4="","",IFERROR(INDIRECT("mai!AH"&amp;MATCH(B4,mai!B$5:B$24,0)+4,1),""))</f>
        <v/>
      </c>
      <c r="H4" s="16" t="str">
        <f ca="1">IF(B4="","",IFERROR(INDIRECT("juin!AH"&amp;MATCH(B4,juin!B$5:B$24,0)+4,1),""))</f>
        <v/>
      </c>
      <c r="I4" s="16" t="str">
        <f ca="1">IF(B4="","",IFERROR(INDIRECT("juil.!AH"&amp;MATCH(B4,juil.!B$5:B$24,0)+4,1),""))</f>
        <v/>
      </c>
      <c r="J4" s="16" t="str">
        <f ca="1">IF(B4="","",IFERROR(INDIRECT("août!AH"&amp;MATCH(B4,août!B$5:B$24,0)+4,1),""))</f>
        <v/>
      </c>
      <c r="K4" s="16" t="str">
        <f ca="1">IF(B4="","",IFERROR(INDIRECT("sept.!AH"&amp;MATCH(B4,sept.!B$5:B$24,0)+4,1),""))</f>
        <v/>
      </c>
      <c r="L4" s="16" t="str">
        <f ca="1">IF(B4="","",IFERROR(INDIRECT("oct.!AH"&amp;MATCH(B4,oct.!B$5:B$24,0)+4,1),""))</f>
        <v/>
      </c>
      <c r="M4" s="16" t="str">
        <f ca="1">IF(B4="","",IFERROR(INDIRECT("nov.!AH"&amp;MATCH(B4,nov.!B$5:B$24,0)+4,1),""))</f>
        <v/>
      </c>
      <c r="N4" s="16" t="str">
        <f ca="1">IF(B4="","",IFERROR(INDIRECT("déc.!AH"&amp;MATCH(B4,déc.!B$5:B$24,0)+4,1),""))</f>
        <v/>
      </c>
      <c r="O4" s="16">
        <f t="shared" ref="O4:O35" ca="1" si="0">SUM(C4:N4)</f>
        <v>1</v>
      </c>
    </row>
    <row r="5" spans="2:16" x14ac:dyDescent="0.25">
      <c r="B5" s="19" t="str">
        <f ca="1"/>
        <v>Agent 11</v>
      </c>
      <c r="C5" s="16">
        <f ca="1">IF(B5="","",IFERROR(INDIRECT("jan.!AH"&amp;MATCH(B5,jan.!B$5:B$24,0)+4,1),""))</f>
        <v>4</v>
      </c>
      <c r="D5" s="16">
        <f ca="1">IF(B5="","",IFERROR(INDIRECT("fév.!AH"&amp;MATCH(B5,fév.!B$5:B$24,0)+4,1),""))</f>
        <v>1</v>
      </c>
      <c r="E5" s="16" t="str">
        <f ca="1">IF(B5="","",IFERROR(INDIRECT("mars!AH"&amp;MATCH(B5,mars!B$5:B$24,0)+4,1),""))</f>
        <v/>
      </c>
      <c r="F5" s="16" t="str">
        <f ca="1">IF(B5="","",IFERROR(INDIRECT("avr.!AH"&amp;MATCH(B5,avr.!B$5:B$24,0)+4,1),""))</f>
        <v/>
      </c>
      <c r="G5" s="16" t="str">
        <f ca="1">IF(B5="","",IFERROR(INDIRECT("mai!AH"&amp;MATCH(B5,mai!B$5:B$24,0)+4,1),""))</f>
        <v/>
      </c>
      <c r="H5" s="16" t="str">
        <f ca="1">IF(B5="","",IFERROR(INDIRECT("juin!AH"&amp;MATCH(B5,juin!B$5:B$24,0)+4,1),""))</f>
        <v/>
      </c>
      <c r="I5" s="16" t="str">
        <f ca="1">IF(B5="","",IFERROR(INDIRECT("juil.!AH"&amp;MATCH(B5,juil.!B$5:B$24,0)+4,1),""))</f>
        <v/>
      </c>
      <c r="J5" s="16" t="str">
        <f ca="1">IF(B5="","",IFERROR(INDIRECT("août!AH"&amp;MATCH(B5,août!B$5:B$24,0)+4,1),""))</f>
        <v/>
      </c>
      <c r="K5" s="16" t="str">
        <f ca="1">IF(B5="","",IFERROR(INDIRECT("sept.!AH"&amp;MATCH(B5,sept.!B$5:B$24,0)+4,1),""))</f>
        <v/>
      </c>
      <c r="L5" s="16" t="str">
        <f ca="1">IF(B5="","",IFERROR(INDIRECT("oct.!AH"&amp;MATCH(B5,oct.!B$5:B$24,0)+4,1),""))</f>
        <v/>
      </c>
      <c r="M5" s="16" t="str">
        <f ca="1">IF(B5="","",IFERROR(INDIRECT("nov.!AH"&amp;MATCH(B5,nov.!B$5:B$24,0)+4,1),""))</f>
        <v/>
      </c>
      <c r="N5" s="16" t="str">
        <f ca="1">IF(B5="","",IFERROR(INDIRECT("déc.!AH"&amp;MATCH(B5,déc.!B$5:B$24,0)+4,1),""))</f>
        <v/>
      </c>
      <c r="O5" s="16">
        <f t="shared" ca="1" si="0"/>
        <v>5</v>
      </c>
    </row>
    <row r="6" spans="2:16" x14ac:dyDescent="0.25">
      <c r="B6" s="19" t="str">
        <f ca="1"/>
        <v>Agent 18</v>
      </c>
      <c r="C6" s="16" t="str">
        <f ca="1">IF(B6="","",IFERROR(INDIRECT("jan.!AH"&amp;MATCH(B6,jan.!B$5:B$24,0)+4,1),""))</f>
        <v/>
      </c>
      <c r="D6" s="16">
        <f ca="1">IF(B6="","",IFERROR(INDIRECT("fév.!AH"&amp;MATCH(B6,fév.!B$5:B$24,0)+4,1),""))</f>
        <v>1</v>
      </c>
      <c r="E6" s="16" t="str">
        <f ca="1">IF(B6="","",IFERROR(INDIRECT("mars!AH"&amp;MATCH(B6,mars!B$5:B$24,0)+4,1),""))</f>
        <v/>
      </c>
      <c r="F6" s="16" t="str">
        <f ca="1">IF(B6="","",IFERROR(INDIRECT("avr.!AH"&amp;MATCH(B6,avr.!B$5:B$24,0)+4,1),""))</f>
        <v/>
      </c>
      <c r="G6" s="16" t="str">
        <f ca="1">IF(B6="","",IFERROR(INDIRECT("mai!AH"&amp;MATCH(B6,mai!B$5:B$24,0)+4,1),""))</f>
        <v/>
      </c>
      <c r="H6" s="16" t="str">
        <f ca="1">IF(B6="","",IFERROR(INDIRECT("juin!AH"&amp;MATCH(B6,juin!B$5:B$24,0)+4,1),""))</f>
        <v/>
      </c>
      <c r="I6" s="16" t="str">
        <f ca="1">IF(B6="","",IFERROR(INDIRECT("juil.!AH"&amp;MATCH(B6,juil.!B$5:B$24,0)+4,1),""))</f>
        <v/>
      </c>
      <c r="J6" s="16" t="str">
        <f ca="1">IF(B6="","",IFERROR(INDIRECT("août!AH"&amp;MATCH(B6,août!B$5:B$24,0)+4,1),""))</f>
        <v/>
      </c>
      <c r="K6" s="16" t="str">
        <f ca="1">IF(B6="","",IFERROR(INDIRECT("sept.!AH"&amp;MATCH(B6,sept.!B$5:B$24,0)+4,1),""))</f>
        <v/>
      </c>
      <c r="L6" s="16" t="str">
        <f ca="1">IF(B6="","",IFERROR(INDIRECT("oct.!AH"&amp;MATCH(B6,oct.!B$5:B$24,0)+4,1),""))</f>
        <v/>
      </c>
      <c r="M6" s="16" t="str">
        <f ca="1">IF(B6="","",IFERROR(INDIRECT("nov.!AH"&amp;MATCH(B6,nov.!B$5:B$24,0)+4,1),""))</f>
        <v/>
      </c>
      <c r="N6" s="16" t="str">
        <f ca="1">IF(B6="","",IFERROR(INDIRECT("déc.!AH"&amp;MATCH(B6,déc.!B$5:B$24,0)+4,1),""))</f>
        <v/>
      </c>
      <c r="O6" s="16">
        <f t="shared" ca="1" si="0"/>
        <v>1</v>
      </c>
    </row>
    <row r="7" spans="2:16" x14ac:dyDescent="0.25">
      <c r="B7" s="19" t="str">
        <f ca="1"/>
        <v>Agent 2</v>
      </c>
      <c r="C7" s="16">
        <f ca="1">IF(B7="","",IFERROR(INDIRECT("jan.!AH"&amp;MATCH(B7,jan.!B$5:B$24,0)+4,1),""))</f>
        <v>1</v>
      </c>
      <c r="D7" s="16" t="str">
        <f ca="1">IF(B7="","",IFERROR(INDIRECT("fév.!AH"&amp;MATCH(B7,fév.!B$5:B$24,0)+4,1),""))</f>
        <v/>
      </c>
      <c r="E7" s="16" t="str">
        <f ca="1">IF(B7="","",IFERROR(INDIRECT("mars!AH"&amp;MATCH(B7,mars!B$5:B$24,0)+4,1),""))</f>
        <v/>
      </c>
      <c r="F7" s="16" t="str">
        <f ca="1">IF(B7="","",IFERROR(INDIRECT("avr.!AH"&amp;MATCH(B7,avr.!B$5:B$24,0)+4,1),""))</f>
        <v/>
      </c>
      <c r="G7" s="16" t="str">
        <f ca="1">IF(B7="","",IFERROR(INDIRECT("mai!AH"&amp;MATCH(B7,mai!B$5:B$24,0)+4,1),""))</f>
        <v/>
      </c>
      <c r="H7" s="16" t="str">
        <f ca="1">IF(B7="","",IFERROR(INDIRECT("juin!AH"&amp;MATCH(B7,juin!B$5:B$24,0)+4,1),""))</f>
        <v/>
      </c>
      <c r="I7" s="16" t="str">
        <f ca="1">IF(B7="","",IFERROR(INDIRECT("juil.!AH"&amp;MATCH(B7,juil.!B$5:B$24,0)+4,1),""))</f>
        <v/>
      </c>
      <c r="J7" s="16" t="str">
        <f ca="1">IF(B7="","",IFERROR(INDIRECT("août!AH"&amp;MATCH(B7,août!B$5:B$24,0)+4,1),""))</f>
        <v/>
      </c>
      <c r="K7" s="16" t="str">
        <f ca="1">IF(B7="","",IFERROR(INDIRECT("sept.!AH"&amp;MATCH(B7,sept.!B$5:B$24,0)+4,1),""))</f>
        <v/>
      </c>
      <c r="L7" s="16" t="str">
        <f ca="1">IF(B7="","",IFERROR(INDIRECT("oct.!AH"&amp;MATCH(B7,oct.!B$5:B$24,0)+4,1),""))</f>
        <v/>
      </c>
      <c r="M7" s="16" t="str">
        <f ca="1">IF(B7="","",IFERROR(INDIRECT("nov.!AH"&amp;MATCH(B7,nov.!B$5:B$24,0)+4,1),""))</f>
        <v/>
      </c>
      <c r="N7" s="16" t="str">
        <f ca="1">IF(B7="","",IFERROR(INDIRECT("déc.!AH"&amp;MATCH(B7,déc.!B$5:B$24,0)+4,1),""))</f>
        <v/>
      </c>
      <c r="O7" s="16">
        <f t="shared" ca="1" si="0"/>
        <v>1</v>
      </c>
    </row>
    <row r="8" spans="2:16" x14ac:dyDescent="0.25">
      <c r="B8" s="19" t="str">
        <f ca="1"/>
        <v>Agent 3</v>
      </c>
      <c r="C8" s="16" t="str">
        <f ca="1">IF(B8="","",IFERROR(INDIRECT("jan.!AH"&amp;MATCH(B8,jan.!B$5:B$24,0)+4,1),""))</f>
        <v/>
      </c>
      <c r="D8" s="16" t="str">
        <f ca="1">IF(B8="","",IFERROR(INDIRECT("fév.!AH"&amp;MATCH(B8,fév.!B$5:B$24,0)+4,1),""))</f>
        <v/>
      </c>
      <c r="E8" s="16">
        <f ca="1">IF(B8="","",IFERROR(INDIRECT("mars!AH"&amp;MATCH(B8,mars!B$5:B$24,0)+4,1),""))</f>
        <v>1</v>
      </c>
      <c r="F8" s="16">
        <f ca="1">IF(B8="","",IFERROR(INDIRECT("avr.!AH"&amp;MATCH(B8,avr.!B$5:B$24,0)+4,1),""))</f>
        <v>1</v>
      </c>
      <c r="G8" s="16" t="str">
        <f ca="1">IF(B8="","",IFERROR(INDIRECT("mai!AH"&amp;MATCH(B8,mai!B$5:B$24,0)+4,1),""))</f>
        <v/>
      </c>
      <c r="H8" s="16" t="str">
        <f ca="1">IF(B8="","",IFERROR(INDIRECT("juin!AH"&amp;MATCH(B8,juin!B$5:B$24,0)+4,1),""))</f>
        <v/>
      </c>
      <c r="I8" s="16" t="str">
        <f ca="1">IF(B8="","",IFERROR(INDIRECT("juil.!AH"&amp;MATCH(B8,juil.!B$5:B$24,0)+4,1),""))</f>
        <v/>
      </c>
      <c r="J8" s="16" t="str">
        <f ca="1">IF(B8="","",IFERROR(INDIRECT("août!AH"&amp;MATCH(B8,août!B$5:B$24,0)+4,1),""))</f>
        <v/>
      </c>
      <c r="K8" s="16" t="str">
        <f ca="1">IF(B8="","",IFERROR(INDIRECT("sept.!AH"&amp;MATCH(B8,sept.!B$5:B$24,0)+4,1),""))</f>
        <v/>
      </c>
      <c r="L8" s="16" t="str">
        <f ca="1">IF(B8="","",IFERROR(INDIRECT("oct.!AH"&amp;MATCH(B8,oct.!B$5:B$24,0)+4,1),""))</f>
        <v/>
      </c>
      <c r="M8" s="16" t="str">
        <f ca="1">IF(B8="","",IFERROR(INDIRECT("nov.!AH"&amp;MATCH(B8,nov.!B$5:B$24,0)+4,1),""))</f>
        <v/>
      </c>
      <c r="N8" s="16" t="str">
        <f ca="1">IF(B8="","",IFERROR(INDIRECT("déc.!AH"&amp;MATCH(B8,déc.!B$5:B$24,0)+4,1),""))</f>
        <v/>
      </c>
      <c r="O8" s="16">
        <f t="shared" ca="1" si="0"/>
        <v>2</v>
      </c>
    </row>
    <row r="9" spans="2:16" x14ac:dyDescent="0.25">
      <c r="B9" s="19" t="str">
        <f ca="1"/>
        <v>Agent 5</v>
      </c>
      <c r="C9" s="16" t="str">
        <f ca="1">IF(B9="","",IFERROR(INDIRECT("jan.!AH"&amp;MATCH(B9,jan.!B$5:B$24,0)+4,1),""))</f>
        <v/>
      </c>
      <c r="D9" s="16" t="str">
        <f ca="1">IF(B9="","",IFERROR(INDIRECT("fév.!AH"&amp;MATCH(B9,fév.!B$5:B$24,0)+4,1),""))</f>
        <v/>
      </c>
      <c r="E9" s="16">
        <f ca="1">IF(B9="","",IFERROR(INDIRECT("mars!AH"&amp;MATCH(B9,mars!B$5:B$24,0)+4,1),""))</f>
        <v>1</v>
      </c>
      <c r="F9" s="16" t="str">
        <f ca="1">IF(B9="","",IFERROR(INDIRECT("avr.!AH"&amp;MATCH(B9,avr.!B$5:B$24,0)+4,1),""))</f>
        <v/>
      </c>
      <c r="G9" s="16" t="str">
        <f ca="1">IF(B9="","",IFERROR(INDIRECT("mai!AH"&amp;MATCH(B9,mai!B$5:B$24,0)+4,1),""))</f>
        <v/>
      </c>
      <c r="H9" s="16" t="str">
        <f ca="1">IF(B9="","",IFERROR(INDIRECT("juin!AH"&amp;MATCH(B9,juin!B$5:B$24,0)+4,1),""))</f>
        <v/>
      </c>
      <c r="I9" s="16" t="str">
        <f ca="1">IF(B9="","",IFERROR(INDIRECT("juil.!AH"&amp;MATCH(B9,juil.!B$5:B$24,0)+4,1),""))</f>
        <v/>
      </c>
      <c r="J9" s="16" t="str">
        <f ca="1">IF(B9="","",IFERROR(INDIRECT("août!AH"&amp;MATCH(B9,août!B$5:B$24,0)+4,1),""))</f>
        <v/>
      </c>
      <c r="K9" s="16" t="str">
        <f ca="1">IF(B9="","",IFERROR(INDIRECT("sept.!AH"&amp;MATCH(B9,sept.!B$5:B$24,0)+4,1),""))</f>
        <v/>
      </c>
      <c r="L9" s="16" t="str">
        <f ca="1">IF(B9="","",IFERROR(INDIRECT("oct.!AH"&amp;MATCH(B9,oct.!B$5:B$24,0)+4,1),""))</f>
        <v/>
      </c>
      <c r="M9" s="16" t="str">
        <f ca="1">IF(B9="","",IFERROR(INDIRECT("nov.!AH"&amp;MATCH(B9,nov.!B$5:B$24,0)+4,1),""))</f>
        <v/>
      </c>
      <c r="N9" s="16" t="str">
        <f ca="1">IF(B9="","",IFERROR(INDIRECT("déc.!AH"&amp;MATCH(B9,déc.!B$5:B$24,0)+4,1),""))</f>
        <v/>
      </c>
      <c r="O9" s="16">
        <f t="shared" ca="1" si="0"/>
        <v>1</v>
      </c>
    </row>
    <row r="10" spans="2:16" x14ac:dyDescent="0.25">
      <c r="B10" s="19" t="str">
        <f ca="1"/>
        <v>Agent 6</v>
      </c>
      <c r="C10" s="16" t="str">
        <f ca="1">IF(B10="","",IFERROR(INDIRECT("jan.!AH"&amp;MATCH(B10,jan.!B$5:B$24,0)+4,1),""))</f>
        <v/>
      </c>
      <c r="D10" s="16">
        <f ca="1">IF(B10="","",IFERROR(INDIRECT("fév.!AH"&amp;MATCH(B10,fév.!B$5:B$24,0)+4,1),""))</f>
        <v>1</v>
      </c>
      <c r="E10" s="16" t="str">
        <f ca="1">IF(B10="","",IFERROR(INDIRECT("mars!AH"&amp;MATCH(B10,mars!B$5:B$24,0)+4,1),""))</f>
        <v/>
      </c>
      <c r="F10" s="16" t="str">
        <f ca="1">IF(B10="","",IFERROR(INDIRECT("avr.!AH"&amp;MATCH(B10,avr.!B$5:B$24,0)+4,1),""))</f>
        <v/>
      </c>
      <c r="G10" s="16" t="str">
        <f ca="1">IF(B10="","",IFERROR(INDIRECT("mai!AH"&amp;MATCH(B10,mai!B$5:B$24,0)+4,1),""))</f>
        <v/>
      </c>
      <c r="H10" s="16" t="str">
        <f ca="1">IF(B10="","",IFERROR(INDIRECT("juin!AH"&amp;MATCH(B10,juin!B$5:B$24,0)+4,1),""))</f>
        <v/>
      </c>
      <c r="I10" s="16" t="str">
        <f ca="1">IF(B10="","",IFERROR(INDIRECT("juil.!AH"&amp;MATCH(B10,juil.!B$5:B$24,0)+4,1),""))</f>
        <v/>
      </c>
      <c r="J10" s="16" t="str">
        <f ca="1">IF(B10="","",IFERROR(INDIRECT("août!AH"&amp;MATCH(B10,août!B$5:B$24,0)+4,1),""))</f>
        <v/>
      </c>
      <c r="K10" s="16" t="str">
        <f ca="1">IF(B10="","",IFERROR(INDIRECT("sept.!AH"&amp;MATCH(B10,sept.!B$5:B$24,0)+4,1),""))</f>
        <v/>
      </c>
      <c r="L10" s="16" t="str">
        <f ca="1">IF(B10="","",IFERROR(INDIRECT("oct.!AH"&amp;MATCH(B10,oct.!B$5:B$24,0)+4,1),""))</f>
        <v/>
      </c>
      <c r="M10" s="16" t="str">
        <f ca="1">IF(B10="","",IFERROR(INDIRECT("nov.!AH"&amp;MATCH(B10,nov.!B$5:B$24,0)+4,1),""))</f>
        <v/>
      </c>
      <c r="N10" s="16" t="str">
        <f ca="1">IF(B10="","",IFERROR(INDIRECT("déc.!AH"&amp;MATCH(B10,déc.!B$5:B$24,0)+4,1),""))</f>
        <v/>
      </c>
      <c r="O10" s="16">
        <f t="shared" ca="1" si="0"/>
        <v>1</v>
      </c>
    </row>
    <row r="11" spans="2:16" x14ac:dyDescent="0.25">
      <c r="B11" s="19" t="str">
        <f ca="1"/>
        <v/>
      </c>
      <c r="C11" s="16" t="str">
        <f ca="1">IF(B11="","",IFERROR(INDIRECT("jan.!AH"&amp;MATCH(B11,jan.!B$5:B$24,0)+4,1),""))</f>
        <v/>
      </c>
      <c r="D11" s="16" t="str">
        <f ca="1">IF(B11="","",IFERROR(INDIRECT("fév.!AH"&amp;MATCH(B11,fév.!B$5:B$24,0)+4,1),""))</f>
        <v/>
      </c>
      <c r="E11" s="16" t="str">
        <f ca="1">IF(B11="","",IFERROR(INDIRECT("mars!AH"&amp;MATCH(B11,mars!B$5:B$24,0)+4,1),""))</f>
        <v/>
      </c>
      <c r="F11" s="16" t="str">
        <f ca="1">IF(B11="","",IFERROR(INDIRECT("avr.!AH"&amp;MATCH(B11,avr.!B$5:B$24,0)+4,1),""))</f>
        <v/>
      </c>
      <c r="G11" s="16" t="str">
        <f ca="1">IF(B11="","",IFERROR(INDIRECT("mai!AH"&amp;MATCH(B11,mai!B$5:B$24,0)+4,1),""))</f>
        <v/>
      </c>
      <c r="H11" s="16" t="str">
        <f ca="1">IF(B11="","",IFERROR(INDIRECT("juin!AH"&amp;MATCH(B11,juin!B$5:B$24,0)+4,1),""))</f>
        <v/>
      </c>
      <c r="I11" s="16" t="str">
        <f ca="1">IF(B11="","",IFERROR(INDIRECT("juil.!AH"&amp;MATCH(B11,juil.!B$5:B$24,0)+4,1),""))</f>
        <v/>
      </c>
      <c r="J11" s="16" t="str">
        <f ca="1">IF(B11="","",IFERROR(INDIRECT("août!AH"&amp;MATCH(B11,août!B$5:B$24,0)+4,1),""))</f>
        <v/>
      </c>
      <c r="K11" s="16" t="str">
        <f ca="1">IF(B11="","",IFERROR(INDIRECT("sept.!AH"&amp;MATCH(B11,sept.!B$5:B$24,0)+4,1),""))</f>
        <v/>
      </c>
      <c r="L11" s="16" t="str">
        <f ca="1">IF(B11="","",IFERROR(INDIRECT("oct.!AH"&amp;MATCH(B11,oct.!B$5:B$24,0)+4,1),""))</f>
        <v/>
      </c>
      <c r="M11" s="16" t="str">
        <f ca="1">IF(B11="","",IFERROR(INDIRECT("nov.!AH"&amp;MATCH(B11,nov.!B$5:B$24,0)+4,1),""))</f>
        <v/>
      </c>
      <c r="N11" s="16" t="str">
        <f ca="1">IF(B11="","",IFERROR(INDIRECT("déc.!AH"&amp;MATCH(B11,déc.!B$5:B$24,0)+4,1),""))</f>
        <v/>
      </c>
      <c r="O11" s="16">
        <f t="shared" ca="1" si="0"/>
        <v>0</v>
      </c>
    </row>
    <row r="12" spans="2:16" x14ac:dyDescent="0.25">
      <c r="B12" s="19" t="str">
        <f ca="1"/>
        <v/>
      </c>
      <c r="C12" s="16" t="str">
        <f ca="1">IF(B12="","",IFERROR(INDIRECT("jan.!AH"&amp;MATCH(B12,jan.!B$5:B$24,0)+4,1),""))</f>
        <v/>
      </c>
      <c r="D12" s="16" t="str">
        <f ca="1">IF(B12="","",IFERROR(INDIRECT("fév.!AH"&amp;MATCH(B12,fév.!B$5:B$24,0)+4,1),""))</f>
        <v/>
      </c>
      <c r="E12" s="16" t="str">
        <f ca="1">IF(B12="","",IFERROR(INDIRECT("mars!AH"&amp;MATCH(B12,mars!B$5:B$24,0)+4,1),""))</f>
        <v/>
      </c>
      <c r="F12" s="16" t="str">
        <f ca="1">IF(B12="","",IFERROR(INDIRECT("avr.!AH"&amp;MATCH(B12,avr.!B$5:B$24,0)+4,1),""))</f>
        <v/>
      </c>
      <c r="G12" s="16" t="str">
        <f ca="1">IF(B12="","",IFERROR(INDIRECT("mai!AH"&amp;MATCH(B12,mai!B$5:B$24,0)+4,1),""))</f>
        <v/>
      </c>
      <c r="H12" s="16" t="str">
        <f ca="1">IF(B12="","",IFERROR(INDIRECT("juin!AH"&amp;MATCH(B12,juin!B$5:B$24,0)+4,1),""))</f>
        <v/>
      </c>
      <c r="I12" s="16" t="str">
        <f ca="1">IF(B12="","",IFERROR(INDIRECT("juil.!AH"&amp;MATCH(B12,juil.!B$5:B$24,0)+4,1),""))</f>
        <v/>
      </c>
      <c r="J12" s="16" t="str">
        <f ca="1">IF(B12="","",IFERROR(INDIRECT("août!AH"&amp;MATCH(B12,août!B$5:B$24,0)+4,1),""))</f>
        <v/>
      </c>
      <c r="K12" s="16" t="str">
        <f ca="1">IF(B12="","",IFERROR(INDIRECT("sept.!AH"&amp;MATCH(B12,sept.!B$5:B$24,0)+4,1),""))</f>
        <v/>
      </c>
      <c r="L12" s="16" t="str">
        <f ca="1">IF(B12="","",IFERROR(INDIRECT("oct.!AH"&amp;MATCH(B12,oct.!B$5:B$24,0)+4,1),""))</f>
        <v/>
      </c>
      <c r="M12" s="16" t="str">
        <f ca="1">IF(B12="","",IFERROR(INDIRECT("nov.!AH"&amp;MATCH(B12,nov.!B$5:B$24,0)+4,1),""))</f>
        <v/>
      </c>
      <c r="N12" s="16" t="str">
        <f ca="1">IF(B12="","",IFERROR(INDIRECT("déc.!AH"&amp;MATCH(B12,déc.!B$5:B$24,0)+4,1),""))</f>
        <v/>
      </c>
      <c r="O12" s="16">
        <f t="shared" ca="1" si="0"/>
        <v>0</v>
      </c>
    </row>
    <row r="13" spans="2:16" x14ac:dyDescent="0.25">
      <c r="B13" s="19" t="str">
        <f ca="1"/>
        <v/>
      </c>
      <c r="C13" s="16" t="str">
        <f ca="1">IF(B13="","",IFERROR(INDIRECT("jan.!AH"&amp;MATCH(B13,jan.!B$5:B$24,0)+4,1),""))</f>
        <v/>
      </c>
      <c r="D13" s="16" t="str">
        <f ca="1">IF(B13="","",IFERROR(INDIRECT("fév.!AH"&amp;MATCH(B13,fév.!B$5:B$24,0)+4,1),""))</f>
        <v/>
      </c>
      <c r="E13" s="16" t="str">
        <f ca="1">IF(B13="","",IFERROR(INDIRECT("mars!AH"&amp;MATCH(B13,mars!B$5:B$24,0)+4,1),""))</f>
        <v/>
      </c>
      <c r="F13" s="16" t="str">
        <f ca="1">IF(B13="","",IFERROR(INDIRECT("avr.!AH"&amp;MATCH(B13,avr.!B$5:B$24,0)+4,1),""))</f>
        <v/>
      </c>
      <c r="G13" s="16" t="str">
        <f ca="1">IF(B13="","",IFERROR(INDIRECT("mai!AH"&amp;MATCH(B13,mai!B$5:B$24,0)+4,1),""))</f>
        <v/>
      </c>
      <c r="H13" s="16" t="str">
        <f ca="1">IF(B13="","",IFERROR(INDIRECT("juin!AH"&amp;MATCH(B13,juin!B$5:B$24,0)+4,1),""))</f>
        <v/>
      </c>
      <c r="I13" s="16" t="str">
        <f ca="1">IF(B13="","",IFERROR(INDIRECT("juil.!AH"&amp;MATCH(B13,juil.!B$5:B$24,0)+4,1),""))</f>
        <v/>
      </c>
      <c r="J13" s="16" t="str">
        <f ca="1">IF(B13="","",IFERROR(INDIRECT("août!AH"&amp;MATCH(B13,août!B$5:B$24,0)+4,1),""))</f>
        <v/>
      </c>
      <c r="K13" s="16" t="str">
        <f ca="1">IF(B13="","",IFERROR(INDIRECT("sept.!AH"&amp;MATCH(B13,sept.!B$5:B$24,0)+4,1),""))</f>
        <v/>
      </c>
      <c r="L13" s="16" t="str">
        <f ca="1">IF(B13="","",IFERROR(INDIRECT("oct.!AH"&amp;MATCH(B13,oct.!B$5:B$24,0)+4,1),""))</f>
        <v/>
      </c>
      <c r="M13" s="16" t="str">
        <f ca="1">IF(B13="","",IFERROR(INDIRECT("nov.!AH"&amp;MATCH(B13,nov.!B$5:B$24,0)+4,1),""))</f>
        <v/>
      </c>
      <c r="N13" s="16" t="str">
        <f ca="1">IF(B13="","",IFERROR(INDIRECT("déc.!AH"&amp;MATCH(B13,déc.!B$5:B$24,0)+4,1),""))</f>
        <v/>
      </c>
      <c r="O13" s="16">
        <f t="shared" ca="1" si="0"/>
        <v>0</v>
      </c>
    </row>
    <row r="14" spans="2:16" x14ac:dyDescent="0.25">
      <c r="B14" s="19" t="str">
        <f ca="1"/>
        <v/>
      </c>
      <c r="C14" s="16" t="str">
        <f ca="1">IF(B14="","",IFERROR(INDIRECT("jan.!AH"&amp;MATCH(B14,jan.!B$5:B$24,0)+4,1),""))</f>
        <v/>
      </c>
      <c r="D14" s="16" t="str">
        <f ca="1">IF(B14="","",IFERROR(INDIRECT("fév.!AH"&amp;MATCH(B14,fév.!B$5:B$24,0)+4,1),""))</f>
        <v/>
      </c>
      <c r="E14" s="16" t="str">
        <f ca="1">IF(B14="","",IFERROR(INDIRECT("mars!AH"&amp;MATCH(B14,mars!B$5:B$24,0)+4,1),""))</f>
        <v/>
      </c>
      <c r="F14" s="16" t="str">
        <f ca="1">IF(B14="","",IFERROR(INDIRECT("avr.!AH"&amp;MATCH(B14,avr.!B$5:B$24,0)+4,1),""))</f>
        <v/>
      </c>
      <c r="G14" s="16" t="str">
        <f ca="1">IF(B14="","",IFERROR(INDIRECT("mai!AH"&amp;MATCH(B14,mai!B$5:B$24,0)+4,1),""))</f>
        <v/>
      </c>
      <c r="H14" s="16" t="str">
        <f ca="1">IF(B14="","",IFERROR(INDIRECT("juin!AH"&amp;MATCH(B14,juin!B$5:B$24,0)+4,1),""))</f>
        <v/>
      </c>
      <c r="I14" s="16" t="str">
        <f ca="1">IF(B14="","",IFERROR(INDIRECT("juil.!AH"&amp;MATCH(B14,juil.!B$5:B$24,0)+4,1),""))</f>
        <v/>
      </c>
      <c r="J14" s="16" t="str">
        <f ca="1">IF(B14="","",IFERROR(INDIRECT("août!AH"&amp;MATCH(B14,août!B$5:B$24,0)+4,1),""))</f>
        <v/>
      </c>
      <c r="K14" s="16" t="str">
        <f ca="1">IF(B14="","",IFERROR(INDIRECT("sept.!AH"&amp;MATCH(B14,sept.!B$5:B$24,0)+4,1),""))</f>
        <v/>
      </c>
      <c r="L14" s="16" t="str">
        <f ca="1">IF(B14="","",IFERROR(INDIRECT("oct.!AH"&amp;MATCH(B14,oct.!B$5:B$24,0)+4,1),""))</f>
        <v/>
      </c>
      <c r="M14" s="16" t="str">
        <f ca="1">IF(B14="","",IFERROR(INDIRECT("nov.!AH"&amp;MATCH(B14,nov.!B$5:B$24,0)+4,1),""))</f>
        <v/>
      </c>
      <c r="N14" s="16" t="str">
        <f ca="1">IF(B14="","",IFERROR(INDIRECT("déc.!AH"&amp;MATCH(B14,déc.!B$5:B$24,0)+4,1),""))</f>
        <v/>
      </c>
      <c r="O14" s="16">
        <f t="shared" ca="1" si="0"/>
        <v>0</v>
      </c>
    </row>
    <row r="15" spans="2:16" x14ac:dyDescent="0.25">
      <c r="B15" s="19" t="str">
        <f ca="1"/>
        <v/>
      </c>
      <c r="C15" s="16" t="str">
        <f ca="1">IF(B15="","",IFERROR(INDIRECT("jan.!AH"&amp;MATCH(B15,jan.!B$5:B$24,0)+4,1),""))</f>
        <v/>
      </c>
      <c r="D15" s="16" t="str">
        <f ca="1">IF(B15="","",IFERROR(INDIRECT("fév.!AH"&amp;MATCH(B15,fév.!B$5:B$24,0)+4,1),""))</f>
        <v/>
      </c>
      <c r="E15" s="16" t="str">
        <f ca="1">IF(B15="","",IFERROR(INDIRECT("mars!AH"&amp;MATCH(B15,mars!B$5:B$24,0)+4,1),""))</f>
        <v/>
      </c>
      <c r="F15" s="16" t="str">
        <f ca="1">IF(B15="","",IFERROR(INDIRECT("avr.!AH"&amp;MATCH(B15,avr.!B$5:B$24,0)+4,1),""))</f>
        <v/>
      </c>
      <c r="G15" s="16" t="str">
        <f ca="1">IF(B15="","",IFERROR(INDIRECT("mai!AH"&amp;MATCH(B15,mai!B$5:B$24,0)+4,1),""))</f>
        <v/>
      </c>
      <c r="H15" s="16" t="str">
        <f ca="1">IF(B15="","",IFERROR(INDIRECT("juin!AH"&amp;MATCH(B15,juin!B$5:B$24,0)+4,1),""))</f>
        <v/>
      </c>
      <c r="I15" s="16" t="str">
        <f ca="1">IF(B15="","",IFERROR(INDIRECT("juil.!AH"&amp;MATCH(B15,juil.!B$5:B$24,0)+4,1),""))</f>
        <v/>
      </c>
      <c r="J15" s="16" t="str">
        <f ca="1">IF(B15="","",IFERROR(INDIRECT("août!AH"&amp;MATCH(B15,août!B$5:B$24,0)+4,1),""))</f>
        <v/>
      </c>
      <c r="K15" s="16" t="str">
        <f ca="1">IF(B15="","",IFERROR(INDIRECT("sept.!AH"&amp;MATCH(B15,sept.!B$5:B$24,0)+4,1),""))</f>
        <v/>
      </c>
      <c r="L15" s="16" t="str">
        <f ca="1">IF(B15="","",IFERROR(INDIRECT("oct.!AH"&amp;MATCH(B15,oct.!B$5:B$24,0)+4,1),""))</f>
        <v/>
      </c>
      <c r="M15" s="16" t="str">
        <f ca="1">IF(B15="","",IFERROR(INDIRECT("nov.!AH"&amp;MATCH(B15,nov.!B$5:B$24,0)+4,1),""))</f>
        <v/>
      </c>
      <c r="N15" s="16" t="str">
        <f ca="1">IF(B15="","",IFERROR(INDIRECT("déc.!AH"&amp;MATCH(B15,déc.!B$5:B$24,0)+4,1),""))</f>
        <v/>
      </c>
      <c r="O15" s="16">
        <f t="shared" ca="1" si="0"/>
        <v>0</v>
      </c>
    </row>
    <row r="16" spans="2:16" x14ac:dyDescent="0.25">
      <c r="B16" s="19" t="str">
        <f ca="1"/>
        <v/>
      </c>
      <c r="C16" s="16" t="str">
        <f ca="1">IF(B16="","",IFERROR(INDIRECT("jan.!AH"&amp;MATCH(B16,jan.!B$5:B$24,0)+4,1),""))</f>
        <v/>
      </c>
      <c r="D16" s="16" t="str">
        <f ca="1">IF(B16="","",IFERROR(INDIRECT("fév.!AH"&amp;MATCH(B16,fév.!B$5:B$24,0)+4,1),""))</f>
        <v/>
      </c>
      <c r="E16" s="16" t="str">
        <f ca="1">IF(B16="","",IFERROR(INDIRECT("mars!AH"&amp;MATCH(B16,mars!B$5:B$24,0)+4,1),""))</f>
        <v/>
      </c>
      <c r="F16" s="16" t="str">
        <f ca="1">IF(B16="","",IFERROR(INDIRECT("avr.!AH"&amp;MATCH(B16,avr.!B$5:B$24,0)+4,1),""))</f>
        <v/>
      </c>
      <c r="G16" s="16" t="str">
        <f ca="1">IF(B16="","",IFERROR(INDIRECT("mai!AH"&amp;MATCH(B16,mai!B$5:B$24,0)+4,1),""))</f>
        <v/>
      </c>
      <c r="H16" s="16" t="str">
        <f ca="1">IF(B16="","",IFERROR(INDIRECT("juin!AH"&amp;MATCH(B16,juin!B$5:B$24,0)+4,1),""))</f>
        <v/>
      </c>
      <c r="I16" s="16" t="str">
        <f ca="1">IF(B16="","",IFERROR(INDIRECT("juil.!AH"&amp;MATCH(B16,juil.!B$5:B$24,0)+4,1),""))</f>
        <v/>
      </c>
      <c r="J16" s="16" t="str">
        <f ca="1">IF(B16="","",IFERROR(INDIRECT("août!AH"&amp;MATCH(B16,août!B$5:B$24,0)+4,1),""))</f>
        <v/>
      </c>
      <c r="K16" s="16" t="str">
        <f ca="1">IF(B16="","",IFERROR(INDIRECT("sept.!AH"&amp;MATCH(B16,sept.!B$5:B$24,0)+4,1),""))</f>
        <v/>
      </c>
      <c r="L16" s="16" t="str">
        <f ca="1">IF(B16="","",IFERROR(INDIRECT("oct.!AH"&amp;MATCH(B16,oct.!B$5:B$24,0)+4,1),""))</f>
        <v/>
      </c>
      <c r="M16" s="16" t="str">
        <f ca="1">IF(B16="","",IFERROR(INDIRECT("nov.!AH"&amp;MATCH(B16,nov.!B$5:B$24,0)+4,1),""))</f>
        <v/>
      </c>
      <c r="N16" s="16" t="str">
        <f ca="1">IF(B16="","",IFERROR(INDIRECT("déc.!AH"&amp;MATCH(B16,déc.!B$5:B$24,0)+4,1),""))</f>
        <v/>
      </c>
      <c r="O16" s="16">
        <f t="shared" ca="1" si="0"/>
        <v>0</v>
      </c>
    </row>
    <row r="17" spans="2:15" x14ac:dyDescent="0.25">
      <c r="B17" s="19" t="str">
        <f ca="1"/>
        <v/>
      </c>
      <c r="C17" s="16" t="str">
        <f ca="1">IF(B17="","",IFERROR(INDIRECT("jan.!AH"&amp;MATCH(B17,jan.!B$5:B$24,0)+4,1),""))</f>
        <v/>
      </c>
      <c r="D17" s="16" t="str">
        <f ca="1">IF(B17="","",IFERROR(INDIRECT("fév.!AH"&amp;MATCH(B17,fév.!B$5:B$24,0)+4,1),""))</f>
        <v/>
      </c>
      <c r="E17" s="16" t="str">
        <f ca="1">IF(B17="","",IFERROR(INDIRECT("mars!AH"&amp;MATCH(B17,mars!B$5:B$24,0)+4,1),""))</f>
        <v/>
      </c>
      <c r="F17" s="16" t="str">
        <f ca="1">IF(B17="","",IFERROR(INDIRECT("avr.!AH"&amp;MATCH(B17,avr.!B$5:B$24,0)+4,1),""))</f>
        <v/>
      </c>
      <c r="G17" s="16" t="str">
        <f ca="1">IF(B17="","",IFERROR(INDIRECT("mai!AH"&amp;MATCH(B17,mai!B$5:B$24,0)+4,1),""))</f>
        <v/>
      </c>
      <c r="H17" s="16" t="str">
        <f ca="1">IF(B17="","",IFERROR(INDIRECT("juin!AH"&amp;MATCH(B17,juin!B$5:B$24,0)+4,1),""))</f>
        <v/>
      </c>
      <c r="I17" s="16" t="str">
        <f ca="1">IF(B17="","",IFERROR(INDIRECT("juil.!AH"&amp;MATCH(B17,juil.!B$5:B$24,0)+4,1),""))</f>
        <v/>
      </c>
      <c r="J17" s="16" t="str">
        <f ca="1">IF(B17="","",IFERROR(INDIRECT("août!AH"&amp;MATCH(B17,août!B$5:B$24,0)+4,1),""))</f>
        <v/>
      </c>
      <c r="K17" s="16" t="str">
        <f ca="1">IF(B17="","",IFERROR(INDIRECT("sept.!AH"&amp;MATCH(B17,sept.!B$5:B$24,0)+4,1),""))</f>
        <v/>
      </c>
      <c r="L17" s="16" t="str">
        <f ca="1">IF(B17="","",IFERROR(INDIRECT("oct.!AH"&amp;MATCH(B17,oct.!B$5:B$24,0)+4,1),""))</f>
        <v/>
      </c>
      <c r="M17" s="16" t="str">
        <f ca="1">IF(B17="","",IFERROR(INDIRECT("nov.!AH"&amp;MATCH(B17,nov.!B$5:B$24,0)+4,1),""))</f>
        <v/>
      </c>
      <c r="N17" s="16" t="str">
        <f ca="1">IF(B17="","",IFERROR(INDIRECT("déc.!AH"&amp;MATCH(B17,déc.!B$5:B$24,0)+4,1),""))</f>
        <v/>
      </c>
      <c r="O17" s="16">
        <f t="shared" ca="1" si="0"/>
        <v>0</v>
      </c>
    </row>
    <row r="18" spans="2:15" x14ac:dyDescent="0.25">
      <c r="B18" s="19" t="str">
        <f ca="1"/>
        <v/>
      </c>
      <c r="C18" s="16" t="str">
        <f ca="1">IF(B18="","",IFERROR(INDIRECT("jan.!AH"&amp;MATCH(B18,jan.!B$5:B$24,0)+4,1),""))</f>
        <v/>
      </c>
      <c r="D18" s="16" t="str">
        <f ca="1">IF(B18="","",IFERROR(INDIRECT("fév.!AH"&amp;MATCH(B18,fév.!B$5:B$24,0)+4,1),""))</f>
        <v/>
      </c>
      <c r="E18" s="16" t="str">
        <f ca="1">IF(B18="","",IFERROR(INDIRECT("mars!AH"&amp;MATCH(B18,mars!B$5:B$24,0)+4,1),""))</f>
        <v/>
      </c>
      <c r="F18" s="16" t="str">
        <f ca="1">IF(B18="","",IFERROR(INDIRECT("avr.!AH"&amp;MATCH(B18,avr.!B$5:B$24,0)+4,1),""))</f>
        <v/>
      </c>
      <c r="G18" s="16" t="str">
        <f ca="1">IF(B18="","",IFERROR(INDIRECT("mai!AH"&amp;MATCH(B18,mai!B$5:B$24,0)+4,1),""))</f>
        <v/>
      </c>
      <c r="H18" s="16" t="str">
        <f ca="1">IF(B18="","",IFERROR(INDIRECT("juin!AH"&amp;MATCH(B18,juin!B$5:B$24,0)+4,1),""))</f>
        <v/>
      </c>
      <c r="I18" s="16" t="str">
        <f ca="1">IF(B18="","",IFERROR(INDIRECT("juil.!AH"&amp;MATCH(B18,juil.!B$5:B$24,0)+4,1),""))</f>
        <v/>
      </c>
      <c r="J18" s="16" t="str">
        <f ca="1">IF(B18="","",IFERROR(INDIRECT("août!AH"&amp;MATCH(B18,août!B$5:B$24,0)+4,1),""))</f>
        <v/>
      </c>
      <c r="K18" s="16" t="str">
        <f ca="1">IF(B18="","",IFERROR(INDIRECT("sept.!AH"&amp;MATCH(B18,sept.!B$5:B$24,0)+4,1),""))</f>
        <v/>
      </c>
      <c r="L18" s="16" t="str">
        <f ca="1">IF(B18="","",IFERROR(INDIRECT("oct.!AH"&amp;MATCH(B18,oct.!B$5:B$24,0)+4,1),""))</f>
        <v/>
      </c>
      <c r="M18" s="16" t="str">
        <f ca="1">IF(B18="","",IFERROR(INDIRECT("nov.!AH"&amp;MATCH(B18,nov.!B$5:B$24,0)+4,1),""))</f>
        <v/>
      </c>
      <c r="N18" s="16" t="str">
        <f ca="1">IF(B18="","",IFERROR(INDIRECT("déc.!AH"&amp;MATCH(B18,déc.!B$5:B$24,0)+4,1),""))</f>
        <v/>
      </c>
      <c r="O18" s="16">
        <f t="shared" ca="1" si="0"/>
        <v>0</v>
      </c>
    </row>
    <row r="19" spans="2:15" x14ac:dyDescent="0.25">
      <c r="B19" s="19" t="str">
        <f ca="1"/>
        <v/>
      </c>
      <c r="C19" s="16" t="str">
        <f ca="1">IF(B19="","",IFERROR(INDIRECT("jan.!AH"&amp;MATCH(B19,jan.!B$5:B$24,0)+4,1),""))</f>
        <v/>
      </c>
      <c r="D19" s="16" t="str">
        <f ca="1">IF(B19="","",IFERROR(INDIRECT("fév.!AH"&amp;MATCH(B19,fév.!B$5:B$24,0)+4,1),""))</f>
        <v/>
      </c>
      <c r="E19" s="16" t="str">
        <f ca="1">IF(B19="","",IFERROR(INDIRECT("mars!AH"&amp;MATCH(B19,mars!B$5:B$24,0)+4,1),""))</f>
        <v/>
      </c>
      <c r="F19" s="16" t="str">
        <f ca="1">IF(B19="","",IFERROR(INDIRECT("avr.!AH"&amp;MATCH(B19,avr.!B$5:B$24,0)+4,1),""))</f>
        <v/>
      </c>
      <c r="G19" s="16" t="str">
        <f ca="1">IF(B19="","",IFERROR(INDIRECT("mai!AH"&amp;MATCH(B19,mai!B$5:B$24,0)+4,1),""))</f>
        <v/>
      </c>
      <c r="H19" s="16" t="str">
        <f ca="1">IF(B19="","",IFERROR(INDIRECT("juin!AH"&amp;MATCH(B19,juin!B$5:B$24,0)+4,1),""))</f>
        <v/>
      </c>
      <c r="I19" s="16" t="str">
        <f ca="1">IF(B19="","",IFERROR(INDIRECT("juil.!AH"&amp;MATCH(B19,juil.!B$5:B$24,0)+4,1),""))</f>
        <v/>
      </c>
      <c r="J19" s="16" t="str">
        <f ca="1">IF(B19="","",IFERROR(INDIRECT("août!AH"&amp;MATCH(B19,août!B$5:B$24,0)+4,1),""))</f>
        <v/>
      </c>
      <c r="K19" s="16" t="str">
        <f ca="1">IF(B19="","",IFERROR(INDIRECT("sept.!AH"&amp;MATCH(B19,sept.!B$5:B$24,0)+4,1),""))</f>
        <v/>
      </c>
      <c r="L19" s="16" t="str">
        <f ca="1">IF(B19="","",IFERROR(INDIRECT("oct.!AH"&amp;MATCH(B19,oct.!B$5:B$24,0)+4,1),""))</f>
        <v/>
      </c>
      <c r="M19" s="16" t="str">
        <f ca="1">IF(B19="","",IFERROR(INDIRECT("nov.!AH"&amp;MATCH(B19,nov.!B$5:B$24,0)+4,1),""))</f>
        <v/>
      </c>
      <c r="N19" s="16" t="str">
        <f ca="1">IF(B19="","",IFERROR(INDIRECT("déc.!AH"&amp;MATCH(B19,déc.!B$5:B$24,0)+4,1),""))</f>
        <v/>
      </c>
      <c r="O19" s="16">
        <f t="shared" ca="1" si="0"/>
        <v>0</v>
      </c>
    </row>
    <row r="20" spans="2:15" x14ac:dyDescent="0.25">
      <c r="B20" s="19" t="str">
        <f ca="1"/>
        <v/>
      </c>
      <c r="C20" s="16" t="str">
        <f ca="1">IF(B20="","",IFERROR(INDIRECT("jan.!AH"&amp;MATCH(B20,jan.!B$5:B$24,0)+4,1),""))</f>
        <v/>
      </c>
      <c r="D20" s="16" t="str">
        <f ca="1">IF(B20="","",IFERROR(INDIRECT("fév.!AH"&amp;MATCH(B20,fév.!B$5:B$24,0)+4,1),""))</f>
        <v/>
      </c>
      <c r="E20" s="16" t="str">
        <f ca="1">IF(B20="","",IFERROR(INDIRECT("mars!AH"&amp;MATCH(B20,mars!B$5:B$24,0)+4,1),""))</f>
        <v/>
      </c>
      <c r="F20" s="16" t="str">
        <f ca="1">IF(B20="","",IFERROR(INDIRECT("avr.!AH"&amp;MATCH(B20,avr.!B$5:B$24,0)+4,1),""))</f>
        <v/>
      </c>
      <c r="G20" s="16" t="str">
        <f ca="1">IF(B20="","",IFERROR(INDIRECT("mai!AH"&amp;MATCH(B20,mai!B$5:B$24,0)+4,1),""))</f>
        <v/>
      </c>
      <c r="H20" s="16" t="str">
        <f ca="1">IF(B20="","",IFERROR(INDIRECT("juin!AH"&amp;MATCH(B20,juin!B$5:B$24,0)+4,1),""))</f>
        <v/>
      </c>
      <c r="I20" s="16" t="str">
        <f ca="1">IF(B20="","",IFERROR(INDIRECT("juil.!AH"&amp;MATCH(B20,juil.!B$5:B$24,0)+4,1),""))</f>
        <v/>
      </c>
      <c r="J20" s="16" t="str">
        <f ca="1">IF(B20="","",IFERROR(INDIRECT("août!AH"&amp;MATCH(B20,août!B$5:B$24,0)+4,1),""))</f>
        <v/>
      </c>
      <c r="K20" s="16" t="str">
        <f ca="1">IF(B20="","",IFERROR(INDIRECT("sept.!AH"&amp;MATCH(B20,sept.!B$5:B$24,0)+4,1),""))</f>
        <v/>
      </c>
      <c r="L20" s="16" t="str">
        <f ca="1">IF(B20="","",IFERROR(INDIRECT("oct.!AH"&amp;MATCH(B20,oct.!B$5:B$24,0)+4,1),""))</f>
        <v/>
      </c>
      <c r="M20" s="16" t="str">
        <f ca="1">IF(B20="","",IFERROR(INDIRECT("nov.!AH"&amp;MATCH(B20,nov.!B$5:B$24,0)+4,1),""))</f>
        <v/>
      </c>
      <c r="N20" s="16" t="str">
        <f ca="1">IF(B20="","",IFERROR(INDIRECT("déc.!AH"&amp;MATCH(B20,déc.!B$5:B$24,0)+4,1),""))</f>
        <v/>
      </c>
      <c r="O20" s="16">
        <f t="shared" ca="1" si="0"/>
        <v>0</v>
      </c>
    </row>
    <row r="21" spans="2:15" x14ac:dyDescent="0.25">
      <c r="B21" s="19" t="str">
        <f ca="1"/>
        <v/>
      </c>
      <c r="C21" s="16" t="str">
        <f ca="1">IF(B21="","",IFERROR(INDIRECT("jan.!AH"&amp;MATCH(B21,jan.!B$5:B$24,0)+4,1),""))</f>
        <v/>
      </c>
      <c r="D21" s="16" t="str">
        <f ca="1">IF(B21="","",IFERROR(INDIRECT("fév.!AH"&amp;MATCH(B21,fév.!B$5:B$24,0)+4,1),""))</f>
        <v/>
      </c>
      <c r="E21" s="16" t="str">
        <f ca="1">IF(B21="","",IFERROR(INDIRECT("mars!AH"&amp;MATCH(B21,mars!B$5:B$24,0)+4,1),""))</f>
        <v/>
      </c>
      <c r="F21" s="16" t="str">
        <f ca="1">IF(B21="","",IFERROR(INDIRECT("avr.!AH"&amp;MATCH(B21,avr.!B$5:B$24,0)+4,1),""))</f>
        <v/>
      </c>
      <c r="G21" s="16" t="str">
        <f ca="1">IF(B21="","",IFERROR(INDIRECT("mai!AH"&amp;MATCH(B21,mai!B$5:B$24,0)+4,1),""))</f>
        <v/>
      </c>
      <c r="H21" s="16" t="str">
        <f ca="1">IF(B21="","",IFERROR(INDIRECT("juin!AH"&amp;MATCH(B21,juin!B$5:B$24,0)+4,1),""))</f>
        <v/>
      </c>
      <c r="I21" s="16" t="str">
        <f ca="1">IF(B21="","",IFERROR(INDIRECT("juil.!AH"&amp;MATCH(B21,juil.!B$5:B$24,0)+4,1),""))</f>
        <v/>
      </c>
      <c r="J21" s="16" t="str">
        <f ca="1">IF(B21="","",IFERROR(INDIRECT("août!AH"&amp;MATCH(B21,août!B$5:B$24,0)+4,1),""))</f>
        <v/>
      </c>
      <c r="K21" s="16" t="str">
        <f ca="1">IF(B21="","",IFERROR(INDIRECT("sept.!AH"&amp;MATCH(B21,sept.!B$5:B$24,0)+4,1),""))</f>
        <v/>
      </c>
      <c r="L21" s="16" t="str">
        <f ca="1">IF(B21="","",IFERROR(INDIRECT("oct.!AH"&amp;MATCH(B21,oct.!B$5:B$24,0)+4,1),""))</f>
        <v/>
      </c>
      <c r="M21" s="16" t="str">
        <f ca="1">IF(B21="","",IFERROR(INDIRECT("nov.!AH"&amp;MATCH(B21,nov.!B$5:B$24,0)+4,1),""))</f>
        <v/>
      </c>
      <c r="N21" s="16" t="str">
        <f ca="1">IF(B21="","",IFERROR(INDIRECT("déc.!AH"&amp;MATCH(B21,déc.!B$5:B$24,0)+4,1),""))</f>
        <v/>
      </c>
      <c r="O21" s="16">
        <f t="shared" ca="1" si="0"/>
        <v>0</v>
      </c>
    </row>
    <row r="22" spans="2:15" x14ac:dyDescent="0.25">
      <c r="B22" s="19" t="str">
        <f ca="1"/>
        <v/>
      </c>
      <c r="C22" s="16" t="str">
        <f ca="1">IF(B22="","",IFERROR(INDIRECT("jan.!AH"&amp;MATCH(B22,jan.!B$5:B$24,0)+4,1),""))</f>
        <v/>
      </c>
      <c r="D22" s="16" t="str">
        <f ca="1">IF(B22="","",IFERROR(INDIRECT("fév.!AH"&amp;MATCH(B22,fév.!B$5:B$24,0)+4,1),""))</f>
        <v/>
      </c>
      <c r="E22" s="16" t="str">
        <f ca="1">IF(B22="","",IFERROR(INDIRECT("mars!AH"&amp;MATCH(B22,mars!B$5:B$24,0)+4,1),""))</f>
        <v/>
      </c>
      <c r="F22" s="16" t="str">
        <f ca="1">IF(B22="","",IFERROR(INDIRECT("avr.!AH"&amp;MATCH(B22,avr.!B$5:B$24,0)+4,1),""))</f>
        <v/>
      </c>
      <c r="G22" s="16" t="str">
        <f ca="1">IF(B22="","",IFERROR(INDIRECT("mai!AH"&amp;MATCH(B22,mai!B$5:B$24,0)+4,1),""))</f>
        <v/>
      </c>
      <c r="H22" s="16" t="str">
        <f ca="1">IF(B22="","",IFERROR(INDIRECT("juin!AH"&amp;MATCH(B22,juin!B$5:B$24,0)+4,1),""))</f>
        <v/>
      </c>
      <c r="I22" s="16" t="str">
        <f ca="1">IF(B22="","",IFERROR(INDIRECT("juil.!AH"&amp;MATCH(B22,juil.!B$5:B$24,0)+4,1),""))</f>
        <v/>
      </c>
      <c r="J22" s="16" t="str">
        <f ca="1">IF(B22="","",IFERROR(INDIRECT("août!AH"&amp;MATCH(B22,août!B$5:B$24,0)+4,1),""))</f>
        <v/>
      </c>
      <c r="K22" s="16" t="str">
        <f ca="1">IF(B22="","",IFERROR(INDIRECT("sept.!AH"&amp;MATCH(B22,sept.!B$5:B$24,0)+4,1),""))</f>
        <v/>
      </c>
      <c r="L22" s="16" t="str">
        <f ca="1">IF(B22="","",IFERROR(INDIRECT("oct.!AH"&amp;MATCH(B22,oct.!B$5:B$24,0)+4,1),""))</f>
        <v/>
      </c>
      <c r="M22" s="16" t="str">
        <f ca="1">IF(B22="","",IFERROR(INDIRECT("nov.!AH"&amp;MATCH(B22,nov.!B$5:B$24,0)+4,1),""))</f>
        <v/>
      </c>
      <c r="N22" s="16" t="str">
        <f ca="1">IF(B22="","",IFERROR(INDIRECT("déc.!AH"&amp;MATCH(B22,déc.!B$5:B$24,0)+4,1),""))</f>
        <v/>
      </c>
      <c r="O22" s="16">
        <f t="shared" ca="1" si="0"/>
        <v>0</v>
      </c>
    </row>
    <row r="23" spans="2:15" x14ac:dyDescent="0.25">
      <c r="B23" s="19" t="str">
        <f ca="1"/>
        <v/>
      </c>
      <c r="C23" s="16" t="str">
        <f ca="1">IF(B23="","",IFERROR(INDIRECT("jan.!AH"&amp;MATCH(B23,jan.!B$5:B$24,0)+4,1),""))</f>
        <v/>
      </c>
      <c r="D23" s="16" t="str">
        <f ca="1">IF(B23="","",IFERROR(INDIRECT("fév.!AH"&amp;MATCH(B23,fév.!B$5:B$24,0)+4,1),""))</f>
        <v/>
      </c>
      <c r="E23" s="16" t="str">
        <f ca="1">IF(B23="","",IFERROR(INDIRECT("mars!AH"&amp;MATCH(B23,mars!B$5:B$24,0)+4,1),""))</f>
        <v/>
      </c>
      <c r="F23" s="16" t="str">
        <f ca="1">IF(B23="","",IFERROR(INDIRECT("avr.!AH"&amp;MATCH(B23,avr.!B$5:B$24,0)+4,1),""))</f>
        <v/>
      </c>
      <c r="G23" s="16" t="str">
        <f ca="1">IF(B23="","",IFERROR(INDIRECT("mai!AH"&amp;MATCH(B23,mai!B$5:B$24,0)+4,1),""))</f>
        <v/>
      </c>
      <c r="H23" s="16" t="str">
        <f ca="1">IF(B23="","",IFERROR(INDIRECT("juin!AH"&amp;MATCH(B23,juin!B$5:B$24,0)+4,1),""))</f>
        <v/>
      </c>
      <c r="I23" s="16" t="str">
        <f ca="1">IF(B23="","",IFERROR(INDIRECT("juil.!AH"&amp;MATCH(B23,juil.!B$5:B$24,0)+4,1),""))</f>
        <v/>
      </c>
      <c r="J23" s="16" t="str">
        <f ca="1">IF(B23="","",IFERROR(INDIRECT("août!AH"&amp;MATCH(B23,août!B$5:B$24,0)+4,1),""))</f>
        <v/>
      </c>
      <c r="K23" s="16" t="str">
        <f ca="1">IF(B23="","",IFERROR(INDIRECT("sept.!AH"&amp;MATCH(B23,sept.!B$5:B$24,0)+4,1),""))</f>
        <v/>
      </c>
      <c r="L23" s="16" t="str">
        <f ca="1">IF(B23="","",IFERROR(INDIRECT("oct.!AH"&amp;MATCH(B23,oct.!B$5:B$24,0)+4,1),""))</f>
        <v/>
      </c>
      <c r="M23" s="16" t="str">
        <f ca="1">IF(B23="","",IFERROR(INDIRECT("nov.!AH"&amp;MATCH(B23,nov.!B$5:B$24,0)+4,1),""))</f>
        <v/>
      </c>
      <c r="N23" s="16" t="str">
        <f ca="1">IF(B23="","",IFERROR(INDIRECT("déc.!AH"&amp;MATCH(B23,déc.!B$5:B$24,0)+4,1),""))</f>
        <v/>
      </c>
      <c r="O23" s="16">
        <f t="shared" ca="1" si="0"/>
        <v>0</v>
      </c>
    </row>
    <row r="24" spans="2:15" x14ac:dyDescent="0.25">
      <c r="B24" s="19" t="str">
        <f ca="1"/>
        <v/>
      </c>
      <c r="C24" s="16" t="str">
        <f ca="1">IF(B24="","",IFERROR(INDIRECT("jan.!AH"&amp;MATCH(B24,jan.!B$5:B$24,0)+4,1),""))</f>
        <v/>
      </c>
      <c r="D24" s="16" t="str">
        <f ca="1">IF(B24="","",IFERROR(INDIRECT("fév.!AH"&amp;MATCH(B24,fév.!B$5:B$24,0)+4,1),""))</f>
        <v/>
      </c>
      <c r="E24" s="16" t="str">
        <f ca="1">IF(B24="","",IFERROR(INDIRECT("mars!AH"&amp;MATCH(B24,mars!B$5:B$24,0)+4,1),""))</f>
        <v/>
      </c>
      <c r="F24" s="16" t="str">
        <f ca="1">IF(B24="","",IFERROR(INDIRECT("avr.!AH"&amp;MATCH(B24,avr.!B$5:B$24,0)+4,1),""))</f>
        <v/>
      </c>
      <c r="G24" s="16" t="str">
        <f ca="1">IF(B24="","",IFERROR(INDIRECT("mai!AH"&amp;MATCH(B24,mai!B$5:B$24,0)+4,1),""))</f>
        <v/>
      </c>
      <c r="H24" s="16" t="str">
        <f ca="1">IF(B24="","",IFERROR(INDIRECT("juin!AH"&amp;MATCH(B24,juin!B$5:B$24,0)+4,1),""))</f>
        <v/>
      </c>
      <c r="I24" s="16" t="str">
        <f ca="1">IF(B24="","",IFERROR(INDIRECT("juil.!AH"&amp;MATCH(B24,juil.!B$5:B$24,0)+4,1),""))</f>
        <v/>
      </c>
      <c r="J24" s="16" t="str">
        <f ca="1">IF(B24="","",IFERROR(INDIRECT("août!AH"&amp;MATCH(B24,août!B$5:B$24,0)+4,1),""))</f>
        <v/>
      </c>
      <c r="K24" s="16" t="str">
        <f ca="1">IF(B24="","",IFERROR(INDIRECT("sept.!AH"&amp;MATCH(B24,sept.!B$5:B$24,0)+4,1),""))</f>
        <v/>
      </c>
      <c r="L24" s="16" t="str">
        <f ca="1">IF(B24="","",IFERROR(INDIRECT("oct.!AH"&amp;MATCH(B24,oct.!B$5:B$24,0)+4,1),""))</f>
        <v/>
      </c>
      <c r="M24" s="16" t="str">
        <f ca="1">IF(B24="","",IFERROR(INDIRECT("nov.!AH"&amp;MATCH(B24,nov.!B$5:B$24,0)+4,1),""))</f>
        <v/>
      </c>
      <c r="N24" s="16" t="str">
        <f ca="1">IF(B24="","",IFERROR(INDIRECT("déc.!AH"&amp;MATCH(B24,déc.!B$5:B$24,0)+4,1),""))</f>
        <v/>
      </c>
      <c r="O24" s="16">
        <f t="shared" ca="1" si="0"/>
        <v>0</v>
      </c>
    </row>
    <row r="25" spans="2:15" x14ac:dyDescent="0.25">
      <c r="B25" s="19" t="str">
        <f ca="1"/>
        <v/>
      </c>
      <c r="C25" s="16" t="str">
        <f ca="1">IF(B25="","",IFERROR(INDIRECT("jan.!AH"&amp;MATCH(B25,jan.!B$5:B$24,0)+4,1),""))</f>
        <v/>
      </c>
      <c r="D25" s="16" t="str">
        <f ca="1">IF(B25="","",IFERROR(INDIRECT("fév.!AH"&amp;MATCH(B25,fév.!B$5:B$24,0)+4,1),""))</f>
        <v/>
      </c>
      <c r="E25" s="16" t="str">
        <f ca="1">IF(B25="","",IFERROR(INDIRECT("mars!AH"&amp;MATCH(B25,mars!B$5:B$24,0)+4,1),""))</f>
        <v/>
      </c>
      <c r="F25" s="16" t="str">
        <f ca="1">IF(B25="","",IFERROR(INDIRECT("avr.!AH"&amp;MATCH(B25,avr.!B$5:B$24,0)+4,1),""))</f>
        <v/>
      </c>
      <c r="G25" s="16" t="str">
        <f ca="1">IF(B25="","",IFERROR(INDIRECT("mai!AH"&amp;MATCH(B25,mai!B$5:B$24,0)+4,1),""))</f>
        <v/>
      </c>
      <c r="H25" s="16" t="str">
        <f ca="1">IF(B25="","",IFERROR(INDIRECT("juin!AH"&amp;MATCH(B25,juin!B$5:B$24,0)+4,1),""))</f>
        <v/>
      </c>
      <c r="I25" s="16" t="str">
        <f ca="1">IF(B25="","",IFERROR(INDIRECT("juil.!AH"&amp;MATCH(B25,juil.!B$5:B$24,0)+4,1),""))</f>
        <v/>
      </c>
      <c r="J25" s="16" t="str">
        <f ca="1">IF(B25="","",IFERROR(INDIRECT("août!AH"&amp;MATCH(B25,août!B$5:B$24,0)+4,1),""))</f>
        <v/>
      </c>
      <c r="K25" s="16" t="str">
        <f ca="1">IF(B25="","",IFERROR(INDIRECT("sept.!AH"&amp;MATCH(B25,sept.!B$5:B$24,0)+4,1),""))</f>
        <v/>
      </c>
      <c r="L25" s="16" t="str">
        <f ca="1">IF(B25="","",IFERROR(INDIRECT("oct.!AH"&amp;MATCH(B25,oct.!B$5:B$24,0)+4,1),""))</f>
        <v/>
      </c>
      <c r="M25" s="16" t="str">
        <f ca="1">IF(B25="","",IFERROR(INDIRECT("nov.!AH"&amp;MATCH(B25,nov.!B$5:B$24,0)+4,1),""))</f>
        <v/>
      </c>
      <c r="N25" s="16" t="str">
        <f ca="1">IF(B25="","",IFERROR(INDIRECT("déc.!AH"&amp;MATCH(B25,déc.!B$5:B$24,0)+4,1),""))</f>
        <v/>
      </c>
      <c r="O25" s="16">
        <f t="shared" ca="1" si="0"/>
        <v>0</v>
      </c>
    </row>
    <row r="26" spans="2:15" x14ac:dyDescent="0.25">
      <c r="B26" s="19" t="str">
        <f ca="1"/>
        <v/>
      </c>
      <c r="C26" s="16" t="str">
        <f ca="1">IF(B26="","",IFERROR(INDIRECT("jan.!AH"&amp;MATCH(B26,jan.!B$5:B$24,0)+4,1),""))</f>
        <v/>
      </c>
      <c r="D26" s="16" t="str">
        <f ca="1">IF(B26="","",IFERROR(INDIRECT("fév.!AH"&amp;MATCH(B26,fév.!B$5:B$24,0)+4,1),""))</f>
        <v/>
      </c>
      <c r="E26" s="16" t="str">
        <f ca="1">IF(B26="","",IFERROR(INDIRECT("mars!AH"&amp;MATCH(B26,mars!B$5:B$24,0)+4,1),""))</f>
        <v/>
      </c>
      <c r="F26" s="16" t="str">
        <f ca="1">IF(B26="","",IFERROR(INDIRECT("avr.!AH"&amp;MATCH(B26,avr.!B$5:B$24,0)+4,1),""))</f>
        <v/>
      </c>
      <c r="G26" s="16" t="str">
        <f ca="1">IF(B26="","",IFERROR(INDIRECT("mai!AH"&amp;MATCH(B26,mai!B$5:B$24,0)+4,1),""))</f>
        <v/>
      </c>
      <c r="H26" s="16" t="str">
        <f ca="1">IF(B26="","",IFERROR(INDIRECT("juin!AH"&amp;MATCH(B26,juin!B$5:B$24,0)+4,1),""))</f>
        <v/>
      </c>
      <c r="I26" s="16" t="str">
        <f ca="1">IF(B26="","",IFERROR(INDIRECT("juil.!AH"&amp;MATCH(B26,juil.!B$5:B$24,0)+4,1),""))</f>
        <v/>
      </c>
      <c r="J26" s="16" t="str">
        <f ca="1">IF(B26="","",IFERROR(INDIRECT("août!AH"&amp;MATCH(B26,août!B$5:B$24,0)+4,1),""))</f>
        <v/>
      </c>
      <c r="K26" s="16" t="str">
        <f ca="1">IF(B26="","",IFERROR(INDIRECT("sept.!AH"&amp;MATCH(B26,sept.!B$5:B$24,0)+4,1),""))</f>
        <v/>
      </c>
      <c r="L26" s="16" t="str">
        <f ca="1">IF(B26="","",IFERROR(INDIRECT("oct.!AH"&amp;MATCH(B26,oct.!B$5:B$24,0)+4,1),""))</f>
        <v/>
      </c>
      <c r="M26" s="16" t="str">
        <f ca="1">IF(B26="","",IFERROR(INDIRECT("nov.!AH"&amp;MATCH(B26,nov.!B$5:B$24,0)+4,1),""))</f>
        <v/>
      </c>
      <c r="N26" s="16" t="str">
        <f ca="1">IF(B26="","",IFERROR(INDIRECT("déc.!AH"&amp;MATCH(B26,déc.!B$5:B$24,0)+4,1),""))</f>
        <v/>
      </c>
      <c r="O26" s="16">
        <f t="shared" ca="1" si="0"/>
        <v>0</v>
      </c>
    </row>
    <row r="27" spans="2:15" x14ac:dyDescent="0.25">
      <c r="B27" s="19" t="str">
        <f ca="1"/>
        <v/>
      </c>
      <c r="C27" s="16" t="str">
        <f ca="1">IF(B27="","",IFERROR(INDIRECT("jan.!AH"&amp;MATCH(B27,jan.!B$5:B$24,0)+4,1),""))</f>
        <v/>
      </c>
      <c r="D27" s="16" t="str">
        <f ca="1">IF(B27="","",IFERROR(INDIRECT("fév.!AH"&amp;MATCH(B27,fév.!B$5:B$24,0)+4,1),""))</f>
        <v/>
      </c>
      <c r="E27" s="16" t="str">
        <f ca="1">IF(B27="","",IFERROR(INDIRECT("mars!AH"&amp;MATCH(B27,mars!B$5:B$24,0)+4,1),""))</f>
        <v/>
      </c>
      <c r="F27" s="16" t="str">
        <f ca="1">IF(B27="","",IFERROR(INDIRECT("avr.!AH"&amp;MATCH(B27,avr.!B$5:B$24,0)+4,1),""))</f>
        <v/>
      </c>
      <c r="G27" s="16" t="str">
        <f ca="1">IF(B27="","",IFERROR(INDIRECT("mai!AH"&amp;MATCH(B27,mai!B$5:B$24,0)+4,1),""))</f>
        <v/>
      </c>
      <c r="H27" s="16" t="str">
        <f ca="1">IF(B27="","",IFERROR(INDIRECT("juin!AH"&amp;MATCH(B27,juin!B$5:B$24,0)+4,1),""))</f>
        <v/>
      </c>
      <c r="I27" s="16" t="str">
        <f ca="1">IF(B27="","",IFERROR(INDIRECT("juil.!AH"&amp;MATCH(B27,juil.!B$5:B$24,0)+4,1),""))</f>
        <v/>
      </c>
      <c r="J27" s="16" t="str">
        <f ca="1">IF(B27="","",IFERROR(INDIRECT("août!AH"&amp;MATCH(B27,août!B$5:B$24,0)+4,1),""))</f>
        <v/>
      </c>
      <c r="K27" s="16" t="str">
        <f ca="1">IF(B27="","",IFERROR(INDIRECT("sept.!AH"&amp;MATCH(B27,sept.!B$5:B$24,0)+4,1),""))</f>
        <v/>
      </c>
      <c r="L27" s="16" t="str">
        <f ca="1">IF(B27="","",IFERROR(INDIRECT("oct.!AH"&amp;MATCH(B27,oct.!B$5:B$24,0)+4,1),""))</f>
        <v/>
      </c>
      <c r="M27" s="16" t="str">
        <f ca="1">IF(B27="","",IFERROR(INDIRECT("nov.!AH"&amp;MATCH(B27,nov.!B$5:B$24,0)+4,1),""))</f>
        <v/>
      </c>
      <c r="N27" s="16" t="str">
        <f ca="1">IF(B27="","",IFERROR(INDIRECT("déc.!AH"&amp;MATCH(B27,déc.!B$5:B$24,0)+4,1),""))</f>
        <v/>
      </c>
      <c r="O27" s="16">
        <f t="shared" ca="1" si="0"/>
        <v>0</v>
      </c>
    </row>
    <row r="28" spans="2:15" x14ac:dyDescent="0.25">
      <c r="B28" s="19" t="str">
        <f ca="1"/>
        <v/>
      </c>
      <c r="C28" s="16" t="str">
        <f ca="1">IF(B28="","",IFERROR(INDIRECT("jan.!AH"&amp;MATCH(B28,jan.!B$5:B$24,0)+4,1),""))</f>
        <v/>
      </c>
      <c r="D28" s="16" t="str">
        <f ca="1">IF(B28="","",IFERROR(INDIRECT("fév.!AH"&amp;MATCH(B28,fév.!B$5:B$24,0)+4,1),""))</f>
        <v/>
      </c>
      <c r="E28" s="16" t="str">
        <f ca="1">IF(B28="","",IFERROR(INDIRECT("mars!AH"&amp;MATCH(B28,mars!B$5:B$24,0)+4,1),""))</f>
        <v/>
      </c>
      <c r="F28" s="16" t="str">
        <f ca="1">IF(B28="","",IFERROR(INDIRECT("avr.!AH"&amp;MATCH(B28,avr.!B$5:B$24,0)+4,1),""))</f>
        <v/>
      </c>
      <c r="G28" s="16" t="str">
        <f ca="1">IF(B28="","",IFERROR(INDIRECT("mai!AH"&amp;MATCH(B28,mai!B$5:B$24,0)+4,1),""))</f>
        <v/>
      </c>
      <c r="H28" s="16" t="str">
        <f ca="1">IF(B28="","",IFERROR(INDIRECT("juin!AH"&amp;MATCH(B28,juin!B$5:B$24,0)+4,1),""))</f>
        <v/>
      </c>
      <c r="I28" s="16" t="str">
        <f ca="1">IF(B28="","",IFERROR(INDIRECT("juil.!AH"&amp;MATCH(B28,juil.!B$5:B$24,0)+4,1),""))</f>
        <v/>
      </c>
      <c r="J28" s="16" t="str">
        <f ca="1">IF(B28="","",IFERROR(INDIRECT("août!AH"&amp;MATCH(B28,août!B$5:B$24,0)+4,1),""))</f>
        <v/>
      </c>
      <c r="K28" s="16" t="str">
        <f ca="1">IF(B28="","",IFERROR(INDIRECT("sept.!AH"&amp;MATCH(B28,sept.!B$5:B$24,0)+4,1),""))</f>
        <v/>
      </c>
      <c r="L28" s="16" t="str">
        <f ca="1">IF(B28="","",IFERROR(INDIRECT("oct.!AH"&amp;MATCH(B28,oct.!B$5:B$24,0)+4,1),""))</f>
        <v/>
      </c>
      <c r="M28" s="16" t="str">
        <f ca="1">IF(B28="","",IFERROR(INDIRECT("nov.!AH"&amp;MATCH(B28,nov.!B$5:B$24,0)+4,1),""))</f>
        <v/>
      </c>
      <c r="N28" s="16" t="str">
        <f ca="1">IF(B28="","",IFERROR(INDIRECT("déc.!AH"&amp;MATCH(B28,déc.!B$5:B$24,0)+4,1),""))</f>
        <v/>
      </c>
      <c r="O28" s="16">
        <f t="shared" ca="1" si="0"/>
        <v>0</v>
      </c>
    </row>
    <row r="29" spans="2:15" x14ac:dyDescent="0.25">
      <c r="B29" s="19" t="str">
        <f ca="1"/>
        <v/>
      </c>
      <c r="C29" s="16" t="str">
        <f ca="1">IF(B29="","",IFERROR(INDIRECT("jan.!AH"&amp;MATCH(B29,jan.!B$5:B$24,0)+4,1),""))</f>
        <v/>
      </c>
      <c r="D29" s="16" t="str">
        <f ca="1">IF(B29="","",IFERROR(INDIRECT("fév.!AH"&amp;MATCH(B29,fév.!B$5:B$24,0)+4,1),""))</f>
        <v/>
      </c>
      <c r="E29" s="16" t="str">
        <f ca="1">IF(B29="","",IFERROR(INDIRECT("mars!AH"&amp;MATCH(B29,mars!B$5:B$24,0)+4,1),""))</f>
        <v/>
      </c>
      <c r="F29" s="16" t="str">
        <f ca="1">IF(B29="","",IFERROR(INDIRECT("avr.!AH"&amp;MATCH(B29,avr.!B$5:B$24,0)+4,1),""))</f>
        <v/>
      </c>
      <c r="G29" s="16" t="str">
        <f ca="1">IF(B29="","",IFERROR(INDIRECT("mai!AH"&amp;MATCH(B29,mai!B$5:B$24,0)+4,1),""))</f>
        <v/>
      </c>
      <c r="H29" s="16" t="str">
        <f ca="1">IF(B29="","",IFERROR(INDIRECT("juin!AH"&amp;MATCH(B29,juin!B$5:B$24,0)+4,1),""))</f>
        <v/>
      </c>
      <c r="I29" s="16" t="str">
        <f ca="1">IF(B29="","",IFERROR(INDIRECT("juil.!AH"&amp;MATCH(B29,juil.!B$5:B$24,0)+4,1),""))</f>
        <v/>
      </c>
      <c r="J29" s="16" t="str">
        <f ca="1">IF(B29="","",IFERROR(INDIRECT("août!AH"&amp;MATCH(B29,août!B$5:B$24,0)+4,1),""))</f>
        <v/>
      </c>
      <c r="K29" s="16" t="str">
        <f ca="1">IF(B29="","",IFERROR(INDIRECT("sept.!AH"&amp;MATCH(B29,sept.!B$5:B$24,0)+4,1),""))</f>
        <v/>
      </c>
      <c r="L29" s="16" t="str">
        <f ca="1">IF(B29="","",IFERROR(INDIRECT("oct.!AH"&amp;MATCH(B29,oct.!B$5:B$24,0)+4,1),""))</f>
        <v/>
      </c>
      <c r="M29" s="16" t="str">
        <f ca="1">IF(B29="","",IFERROR(INDIRECT("nov.!AH"&amp;MATCH(B29,nov.!B$5:B$24,0)+4,1),""))</f>
        <v/>
      </c>
      <c r="N29" s="16" t="str">
        <f ca="1">IF(B29="","",IFERROR(INDIRECT("déc.!AH"&amp;MATCH(B29,déc.!B$5:B$24,0)+4,1),""))</f>
        <v/>
      </c>
      <c r="O29" s="16">
        <f t="shared" ca="1" si="0"/>
        <v>0</v>
      </c>
    </row>
    <row r="30" spans="2:15" x14ac:dyDescent="0.25">
      <c r="B30" s="19" t="str">
        <f ca="1"/>
        <v/>
      </c>
      <c r="C30" s="16" t="str">
        <f ca="1">IF(B30="","",IFERROR(INDIRECT("jan.!AH"&amp;MATCH(B30,jan.!B$5:B$24,0)+4,1),""))</f>
        <v/>
      </c>
      <c r="D30" s="16" t="str">
        <f ca="1">IF(B30="","",IFERROR(INDIRECT("fév.!AH"&amp;MATCH(B30,fév.!B$5:B$24,0)+4,1),""))</f>
        <v/>
      </c>
      <c r="E30" s="16" t="str">
        <f ca="1">IF(B30="","",IFERROR(INDIRECT("mars!AH"&amp;MATCH(B30,mars!B$5:B$24,0)+4,1),""))</f>
        <v/>
      </c>
      <c r="F30" s="16" t="str">
        <f ca="1">IF(B30="","",IFERROR(INDIRECT("avr.!AH"&amp;MATCH(B30,avr.!B$5:B$24,0)+4,1),""))</f>
        <v/>
      </c>
      <c r="G30" s="16" t="str">
        <f ca="1">IF(B30="","",IFERROR(INDIRECT("mai!AH"&amp;MATCH(B30,mai!B$5:B$24,0)+4,1),""))</f>
        <v/>
      </c>
      <c r="H30" s="16" t="str">
        <f ca="1">IF(B30="","",IFERROR(INDIRECT("juin!AH"&amp;MATCH(B30,juin!B$5:B$24,0)+4,1),""))</f>
        <v/>
      </c>
      <c r="I30" s="16" t="str">
        <f ca="1">IF(B30="","",IFERROR(INDIRECT("juil.!AH"&amp;MATCH(B30,juil.!B$5:B$24,0)+4,1),""))</f>
        <v/>
      </c>
      <c r="J30" s="16" t="str">
        <f ca="1">IF(B30="","",IFERROR(INDIRECT("août!AH"&amp;MATCH(B30,août!B$5:B$24,0)+4,1),""))</f>
        <v/>
      </c>
      <c r="K30" s="16" t="str">
        <f ca="1">IF(B30="","",IFERROR(INDIRECT("sept.!AH"&amp;MATCH(B30,sept.!B$5:B$24,0)+4,1),""))</f>
        <v/>
      </c>
      <c r="L30" s="16" t="str">
        <f ca="1">IF(B30="","",IFERROR(INDIRECT("oct.!AH"&amp;MATCH(B30,oct.!B$5:B$24,0)+4,1),""))</f>
        <v/>
      </c>
      <c r="M30" s="16" t="str">
        <f ca="1">IF(B30="","",IFERROR(INDIRECT("nov.!AH"&amp;MATCH(B30,nov.!B$5:B$24,0)+4,1),""))</f>
        <v/>
      </c>
      <c r="N30" s="16" t="str">
        <f ca="1">IF(B30="","",IFERROR(INDIRECT("déc.!AH"&amp;MATCH(B30,déc.!B$5:B$24,0)+4,1),""))</f>
        <v/>
      </c>
      <c r="O30" s="16">
        <f t="shared" ca="1" si="0"/>
        <v>0</v>
      </c>
    </row>
    <row r="31" spans="2:15" x14ac:dyDescent="0.25">
      <c r="B31" s="19" t="str">
        <f ca="1"/>
        <v/>
      </c>
      <c r="C31" s="16" t="str">
        <f ca="1">IF(B31="","",IFERROR(INDIRECT("jan.!AH"&amp;MATCH(B31,jan.!B$5:B$24,0)+4,1),""))</f>
        <v/>
      </c>
      <c r="D31" s="16" t="str">
        <f ca="1">IF(B31="","",IFERROR(INDIRECT("fév.!AH"&amp;MATCH(B31,fév.!B$5:B$24,0)+4,1),""))</f>
        <v/>
      </c>
      <c r="E31" s="16" t="str">
        <f ca="1">IF(B31="","",IFERROR(INDIRECT("mars!AH"&amp;MATCH(B31,mars!B$5:B$24,0)+4,1),""))</f>
        <v/>
      </c>
      <c r="F31" s="16" t="str">
        <f ca="1">IF(B31="","",IFERROR(INDIRECT("avr.!AH"&amp;MATCH(B31,avr.!B$5:B$24,0)+4,1),""))</f>
        <v/>
      </c>
      <c r="G31" s="16" t="str">
        <f ca="1">IF(B31="","",IFERROR(INDIRECT("mai!AH"&amp;MATCH(B31,mai!B$5:B$24,0)+4,1),""))</f>
        <v/>
      </c>
      <c r="H31" s="16" t="str">
        <f ca="1">IF(B31="","",IFERROR(INDIRECT("juin!AH"&amp;MATCH(B31,juin!B$5:B$24,0)+4,1),""))</f>
        <v/>
      </c>
      <c r="I31" s="16" t="str">
        <f ca="1">IF(B31="","",IFERROR(INDIRECT("juil.!AH"&amp;MATCH(B31,juil.!B$5:B$24,0)+4,1),""))</f>
        <v/>
      </c>
      <c r="J31" s="16" t="str">
        <f ca="1">IF(B31="","",IFERROR(INDIRECT("août!AH"&amp;MATCH(B31,août!B$5:B$24,0)+4,1),""))</f>
        <v/>
      </c>
      <c r="K31" s="16" t="str">
        <f ca="1">IF(B31="","",IFERROR(INDIRECT("sept.!AH"&amp;MATCH(B31,sept.!B$5:B$24,0)+4,1),""))</f>
        <v/>
      </c>
      <c r="L31" s="16" t="str">
        <f ca="1">IF(B31="","",IFERROR(INDIRECT("oct.!AH"&amp;MATCH(B31,oct.!B$5:B$24,0)+4,1),""))</f>
        <v/>
      </c>
      <c r="M31" s="16" t="str">
        <f ca="1">IF(B31="","",IFERROR(INDIRECT("nov.!AH"&amp;MATCH(B31,nov.!B$5:B$24,0)+4,1),""))</f>
        <v/>
      </c>
      <c r="N31" s="16" t="str">
        <f ca="1">IF(B31="","",IFERROR(INDIRECT("déc.!AH"&amp;MATCH(B31,déc.!B$5:B$24,0)+4,1),""))</f>
        <v/>
      </c>
      <c r="O31" s="16">
        <f t="shared" ca="1" si="0"/>
        <v>0</v>
      </c>
    </row>
    <row r="32" spans="2:15" x14ac:dyDescent="0.25">
      <c r="B32" s="19" t="str">
        <f ca="1"/>
        <v/>
      </c>
      <c r="C32" s="16" t="str">
        <f ca="1">IF(B32="","",IFERROR(INDIRECT("jan.!AH"&amp;MATCH(B32,jan.!B$5:B$24,0)+4,1),""))</f>
        <v/>
      </c>
      <c r="D32" s="16" t="str">
        <f ca="1">IF(B32="","",IFERROR(INDIRECT("fév.!AH"&amp;MATCH(B32,fév.!B$5:B$24,0)+4,1),""))</f>
        <v/>
      </c>
      <c r="E32" s="16" t="str">
        <f ca="1">IF(B32="","",IFERROR(INDIRECT("mars!AH"&amp;MATCH(B32,mars!B$5:B$24,0)+4,1),""))</f>
        <v/>
      </c>
      <c r="F32" s="16" t="str">
        <f ca="1">IF(B32="","",IFERROR(INDIRECT("avr.!AH"&amp;MATCH(B32,avr.!B$5:B$24,0)+4,1),""))</f>
        <v/>
      </c>
      <c r="G32" s="16" t="str">
        <f ca="1">IF(B32="","",IFERROR(INDIRECT("mai!AH"&amp;MATCH(B32,mai!B$5:B$24,0)+4,1),""))</f>
        <v/>
      </c>
      <c r="H32" s="16" t="str">
        <f ca="1">IF(B32="","",IFERROR(INDIRECT("juin!AH"&amp;MATCH(B32,juin!B$5:B$24,0)+4,1),""))</f>
        <v/>
      </c>
      <c r="I32" s="16" t="str">
        <f ca="1">IF(B32="","",IFERROR(INDIRECT("juil.!AH"&amp;MATCH(B32,juil.!B$5:B$24,0)+4,1),""))</f>
        <v/>
      </c>
      <c r="J32" s="16" t="str">
        <f ca="1">IF(B32="","",IFERROR(INDIRECT("août!AH"&amp;MATCH(B32,août!B$5:B$24,0)+4,1),""))</f>
        <v/>
      </c>
      <c r="K32" s="16" t="str">
        <f ca="1">IF(B32="","",IFERROR(INDIRECT("sept.!AH"&amp;MATCH(B32,sept.!B$5:B$24,0)+4,1),""))</f>
        <v/>
      </c>
      <c r="L32" s="16" t="str">
        <f ca="1">IF(B32="","",IFERROR(INDIRECT("oct.!AH"&amp;MATCH(B32,oct.!B$5:B$24,0)+4,1),""))</f>
        <v/>
      </c>
      <c r="M32" s="16" t="str">
        <f ca="1">IF(B32="","",IFERROR(INDIRECT("nov.!AH"&amp;MATCH(B32,nov.!B$5:B$24,0)+4,1),""))</f>
        <v/>
      </c>
      <c r="N32" s="16" t="str">
        <f ca="1">IF(B32="","",IFERROR(INDIRECT("déc.!AH"&amp;MATCH(B32,déc.!B$5:B$24,0)+4,1),""))</f>
        <v/>
      </c>
      <c r="O32" s="16">
        <f t="shared" ca="1" si="0"/>
        <v>0</v>
      </c>
    </row>
    <row r="33" spans="2:15" x14ac:dyDescent="0.25">
      <c r="B33" s="19" t="str">
        <f ca="1"/>
        <v/>
      </c>
      <c r="C33" s="16" t="str">
        <f ca="1">IF(B33="","",IFERROR(INDIRECT("jan.!AH"&amp;MATCH(B33,jan.!B$5:B$24,0)+4,1),""))</f>
        <v/>
      </c>
      <c r="D33" s="16" t="str">
        <f ca="1">IF(B33="","",IFERROR(INDIRECT("fév.!AH"&amp;MATCH(B33,fév.!B$5:B$24,0)+4,1),""))</f>
        <v/>
      </c>
      <c r="E33" s="16" t="str">
        <f ca="1">IF(B33="","",IFERROR(INDIRECT("mars!AH"&amp;MATCH(B33,mars!B$5:B$24,0)+4,1),""))</f>
        <v/>
      </c>
      <c r="F33" s="16" t="str">
        <f ca="1">IF(B33="","",IFERROR(INDIRECT("avr.!AH"&amp;MATCH(B33,avr.!B$5:B$24,0)+4,1),""))</f>
        <v/>
      </c>
      <c r="G33" s="16" t="str">
        <f ca="1">IF(B33="","",IFERROR(INDIRECT("mai!AH"&amp;MATCH(B33,mai!B$5:B$24,0)+4,1),""))</f>
        <v/>
      </c>
      <c r="H33" s="16" t="str">
        <f ca="1">IF(B33="","",IFERROR(INDIRECT("juin!AH"&amp;MATCH(B33,juin!B$5:B$24,0)+4,1),""))</f>
        <v/>
      </c>
      <c r="I33" s="16" t="str">
        <f ca="1">IF(B33="","",IFERROR(INDIRECT("juil.!AH"&amp;MATCH(B33,juil.!B$5:B$24,0)+4,1),""))</f>
        <v/>
      </c>
      <c r="J33" s="16" t="str">
        <f ca="1">IF(B33="","",IFERROR(INDIRECT("août!AH"&amp;MATCH(B33,août!B$5:B$24,0)+4,1),""))</f>
        <v/>
      </c>
      <c r="K33" s="16" t="str">
        <f ca="1">IF(B33="","",IFERROR(INDIRECT("sept.!AH"&amp;MATCH(B33,sept.!B$5:B$24,0)+4,1),""))</f>
        <v/>
      </c>
      <c r="L33" s="16" t="str">
        <f ca="1">IF(B33="","",IFERROR(INDIRECT("oct.!AH"&amp;MATCH(B33,oct.!B$5:B$24,0)+4,1),""))</f>
        <v/>
      </c>
      <c r="M33" s="16" t="str">
        <f ca="1">IF(B33="","",IFERROR(INDIRECT("nov.!AH"&amp;MATCH(B33,nov.!B$5:B$24,0)+4,1),""))</f>
        <v/>
      </c>
      <c r="N33" s="16" t="str">
        <f ca="1">IF(B33="","",IFERROR(INDIRECT("déc.!AH"&amp;MATCH(B33,déc.!B$5:B$24,0)+4,1),""))</f>
        <v/>
      </c>
      <c r="O33" s="16">
        <f t="shared" ca="1" si="0"/>
        <v>0</v>
      </c>
    </row>
    <row r="34" spans="2:15" x14ac:dyDescent="0.25">
      <c r="B34" s="19" t="str">
        <f ca="1"/>
        <v/>
      </c>
      <c r="C34" s="16" t="str">
        <f ca="1">IF(B34="","",IFERROR(INDIRECT("jan.!AH"&amp;MATCH(B34,jan.!B$5:B$24,0)+4,1),""))</f>
        <v/>
      </c>
      <c r="D34" s="16" t="str">
        <f ca="1">IF(B34="","",IFERROR(INDIRECT("fév.!AH"&amp;MATCH(B34,fév.!B$5:B$24,0)+4,1),""))</f>
        <v/>
      </c>
      <c r="E34" s="16" t="str">
        <f ca="1">IF(B34="","",IFERROR(INDIRECT("mars!AH"&amp;MATCH(B34,mars!B$5:B$24,0)+4,1),""))</f>
        <v/>
      </c>
      <c r="F34" s="16" t="str">
        <f ca="1">IF(B34="","",IFERROR(INDIRECT("avr.!AH"&amp;MATCH(B34,avr.!B$5:B$24,0)+4,1),""))</f>
        <v/>
      </c>
      <c r="G34" s="16" t="str">
        <f ca="1">IF(B34="","",IFERROR(INDIRECT("mai!AH"&amp;MATCH(B34,mai!B$5:B$24,0)+4,1),""))</f>
        <v/>
      </c>
      <c r="H34" s="16" t="str">
        <f ca="1">IF(B34="","",IFERROR(INDIRECT("juin!AH"&amp;MATCH(B34,juin!B$5:B$24,0)+4,1),""))</f>
        <v/>
      </c>
      <c r="I34" s="16" t="str">
        <f ca="1">IF(B34="","",IFERROR(INDIRECT("juil.!AH"&amp;MATCH(B34,juil.!B$5:B$24,0)+4,1),""))</f>
        <v/>
      </c>
      <c r="J34" s="16" t="str">
        <f ca="1">IF(B34="","",IFERROR(INDIRECT("août!AH"&amp;MATCH(B34,août!B$5:B$24,0)+4,1),""))</f>
        <v/>
      </c>
      <c r="K34" s="16" t="str">
        <f ca="1">IF(B34="","",IFERROR(INDIRECT("sept.!AH"&amp;MATCH(B34,sept.!B$5:B$24,0)+4,1),""))</f>
        <v/>
      </c>
      <c r="L34" s="16" t="str">
        <f ca="1">IF(B34="","",IFERROR(INDIRECT("oct.!AH"&amp;MATCH(B34,oct.!B$5:B$24,0)+4,1),""))</f>
        <v/>
      </c>
      <c r="M34" s="16" t="str">
        <f ca="1">IF(B34="","",IFERROR(INDIRECT("nov.!AH"&amp;MATCH(B34,nov.!B$5:B$24,0)+4,1),""))</f>
        <v/>
      </c>
      <c r="N34" s="16" t="str">
        <f ca="1">IF(B34="","",IFERROR(INDIRECT("déc.!AH"&amp;MATCH(B34,déc.!B$5:B$24,0)+4,1),""))</f>
        <v/>
      </c>
      <c r="O34" s="16">
        <f t="shared" ca="1" si="0"/>
        <v>0</v>
      </c>
    </row>
    <row r="35" spans="2:15" x14ac:dyDescent="0.25">
      <c r="B35" s="19" t="str">
        <f ca="1"/>
        <v/>
      </c>
      <c r="C35" s="16" t="str">
        <f ca="1">IF(B35="","",IFERROR(INDIRECT("jan.!AH"&amp;MATCH(B35,jan.!B$5:B$24,0)+4,1),""))</f>
        <v/>
      </c>
      <c r="D35" s="16" t="str">
        <f ca="1">IF(B35="","",IFERROR(INDIRECT("fév.!AH"&amp;MATCH(B35,fév.!B$5:B$24,0)+4,1),""))</f>
        <v/>
      </c>
      <c r="E35" s="16" t="str">
        <f ca="1">IF(B35="","",IFERROR(INDIRECT("mars!AH"&amp;MATCH(B35,mars!B$5:B$24,0)+4,1),""))</f>
        <v/>
      </c>
      <c r="F35" s="16" t="str">
        <f ca="1">IF(B35="","",IFERROR(INDIRECT("avr.!AH"&amp;MATCH(B35,avr.!B$5:B$24,0)+4,1),""))</f>
        <v/>
      </c>
      <c r="G35" s="16" t="str">
        <f ca="1">IF(B35="","",IFERROR(INDIRECT("mai!AH"&amp;MATCH(B35,mai!B$5:B$24,0)+4,1),""))</f>
        <v/>
      </c>
      <c r="H35" s="16" t="str">
        <f ca="1">IF(B35="","",IFERROR(INDIRECT("juin!AH"&amp;MATCH(B35,juin!B$5:B$24,0)+4,1),""))</f>
        <v/>
      </c>
      <c r="I35" s="16" t="str">
        <f ca="1">IF(B35="","",IFERROR(INDIRECT("juil.!AH"&amp;MATCH(B35,juil.!B$5:B$24,0)+4,1),""))</f>
        <v/>
      </c>
      <c r="J35" s="16" t="str">
        <f ca="1">IF(B35="","",IFERROR(INDIRECT("août!AH"&amp;MATCH(B35,août!B$5:B$24,0)+4,1),""))</f>
        <v/>
      </c>
      <c r="K35" s="16" t="str">
        <f ca="1">IF(B35="","",IFERROR(INDIRECT("sept.!AH"&amp;MATCH(B35,sept.!B$5:B$24,0)+4,1),""))</f>
        <v/>
      </c>
      <c r="L35" s="16" t="str">
        <f ca="1">IF(B35="","",IFERROR(INDIRECT("oct.!AH"&amp;MATCH(B35,oct.!B$5:B$24,0)+4,1),""))</f>
        <v/>
      </c>
      <c r="M35" s="16" t="str">
        <f ca="1">IF(B35="","",IFERROR(INDIRECT("nov.!AH"&amp;MATCH(B35,nov.!B$5:B$24,0)+4,1),""))</f>
        <v/>
      </c>
      <c r="N35" s="16" t="str">
        <f ca="1">IF(B35="","",IFERROR(INDIRECT("déc.!AH"&amp;MATCH(B35,déc.!B$5:B$24,0)+4,1),""))</f>
        <v/>
      </c>
      <c r="O35" s="16">
        <f t="shared" ca="1" si="0"/>
        <v>0</v>
      </c>
    </row>
    <row r="36" spans="2:15" x14ac:dyDescent="0.25">
      <c r="B36" s="19" t="str">
        <f ca="1"/>
        <v/>
      </c>
      <c r="C36" s="16" t="str">
        <f ca="1">IF(B36="","",IFERROR(INDIRECT("jan.!AH"&amp;MATCH(B36,jan.!B$5:B$24,0)+4,1),""))</f>
        <v/>
      </c>
      <c r="D36" s="16" t="str">
        <f ca="1">IF(B36="","",IFERROR(INDIRECT("fév.!AH"&amp;MATCH(B36,fév.!B$5:B$24,0)+4,1),""))</f>
        <v/>
      </c>
      <c r="E36" s="16" t="str">
        <f ca="1">IF(B36="","",IFERROR(INDIRECT("mars!AH"&amp;MATCH(B36,mars!B$5:B$24,0)+4,1),""))</f>
        <v/>
      </c>
      <c r="F36" s="16" t="str">
        <f ca="1">IF(B36="","",IFERROR(INDIRECT("avr.!AH"&amp;MATCH(B36,avr.!B$5:B$24,0)+4,1),""))</f>
        <v/>
      </c>
      <c r="G36" s="16" t="str">
        <f ca="1">IF(B36="","",IFERROR(INDIRECT("mai!AH"&amp;MATCH(B36,mai!B$5:B$24,0)+4,1),""))</f>
        <v/>
      </c>
      <c r="H36" s="16" t="str">
        <f ca="1">IF(B36="","",IFERROR(INDIRECT("juin!AH"&amp;MATCH(B36,juin!B$5:B$24,0)+4,1),""))</f>
        <v/>
      </c>
      <c r="I36" s="16" t="str">
        <f ca="1">IF(B36="","",IFERROR(INDIRECT("juil.!AH"&amp;MATCH(B36,juil.!B$5:B$24,0)+4,1),""))</f>
        <v/>
      </c>
      <c r="J36" s="16" t="str">
        <f ca="1">IF(B36="","",IFERROR(INDIRECT("août!AH"&amp;MATCH(B36,août!B$5:B$24,0)+4,1),""))</f>
        <v/>
      </c>
      <c r="K36" s="16" t="str">
        <f ca="1">IF(B36="","",IFERROR(INDIRECT("sept.!AH"&amp;MATCH(B36,sept.!B$5:B$24,0)+4,1),""))</f>
        <v/>
      </c>
      <c r="L36" s="16" t="str">
        <f ca="1">IF(B36="","",IFERROR(INDIRECT("oct.!AH"&amp;MATCH(B36,oct.!B$5:B$24,0)+4,1),""))</f>
        <v/>
      </c>
      <c r="M36" s="16" t="str">
        <f ca="1">IF(B36="","",IFERROR(INDIRECT("nov.!AH"&amp;MATCH(B36,nov.!B$5:B$24,0)+4,1),""))</f>
        <v/>
      </c>
      <c r="N36" s="16" t="str">
        <f ca="1">IF(B36="","",IFERROR(INDIRECT("déc.!AH"&amp;MATCH(B36,déc.!B$5:B$24,0)+4,1),""))</f>
        <v/>
      </c>
      <c r="O36" s="16">
        <f t="shared" ref="O36:O67" ca="1" si="1">SUM(C36:N36)</f>
        <v>0</v>
      </c>
    </row>
    <row r="37" spans="2:15" x14ac:dyDescent="0.25">
      <c r="B37" s="19" t="str">
        <f ca="1"/>
        <v/>
      </c>
      <c r="C37" s="16" t="str">
        <f ca="1">IF(B37="","",IFERROR(INDIRECT("jan.!AH"&amp;MATCH(B37,jan.!B$5:B$24,0)+4,1),""))</f>
        <v/>
      </c>
      <c r="D37" s="16" t="str">
        <f ca="1">IF(B37="","",IFERROR(INDIRECT("fév.!AH"&amp;MATCH(B37,fév.!B$5:B$24,0)+4,1),""))</f>
        <v/>
      </c>
      <c r="E37" s="16" t="str">
        <f ca="1">IF(B37="","",IFERROR(INDIRECT("mars!AH"&amp;MATCH(B37,mars!B$5:B$24,0)+4,1),""))</f>
        <v/>
      </c>
      <c r="F37" s="16" t="str">
        <f ca="1">IF(B37="","",IFERROR(INDIRECT("avr.!AH"&amp;MATCH(B37,avr.!B$5:B$24,0)+4,1),""))</f>
        <v/>
      </c>
      <c r="G37" s="16" t="str">
        <f ca="1">IF(B37="","",IFERROR(INDIRECT("mai!AH"&amp;MATCH(B37,mai!B$5:B$24,0)+4,1),""))</f>
        <v/>
      </c>
      <c r="H37" s="16" t="str">
        <f ca="1">IF(B37="","",IFERROR(INDIRECT("juin!AH"&amp;MATCH(B37,juin!B$5:B$24,0)+4,1),""))</f>
        <v/>
      </c>
      <c r="I37" s="16" t="str">
        <f ca="1">IF(B37="","",IFERROR(INDIRECT("juil.!AH"&amp;MATCH(B37,juil.!B$5:B$24,0)+4,1),""))</f>
        <v/>
      </c>
      <c r="J37" s="16" t="str">
        <f ca="1">IF(B37="","",IFERROR(INDIRECT("août!AH"&amp;MATCH(B37,août!B$5:B$24,0)+4,1),""))</f>
        <v/>
      </c>
      <c r="K37" s="16" t="str">
        <f ca="1">IF(B37="","",IFERROR(INDIRECT("sept.!AH"&amp;MATCH(B37,sept.!B$5:B$24,0)+4,1),""))</f>
        <v/>
      </c>
      <c r="L37" s="16" t="str">
        <f ca="1">IF(B37="","",IFERROR(INDIRECT("oct.!AH"&amp;MATCH(B37,oct.!B$5:B$24,0)+4,1),""))</f>
        <v/>
      </c>
      <c r="M37" s="16" t="str">
        <f ca="1">IF(B37="","",IFERROR(INDIRECT("nov.!AH"&amp;MATCH(B37,nov.!B$5:B$24,0)+4,1),""))</f>
        <v/>
      </c>
      <c r="N37" s="16" t="str">
        <f ca="1">IF(B37="","",IFERROR(INDIRECT("déc.!AH"&amp;MATCH(B37,déc.!B$5:B$24,0)+4,1),""))</f>
        <v/>
      </c>
      <c r="O37" s="16">
        <f t="shared" ca="1" si="1"/>
        <v>0</v>
      </c>
    </row>
    <row r="38" spans="2:15" x14ac:dyDescent="0.25">
      <c r="B38" s="19" t="str">
        <f ca="1"/>
        <v/>
      </c>
      <c r="C38" s="16" t="str">
        <f ca="1">IF(B38="","",IFERROR(INDIRECT("jan.!AH"&amp;MATCH(B38,jan.!B$5:B$24,0)+4,1),""))</f>
        <v/>
      </c>
      <c r="D38" s="16" t="str">
        <f ca="1">IF(B38="","",IFERROR(INDIRECT("fév.!AH"&amp;MATCH(B38,fév.!B$5:B$24,0)+4,1),""))</f>
        <v/>
      </c>
      <c r="E38" s="16" t="str">
        <f ca="1">IF(B38="","",IFERROR(INDIRECT("mars!AH"&amp;MATCH(B38,mars!B$5:B$24,0)+4,1),""))</f>
        <v/>
      </c>
      <c r="F38" s="16" t="str">
        <f ca="1">IF(B38="","",IFERROR(INDIRECT("avr.!AH"&amp;MATCH(B38,avr.!B$5:B$24,0)+4,1),""))</f>
        <v/>
      </c>
      <c r="G38" s="16" t="str">
        <f ca="1">IF(B38="","",IFERROR(INDIRECT("mai!AH"&amp;MATCH(B38,mai!B$5:B$24,0)+4,1),""))</f>
        <v/>
      </c>
      <c r="H38" s="16" t="str">
        <f ca="1">IF(B38="","",IFERROR(INDIRECT("juin!AH"&amp;MATCH(B38,juin!B$5:B$24,0)+4,1),""))</f>
        <v/>
      </c>
      <c r="I38" s="16" t="str">
        <f ca="1">IF(B38="","",IFERROR(INDIRECT("juil.!AH"&amp;MATCH(B38,juil.!B$5:B$24,0)+4,1),""))</f>
        <v/>
      </c>
      <c r="J38" s="16" t="str">
        <f ca="1">IF(B38="","",IFERROR(INDIRECT("août!AH"&amp;MATCH(B38,août!B$5:B$24,0)+4,1),""))</f>
        <v/>
      </c>
      <c r="K38" s="16" t="str">
        <f ca="1">IF(B38="","",IFERROR(INDIRECT("sept.!AH"&amp;MATCH(B38,sept.!B$5:B$24,0)+4,1),""))</f>
        <v/>
      </c>
      <c r="L38" s="16" t="str">
        <f ca="1">IF(B38="","",IFERROR(INDIRECT("oct.!AH"&amp;MATCH(B38,oct.!B$5:B$24,0)+4,1),""))</f>
        <v/>
      </c>
      <c r="M38" s="16" t="str">
        <f ca="1">IF(B38="","",IFERROR(INDIRECT("nov.!AH"&amp;MATCH(B38,nov.!B$5:B$24,0)+4,1),""))</f>
        <v/>
      </c>
      <c r="N38" s="16" t="str">
        <f ca="1">IF(B38="","",IFERROR(INDIRECT("déc.!AH"&amp;MATCH(B38,déc.!B$5:B$24,0)+4,1),""))</f>
        <v/>
      </c>
      <c r="O38" s="16">
        <f t="shared" ca="1" si="1"/>
        <v>0</v>
      </c>
    </row>
    <row r="39" spans="2:15" x14ac:dyDescent="0.25">
      <c r="B39" s="19" t="str">
        <f ca="1"/>
        <v/>
      </c>
      <c r="C39" s="16" t="str">
        <f ca="1">IF(B39="","",IFERROR(INDIRECT("jan.!AH"&amp;MATCH(B39,jan.!B$5:B$24,0)+4,1),""))</f>
        <v/>
      </c>
      <c r="D39" s="16" t="str">
        <f ca="1">IF(B39="","",IFERROR(INDIRECT("fév.!AH"&amp;MATCH(B39,fév.!B$5:B$24,0)+4,1),""))</f>
        <v/>
      </c>
      <c r="E39" s="16" t="str">
        <f ca="1">IF(B39="","",IFERROR(INDIRECT("mars!AH"&amp;MATCH(B39,mars!B$5:B$24,0)+4,1),""))</f>
        <v/>
      </c>
      <c r="F39" s="16" t="str">
        <f ca="1">IF(B39="","",IFERROR(INDIRECT("avr.!AH"&amp;MATCH(B39,avr.!B$5:B$24,0)+4,1),""))</f>
        <v/>
      </c>
      <c r="G39" s="16" t="str">
        <f ca="1">IF(B39="","",IFERROR(INDIRECT("mai!AH"&amp;MATCH(B39,mai!B$5:B$24,0)+4,1),""))</f>
        <v/>
      </c>
      <c r="H39" s="16" t="str">
        <f ca="1">IF(B39="","",IFERROR(INDIRECT("juin!AH"&amp;MATCH(B39,juin!B$5:B$24,0)+4,1),""))</f>
        <v/>
      </c>
      <c r="I39" s="16" t="str">
        <f ca="1">IF(B39="","",IFERROR(INDIRECT("juil.!AH"&amp;MATCH(B39,juil.!B$5:B$24,0)+4,1),""))</f>
        <v/>
      </c>
      <c r="J39" s="16" t="str">
        <f ca="1">IF(B39="","",IFERROR(INDIRECT("août!AH"&amp;MATCH(B39,août!B$5:B$24,0)+4,1),""))</f>
        <v/>
      </c>
      <c r="K39" s="16" t="str">
        <f ca="1">IF(B39="","",IFERROR(INDIRECT("sept.!AH"&amp;MATCH(B39,sept.!B$5:B$24,0)+4,1),""))</f>
        <v/>
      </c>
      <c r="L39" s="16" t="str">
        <f ca="1">IF(B39="","",IFERROR(INDIRECT("oct.!AH"&amp;MATCH(B39,oct.!B$5:B$24,0)+4,1),""))</f>
        <v/>
      </c>
      <c r="M39" s="16" t="str">
        <f ca="1">IF(B39="","",IFERROR(INDIRECT("nov.!AH"&amp;MATCH(B39,nov.!B$5:B$24,0)+4,1),""))</f>
        <v/>
      </c>
      <c r="N39" s="16" t="str">
        <f ca="1">IF(B39="","",IFERROR(INDIRECT("déc.!AH"&amp;MATCH(B39,déc.!B$5:B$24,0)+4,1),""))</f>
        <v/>
      </c>
      <c r="O39" s="16">
        <f t="shared" ca="1" si="1"/>
        <v>0</v>
      </c>
    </row>
    <row r="40" spans="2:15" x14ac:dyDescent="0.25">
      <c r="B40" s="19" t="str">
        <f ca="1"/>
        <v/>
      </c>
      <c r="C40" s="16" t="str">
        <f ca="1">IF(B40="","",IFERROR(INDIRECT("jan.!AH"&amp;MATCH(B40,jan.!B$5:B$24,0)+4,1),""))</f>
        <v/>
      </c>
      <c r="D40" s="16" t="str">
        <f ca="1">IF(B40="","",IFERROR(INDIRECT("fév.!AH"&amp;MATCH(B40,fév.!B$5:B$24,0)+4,1),""))</f>
        <v/>
      </c>
      <c r="E40" s="16" t="str">
        <f ca="1">IF(B40="","",IFERROR(INDIRECT("mars!AH"&amp;MATCH(B40,mars!B$5:B$24,0)+4,1),""))</f>
        <v/>
      </c>
      <c r="F40" s="16" t="str">
        <f ca="1">IF(B40="","",IFERROR(INDIRECT("avr.!AH"&amp;MATCH(B40,avr.!B$5:B$24,0)+4,1),""))</f>
        <v/>
      </c>
      <c r="G40" s="16" t="str">
        <f ca="1">IF(B40="","",IFERROR(INDIRECT("mai!AH"&amp;MATCH(B40,mai!B$5:B$24,0)+4,1),""))</f>
        <v/>
      </c>
      <c r="H40" s="16" t="str">
        <f ca="1">IF(B40="","",IFERROR(INDIRECT("juin!AH"&amp;MATCH(B40,juin!B$5:B$24,0)+4,1),""))</f>
        <v/>
      </c>
      <c r="I40" s="16" t="str">
        <f ca="1">IF(B40="","",IFERROR(INDIRECT("juil.!AH"&amp;MATCH(B40,juil.!B$5:B$24,0)+4,1),""))</f>
        <v/>
      </c>
      <c r="J40" s="16" t="str">
        <f ca="1">IF(B40="","",IFERROR(INDIRECT("août!AH"&amp;MATCH(B40,août!B$5:B$24,0)+4,1),""))</f>
        <v/>
      </c>
      <c r="K40" s="16" t="str">
        <f ca="1">IF(B40="","",IFERROR(INDIRECT("sept.!AH"&amp;MATCH(B40,sept.!B$5:B$24,0)+4,1),""))</f>
        <v/>
      </c>
      <c r="L40" s="16" t="str">
        <f ca="1">IF(B40="","",IFERROR(INDIRECT("oct.!AH"&amp;MATCH(B40,oct.!B$5:B$24,0)+4,1),""))</f>
        <v/>
      </c>
      <c r="M40" s="16" t="str">
        <f ca="1">IF(B40="","",IFERROR(INDIRECT("nov.!AH"&amp;MATCH(B40,nov.!B$5:B$24,0)+4,1),""))</f>
        <v/>
      </c>
      <c r="N40" s="16" t="str">
        <f ca="1">IF(B40="","",IFERROR(INDIRECT("déc.!AH"&amp;MATCH(B40,déc.!B$5:B$24,0)+4,1),""))</f>
        <v/>
      </c>
      <c r="O40" s="16">
        <f t="shared" ca="1" si="1"/>
        <v>0</v>
      </c>
    </row>
    <row r="41" spans="2:15" x14ac:dyDescent="0.25">
      <c r="B41" s="19" t="str">
        <f ca="1"/>
        <v/>
      </c>
      <c r="C41" s="16" t="str">
        <f ca="1">IF(B41="","",IFERROR(INDIRECT("jan.!AH"&amp;MATCH(B41,jan.!B$5:B$24,0)+4,1),""))</f>
        <v/>
      </c>
      <c r="D41" s="16" t="str">
        <f ca="1">IF(B41="","",IFERROR(INDIRECT("fév.!AH"&amp;MATCH(B41,fév.!B$5:B$24,0)+4,1),""))</f>
        <v/>
      </c>
      <c r="E41" s="16" t="str">
        <f ca="1">IF(B41="","",IFERROR(INDIRECT("mars!AH"&amp;MATCH(B41,mars!B$5:B$24,0)+4,1),""))</f>
        <v/>
      </c>
      <c r="F41" s="16" t="str">
        <f ca="1">IF(B41="","",IFERROR(INDIRECT("avr.!AH"&amp;MATCH(B41,avr.!B$5:B$24,0)+4,1),""))</f>
        <v/>
      </c>
      <c r="G41" s="16" t="str">
        <f ca="1">IF(B41="","",IFERROR(INDIRECT("mai!AH"&amp;MATCH(B41,mai!B$5:B$24,0)+4,1),""))</f>
        <v/>
      </c>
      <c r="H41" s="16" t="str">
        <f ca="1">IF(B41="","",IFERROR(INDIRECT("juin!AH"&amp;MATCH(B41,juin!B$5:B$24,0)+4,1),""))</f>
        <v/>
      </c>
      <c r="I41" s="16" t="str">
        <f ca="1">IF(B41="","",IFERROR(INDIRECT("juil.!AH"&amp;MATCH(B41,juil.!B$5:B$24,0)+4,1),""))</f>
        <v/>
      </c>
      <c r="J41" s="16" t="str">
        <f ca="1">IF(B41="","",IFERROR(INDIRECT("août!AH"&amp;MATCH(B41,août!B$5:B$24,0)+4,1),""))</f>
        <v/>
      </c>
      <c r="K41" s="16" t="str">
        <f ca="1">IF(B41="","",IFERROR(INDIRECT("sept.!AH"&amp;MATCH(B41,sept.!B$5:B$24,0)+4,1),""))</f>
        <v/>
      </c>
      <c r="L41" s="16" t="str">
        <f ca="1">IF(B41="","",IFERROR(INDIRECT("oct.!AH"&amp;MATCH(B41,oct.!B$5:B$24,0)+4,1),""))</f>
        <v/>
      </c>
      <c r="M41" s="16" t="str">
        <f ca="1">IF(B41="","",IFERROR(INDIRECT("nov.!AH"&amp;MATCH(B41,nov.!B$5:B$24,0)+4,1),""))</f>
        <v/>
      </c>
      <c r="N41" s="16" t="str">
        <f ca="1">IF(B41="","",IFERROR(INDIRECT("déc.!AH"&amp;MATCH(B41,déc.!B$5:B$24,0)+4,1),""))</f>
        <v/>
      </c>
      <c r="O41" s="16">
        <f t="shared" ca="1" si="1"/>
        <v>0</v>
      </c>
    </row>
    <row r="42" spans="2:15" x14ac:dyDescent="0.25">
      <c r="B42" s="19" t="str">
        <f ca="1"/>
        <v/>
      </c>
      <c r="C42" s="16" t="str">
        <f ca="1">IF(B42="","",IFERROR(INDIRECT("jan.!AH"&amp;MATCH(B42,jan.!B$5:B$24,0)+4,1),""))</f>
        <v/>
      </c>
      <c r="D42" s="16" t="str">
        <f ca="1">IF(B42="","",IFERROR(INDIRECT("fév.!AH"&amp;MATCH(B42,fév.!B$5:B$24,0)+4,1),""))</f>
        <v/>
      </c>
      <c r="E42" s="16" t="str">
        <f ca="1">IF(B42="","",IFERROR(INDIRECT("mars!AH"&amp;MATCH(B42,mars!B$5:B$24,0)+4,1),""))</f>
        <v/>
      </c>
      <c r="F42" s="16" t="str">
        <f ca="1">IF(B42="","",IFERROR(INDIRECT("avr.!AH"&amp;MATCH(B42,avr.!B$5:B$24,0)+4,1),""))</f>
        <v/>
      </c>
      <c r="G42" s="16" t="str">
        <f ca="1">IF(B42="","",IFERROR(INDIRECT("mai!AH"&amp;MATCH(B42,mai!B$5:B$24,0)+4,1),""))</f>
        <v/>
      </c>
      <c r="H42" s="16" t="str">
        <f ca="1">IF(B42="","",IFERROR(INDIRECT("juin!AH"&amp;MATCH(B42,juin!B$5:B$24,0)+4,1),""))</f>
        <v/>
      </c>
      <c r="I42" s="16" t="str">
        <f ca="1">IF(B42="","",IFERROR(INDIRECT("juil.!AH"&amp;MATCH(B42,juil.!B$5:B$24,0)+4,1),""))</f>
        <v/>
      </c>
      <c r="J42" s="16" t="str">
        <f ca="1">IF(B42="","",IFERROR(INDIRECT("août!AH"&amp;MATCH(B42,août!B$5:B$24,0)+4,1),""))</f>
        <v/>
      </c>
      <c r="K42" s="16" t="str">
        <f ca="1">IF(B42="","",IFERROR(INDIRECT("sept.!AH"&amp;MATCH(B42,sept.!B$5:B$24,0)+4,1),""))</f>
        <v/>
      </c>
      <c r="L42" s="16" t="str">
        <f ca="1">IF(B42="","",IFERROR(INDIRECT("oct.!AH"&amp;MATCH(B42,oct.!B$5:B$24,0)+4,1),""))</f>
        <v/>
      </c>
      <c r="M42" s="16" t="str">
        <f ca="1">IF(B42="","",IFERROR(INDIRECT("nov.!AH"&amp;MATCH(B42,nov.!B$5:B$24,0)+4,1),""))</f>
        <v/>
      </c>
      <c r="N42" s="16" t="str">
        <f ca="1">IF(B42="","",IFERROR(INDIRECT("déc.!AH"&amp;MATCH(B42,déc.!B$5:B$24,0)+4,1),""))</f>
        <v/>
      </c>
      <c r="O42" s="16">
        <f t="shared" ca="1" si="1"/>
        <v>0</v>
      </c>
    </row>
    <row r="43" spans="2:15" x14ac:dyDescent="0.25">
      <c r="B43" s="19" t="str">
        <f ca="1"/>
        <v/>
      </c>
      <c r="C43" s="16" t="str">
        <f ca="1">IF(B43="","",IFERROR(INDIRECT("jan.!AH"&amp;MATCH(B43,jan.!B$5:B$24,0)+4,1),""))</f>
        <v/>
      </c>
      <c r="D43" s="16" t="str">
        <f ca="1">IF(B43="","",IFERROR(INDIRECT("fév.!AH"&amp;MATCH(B43,fév.!B$5:B$24,0)+4,1),""))</f>
        <v/>
      </c>
      <c r="E43" s="16" t="str">
        <f ca="1">IF(B43="","",IFERROR(INDIRECT("mars!AH"&amp;MATCH(B43,mars!B$5:B$24,0)+4,1),""))</f>
        <v/>
      </c>
      <c r="F43" s="16" t="str">
        <f ca="1">IF(B43="","",IFERROR(INDIRECT("avr.!AH"&amp;MATCH(B43,avr.!B$5:B$24,0)+4,1),""))</f>
        <v/>
      </c>
      <c r="G43" s="16" t="str">
        <f ca="1">IF(B43="","",IFERROR(INDIRECT("mai!AH"&amp;MATCH(B43,mai!B$5:B$24,0)+4,1),""))</f>
        <v/>
      </c>
      <c r="H43" s="16" t="str">
        <f ca="1">IF(B43="","",IFERROR(INDIRECT("juin!AH"&amp;MATCH(B43,juin!B$5:B$24,0)+4,1),""))</f>
        <v/>
      </c>
      <c r="I43" s="16" t="str">
        <f ca="1">IF(B43="","",IFERROR(INDIRECT("juil.!AH"&amp;MATCH(B43,juil.!B$5:B$24,0)+4,1),""))</f>
        <v/>
      </c>
      <c r="J43" s="16" t="str">
        <f ca="1">IF(B43="","",IFERROR(INDIRECT("août!AH"&amp;MATCH(B43,août!B$5:B$24,0)+4,1),""))</f>
        <v/>
      </c>
      <c r="K43" s="16" t="str">
        <f ca="1">IF(B43="","",IFERROR(INDIRECT("sept.!AH"&amp;MATCH(B43,sept.!B$5:B$24,0)+4,1),""))</f>
        <v/>
      </c>
      <c r="L43" s="16" t="str">
        <f ca="1">IF(B43="","",IFERROR(INDIRECT("oct.!AH"&amp;MATCH(B43,oct.!B$5:B$24,0)+4,1),""))</f>
        <v/>
      </c>
      <c r="M43" s="16" t="str">
        <f ca="1">IF(B43="","",IFERROR(INDIRECT("nov.!AH"&amp;MATCH(B43,nov.!B$5:B$24,0)+4,1),""))</f>
        <v/>
      </c>
      <c r="N43" s="16" t="str">
        <f ca="1">IF(B43="","",IFERROR(INDIRECT("déc.!AH"&amp;MATCH(B43,déc.!B$5:B$24,0)+4,1),""))</f>
        <v/>
      </c>
      <c r="O43" s="16">
        <f t="shared" ca="1" si="1"/>
        <v>0</v>
      </c>
    </row>
    <row r="44" spans="2:15" x14ac:dyDescent="0.25">
      <c r="B44" s="19" t="str">
        <f ca="1"/>
        <v/>
      </c>
      <c r="C44" s="16" t="str">
        <f ca="1">IF(B44="","",IFERROR(INDIRECT("jan.!AH"&amp;MATCH(B44,jan.!B$5:B$24,0)+4,1),""))</f>
        <v/>
      </c>
      <c r="D44" s="16" t="str">
        <f ca="1">IF(B44="","",IFERROR(INDIRECT("fév.!AH"&amp;MATCH(B44,fév.!B$5:B$24,0)+4,1),""))</f>
        <v/>
      </c>
      <c r="E44" s="16" t="str">
        <f ca="1">IF(B44="","",IFERROR(INDIRECT("mars!AH"&amp;MATCH(B44,mars!B$5:B$24,0)+4,1),""))</f>
        <v/>
      </c>
      <c r="F44" s="16" t="str">
        <f ca="1">IF(B44="","",IFERROR(INDIRECT("avr.!AH"&amp;MATCH(B44,avr.!B$5:B$24,0)+4,1),""))</f>
        <v/>
      </c>
      <c r="G44" s="16" t="str">
        <f ca="1">IF(B44="","",IFERROR(INDIRECT("mai!AH"&amp;MATCH(B44,mai!B$5:B$24,0)+4,1),""))</f>
        <v/>
      </c>
      <c r="H44" s="16" t="str">
        <f ca="1">IF(B44="","",IFERROR(INDIRECT("juin!AH"&amp;MATCH(B44,juin!B$5:B$24,0)+4,1),""))</f>
        <v/>
      </c>
      <c r="I44" s="16" t="str">
        <f ca="1">IF(B44="","",IFERROR(INDIRECT("juil.!AH"&amp;MATCH(B44,juil.!B$5:B$24,0)+4,1),""))</f>
        <v/>
      </c>
      <c r="J44" s="16" t="str">
        <f ca="1">IF(B44="","",IFERROR(INDIRECT("août!AH"&amp;MATCH(B44,août!B$5:B$24,0)+4,1),""))</f>
        <v/>
      </c>
      <c r="K44" s="16" t="str">
        <f ca="1">IF(B44="","",IFERROR(INDIRECT("sept.!AH"&amp;MATCH(B44,sept.!B$5:B$24,0)+4,1),""))</f>
        <v/>
      </c>
      <c r="L44" s="16" t="str">
        <f ca="1">IF(B44="","",IFERROR(INDIRECT("oct.!AH"&amp;MATCH(B44,oct.!B$5:B$24,0)+4,1),""))</f>
        <v/>
      </c>
      <c r="M44" s="16" t="str">
        <f ca="1">IF(B44="","",IFERROR(INDIRECT("nov.!AH"&amp;MATCH(B44,nov.!B$5:B$24,0)+4,1),""))</f>
        <v/>
      </c>
      <c r="N44" s="16" t="str">
        <f ca="1">IF(B44="","",IFERROR(INDIRECT("déc.!AH"&amp;MATCH(B44,déc.!B$5:B$24,0)+4,1),""))</f>
        <v/>
      </c>
      <c r="O44" s="16">
        <f t="shared" ca="1" si="1"/>
        <v>0</v>
      </c>
    </row>
    <row r="45" spans="2:15" x14ac:dyDescent="0.25">
      <c r="B45" s="19" t="str">
        <f ca="1"/>
        <v/>
      </c>
      <c r="C45" s="16" t="str">
        <f ca="1">IF(B45="","",IFERROR(INDIRECT("jan.!AH"&amp;MATCH(B45,jan.!B$5:B$24,0)+4,1),""))</f>
        <v/>
      </c>
      <c r="D45" s="16" t="str">
        <f ca="1">IF(B45="","",IFERROR(INDIRECT("fév.!AH"&amp;MATCH(B45,fév.!B$5:B$24,0)+4,1),""))</f>
        <v/>
      </c>
      <c r="E45" s="16" t="str">
        <f ca="1">IF(B45="","",IFERROR(INDIRECT("mars!AH"&amp;MATCH(B45,mars!B$5:B$24,0)+4,1),""))</f>
        <v/>
      </c>
      <c r="F45" s="16" t="str">
        <f ca="1">IF(B45="","",IFERROR(INDIRECT("avr.!AH"&amp;MATCH(B45,avr.!B$5:B$24,0)+4,1),""))</f>
        <v/>
      </c>
      <c r="G45" s="16" t="str">
        <f ca="1">IF(B45="","",IFERROR(INDIRECT("mai!AH"&amp;MATCH(B45,mai!B$5:B$24,0)+4,1),""))</f>
        <v/>
      </c>
      <c r="H45" s="16" t="str">
        <f ca="1">IF(B45="","",IFERROR(INDIRECT("juin!AH"&amp;MATCH(B45,juin!B$5:B$24,0)+4,1),""))</f>
        <v/>
      </c>
      <c r="I45" s="16" t="str">
        <f ca="1">IF(B45="","",IFERROR(INDIRECT("juil.!AH"&amp;MATCH(B45,juil.!B$5:B$24,0)+4,1),""))</f>
        <v/>
      </c>
      <c r="J45" s="16" t="str">
        <f ca="1">IF(B45="","",IFERROR(INDIRECT("août!AH"&amp;MATCH(B45,août!B$5:B$24,0)+4,1),""))</f>
        <v/>
      </c>
      <c r="K45" s="16" t="str">
        <f ca="1">IF(B45="","",IFERROR(INDIRECT("sept.!AH"&amp;MATCH(B45,sept.!B$5:B$24,0)+4,1),""))</f>
        <v/>
      </c>
      <c r="L45" s="16" t="str">
        <f ca="1">IF(B45="","",IFERROR(INDIRECT("oct.!AH"&amp;MATCH(B45,oct.!B$5:B$24,0)+4,1),""))</f>
        <v/>
      </c>
      <c r="M45" s="16" t="str">
        <f ca="1">IF(B45="","",IFERROR(INDIRECT("nov.!AH"&amp;MATCH(B45,nov.!B$5:B$24,0)+4,1),""))</f>
        <v/>
      </c>
      <c r="N45" s="16" t="str">
        <f ca="1">IF(B45="","",IFERROR(INDIRECT("déc.!AH"&amp;MATCH(B45,déc.!B$5:B$24,0)+4,1),""))</f>
        <v/>
      </c>
      <c r="O45" s="16">
        <f t="shared" ca="1" si="1"/>
        <v>0</v>
      </c>
    </row>
    <row r="46" spans="2:15" x14ac:dyDescent="0.25">
      <c r="B46" s="19" t="str">
        <f ca="1"/>
        <v/>
      </c>
      <c r="C46" s="16" t="str">
        <f ca="1">IF(B46="","",IFERROR(INDIRECT("jan.!AH"&amp;MATCH(B46,jan.!B$5:B$24,0)+4,1),""))</f>
        <v/>
      </c>
      <c r="D46" s="16" t="str">
        <f ca="1">IF(B46="","",IFERROR(INDIRECT("fév.!AH"&amp;MATCH(B46,fév.!B$5:B$24,0)+4,1),""))</f>
        <v/>
      </c>
      <c r="E46" s="16" t="str">
        <f ca="1">IF(B46="","",IFERROR(INDIRECT("mars!AH"&amp;MATCH(B46,mars!B$5:B$24,0)+4,1),""))</f>
        <v/>
      </c>
      <c r="F46" s="16" t="str">
        <f ca="1">IF(B46="","",IFERROR(INDIRECT("avr.!AH"&amp;MATCH(B46,avr.!B$5:B$24,0)+4,1),""))</f>
        <v/>
      </c>
      <c r="G46" s="16" t="str">
        <f ca="1">IF(B46="","",IFERROR(INDIRECT("mai!AH"&amp;MATCH(B46,mai!B$5:B$24,0)+4,1),""))</f>
        <v/>
      </c>
      <c r="H46" s="16" t="str">
        <f ca="1">IF(B46="","",IFERROR(INDIRECT("juin!AH"&amp;MATCH(B46,juin!B$5:B$24,0)+4,1),""))</f>
        <v/>
      </c>
      <c r="I46" s="16" t="str">
        <f ca="1">IF(B46="","",IFERROR(INDIRECT("juil.!AH"&amp;MATCH(B46,juil.!B$5:B$24,0)+4,1),""))</f>
        <v/>
      </c>
      <c r="J46" s="16" t="str">
        <f ca="1">IF(B46="","",IFERROR(INDIRECT("août!AH"&amp;MATCH(B46,août!B$5:B$24,0)+4,1),""))</f>
        <v/>
      </c>
      <c r="K46" s="16" t="str">
        <f ca="1">IF(B46="","",IFERROR(INDIRECT("sept.!AH"&amp;MATCH(B46,sept.!B$5:B$24,0)+4,1),""))</f>
        <v/>
      </c>
      <c r="L46" s="16" t="str">
        <f ca="1">IF(B46="","",IFERROR(INDIRECT("oct.!AH"&amp;MATCH(B46,oct.!B$5:B$24,0)+4,1),""))</f>
        <v/>
      </c>
      <c r="M46" s="16" t="str">
        <f ca="1">IF(B46="","",IFERROR(INDIRECT("nov.!AH"&amp;MATCH(B46,nov.!B$5:B$24,0)+4,1),""))</f>
        <v/>
      </c>
      <c r="N46" s="16" t="str">
        <f ca="1">IF(B46="","",IFERROR(INDIRECT("déc.!AH"&amp;MATCH(B46,déc.!B$5:B$24,0)+4,1),""))</f>
        <v/>
      </c>
      <c r="O46" s="16">
        <f t="shared" ca="1" si="1"/>
        <v>0</v>
      </c>
    </row>
    <row r="47" spans="2:15" x14ac:dyDescent="0.25">
      <c r="B47" s="19" t="str">
        <f ca="1"/>
        <v/>
      </c>
      <c r="C47" s="16" t="str">
        <f ca="1">IF(B47="","",IFERROR(INDIRECT("jan.!AH"&amp;MATCH(B47,jan.!B$5:B$24,0)+4,1),""))</f>
        <v/>
      </c>
      <c r="D47" s="16" t="str">
        <f ca="1">IF(B47="","",IFERROR(INDIRECT("fév.!AH"&amp;MATCH(B47,fév.!B$5:B$24,0)+4,1),""))</f>
        <v/>
      </c>
      <c r="E47" s="16" t="str">
        <f ca="1">IF(B47="","",IFERROR(INDIRECT("mars!AH"&amp;MATCH(B47,mars!B$5:B$24,0)+4,1),""))</f>
        <v/>
      </c>
      <c r="F47" s="16" t="str">
        <f ca="1">IF(B47="","",IFERROR(INDIRECT("avr.!AH"&amp;MATCH(B47,avr.!B$5:B$24,0)+4,1),""))</f>
        <v/>
      </c>
      <c r="G47" s="16" t="str">
        <f ca="1">IF(B47="","",IFERROR(INDIRECT("mai!AH"&amp;MATCH(B47,mai!B$5:B$24,0)+4,1),""))</f>
        <v/>
      </c>
      <c r="H47" s="16" t="str">
        <f ca="1">IF(B47="","",IFERROR(INDIRECT("juin!AH"&amp;MATCH(B47,juin!B$5:B$24,0)+4,1),""))</f>
        <v/>
      </c>
      <c r="I47" s="16" t="str">
        <f ca="1">IF(B47="","",IFERROR(INDIRECT("juil.!AH"&amp;MATCH(B47,juil.!B$5:B$24,0)+4,1),""))</f>
        <v/>
      </c>
      <c r="J47" s="16" t="str">
        <f ca="1">IF(B47="","",IFERROR(INDIRECT("août!AH"&amp;MATCH(B47,août!B$5:B$24,0)+4,1),""))</f>
        <v/>
      </c>
      <c r="K47" s="16" t="str">
        <f ca="1">IF(B47="","",IFERROR(INDIRECT("sept.!AH"&amp;MATCH(B47,sept.!B$5:B$24,0)+4,1),""))</f>
        <v/>
      </c>
      <c r="L47" s="16" t="str">
        <f ca="1">IF(B47="","",IFERROR(INDIRECT("oct.!AH"&amp;MATCH(B47,oct.!B$5:B$24,0)+4,1),""))</f>
        <v/>
      </c>
      <c r="M47" s="16" t="str">
        <f ca="1">IF(B47="","",IFERROR(INDIRECT("nov.!AH"&amp;MATCH(B47,nov.!B$5:B$24,0)+4,1),""))</f>
        <v/>
      </c>
      <c r="N47" s="16" t="str">
        <f ca="1">IF(B47="","",IFERROR(INDIRECT("déc.!AH"&amp;MATCH(B47,déc.!B$5:B$24,0)+4,1),""))</f>
        <v/>
      </c>
      <c r="O47" s="16">
        <f t="shared" ca="1" si="1"/>
        <v>0</v>
      </c>
    </row>
    <row r="48" spans="2:15" x14ac:dyDescent="0.25">
      <c r="B48" s="19" t="str">
        <f ca="1"/>
        <v/>
      </c>
      <c r="C48" s="16" t="str">
        <f ca="1">IF(B48="","",IFERROR(INDIRECT("jan.!AH"&amp;MATCH(B48,jan.!B$5:B$24,0)+4,1),""))</f>
        <v/>
      </c>
      <c r="D48" s="16" t="str">
        <f ca="1">IF(B48="","",IFERROR(INDIRECT("fév.!AH"&amp;MATCH(B48,fév.!B$5:B$24,0)+4,1),""))</f>
        <v/>
      </c>
      <c r="E48" s="16" t="str">
        <f ca="1">IF(B48="","",IFERROR(INDIRECT("mars!AH"&amp;MATCH(B48,mars!B$5:B$24,0)+4,1),""))</f>
        <v/>
      </c>
      <c r="F48" s="16" t="str">
        <f ca="1">IF(B48="","",IFERROR(INDIRECT("avr.!AH"&amp;MATCH(B48,avr.!B$5:B$24,0)+4,1),""))</f>
        <v/>
      </c>
      <c r="G48" s="16" t="str">
        <f ca="1">IF(B48="","",IFERROR(INDIRECT("mai!AH"&amp;MATCH(B48,mai!B$5:B$24,0)+4,1),""))</f>
        <v/>
      </c>
      <c r="H48" s="16" t="str">
        <f ca="1">IF(B48="","",IFERROR(INDIRECT("juin!AH"&amp;MATCH(B48,juin!B$5:B$24,0)+4,1),""))</f>
        <v/>
      </c>
      <c r="I48" s="16" t="str">
        <f ca="1">IF(B48="","",IFERROR(INDIRECT("juil.!AH"&amp;MATCH(B48,juil.!B$5:B$24,0)+4,1),""))</f>
        <v/>
      </c>
      <c r="J48" s="16" t="str">
        <f ca="1">IF(B48="","",IFERROR(INDIRECT("août!AH"&amp;MATCH(B48,août!B$5:B$24,0)+4,1),""))</f>
        <v/>
      </c>
      <c r="K48" s="16" t="str">
        <f ca="1">IF(B48="","",IFERROR(INDIRECT("sept.!AH"&amp;MATCH(B48,sept.!B$5:B$24,0)+4,1),""))</f>
        <v/>
      </c>
      <c r="L48" s="16" t="str">
        <f ca="1">IF(B48="","",IFERROR(INDIRECT("oct.!AH"&amp;MATCH(B48,oct.!B$5:B$24,0)+4,1),""))</f>
        <v/>
      </c>
      <c r="M48" s="16" t="str">
        <f ca="1">IF(B48="","",IFERROR(INDIRECT("nov.!AH"&amp;MATCH(B48,nov.!B$5:B$24,0)+4,1),""))</f>
        <v/>
      </c>
      <c r="N48" s="16" t="str">
        <f ca="1">IF(B48="","",IFERROR(INDIRECT("déc.!AH"&amp;MATCH(B48,déc.!B$5:B$24,0)+4,1),""))</f>
        <v/>
      </c>
      <c r="O48" s="16">
        <f t="shared" ca="1" si="1"/>
        <v>0</v>
      </c>
    </row>
    <row r="49" spans="2:15" x14ac:dyDescent="0.25">
      <c r="B49" s="19" t="str">
        <f ca="1"/>
        <v/>
      </c>
      <c r="C49" s="16" t="str">
        <f ca="1">IF(B49="","",IFERROR(INDIRECT("jan.!AH"&amp;MATCH(B49,jan.!B$5:B$24,0)+4,1),""))</f>
        <v/>
      </c>
      <c r="D49" s="16" t="str">
        <f ca="1">IF(B49="","",IFERROR(INDIRECT("fév.!AH"&amp;MATCH(B49,fév.!B$5:B$24,0)+4,1),""))</f>
        <v/>
      </c>
      <c r="E49" s="16" t="str">
        <f ca="1">IF(B49="","",IFERROR(INDIRECT("mars!AH"&amp;MATCH(B49,mars!B$5:B$24,0)+4,1),""))</f>
        <v/>
      </c>
      <c r="F49" s="16" t="str">
        <f ca="1">IF(B49="","",IFERROR(INDIRECT("avr.!AH"&amp;MATCH(B49,avr.!B$5:B$24,0)+4,1),""))</f>
        <v/>
      </c>
      <c r="G49" s="16" t="str">
        <f ca="1">IF(B49="","",IFERROR(INDIRECT("mai!AH"&amp;MATCH(B49,mai!B$5:B$24,0)+4,1),""))</f>
        <v/>
      </c>
      <c r="H49" s="16" t="str">
        <f ca="1">IF(B49="","",IFERROR(INDIRECT("juin!AH"&amp;MATCH(B49,juin!B$5:B$24,0)+4,1),""))</f>
        <v/>
      </c>
      <c r="I49" s="16" t="str">
        <f ca="1">IF(B49="","",IFERROR(INDIRECT("juil.!AH"&amp;MATCH(B49,juil.!B$5:B$24,0)+4,1),""))</f>
        <v/>
      </c>
      <c r="J49" s="16" t="str">
        <f ca="1">IF(B49="","",IFERROR(INDIRECT("août!AH"&amp;MATCH(B49,août!B$5:B$24,0)+4,1),""))</f>
        <v/>
      </c>
      <c r="K49" s="16" t="str">
        <f ca="1">IF(B49="","",IFERROR(INDIRECT("sept.!AH"&amp;MATCH(B49,sept.!B$5:B$24,0)+4,1),""))</f>
        <v/>
      </c>
      <c r="L49" s="16" t="str">
        <f ca="1">IF(B49="","",IFERROR(INDIRECT("oct.!AH"&amp;MATCH(B49,oct.!B$5:B$24,0)+4,1),""))</f>
        <v/>
      </c>
      <c r="M49" s="16" t="str">
        <f ca="1">IF(B49="","",IFERROR(INDIRECT("nov.!AH"&amp;MATCH(B49,nov.!B$5:B$24,0)+4,1),""))</f>
        <v/>
      </c>
      <c r="N49" s="16" t="str">
        <f ca="1">IF(B49="","",IFERROR(INDIRECT("déc.!AH"&amp;MATCH(B49,déc.!B$5:B$24,0)+4,1),""))</f>
        <v/>
      </c>
      <c r="O49" s="16">
        <f t="shared" ca="1" si="1"/>
        <v>0</v>
      </c>
    </row>
    <row r="50" spans="2:15" x14ac:dyDescent="0.25">
      <c r="B50" s="19" t="str">
        <f ca="1"/>
        <v/>
      </c>
      <c r="C50" s="16" t="str">
        <f ca="1">IF(B50="","",IFERROR(INDIRECT("jan.!AH"&amp;MATCH(B50,jan.!B$5:B$24,0)+4,1),""))</f>
        <v/>
      </c>
      <c r="D50" s="16" t="str">
        <f ca="1">IF(B50="","",IFERROR(INDIRECT("fév.!AH"&amp;MATCH(B50,fév.!B$5:B$24,0)+4,1),""))</f>
        <v/>
      </c>
      <c r="E50" s="16" t="str">
        <f ca="1">IF(B50="","",IFERROR(INDIRECT("mars!AH"&amp;MATCH(B50,mars!B$5:B$24,0)+4,1),""))</f>
        <v/>
      </c>
      <c r="F50" s="16" t="str">
        <f ca="1">IF(B50="","",IFERROR(INDIRECT("avr.!AH"&amp;MATCH(B50,avr.!B$5:B$24,0)+4,1),""))</f>
        <v/>
      </c>
      <c r="G50" s="16" t="str">
        <f ca="1">IF(B50="","",IFERROR(INDIRECT("mai!AH"&amp;MATCH(B50,mai!B$5:B$24,0)+4,1),""))</f>
        <v/>
      </c>
      <c r="H50" s="16" t="str">
        <f ca="1">IF(B50="","",IFERROR(INDIRECT("juin!AH"&amp;MATCH(B50,juin!B$5:B$24,0)+4,1),""))</f>
        <v/>
      </c>
      <c r="I50" s="16" t="str">
        <f ca="1">IF(B50="","",IFERROR(INDIRECT("juil.!AH"&amp;MATCH(B50,juil.!B$5:B$24,0)+4,1),""))</f>
        <v/>
      </c>
      <c r="J50" s="16" t="str">
        <f ca="1">IF(B50="","",IFERROR(INDIRECT("août!AH"&amp;MATCH(B50,août!B$5:B$24,0)+4,1),""))</f>
        <v/>
      </c>
      <c r="K50" s="16" t="str">
        <f ca="1">IF(B50="","",IFERROR(INDIRECT("sept.!AH"&amp;MATCH(B50,sept.!B$5:B$24,0)+4,1),""))</f>
        <v/>
      </c>
      <c r="L50" s="16" t="str">
        <f ca="1">IF(B50="","",IFERROR(INDIRECT("oct.!AH"&amp;MATCH(B50,oct.!B$5:B$24,0)+4,1),""))</f>
        <v/>
      </c>
      <c r="M50" s="16" t="str">
        <f ca="1">IF(B50="","",IFERROR(INDIRECT("nov.!AH"&amp;MATCH(B50,nov.!B$5:B$24,0)+4,1),""))</f>
        <v/>
      </c>
      <c r="N50" s="16" t="str">
        <f ca="1">IF(B50="","",IFERROR(INDIRECT("déc.!AH"&amp;MATCH(B50,déc.!B$5:B$24,0)+4,1),""))</f>
        <v/>
      </c>
      <c r="O50" s="16">
        <f t="shared" ca="1" si="1"/>
        <v>0</v>
      </c>
    </row>
    <row r="51" spans="2:15" x14ac:dyDescent="0.25">
      <c r="B51" s="19" t="str">
        <f ca="1"/>
        <v/>
      </c>
      <c r="C51" s="16" t="str">
        <f ca="1">IF(B51="","",IFERROR(INDIRECT("jan.!AH"&amp;MATCH(B51,jan.!B$5:B$24,0)+4,1),""))</f>
        <v/>
      </c>
      <c r="D51" s="16" t="str">
        <f ca="1">IF(B51="","",IFERROR(INDIRECT("fév.!AH"&amp;MATCH(B51,fév.!B$5:B$24,0)+4,1),""))</f>
        <v/>
      </c>
      <c r="E51" s="16" t="str">
        <f ca="1">IF(B51="","",IFERROR(INDIRECT("mars!AH"&amp;MATCH(B51,mars!B$5:B$24,0)+4,1),""))</f>
        <v/>
      </c>
      <c r="F51" s="16" t="str">
        <f ca="1">IF(B51="","",IFERROR(INDIRECT("avr.!AH"&amp;MATCH(B51,avr.!B$5:B$24,0)+4,1),""))</f>
        <v/>
      </c>
      <c r="G51" s="16" t="str">
        <f ca="1">IF(B51="","",IFERROR(INDIRECT("mai!AH"&amp;MATCH(B51,mai!B$5:B$24,0)+4,1),""))</f>
        <v/>
      </c>
      <c r="H51" s="16" t="str">
        <f ca="1">IF(B51="","",IFERROR(INDIRECT("juin!AH"&amp;MATCH(B51,juin!B$5:B$24,0)+4,1),""))</f>
        <v/>
      </c>
      <c r="I51" s="16" t="str">
        <f ca="1">IF(B51="","",IFERROR(INDIRECT("juil.!AH"&amp;MATCH(B51,juil.!B$5:B$24,0)+4,1),""))</f>
        <v/>
      </c>
      <c r="J51" s="16" t="str">
        <f ca="1">IF(B51="","",IFERROR(INDIRECT("août!AH"&amp;MATCH(B51,août!B$5:B$24,0)+4,1),""))</f>
        <v/>
      </c>
      <c r="K51" s="16" t="str">
        <f ca="1">IF(B51="","",IFERROR(INDIRECT("sept.!AH"&amp;MATCH(B51,sept.!B$5:B$24,0)+4,1),""))</f>
        <v/>
      </c>
      <c r="L51" s="16" t="str">
        <f ca="1">IF(B51="","",IFERROR(INDIRECT("oct.!AH"&amp;MATCH(B51,oct.!B$5:B$24,0)+4,1),""))</f>
        <v/>
      </c>
      <c r="M51" s="16" t="str">
        <f ca="1">IF(B51="","",IFERROR(INDIRECT("nov.!AH"&amp;MATCH(B51,nov.!B$5:B$24,0)+4,1),""))</f>
        <v/>
      </c>
      <c r="N51" s="16" t="str">
        <f ca="1">IF(B51="","",IFERROR(INDIRECT("déc.!AH"&amp;MATCH(B51,déc.!B$5:B$24,0)+4,1),""))</f>
        <v/>
      </c>
      <c r="O51" s="16">
        <f t="shared" ca="1" si="1"/>
        <v>0</v>
      </c>
    </row>
    <row r="52" spans="2:15" x14ac:dyDescent="0.25">
      <c r="B52" s="19" t="str">
        <f ca="1"/>
        <v/>
      </c>
      <c r="C52" s="16" t="str">
        <f ca="1">IF(B52="","",IFERROR(INDIRECT("jan.!AH"&amp;MATCH(B52,jan.!B$5:B$24,0)+4,1),""))</f>
        <v/>
      </c>
      <c r="D52" s="16" t="str">
        <f ca="1">IF(B52="","",IFERROR(INDIRECT("fév.!AH"&amp;MATCH(B52,fév.!B$5:B$24,0)+4,1),""))</f>
        <v/>
      </c>
      <c r="E52" s="16" t="str">
        <f ca="1">IF(B52="","",IFERROR(INDIRECT("mars!AH"&amp;MATCH(B52,mars!B$5:B$24,0)+4,1),""))</f>
        <v/>
      </c>
      <c r="F52" s="16" t="str">
        <f ca="1">IF(B52="","",IFERROR(INDIRECT("avr.!AH"&amp;MATCH(B52,avr.!B$5:B$24,0)+4,1),""))</f>
        <v/>
      </c>
      <c r="G52" s="16" t="str">
        <f ca="1">IF(B52="","",IFERROR(INDIRECT("mai!AH"&amp;MATCH(B52,mai!B$5:B$24,0)+4,1),""))</f>
        <v/>
      </c>
      <c r="H52" s="16" t="str">
        <f ca="1">IF(B52="","",IFERROR(INDIRECT("juin!AH"&amp;MATCH(B52,juin!B$5:B$24,0)+4,1),""))</f>
        <v/>
      </c>
      <c r="I52" s="16" t="str">
        <f ca="1">IF(B52="","",IFERROR(INDIRECT("juil.!AH"&amp;MATCH(B52,juil.!B$5:B$24,0)+4,1),""))</f>
        <v/>
      </c>
      <c r="J52" s="16" t="str">
        <f ca="1">IF(B52="","",IFERROR(INDIRECT("août!AH"&amp;MATCH(B52,août!B$5:B$24,0)+4,1),""))</f>
        <v/>
      </c>
      <c r="K52" s="16" t="str">
        <f ca="1">IF(B52="","",IFERROR(INDIRECT("sept.!AH"&amp;MATCH(B52,sept.!B$5:B$24,0)+4,1),""))</f>
        <v/>
      </c>
      <c r="L52" s="16" t="str">
        <f ca="1">IF(B52="","",IFERROR(INDIRECT("oct.!AH"&amp;MATCH(B52,oct.!B$5:B$24,0)+4,1),""))</f>
        <v/>
      </c>
      <c r="M52" s="16" t="str">
        <f ca="1">IF(B52="","",IFERROR(INDIRECT("nov.!AH"&amp;MATCH(B52,nov.!B$5:B$24,0)+4,1),""))</f>
        <v/>
      </c>
      <c r="N52" s="16" t="str">
        <f ca="1">IF(B52="","",IFERROR(INDIRECT("déc.!AH"&amp;MATCH(B52,déc.!B$5:B$24,0)+4,1),""))</f>
        <v/>
      </c>
      <c r="O52" s="16">
        <f t="shared" ca="1" si="1"/>
        <v>0</v>
      </c>
    </row>
    <row r="53" spans="2:15" x14ac:dyDescent="0.25">
      <c r="B53" s="19" t="str">
        <f ca="1"/>
        <v/>
      </c>
      <c r="C53" s="16" t="str">
        <f ca="1">IF(B53="","",IFERROR(INDIRECT("jan.!AH"&amp;MATCH(B53,jan.!B$5:B$24,0)+4,1),""))</f>
        <v/>
      </c>
      <c r="D53" s="16" t="str">
        <f ca="1">IF(B53="","",IFERROR(INDIRECT("fév.!AH"&amp;MATCH(B53,fév.!B$5:B$24,0)+4,1),""))</f>
        <v/>
      </c>
      <c r="E53" s="16" t="str">
        <f ca="1">IF(B53="","",IFERROR(INDIRECT("mars!AH"&amp;MATCH(B53,mars!B$5:B$24,0)+4,1),""))</f>
        <v/>
      </c>
      <c r="F53" s="16" t="str">
        <f ca="1">IF(B53="","",IFERROR(INDIRECT("avr.!AH"&amp;MATCH(B53,avr.!B$5:B$24,0)+4,1),""))</f>
        <v/>
      </c>
      <c r="G53" s="16" t="str">
        <f ca="1">IF(B53="","",IFERROR(INDIRECT("mai!AH"&amp;MATCH(B53,mai!B$5:B$24,0)+4,1),""))</f>
        <v/>
      </c>
      <c r="H53" s="16" t="str">
        <f ca="1">IF(B53="","",IFERROR(INDIRECT("juin!AH"&amp;MATCH(B53,juin!B$5:B$24,0)+4,1),""))</f>
        <v/>
      </c>
      <c r="I53" s="16" t="str">
        <f ca="1">IF(B53="","",IFERROR(INDIRECT("juil.!AH"&amp;MATCH(B53,juil.!B$5:B$24,0)+4,1),""))</f>
        <v/>
      </c>
      <c r="J53" s="16" t="str">
        <f ca="1">IF(B53="","",IFERROR(INDIRECT("août!AH"&amp;MATCH(B53,août!B$5:B$24,0)+4,1),""))</f>
        <v/>
      </c>
      <c r="K53" s="16" t="str">
        <f ca="1">IF(B53="","",IFERROR(INDIRECT("sept.!AH"&amp;MATCH(B53,sept.!B$5:B$24,0)+4,1),""))</f>
        <v/>
      </c>
      <c r="L53" s="16" t="str">
        <f ca="1">IF(B53="","",IFERROR(INDIRECT("oct.!AH"&amp;MATCH(B53,oct.!B$5:B$24,0)+4,1),""))</f>
        <v/>
      </c>
      <c r="M53" s="16" t="str">
        <f ca="1">IF(B53="","",IFERROR(INDIRECT("nov.!AH"&amp;MATCH(B53,nov.!B$5:B$24,0)+4,1),""))</f>
        <v/>
      </c>
      <c r="N53" s="16" t="str">
        <f ca="1">IF(B53="","",IFERROR(INDIRECT("déc.!AH"&amp;MATCH(B53,déc.!B$5:B$24,0)+4,1),""))</f>
        <v/>
      </c>
      <c r="O53" s="16">
        <f t="shared" ca="1" si="1"/>
        <v>0</v>
      </c>
    </row>
    <row r="54" spans="2:15" x14ac:dyDescent="0.25">
      <c r="B54" s="19" t="str">
        <f ca="1"/>
        <v/>
      </c>
      <c r="C54" s="16" t="str">
        <f ca="1">IF(B54="","",IFERROR(INDIRECT("jan.!AH"&amp;MATCH(B54,jan.!B$5:B$24,0)+4,1),""))</f>
        <v/>
      </c>
      <c r="D54" s="16" t="str">
        <f ca="1">IF(B54="","",IFERROR(INDIRECT("fév.!AH"&amp;MATCH(B54,fév.!B$5:B$24,0)+4,1),""))</f>
        <v/>
      </c>
      <c r="E54" s="16" t="str">
        <f ca="1">IF(B54="","",IFERROR(INDIRECT("mars!AH"&amp;MATCH(B54,mars!B$5:B$24,0)+4,1),""))</f>
        <v/>
      </c>
      <c r="F54" s="16" t="str">
        <f ca="1">IF(B54="","",IFERROR(INDIRECT("avr.!AH"&amp;MATCH(B54,avr.!B$5:B$24,0)+4,1),""))</f>
        <v/>
      </c>
      <c r="G54" s="16" t="str">
        <f ca="1">IF(B54="","",IFERROR(INDIRECT("mai!AH"&amp;MATCH(B54,mai!B$5:B$24,0)+4,1),""))</f>
        <v/>
      </c>
      <c r="H54" s="16" t="str">
        <f ca="1">IF(B54="","",IFERROR(INDIRECT("juin!AH"&amp;MATCH(B54,juin!B$5:B$24,0)+4,1),""))</f>
        <v/>
      </c>
      <c r="I54" s="16" t="str">
        <f ca="1">IF(B54="","",IFERROR(INDIRECT("juil.!AH"&amp;MATCH(B54,juil.!B$5:B$24,0)+4,1),""))</f>
        <v/>
      </c>
      <c r="J54" s="16" t="str">
        <f ca="1">IF(B54="","",IFERROR(INDIRECT("août!AH"&amp;MATCH(B54,août!B$5:B$24,0)+4,1),""))</f>
        <v/>
      </c>
      <c r="K54" s="16" t="str">
        <f ca="1">IF(B54="","",IFERROR(INDIRECT("sept.!AH"&amp;MATCH(B54,sept.!B$5:B$24,0)+4,1),""))</f>
        <v/>
      </c>
      <c r="L54" s="16" t="str">
        <f ca="1">IF(B54="","",IFERROR(INDIRECT("oct.!AH"&amp;MATCH(B54,oct.!B$5:B$24,0)+4,1),""))</f>
        <v/>
      </c>
      <c r="M54" s="16" t="str">
        <f ca="1">IF(B54="","",IFERROR(INDIRECT("nov.!AH"&amp;MATCH(B54,nov.!B$5:B$24,0)+4,1),""))</f>
        <v/>
      </c>
      <c r="N54" s="16" t="str">
        <f ca="1">IF(B54="","",IFERROR(INDIRECT("déc.!AH"&amp;MATCH(B54,déc.!B$5:B$24,0)+4,1),""))</f>
        <v/>
      </c>
      <c r="O54" s="16">
        <f t="shared" ca="1" si="1"/>
        <v>0</v>
      </c>
    </row>
    <row r="55" spans="2:15" x14ac:dyDescent="0.25">
      <c r="B55" s="19" t="str">
        <f ca="1"/>
        <v/>
      </c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</row>
    <row r="56" spans="2:15" x14ac:dyDescent="0.25">
      <c r="C56" s="16" t="str">
        <f t="shared" ref="C56:N56" ca="1" si="2">COUNT(C4:C55)&amp;" agent(s)"</f>
        <v>3 agent(s)</v>
      </c>
      <c r="D56" s="16" t="str">
        <f t="shared" ca="1" si="2"/>
        <v>3 agent(s)</v>
      </c>
      <c r="E56" s="16" t="str">
        <f t="shared" ca="1" si="2"/>
        <v>2 agent(s)</v>
      </c>
      <c r="F56" s="16" t="str">
        <f t="shared" ca="1" si="2"/>
        <v>1 agent(s)</v>
      </c>
      <c r="G56" s="16" t="str">
        <f t="shared" ca="1" si="2"/>
        <v>0 agent(s)</v>
      </c>
      <c r="H56" s="16" t="str">
        <f t="shared" ca="1" si="2"/>
        <v>0 agent(s)</v>
      </c>
      <c r="I56" s="16" t="str">
        <f t="shared" ca="1" si="2"/>
        <v>0 agent(s)</v>
      </c>
      <c r="J56" s="16" t="str">
        <f t="shared" ca="1" si="2"/>
        <v>0 agent(s)</v>
      </c>
      <c r="K56" s="16" t="str">
        <f t="shared" ca="1" si="2"/>
        <v>0 agent(s)</v>
      </c>
      <c r="L56" s="16" t="str">
        <f t="shared" ca="1" si="2"/>
        <v>0 agent(s)</v>
      </c>
      <c r="M56" s="16" t="str">
        <f t="shared" ca="1" si="2"/>
        <v>0 agent(s)</v>
      </c>
      <c r="N56" s="16" t="str">
        <f t="shared" ca="1" si="2"/>
        <v>0 agent(s)</v>
      </c>
      <c r="O56" s="20"/>
    </row>
    <row r="57" spans="2:15" x14ac:dyDescent="0.25">
      <c r="C57" s="16" t="str">
        <f t="shared" ref="C57:N57" ca="1" si="3">SUM(C4:C55)&amp;" jour(s)"</f>
        <v>6 jour(s)</v>
      </c>
      <c r="D57" s="16" t="str">
        <f t="shared" ca="1" si="3"/>
        <v>3 jour(s)</v>
      </c>
      <c r="E57" s="16" t="str">
        <f t="shared" ca="1" si="3"/>
        <v>2 jour(s)</v>
      </c>
      <c r="F57" s="16" t="str">
        <f t="shared" ca="1" si="3"/>
        <v>1 jour(s)</v>
      </c>
      <c r="G57" s="16" t="str">
        <f t="shared" ca="1" si="3"/>
        <v>0 jour(s)</v>
      </c>
      <c r="H57" s="16" t="str">
        <f t="shared" ca="1" si="3"/>
        <v>0 jour(s)</v>
      </c>
      <c r="I57" s="16" t="str">
        <f t="shared" ca="1" si="3"/>
        <v>0 jour(s)</v>
      </c>
      <c r="J57" s="16" t="str">
        <f t="shared" ca="1" si="3"/>
        <v>0 jour(s)</v>
      </c>
      <c r="K57" s="16" t="str">
        <f t="shared" ca="1" si="3"/>
        <v>0 jour(s)</v>
      </c>
      <c r="L57" s="16" t="str">
        <f t="shared" ca="1" si="3"/>
        <v>0 jour(s)</v>
      </c>
      <c r="M57" s="16" t="str">
        <f t="shared" ca="1" si="3"/>
        <v>0 jour(s)</v>
      </c>
      <c r="N57" s="16" t="str">
        <f t="shared" ca="1" si="3"/>
        <v>0 jour(s)</v>
      </c>
      <c r="O57" s="20" t="str">
        <f ca="1">SUM(O4:O55)&amp;" jours de formation"</f>
        <v>12 jours de formation</v>
      </c>
    </row>
  </sheetData>
  <mergeCells count="1">
    <mergeCell ref="B2:O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19</vt:i4>
      </vt:variant>
    </vt:vector>
  </HeadingPairs>
  <TitlesOfParts>
    <vt:vector size="33" baseType="lpstr">
      <vt:lpstr>Config.</vt:lpstr>
      <vt:lpstr>jan.</vt:lpstr>
      <vt:lpstr>fév.</vt:lpstr>
      <vt:lpstr>mars</vt:lpstr>
      <vt:lpstr>avr.</vt:lpstr>
      <vt:lpstr>mai</vt:lpstr>
      <vt:lpstr>juin</vt:lpstr>
      <vt:lpstr>juil.</vt:lpstr>
      <vt:lpstr>août</vt:lpstr>
      <vt:lpstr>sept.</vt:lpstr>
      <vt:lpstr>oct.</vt:lpstr>
      <vt:lpstr>nov.</vt:lpstr>
      <vt:lpstr>déc.</vt:lpstr>
      <vt:lpstr>Récap.</vt:lpstr>
      <vt:lpstr>agents_formés</vt:lpstr>
      <vt:lpstr>année</vt:lpstr>
      <vt:lpstr>août</vt:lpstr>
      <vt:lpstr>avr</vt:lpstr>
      <vt:lpstr>choix_agent</vt:lpstr>
      <vt:lpstr>choix_année</vt:lpstr>
      <vt:lpstr>choix_formation</vt:lpstr>
      <vt:lpstr>déc</vt:lpstr>
      <vt:lpstr>fériés</vt:lpstr>
      <vt:lpstr>fév</vt:lpstr>
      <vt:lpstr>Formés</vt:lpstr>
      <vt:lpstr>jan</vt:lpstr>
      <vt:lpstr>juil</vt:lpstr>
      <vt:lpstr>juin</vt:lpstr>
      <vt:lpstr>mai</vt:lpstr>
      <vt:lpstr>mars</vt:lpstr>
      <vt:lpstr>nov</vt:lpstr>
      <vt:lpstr>oct</vt:lpstr>
      <vt:lpstr>sept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Christophe Bizet</dc:creator>
  <dc:description/>
  <cp:lastModifiedBy>Christophe Bizet</cp:lastModifiedBy>
  <cp:revision>1</cp:revision>
  <dcterms:created xsi:type="dcterms:W3CDTF">2019-09-01T09:35:39Z</dcterms:created>
  <dcterms:modified xsi:type="dcterms:W3CDTF">2019-09-01T10:11:54Z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