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__Convertion_Excel_LibreOffice__\Présences\Formations\"/>
    </mc:Choice>
  </mc:AlternateContent>
  <xr:revisionPtr revIDLastSave="0" documentId="13_ncr:1_{6E29EB3A-C356-4824-B3E8-C88EBFFC8849}" xr6:coauthVersionLast="43" xr6:coauthVersionMax="43" xr10:uidLastSave="{00000000-0000-0000-0000-000000000000}"/>
  <bookViews>
    <workbookView xWindow="-120" yWindow="-120" windowWidth="29040" windowHeight="15840" activeTab="14" xr2:uid="{C9CC955C-09F3-485A-86FB-9BD15F3501FA}"/>
  </bookViews>
  <sheets>
    <sheet name="Config." sheetId="1" r:id="rId1"/>
    <sheet name="jan." sheetId="2" r:id="rId2"/>
    <sheet name="fév." sheetId="3" r:id="rId3"/>
    <sheet name="mars" sheetId="4" r:id="rId4"/>
    <sheet name="avr." sheetId="5" r:id="rId5"/>
    <sheet name="mai" sheetId="6" r:id="rId6"/>
    <sheet name="juin" sheetId="7" r:id="rId7"/>
    <sheet name="juil." sheetId="8" r:id="rId8"/>
    <sheet name="août" sheetId="9" r:id="rId9"/>
    <sheet name="sept." sheetId="10" r:id="rId10"/>
    <sheet name="oct." sheetId="11" r:id="rId11"/>
    <sheet name="nov." sheetId="12" r:id="rId12"/>
    <sheet name="déc." sheetId="13" r:id="rId13"/>
    <sheet name="Récap." sheetId="14" r:id="rId14"/>
    <sheet name="Résultat souhaité" sheetId="15" r:id="rId15"/>
  </sheets>
  <definedNames>
    <definedName name="année">jan.!$A$2</definedName>
    <definedName name="choix_agent">'Config.'!$C$4:$C$57</definedName>
    <definedName name="choix_année">'Config.'!$B$4:$B$15</definedName>
    <definedName name="choix_formation">'Config.'!$D$4</definedName>
    <definedName name="fériés">'Config.'!$G$4:$G$16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26" i="15" l="1"/>
  <c r="M26" i="15"/>
  <c r="L26" i="15"/>
  <c r="K26" i="15"/>
  <c r="J26" i="15"/>
  <c r="I26" i="15"/>
  <c r="H26" i="15"/>
  <c r="G26" i="15"/>
  <c r="F26" i="15"/>
  <c r="E26" i="15"/>
  <c r="D26" i="15"/>
  <c r="C26" i="15"/>
  <c r="N25" i="15"/>
  <c r="M25" i="15"/>
  <c r="L25" i="15"/>
  <c r="K25" i="15"/>
  <c r="J25" i="15"/>
  <c r="I25" i="15"/>
  <c r="H25" i="15"/>
  <c r="G25" i="15"/>
  <c r="F25" i="15"/>
  <c r="E25" i="15"/>
  <c r="D25" i="15"/>
  <c r="C25" i="15"/>
  <c r="O24" i="15"/>
  <c r="O23" i="15"/>
  <c r="O22" i="15"/>
  <c r="O21" i="15"/>
  <c r="O20" i="15"/>
  <c r="O19" i="15"/>
  <c r="O18" i="15"/>
  <c r="O17" i="15"/>
  <c r="O16" i="15"/>
  <c r="O15" i="15"/>
  <c r="O14" i="15"/>
  <c r="O13" i="15"/>
  <c r="O12" i="15"/>
  <c r="O11" i="15"/>
  <c r="O10" i="15"/>
  <c r="O9" i="15"/>
  <c r="O8" i="15"/>
  <c r="O7" i="15"/>
  <c r="O6" i="15"/>
  <c r="O5" i="15"/>
  <c r="O4" i="15"/>
  <c r="N3" i="15"/>
  <c r="M3" i="15"/>
  <c r="L3" i="15"/>
  <c r="K3" i="15"/>
  <c r="J3" i="15"/>
  <c r="I3" i="15"/>
  <c r="H3" i="15"/>
  <c r="G3" i="15"/>
  <c r="F3" i="15"/>
  <c r="E3" i="15"/>
  <c r="D3" i="15"/>
  <c r="C3" i="15"/>
  <c r="B3" i="15"/>
  <c r="O23" i="14"/>
  <c r="O26" i="15" l="1"/>
  <c r="B3" i="14"/>
  <c r="N3" i="14"/>
  <c r="M3" i="14"/>
  <c r="L3" i="14"/>
  <c r="K3" i="14"/>
  <c r="J3" i="14"/>
  <c r="I3" i="14"/>
  <c r="H3" i="14"/>
  <c r="G3" i="14"/>
  <c r="F3" i="14"/>
  <c r="E3" i="14"/>
  <c r="D3" i="14"/>
  <c r="C3" i="14"/>
  <c r="C3" i="13"/>
  <c r="D3" i="13" s="1"/>
  <c r="E3" i="13" s="1"/>
  <c r="F3" i="13" s="1"/>
  <c r="G3" i="13" s="1"/>
  <c r="H3" i="13" s="1"/>
  <c r="I3" i="13" s="1"/>
  <c r="J3" i="13" s="1"/>
  <c r="K3" i="13" s="1"/>
  <c r="L3" i="13" s="1"/>
  <c r="M3" i="13" s="1"/>
  <c r="N3" i="13" s="1"/>
  <c r="O3" i="13" s="1"/>
  <c r="P3" i="13" s="1"/>
  <c r="Q3" i="13" s="1"/>
  <c r="R3" i="13" s="1"/>
  <c r="S3" i="13" s="1"/>
  <c r="T3" i="13" s="1"/>
  <c r="U3" i="13" s="1"/>
  <c r="V3" i="13" s="1"/>
  <c r="W3" i="13" s="1"/>
  <c r="X3" i="13" s="1"/>
  <c r="Y3" i="13" s="1"/>
  <c r="Z3" i="13" s="1"/>
  <c r="AA3" i="13" s="1"/>
  <c r="AB3" i="13" s="1"/>
  <c r="AC3" i="13" s="1"/>
  <c r="AD3" i="13" s="1"/>
  <c r="AE3" i="13" s="1"/>
  <c r="AF3" i="13" s="1"/>
  <c r="AG3" i="13" s="1"/>
  <c r="AG25" i="13"/>
  <c r="AF25" i="13"/>
  <c r="AE25" i="13"/>
  <c r="AD25" i="13"/>
  <c r="AC25" i="13"/>
  <c r="AB25" i="13"/>
  <c r="AA25" i="13"/>
  <c r="Z25" i="13"/>
  <c r="Y25" i="13"/>
  <c r="X25" i="13"/>
  <c r="W25" i="13"/>
  <c r="V25" i="13"/>
  <c r="U25" i="13"/>
  <c r="T25" i="13"/>
  <c r="S25" i="13"/>
  <c r="R25" i="13"/>
  <c r="Q25" i="13"/>
  <c r="P25" i="13"/>
  <c r="O25" i="13"/>
  <c r="N25" i="13"/>
  <c r="M25" i="13"/>
  <c r="L25" i="13"/>
  <c r="K25" i="13"/>
  <c r="J25" i="13"/>
  <c r="I25" i="13"/>
  <c r="H25" i="13"/>
  <c r="G25" i="13"/>
  <c r="F25" i="13"/>
  <c r="E25" i="13"/>
  <c r="D25" i="13"/>
  <c r="C25" i="13"/>
  <c r="C3" i="12"/>
  <c r="D3" i="12" s="1"/>
  <c r="E3" i="12" s="1"/>
  <c r="F3" i="12" s="1"/>
  <c r="G3" i="12" s="1"/>
  <c r="H3" i="12" s="1"/>
  <c r="I3" i="12" s="1"/>
  <c r="J3" i="12" s="1"/>
  <c r="K3" i="12" s="1"/>
  <c r="L3" i="12" s="1"/>
  <c r="M3" i="12" s="1"/>
  <c r="N3" i="12" s="1"/>
  <c r="O3" i="12" s="1"/>
  <c r="P3" i="12" s="1"/>
  <c r="Q3" i="12" s="1"/>
  <c r="R3" i="12" s="1"/>
  <c r="S3" i="12" s="1"/>
  <c r="T3" i="12" s="1"/>
  <c r="U3" i="12" s="1"/>
  <c r="V3" i="12" s="1"/>
  <c r="W3" i="12" s="1"/>
  <c r="X3" i="12" s="1"/>
  <c r="Y3" i="12" s="1"/>
  <c r="Z3" i="12" s="1"/>
  <c r="AA3" i="12" s="1"/>
  <c r="AB3" i="12" s="1"/>
  <c r="AC3" i="12" s="1"/>
  <c r="AD3" i="12" s="1"/>
  <c r="AE3" i="12" s="1"/>
  <c r="AF3" i="12" s="1"/>
  <c r="AG3" i="12" s="1"/>
  <c r="AG25" i="12"/>
  <c r="AF25" i="12"/>
  <c r="AE25" i="12"/>
  <c r="AD25" i="12"/>
  <c r="AC25" i="12"/>
  <c r="AB25" i="12"/>
  <c r="AA25" i="12"/>
  <c r="Z25" i="12"/>
  <c r="Y25" i="12"/>
  <c r="X25" i="12"/>
  <c r="W25" i="12"/>
  <c r="V25" i="12"/>
  <c r="U25" i="12"/>
  <c r="T25" i="12"/>
  <c r="S25" i="12"/>
  <c r="R25" i="12"/>
  <c r="Q25" i="12"/>
  <c r="P25" i="12"/>
  <c r="O25" i="12"/>
  <c r="N25" i="12"/>
  <c r="M25" i="12"/>
  <c r="L25" i="12"/>
  <c r="K25" i="12"/>
  <c r="J25" i="12"/>
  <c r="I25" i="12"/>
  <c r="H25" i="12"/>
  <c r="G25" i="12"/>
  <c r="F25" i="12"/>
  <c r="E25" i="12"/>
  <c r="D25" i="12"/>
  <c r="C25" i="12"/>
  <c r="C3" i="11"/>
  <c r="D3" i="11" s="1"/>
  <c r="E3" i="11" s="1"/>
  <c r="F3" i="11" s="1"/>
  <c r="G3" i="11" s="1"/>
  <c r="H3" i="11" s="1"/>
  <c r="I3" i="11" s="1"/>
  <c r="J3" i="11" s="1"/>
  <c r="K3" i="11" s="1"/>
  <c r="L3" i="11" s="1"/>
  <c r="M3" i="11" s="1"/>
  <c r="N3" i="11" s="1"/>
  <c r="O3" i="11" s="1"/>
  <c r="P3" i="11" s="1"/>
  <c r="Q3" i="11" s="1"/>
  <c r="R3" i="11" s="1"/>
  <c r="S3" i="11" s="1"/>
  <c r="T3" i="11" s="1"/>
  <c r="U3" i="11" s="1"/>
  <c r="V3" i="11" s="1"/>
  <c r="W3" i="11" s="1"/>
  <c r="X3" i="11" s="1"/>
  <c r="Y3" i="11" s="1"/>
  <c r="Z3" i="11" s="1"/>
  <c r="AA3" i="11" s="1"/>
  <c r="AB3" i="11" s="1"/>
  <c r="AC3" i="11" s="1"/>
  <c r="AD3" i="11" s="1"/>
  <c r="AE3" i="11" s="1"/>
  <c r="AF3" i="11" s="1"/>
  <c r="AG3" i="11" s="1"/>
  <c r="AG25" i="11"/>
  <c r="AF25" i="11"/>
  <c r="AE25" i="11"/>
  <c r="AD25" i="11"/>
  <c r="AC25" i="11"/>
  <c r="AB25" i="11"/>
  <c r="AA25" i="11"/>
  <c r="Z25" i="11"/>
  <c r="Y25" i="11"/>
  <c r="X25" i="11"/>
  <c r="W25" i="11"/>
  <c r="V25" i="11"/>
  <c r="U25" i="11"/>
  <c r="T25" i="11"/>
  <c r="S25" i="11"/>
  <c r="R25" i="11"/>
  <c r="Q25" i="11"/>
  <c r="P25" i="11"/>
  <c r="O25" i="11"/>
  <c r="N25" i="11"/>
  <c r="M25" i="11"/>
  <c r="L25" i="11"/>
  <c r="K25" i="11"/>
  <c r="J25" i="11"/>
  <c r="I25" i="11"/>
  <c r="H25" i="11"/>
  <c r="G25" i="11"/>
  <c r="F25" i="11"/>
  <c r="E25" i="11"/>
  <c r="D25" i="11"/>
  <c r="C25" i="11"/>
  <c r="C3" i="10"/>
  <c r="D3" i="10" s="1"/>
  <c r="E3" i="10" s="1"/>
  <c r="F3" i="10" s="1"/>
  <c r="G3" i="10" s="1"/>
  <c r="H3" i="10" s="1"/>
  <c r="I3" i="10" s="1"/>
  <c r="J3" i="10" s="1"/>
  <c r="K3" i="10" s="1"/>
  <c r="L3" i="10" s="1"/>
  <c r="M3" i="10" s="1"/>
  <c r="N3" i="10" s="1"/>
  <c r="O3" i="10" s="1"/>
  <c r="P3" i="10" s="1"/>
  <c r="Q3" i="10" s="1"/>
  <c r="R3" i="10" s="1"/>
  <c r="S3" i="10" s="1"/>
  <c r="T3" i="10" s="1"/>
  <c r="U3" i="10" s="1"/>
  <c r="V3" i="10" s="1"/>
  <c r="W3" i="10" s="1"/>
  <c r="X3" i="10" s="1"/>
  <c r="Y3" i="10" s="1"/>
  <c r="Z3" i="10" s="1"/>
  <c r="AA3" i="10" s="1"/>
  <c r="AB3" i="10" s="1"/>
  <c r="AC3" i="10" s="1"/>
  <c r="AD3" i="10" s="1"/>
  <c r="AE3" i="10" s="1"/>
  <c r="AF3" i="10" s="1"/>
  <c r="AG3" i="10" s="1"/>
  <c r="AG25" i="10"/>
  <c r="AF25" i="10"/>
  <c r="AE25" i="10"/>
  <c r="AD25" i="10"/>
  <c r="AC25" i="10"/>
  <c r="AB25" i="10"/>
  <c r="AA25" i="10"/>
  <c r="Z25" i="10"/>
  <c r="Y25" i="10"/>
  <c r="X25" i="10"/>
  <c r="W25" i="10"/>
  <c r="V25" i="10"/>
  <c r="U25" i="10"/>
  <c r="T25" i="10"/>
  <c r="S25" i="10"/>
  <c r="R25" i="10"/>
  <c r="Q25" i="10"/>
  <c r="P25" i="10"/>
  <c r="O25" i="10"/>
  <c r="N25" i="10"/>
  <c r="M25" i="10"/>
  <c r="L25" i="10"/>
  <c r="K25" i="10"/>
  <c r="J25" i="10"/>
  <c r="I25" i="10"/>
  <c r="H25" i="10"/>
  <c r="G25" i="10"/>
  <c r="F25" i="10"/>
  <c r="E25" i="10"/>
  <c r="D25" i="10"/>
  <c r="C25" i="10"/>
  <c r="C3" i="9"/>
  <c r="D3" i="9" s="1"/>
  <c r="E3" i="9" s="1"/>
  <c r="F3" i="9" s="1"/>
  <c r="G3" i="9" s="1"/>
  <c r="H3" i="9" s="1"/>
  <c r="I3" i="9" s="1"/>
  <c r="J3" i="9" s="1"/>
  <c r="K3" i="9" s="1"/>
  <c r="L3" i="9" s="1"/>
  <c r="M3" i="9" s="1"/>
  <c r="N3" i="9" s="1"/>
  <c r="O3" i="9" s="1"/>
  <c r="P3" i="9" s="1"/>
  <c r="Q3" i="9" s="1"/>
  <c r="R3" i="9" s="1"/>
  <c r="S3" i="9" s="1"/>
  <c r="T3" i="9" s="1"/>
  <c r="U3" i="9" s="1"/>
  <c r="V3" i="9" s="1"/>
  <c r="W3" i="9" s="1"/>
  <c r="X3" i="9" s="1"/>
  <c r="Y3" i="9" s="1"/>
  <c r="Z3" i="9" s="1"/>
  <c r="AA3" i="9" s="1"/>
  <c r="AB3" i="9" s="1"/>
  <c r="AC3" i="9" s="1"/>
  <c r="AD3" i="9" s="1"/>
  <c r="AE3" i="9" s="1"/>
  <c r="AF3" i="9" s="1"/>
  <c r="AG3" i="9" s="1"/>
  <c r="AG25" i="9"/>
  <c r="AF25" i="9"/>
  <c r="AE25" i="9"/>
  <c r="AD25" i="9"/>
  <c r="AC25" i="9"/>
  <c r="AB25" i="9"/>
  <c r="AA25" i="9"/>
  <c r="Z25" i="9"/>
  <c r="Y25" i="9"/>
  <c r="X25" i="9"/>
  <c r="W25" i="9"/>
  <c r="V25" i="9"/>
  <c r="U25" i="9"/>
  <c r="T25" i="9"/>
  <c r="S25" i="9"/>
  <c r="R25" i="9"/>
  <c r="Q25" i="9"/>
  <c r="P25" i="9"/>
  <c r="O25" i="9"/>
  <c r="N25" i="9"/>
  <c r="M25" i="9"/>
  <c r="L25" i="9"/>
  <c r="K25" i="9"/>
  <c r="J25" i="9"/>
  <c r="I25" i="9"/>
  <c r="H25" i="9"/>
  <c r="G25" i="9"/>
  <c r="F25" i="9"/>
  <c r="E25" i="9"/>
  <c r="D25" i="9"/>
  <c r="C25" i="9"/>
  <c r="C3" i="8"/>
  <c r="D3" i="8" s="1"/>
  <c r="E3" i="8" s="1"/>
  <c r="F3" i="8" s="1"/>
  <c r="G3" i="8" s="1"/>
  <c r="H3" i="8" s="1"/>
  <c r="I3" i="8" s="1"/>
  <c r="J3" i="8" s="1"/>
  <c r="K3" i="8" s="1"/>
  <c r="L3" i="8" s="1"/>
  <c r="M3" i="8" s="1"/>
  <c r="N3" i="8" s="1"/>
  <c r="O3" i="8" s="1"/>
  <c r="P3" i="8" s="1"/>
  <c r="Q3" i="8" s="1"/>
  <c r="R3" i="8" s="1"/>
  <c r="S3" i="8" s="1"/>
  <c r="T3" i="8" s="1"/>
  <c r="U3" i="8" s="1"/>
  <c r="V3" i="8" s="1"/>
  <c r="W3" i="8" s="1"/>
  <c r="X3" i="8" s="1"/>
  <c r="Y3" i="8" s="1"/>
  <c r="Z3" i="8" s="1"/>
  <c r="AA3" i="8" s="1"/>
  <c r="AB3" i="8" s="1"/>
  <c r="AC3" i="8" s="1"/>
  <c r="AD3" i="8" s="1"/>
  <c r="AE3" i="8" s="1"/>
  <c r="AF3" i="8" s="1"/>
  <c r="AG3" i="8" s="1"/>
  <c r="AG25" i="8"/>
  <c r="AF25" i="8"/>
  <c r="AE25" i="8"/>
  <c r="AD25" i="8"/>
  <c r="AC25" i="8"/>
  <c r="AB25" i="8"/>
  <c r="AA25" i="8"/>
  <c r="Z25" i="8"/>
  <c r="Y25" i="8"/>
  <c r="X25" i="8"/>
  <c r="W25" i="8"/>
  <c r="V25" i="8"/>
  <c r="U25" i="8"/>
  <c r="T25" i="8"/>
  <c r="S25" i="8"/>
  <c r="R25" i="8"/>
  <c r="Q25" i="8"/>
  <c r="P25" i="8"/>
  <c r="O25" i="8"/>
  <c r="N25" i="8"/>
  <c r="M25" i="8"/>
  <c r="L25" i="8"/>
  <c r="K25" i="8"/>
  <c r="J25" i="8"/>
  <c r="I25" i="8"/>
  <c r="H25" i="8"/>
  <c r="G25" i="8"/>
  <c r="F25" i="8"/>
  <c r="E25" i="8"/>
  <c r="D25" i="8"/>
  <c r="C25" i="8"/>
  <c r="C3" i="7"/>
  <c r="D3" i="7" s="1"/>
  <c r="E3" i="7" s="1"/>
  <c r="F3" i="7" s="1"/>
  <c r="G3" i="7" s="1"/>
  <c r="H3" i="7" s="1"/>
  <c r="I3" i="7" s="1"/>
  <c r="J3" i="7" s="1"/>
  <c r="K3" i="7" s="1"/>
  <c r="L3" i="7" s="1"/>
  <c r="M3" i="7" s="1"/>
  <c r="N3" i="7" s="1"/>
  <c r="O3" i="7" s="1"/>
  <c r="P3" i="7" s="1"/>
  <c r="Q3" i="7" s="1"/>
  <c r="R3" i="7" s="1"/>
  <c r="S3" i="7" s="1"/>
  <c r="T3" i="7" s="1"/>
  <c r="U3" i="7" s="1"/>
  <c r="V3" i="7" s="1"/>
  <c r="W3" i="7" s="1"/>
  <c r="X3" i="7" s="1"/>
  <c r="Y3" i="7" s="1"/>
  <c r="Z3" i="7" s="1"/>
  <c r="AA3" i="7" s="1"/>
  <c r="AB3" i="7" s="1"/>
  <c r="AC3" i="7" s="1"/>
  <c r="AD3" i="7" s="1"/>
  <c r="AE3" i="7" s="1"/>
  <c r="AF3" i="7" s="1"/>
  <c r="AG3" i="7" s="1"/>
  <c r="AG25" i="7"/>
  <c r="AF25" i="7"/>
  <c r="AE25" i="7"/>
  <c r="AD25" i="7"/>
  <c r="AC25" i="7"/>
  <c r="AB25" i="7"/>
  <c r="AA25" i="7"/>
  <c r="Z25" i="7"/>
  <c r="Y25" i="7"/>
  <c r="X25" i="7"/>
  <c r="W25" i="7"/>
  <c r="V25" i="7"/>
  <c r="U25" i="7"/>
  <c r="T25" i="7"/>
  <c r="S25" i="7"/>
  <c r="R25" i="7"/>
  <c r="Q25" i="7"/>
  <c r="P25" i="7"/>
  <c r="O25" i="7"/>
  <c r="N25" i="7"/>
  <c r="M25" i="7"/>
  <c r="L25" i="7"/>
  <c r="K25" i="7"/>
  <c r="J25" i="7"/>
  <c r="I25" i="7"/>
  <c r="H25" i="7"/>
  <c r="G25" i="7"/>
  <c r="F25" i="7"/>
  <c r="E25" i="7"/>
  <c r="D25" i="7"/>
  <c r="C25" i="7"/>
  <c r="C3" i="6"/>
  <c r="D3" i="6" s="1"/>
  <c r="E3" i="6" s="1"/>
  <c r="F3" i="6" s="1"/>
  <c r="G3" i="6" s="1"/>
  <c r="H3" i="6" s="1"/>
  <c r="I3" i="6" s="1"/>
  <c r="J3" i="6" s="1"/>
  <c r="K3" i="6" s="1"/>
  <c r="L3" i="6" s="1"/>
  <c r="M3" i="6" s="1"/>
  <c r="N3" i="6" s="1"/>
  <c r="O3" i="6" s="1"/>
  <c r="P3" i="6" s="1"/>
  <c r="Q3" i="6" s="1"/>
  <c r="R3" i="6" s="1"/>
  <c r="S3" i="6" s="1"/>
  <c r="T3" i="6" s="1"/>
  <c r="U3" i="6" s="1"/>
  <c r="V3" i="6" s="1"/>
  <c r="W3" i="6" s="1"/>
  <c r="X3" i="6" s="1"/>
  <c r="Y3" i="6" s="1"/>
  <c r="Z3" i="6" s="1"/>
  <c r="AA3" i="6" s="1"/>
  <c r="AB3" i="6" s="1"/>
  <c r="AC3" i="6" s="1"/>
  <c r="AD3" i="6" s="1"/>
  <c r="AE3" i="6" s="1"/>
  <c r="AF3" i="6" s="1"/>
  <c r="AG3" i="6" s="1"/>
  <c r="AG25" i="6"/>
  <c r="AF25" i="6"/>
  <c r="AE25" i="6"/>
  <c r="AD25" i="6"/>
  <c r="AC25" i="6"/>
  <c r="AB25" i="6"/>
  <c r="AA25" i="6"/>
  <c r="Z25" i="6"/>
  <c r="Y25" i="6"/>
  <c r="X25" i="6"/>
  <c r="W25" i="6"/>
  <c r="V25" i="6"/>
  <c r="U25" i="6"/>
  <c r="T25" i="6"/>
  <c r="S25" i="6"/>
  <c r="R25" i="6"/>
  <c r="Q25" i="6"/>
  <c r="P25" i="6"/>
  <c r="O25" i="6"/>
  <c r="N25" i="6"/>
  <c r="M25" i="6"/>
  <c r="L25" i="6"/>
  <c r="K25" i="6"/>
  <c r="J25" i="6"/>
  <c r="I25" i="6"/>
  <c r="H25" i="6"/>
  <c r="G25" i="6"/>
  <c r="F25" i="6"/>
  <c r="E25" i="6"/>
  <c r="D25" i="6"/>
  <c r="C25" i="6"/>
  <c r="C3" i="5"/>
  <c r="D3" i="5" s="1"/>
  <c r="E3" i="5" s="1"/>
  <c r="F3" i="5" s="1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T3" i="5" s="1"/>
  <c r="U3" i="5" s="1"/>
  <c r="V3" i="5" s="1"/>
  <c r="W3" i="5" s="1"/>
  <c r="X3" i="5" s="1"/>
  <c r="Y3" i="5" s="1"/>
  <c r="Z3" i="5" s="1"/>
  <c r="AA3" i="5" s="1"/>
  <c r="AB3" i="5" s="1"/>
  <c r="AC3" i="5" s="1"/>
  <c r="AD3" i="5" s="1"/>
  <c r="AE3" i="5" s="1"/>
  <c r="AF3" i="5" s="1"/>
  <c r="AG3" i="5" s="1"/>
  <c r="AG25" i="5"/>
  <c r="AF25" i="5"/>
  <c r="AE25" i="5"/>
  <c r="AD25" i="5"/>
  <c r="AC25" i="5"/>
  <c r="AB25" i="5"/>
  <c r="AA25" i="5"/>
  <c r="Z25" i="5"/>
  <c r="Y25" i="5"/>
  <c r="X25" i="5"/>
  <c r="W25" i="5"/>
  <c r="V25" i="5"/>
  <c r="U25" i="5"/>
  <c r="T25" i="5"/>
  <c r="S25" i="5"/>
  <c r="R25" i="5"/>
  <c r="Q25" i="5"/>
  <c r="P25" i="5"/>
  <c r="O25" i="5"/>
  <c r="N25" i="5"/>
  <c r="M25" i="5"/>
  <c r="L25" i="5"/>
  <c r="K25" i="5"/>
  <c r="J25" i="5"/>
  <c r="I25" i="5"/>
  <c r="H25" i="5"/>
  <c r="G25" i="5"/>
  <c r="F25" i="5"/>
  <c r="E25" i="5"/>
  <c r="D25" i="5"/>
  <c r="C25" i="5"/>
  <c r="C3" i="4"/>
  <c r="D3" i="4" s="1"/>
  <c r="E3" i="4" s="1"/>
  <c r="F3" i="4" s="1"/>
  <c r="G3" i="4" s="1"/>
  <c r="H3" i="4" s="1"/>
  <c r="I3" i="4" s="1"/>
  <c r="J3" i="4" s="1"/>
  <c r="K3" i="4" s="1"/>
  <c r="L3" i="4" s="1"/>
  <c r="M3" i="4" s="1"/>
  <c r="N3" i="4" s="1"/>
  <c r="O3" i="4" s="1"/>
  <c r="P3" i="4" s="1"/>
  <c r="Q3" i="4" s="1"/>
  <c r="R3" i="4" s="1"/>
  <c r="S3" i="4" s="1"/>
  <c r="T3" i="4" s="1"/>
  <c r="U3" i="4" s="1"/>
  <c r="V3" i="4" s="1"/>
  <c r="W3" i="4" s="1"/>
  <c r="X3" i="4" s="1"/>
  <c r="Y3" i="4" s="1"/>
  <c r="Z3" i="4" s="1"/>
  <c r="AA3" i="4" s="1"/>
  <c r="AB3" i="4" s="1"/>
  <c r="AC3" i="4" s="1"/>
  <c r="AD3" i="4" s="1"/>
  <c r="AE3" i="4" s="1"/>
  <c r="AF3" i="4" s="1"/>
  <c r="AG3" i="4" s="1"/>
  <c r="AG25" i="4"/>
  <c r="AF25" i="4"/>
  <c r="AE25" i="4"/>
  <c r="AD25" i="4"/>
  <c r="AC25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J25" i="4"/>
  <c r="I25" i="4"/>
  <c r="H25" i="4"/>
  <c r="G25" i="4"/>
  <c r="F25" i="4"/>
  <c r="E25" i="4"/>
  <c r="D25" i="4"/>
  <c r="C25" i="4"/>
  <c r="C3" i="3"/>
  <c r="D3" i="3" s="1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  <c r="AG3" i="3" s="1"/>
  <c r="AG25" i="3"/>
  <c r="AF25" i="3"/>
  <c r="AE25" i="3"/>
  <c r="AD25" i="3"/>
  <c r="AC25" i="3"/>
  <c r="AB25" i="3"/>
  <c r="AA25" i="3"/>
  <c r="Z25" i="3"/>
  <c r="Y25" i="3"/>
  <c r="X25" i="3"/>
  <c r="W25" i="3"/>
  <c r="V25" i="3"/>
  <c r="U25" i="3"/>
  <c r="T25" i="3"/>
  <c r="S25" i="3"/>
  <c r="R25" i="3"/>
  <c r="Q25" i="3"/>
  <c r="P25" i="3"/>
  <c r="O25" i="3"/>
  <c r="N25" i="3"/>
  <c r="M25" i="3"/>
  <c r="L25" i="3"/>
  <c r="K25" i="3"/>
  <c r="J25" i="3"/>
  <c r="I25" i="3"/>
  <c r="H25" i="3"/>
  <c r="G25" i="3"/>
  <c r="F25" i="3"/>
  <c r="E25" i="3"/>
  <c r="D25" i="3"/>
  <c r="C25" i="3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D25" i="2"/>
  <c r="E25" i="2"/>
  <c r="F25" i="2"/>
  <c r="G25" i="2"/>
  <c r="H25" i="2"/>
  <c r="C25" i="2"/>
  <c r="C3" i="2"/>
  <c r="C4" i="2" s="1"/>
  <c r="D4" i="2" s="1"/>
  <c r="E4" i="2" s="1"/>
  <c r="F4" i="2" s="1"/>
  <c r="G4" i="2" s="1"/>
  <c r="H4" i="2" s="1"/>
  <c r="I4" i="2" s="1"/>
  <c r="J4" i="2" s="1"/>
  <c r="K4" i="2" s="1"/>
  <c r="L4" i="2" s="1"/>
  <c r="M4" i="2" s="1"/>
  <c r="N4" i="2" s="1"/>
  <c r="O4" i="2" s="1"/>
  <c r="P4" i="2" s="1"/>
  <c r="Q4" i="2" s="1"/>
  <c r="R4" i="2" s="1"/>
  <c r="S4" i="2" s="1"/>
  <c r="T4" i="2" s="1"/>
  <c r="U4" i="2" s="1"/>
  <c r="V4" i="2" s="1"/>
  <c r="W4" i="2" s="1"/>
  <c r="X4" i="2" s="1"/>
  <c r="Y4" i="2" s="1"/>
  <c r="Z4" i="2" s="1"/>
  <c r="AA4" i="2" s="1"/>
  <c r="AB4" i="2" s="1"/>
  <c r="AC4" i="2" s="1"/>
  <c r="AD4" i="2" s="1"/>
  <c r="AE4" i="2" s="1"/>
  <c r="AF4" i="2" s="1"/>
  <c r="AG4" i="2" s="1"/>
  <c r="F25" i="14" l="1"/>
  <c r="F26" i="14"/>
  <c r="N26" i="14"/>
  <c r="N25" i="14"/>
  <c r="H25" i="14"/>
  <c r="H26" i="14"/>
  <c r="I25" i="14"/>
  <c r="I26" i="14"/>
  <c r="J25" i="14"/>
  <c r="J26" i="14"/>
  <c r="G25" i="14"/>
  <c r="G26" i="14"/>
  <c r="E26" i="14"/>
  <c r="E25" i="14"/>
  <c r="K25" i="14"/>
  <c r="K26" i="14"/>
  <c r="C26" i="14"/>
  <c r="C25" i="14"/>
  <c r="L26" i="14"/>
  <c r="L25" i="14"/>
  <c r="D26" i="14"/>
  <c r="D25" i="14"/>
  <c r="M26" i="14"/>
  <c r="M25" i="14"/>
  <c r="O21" i="14"/>
  <c r="O18" i="14"/>
  <c r="O16" i="14"/>
  <c r="O14" i="14"/>
  <c r="O10" i="14"/>
  <c r="O8" i="14"/>
  <c r="O6" i="14"/>
  <c r="O24" i="14"/>
  <c r="O22" i="14"/>
  <c r="O12" i="14"/>
  <c r="O19" i="14"/>
  <c r="O11" i="14"/>
  <c r="O17" i="14"/>
  <c r="O15" i="14"/>
  <c r="O13" i="14"/>
  <c r="O9" i="14"/>
  <c r="O7" i="14"/>
  <c r="O5" i="14"/>
  <c r="O20" i="14"/>
  <c r="O4" i="14"/>
  <c r="B3" i="13"/>
  <c r="C4" i="13"/>
  <c r="D4" i="13" s="1"/>
  <c r="E4" i="13" s="1"/>
  <c r="F4" i="13" s="1"/>
  <c r="G4" i="13" s="1"/>
  <c r="H4" i="13" s="1"/>
  <c r="I4" i="13" s="1"/>
  <c r="J4" i="13" s="1"/>
  <c r="K4" i="13" s="1"/>
  <c r="L4" i="13" s="1"/>
  <c r="M4" i="13" s="1"/>
  <c r="N4" i="13" s="1"/>
  <c r="O4" i="13" s="1"/>
  <c r="P4" i="13" s="1"/>
  <c r="Q4" i="13" s="1"/>
  <c r="R4" i="13" s="1"/>
  <c r="S4" i="13" s="1"/>
  <c r="T4" i="13" s="1"/>
  <c r="U4" i="13" s="1"/>
  <c r="V4" i="13" s="1"/>
  <c r="W4" i="13" s="1"/>
  <c r="X4" i="13" s="1"/>
  <c r="Y4" i="13" s="1"/>
  <c r="Z4" i="13" s="1"/>
  <c r="AA4" i="13" s="1"/>
  <c r="AB4" i="13" s="1"/>
  <c r="AC4" i="13" s="1"/>
  <c r="AD4" i="13" s="1"/>
  <c r="AE4" i="13" s="1"/>
  <c r="AF4" i="13" s="1"/>
  <c r="AG4" i="13" s="1"/>
  <c r="C4" i="12"/>
  <c r="D4" i="12" s="1"/>
  <c r="E4" i="12" s="1"/>
  <c r="F4" i="12" s="1"/>
  <c r="G4" i="12" s="1"/>
  <c r="H4" i="12" s="1"/>
  <c r="I4" i="12" s="1"/>
  <c r="J4" i="12" s="1"/>
  <c r="K4" i="12" s="1"/>
  <c r="L4" i="12" s="1"/>
  <c r="M4" i="12" s="1"/>
  <c r="N4" i="12" s="1"/>
  <c r="O4" i="12" s="1"/>
  <c r="P4" i="12" s="1"/>
  <c r="Q4" i="12" s="1"/>
  <c r="R4" i="12" s="1"/>
  <c r="S4" i="12" s="1"/>
  <c r="T4" i="12" s="1"/>
  <c r="U4" i="12" s="1"/>
  <c r="V4" i="12" s="1"/>
  <c r="W4" i="12" s="1"/>
  <c r="X4" i="12" s="1"/>
  <c r="Y4" i="12" s="1"/>
  <c r="Z4" i="12" s="1"/>
  <c r="AA4" i="12" s="1"/>
  <c r="AB4" i="12" s="1"/>
  <c r="AC4" i="12" s="1"/>
  <c r="AD4" i="12" s="1"/>
  <c r="AE4" i="12" s="1"/>
  <c r="AF4" i="12" s="1"/>
  <c r="AG4" i="12" s="1"/>
  <c r="B3" i="12"/>
  <c r="B3" i="11"/>
  <c r="C4" i="11"/>
  <c r="D4" i="11" s="1"/>
  <c r="E4" i="11" s="1"/>
  <c r="F4" i="11" s="1"/>
  <c r="G4" i="11" s="1"/>
  <c r="H4" i="11" s="1"/>
  <c r="I4" i="11" s="1"/>
  <c r="J4" i="11" s="1"/>
  <c r="K4" i="11" s="1"/>
  <c r="L4" i="11" s="1"/>
  <c r="M4" i="11" s="1"/>
  <c r="N4" i="11" s="1"/>
  <c r="O4" i="11" s="1"/>
  <c r="P4" i="11" s="1"/>
  <c r="Q4" i="11" s="1"/>
  <c r="R4" i="11" s="1"/>
  <c r="S4" i="11" s="1"/>
  <c r="T4" i="11" s="1"/>
  <c r="U4" i="11" s="1"/>
  <c r="V4" i="11" s="1"/>
  <c r="W4" i="11" s="1"/>
  <c r="X4" i="11" s="1"/>
  <c r="Y4" i="11" s="1"/>
  <c r="Z4" i="11" s="1"/>
  <c r="AA4" i="11" s="1"/>
  <c r="AB4" i="11" s="1"/>
  <c r="AC4" i="11" s="1"/>
  <c r="AD4" i="11" s="1"/>
  <c r="AE4" i="11" s="1"/>
  <c r="AF4" i="11" s="1"/>
  <c r="AG4" i="11" s="1"/>
  <c r="B3" i="10"/>
  <c r="C4" i="10"/>
  <c r="D4" i="10" s="1"/>
  <c r="E4" i="10" s="1"/>
  <c r="F4" i="10" s="1"/>
  <c r="G4" i="10" s="1"/>
  <c r="H4" i="10" s="1"/>
  <c r="I4" i="10" s="1"/>
  <c r="J4" i="10" s="1"/>
  <c r="K4" i="10" s="1"/>
  <c r="L4" i="10" s="1"/>
  <c r="M4" i="10" s="1"/>
  <c r="N4" i="10" s="1"/>
  <c r="O4" i="10" s="1"/>
  <c r="P4" i="10" s="1"/>
  <c r="Q4" i="10" s="1"/>
  <c r="R4" i="10" s="1"/>
  <c r="S4" i="10" s="1"/>
  <c r="T4" i="10" s="1"/>
  <c r="U4" i="10" s="1"/>
  <c r="V4" i="10" s="1"/>
  <c r="W4" i="10" s="1"/>
  <c r="X4" i="10" s="1"/>
  <c r="Y4" i="10" s="1"/>
  <c r="Z4" i="10" s="1"/>
  <c r="AA4" i="10" s="1"/>
  <c r="AB4" i="10" s="1"/>
  <c r="AC4" i="10" s="1"/>
  <c r="AD4" i="10" s="1"/>
  <c r="AE4" i="10" s="1"/>
  <c r="AF4" i="10" s="1"/>
  <c r="AG4" i="10" s="1"/>
  <c r="B3" i="9"/>
  <c r="C4" i="9"/>
  <c r="D4" i="9" s="1"/>
  <c r="E4" i="9" s="1"/>
  <c r="F4" i="9" s="1"/>
  <c r="G4" i="9" s="1"/>
  <c r="H4" i="9" s="1"/>
  <c r="I4" i="9" s="1"/>
  <c r="J4" i="9" s="1"/>
  <c r="K4" i="9" s="1"/>
  <c r="L4" i="9" s="1"/>
  <c r="M4" i="9" s="1"/>
  <c r="N4" i="9" s="1"/>
  <c r="O4" i="9" s="1"/>
  <c r="P4" i="9" s="1"/>
  <c r="Q4" i="9" s="1"/>
  <c r="R4" i="9" s="1"/>
  <c r="S4" i="9" s="1"/>
  <c r="T4" i="9" s="1"/>
  <c r="U4" i="9" s="1"/>
  <c r="V4" i="9" s="1"/>
  <c r="W4" i="9" s="1"/>
  <c r="X4" i="9" s="1"/>
  <c r="Y4" i="9" s="1"/>
  <c r="Z4" i="9" s="1"/>
  <c r="AA4" i="9" s="1"/>
  <c r="AB4" i="9" s="1"/>
  <c r="AC4" i="9" s="1"/>
  <c r="AD4" i="9" s="1"/>
  <c r="AE4" i="9" s="1"/>
  <c r="AF4" i="9" s="1"/>
  <c r="AG4" i="9" s="1"/>
  <c r="B3" i="8"/>
  <c r="C4" i="8"/>
  <c r="D4" i="8" s="1"/>
  <c r="E4" i="8" s="1"/>
  <c r="F4" i="8" s="1"/>
  <c r="G4" i="8" s="1"/>
  <c r="H4" i="8" s="1"/>
  <c r="I4" i="8" s="1"/>
  <c r="J4" i="8" s="1"/>
  <c r="K4" i="8" s="1"/>
  <c r="L4" i="8" s="1"/>
  <c r="M4" i="8" s="1"/>
  <c r="N4" i="8" s="1"/>
  <c r="O4" i="8" s="1"/>
  <c r="P4" i="8" s="1"/>
  <c r="Q4" i="8" s="1"/>
  <c r="R4" i="8" s="1"/>
  <c r="S4" i="8" s="1"/>
  <c r="T4" i="8" s="1"/>
  <c r="U4" i="8" s="1"/>
  <c r="V4" i="8" s="1"/>
  <c r="W4" i="8" s="1"/>
  <c r="X4" i="8" s="1"/>
  <c r="Y4" i="8" s="1"/>
  <c r="Z4" i="8" s="1"/>
  <c r="AA4" i="8" s="1"/>
  <c r="AB4" i="8" s="1"/>
  <c r="AC4" i="8" s="1"/>
  <c r="AD4" i="8" s="1"/>
  <c r="AE4" i="8" s="1"/>
  <c r="AF4" i="8" s="1"/>
  <c r="AG4" i="8" s="1"/>
  <c r="B3" i="7"/>
  <c r="C4" i="7"/>
  <c r="D4" i="7" s="1"/>
  <c r="E4" i="7" s="1"/>
  <c r="F4" i="7" s="1"/>
  <c r="G4" i="7" s="1"/>
  <c r="H4" i="7" s="1"/>
  <c r="I4" i="7" s="1"/>
  <c r="J4" i="7" s="1"/>
  <c r="K4" i="7" s="1"/>
  <c r="L4" i="7" s="1"/>
  <c r="M4" i="7" s="1"/>
  <c r="N4" i="7" s="1"/>
  <c r="O4" i="7" s="1"/>
  <c r="P4" i="7" s="1"/>
  <c r="Q4" i="7" s="1"/>
  <c r="R4" i="7" s="1"/>
  <c r="S4" i="7" s="1"/>
  <c r="T4" i="7" s="1"/>
  <c r="U4" i="7" s="1"/>
  <c r="V4" i="7" s="1"/>
  <c r="W4" i="7" s="1"/>
  <c r="X4" i="7" s="1"/>
  <c r="Y4" i="7" s="1"/>
  <c r="Z4" i="7" s="1"/>
  <c r="AA4" i="7" s="1"/>
  <c r="AB4" i="7" s="1"/>
  <c r="AC4" i="7" s="1"/>
  <c r="AD4" i="7" s="1"/>
  <c r="AE4" i="7" s="1"/>
  <c r="AF4" i="7" s="1"/>
  <c r="AG4" i="7" s="1"/>
  <c r="B3" i="6"/>
  <c r="C4" i="6"/>
  <c r="D4" i="6" s="1"/>
  <c r="E4" i="6" s="1"/>
  <c r="F4" i="6" s="1"/>
  <c r="G4" i="6" s="1"/>
  <c r="H4" i="6" s="1"/>
  <c r="I4" i="6" s="1"/>
  <c r="J4" i="6" s="1"/>
  <c r="K4" i="6" s="1"/>
  <c r="L4" i="6" s="1"/>
  <c r="M4" i="6" s="1"/>
  <c r="N4" i="6" s="1"/>
  <c r="O4" i="6" s="1"/>
  <c r="P4" i="6" s="1"/>
  <c r="Q4" i="6" s="1"/>
  <c r="R4" i="6" s="1"/>
  <c r="S4" i="6" s="1"/>
  <c r="T4" i="6" s="1"/>
  <c r="U4" i="6" s="1"/>
  <c r="V4" i="6" s="1"/>
  <c r="W4" i="6" s="1"/>
  <c r="X4" i="6" s="1"/>
  <c r="Y4" i="6" s="1"/>
  <c r="Z4" i="6" s="1"/>
  <c r="AA4" i="6" s="1"/>
  <c r="AB4" i="6" s="1"/>
  <c r="AC4" i="6" s="1"/>
  <c r="AD4" i="6" s="1"/>
  <c r="AE4" i="6" s="1"/>
  <c r="AF4" i="6" s="1"/>
  <c r="AG4" i="6" s="1"/>
  <c r="B3" i="5"/>
  <c r="C4" i="5"/>
  <c r="D4" i="5" s="1"/>
  <c r="E4" i="5" s="1"/>
  <c r="F4" i="5" s="1"/>
  <c r="G4" i="5" s="1"/>
  <c r="H4" i="5" s="1"/>
  <c r="I4" i="5" s="1"/>
  <c r="J4" i="5" s="1"/>
  <c r="K4" i="5" s="1"/>
  <c r="L4" i="5" s="1"/>
  <c r="M4" i="5" s="1"/>
  <c r="N4" i="5" s="1"/>
  <c r="O4" i="5" s="1"/>
  <c r="P4" i="5" s="1"/>
  <c r="Q4" i="5" s="1"/>
  <c r="R4" i="5" s="1"/>
  <c r="S4" i="5" s="1"/>
  <c r="T4" i="5" s="1"/>
  <c r="U4" i="5" s="1"/>
  <c r="V4" i="5" s="1"/>
  <c r="W4" i="5" s="1"/>
  <c r="X4" i="5" s="1"/>
  <c r="Y4" i="5" s="1"/>
  <c r="Z4" i="5" s="1"/>
  <c r="AA4" i="5" s="1"/>
  <c r="AB4" i="5" s="1"/>
  <c r="AC4" i="5" s="1"/>
  <c r="AD4" i="5" s="1"/>
  <c r="AE4" i="5" s="1"/>
  <c r="AF4" i="5" s="1"/>
  <c r="AG4" i="5" s="1"/>
  <c r="B3" i="4"/>
  <c r="C4" i="4"/>
  <c r="D4" i="4" s="1"/>
  <c r="E4" i="4" s="1"/>
  <c r="F4" i="4" s="1"/>
  <c r="G4" i="4" s="1"/>
  <c r="H4" i="4" s="1"/>
  <c r="I4" i="4" s="1"/>
  <c r="J4" i="4" s="1"/>
  <c r="K4" i="4" s="1"/>
  <c r="L4" i="4" s="1"/>
  <c r="M4" i="4" s="1"/>
  <c r="N4" i="4" s="1"/>
  <c r="O4" i="4" s="1"/>
  <c r="P4" i="4" s="1"/>
  <c r="Q4" i="4" s="1"/>
  <c r="R4" i="4" s="1"/>
  <c r="S4" i="4" s="1"/>
  <c r="T4" i="4" s="1"/>
  <c r="U4" i="4" s="1"/>
  <c r="V4" i="4" s="1"/>
  <c r="W4" i="4" s="1"/>
  <c r="X4" i="4" s="1"/>
  <c r="Y4" i="4" s="1"/>
  <c r="Z4" i="4" s="1"/>
  <c r="AA4" i="4" s="1"/>
  <c r="AB4" i="4" s="1"/>
  <c r="AC4" i="4" s="1"/>
  <c r="AD4" i="4" s="1"/>
  <c r="AE4" i="4" s="1"/>
  <c r="AF4" i="4" s="1"/>
  <c r="AG4" i="4" s="1"/>
  <c r="B3" i="2"/>
  <c r="B3" i="3"/>
  <c r="C4" i="3"/>
  <c r="D4" i="3" s="1"/>
  <c r="E4" i="3" s="1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R4" i="3" s="1"/>
  <c r="S4" i="3" s="1"/>
  <c r="T4" i="3" s="1"/>
  <c r="U4" i="3" s="1"/>
  <c r="V4" i="3" s="1"/>
  <c r="W4" i="3" s="1"/>
  <c r="X4" i="3" s="1"/>
  <c r="Y4" i="3" s="1"/>
  <c r="Z4" i="3" s="1"/>
  <c r="AA4" i="3" s="1"/>
  <c r="AB4" i="3" s="1"/>
  <c r="AC4" i="3" s="1"/>
  <c r="AD4" i="3" s="1"/>
  <c r="AE4" i="3" s="1"/>
  <c r="AF4" i="3" s="1"/>
  <c r="AG4" i="3" s="1"/>
  <c r="D3" i="2"/>
  <c r="E3" i="2" s="1"/>
  <c r="F3" i="2" s="1"/>
  <c r="G3" i="2" s="1"/>
  <c r="H3" i="2" s="1"/>
  <c r="I3" i="2" s="1"/>
  <c r="J3" i="2" s="1"/>
  <c r="K3" i="2" s="1"/>
  <c r="L3" i="2" s="1"/>
  <c r="M3" i="2" s="1"/>
  <c r="N3" i="2" s="1"/>
  <c r="O3" i="2" s="1"/>
  <c r="P3" i="2" s="1"/>
  <c r="Q3" i="2" s="1"/>
  <c r="R3" i="2" s="1"/>
  <c r="S3" i="2" s="1"/>
  <c r="T3" i="2" s="1"/>
  <c r="U3" i="2" s="1"/>
  <c r="V3" i="2" s="1"/>
  <c r="W3" i="2" s="1"/>
  <c r="X3" i="2" s="1"/>
  <c r="Y3" i="2" s="1"/>
  <c r="Z3" i="2" s="1"/>
  <c r="AA3" i="2" s="1"/>
  <c r="AB3" i="2" s="1"/>
  <c r="AC3" i="2" s="1"/>
  <c r="AD3" i="2" s="1"/>
  <c r="AE3" i="2" s="1"/>
  <c r="AF3" i="2" s="1"/>
  <c r="AG3" i="2" s="1"/>
  <c r="O26" i="14" l="1"/>
</calcChain>
</file>

<file path=xl/sharedStrings.xml><?xml version="1.0" encoding="utf-8"?>
<sst xmlns="http://schemas.openxmlformats.org/spreadsheetml/2006/main" count="160" uniqueCount="74">
  <si>
    <t>Agents</t>
  </si>
  <si>
    <t>Choix</t>
  </si>
  <si>
    <t>F</t>
  </si>
  <si>
    <t>Année</t>
  </si>
  <si>
    <t>Fériés</t>
  </si>
  <si>
    <t>Jour de l’an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</si>
  <si>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</si>
  <si>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</si>
  <si>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</si>
  <si>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</si>
  <si>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</si>
  <si>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</si>
  <si>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</si>
  <si>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</si>
  <si>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</si>
  <si>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</si>
  <si>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</si>
  <si>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</si>
  <si>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Formations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</si>
  <si>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</si>
  <si>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</si>
  <si>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</si>
  <si>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</si>
  <si>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</si>
  <si>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</si>
  <si>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</si>
  <si>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</si>
  <si>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</si>
  <si>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</si>
  <si>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</si>
  <si>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</si>
  <si>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</si>
  <si>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</si>
  <si>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</si>
  <si>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</si>
  <si>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</si>
  <si>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</si>
  <si>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</si>
  <si>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</si>
  <si>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</si>
  <si>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</si>
  <si>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</si>
  <si>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</si>
  <si>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</si>
  <si>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</si>
  <si>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</si>
  <si>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</si>
  <si>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</si>
  <si>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</si>
  <si>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</si>
  <si>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</si>
  <si>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</si>
  <si>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</si>
  <si>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</si>
  <si>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</si>
  <si>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</si>
  <si>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</si>
  <si>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</si>
  <si>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</si>
  <si>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</si>
  <si>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</si>
  <si>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</si>
  <si>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</si>
  <si>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</si>
  <si>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</si>
  <si>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</si>
  <si>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</si>
  <si>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</si>
  <si>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</si>
  <si>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</si>
  <si>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</si>
  <si>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53</t>
  </si>
  <si>
    <t>Agent 54</t>
  </si>
  <si>
    <t>Total jours de 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</si>
</sst>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\."/>
    <numFmt numFmtId="165" formatCode="dd"/>
    <numFmt numFmtId="166" formatCode="mmmm\ yyyy"/>
    <numFmt numFmtId="167" formatCode="mmmm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indent="1"/>
    </xf>
    <xf numFmtId="164" fontId="0" fillId="2" borderId="1" xfId="0" applyNumberFormat="1" applyFill="1" applyBorder="1" applyAlignment="1">
      <alignment horizontal="center" vertical="center"/>
    </xf>
    <xf numFmtId="165" fontId="0" fillId="2" borderId="1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7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66" fontId="0" fillId="0" borderId="2" xfId="0" applyNumberForma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3" borderId="4" xfId="0" applyFill="1" applyBorder="1" applyAlignment="1">
      <alignment horizontal="left" vertical="center"/>
    </xf>
    <xf numFmtId="0" fontId="2" fillId="0" borderId="5" xfId="0" applyFont="1" applyBorder="1" applyAlignment="1">
      <alignment vertical="center"/>
    </xf>
  </cellXfs>
  <cellStyles count="1">
    <cellStyle name="Normal" xfId="0" builtinId="0"/>
  </cellStyles>
  <dxfs count="48"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F86173-98A7-4392-8579-BD0BC2AE0EA6}">
  <dimension ref="B3:G57"/>
  <sheetViews>
    <sheetView showGridLines="0" workbookViewId="0">
      <selection activeCell="E33" sqref="E33"/>
    </sheetView>
  </sheetViews>
  <sheetFormatPr baseColWidth="10" defaultRowHeight="15" x14ac:dyDescent="0.25"/>
  <cols>
    <col min="1" max="5" width="11.42578125" style="1"/>
    <col min="6" max="6" width="20.7109375" style="1" customWidth="1"/>
    <col min="7" max="16384" width="11.42578125" style="1"/>
  </cols>
  <sheetData>
    <row r="3" spans="2:7" x14ac:dyDescent="0.25">
      <c r="B3" s="2" t="s">
        <v>3</v>
      </c>
      <c r="C3" s="2" t="s">
        <v>0</v>
      </c>
      <c r="D3" s="2" t="s">
        <v>1</v>
      </c>
      <c r="F3" s="11" t="s">
        <v>4</v>
      </c>
      <c r="G3" s="11"/>
    </row>
    <row r="4" spans="2:7" x14ac:dyDescent="0.25">
      <c r="B4" s="1">
        <v>2019</v>
      </c>
      <c r="C4" s="3" t="s">
        <v>19</v>
      </c>
      <c r="D4" s="1" t="s">
        <v>2</v>
      </c>
      <c r="F4" s="3" t="s">
        <v>5</v>
      </c>
      <c r="G4" s="8">
        <v>43466</v>
      </c>
    </row>
    <row r="5" spans="2:7" x14ac:dyDescent="0.25">
      <c r="B5" s="1">
        <v>2020</v>
      </c>
      <c r="C5" s="3" t="s">
        <v>20</v>
      </c>
      <c r="F5" s="3" t="s">
        <v>6</v>
      </c>
      <c r="G5" s="8">
        <v>43576</v>
      </c>
    </row>
    <row r="6" spans="2:7" x14ac:dyDescent="0.25">
      <c r="B6" s="1">
        <v>2021</v>
      </c>
      <c r="C6" s="3" t="s">
        <v>21</v>
      </c>
      <c r="F6" s="3" t="s">
        <v>7</v>
      </c>
      <c r="G6" s="8">
        <v>43577</v>
      </c>
    </row>
    <row r="7" spans="2:7" x14ac:dyDescent="0.25">
      <c r="B7" s="1">
        <v>2022</v>
      </c>
      <c r="C7" s="3" t="s">
        <v>22</v>
      </c>
      <c r="F7" s="3" t="s">
        <v>8</v>
      </c>
      <c r="G7" s="8">
        <v>43586</v>
      </c>
    </row>
    <row r="8" spans="2:7" x14ac:dyDescent="0.25">
      <c r="B8" s="1">
        <v>2023</v>
      </c>
      <c r="C8" s="3" t="s">
        <v>23</v>
      </c>
      <c r="F8" s="3" t="s">
        <v>9</v>
      </c>
      <c r="G8" s="8">
        <v>43593</v>
      </c>
    </row>
    <row r="9" spans="2:7" x14ac:dyDescent="0.25">
      <c r="B9" s="1">
        <v>2024</v>
      </c>
      <c r="C9" s="3" t="s">
        <v>24</v>
      </c>
      <c r="F9" s="3" t="s">
        <v>10</v>
      </c>
      <c r="G9" s="8">
        <v>43615</v>
      </c>
    </row>
    <row r="10" spans="2:7" x14ac:dyDescent="0.25">
      <c r="B10" s="1">
        <v>2025</v>
      </c>
      <c r="C10" s="3" t="s">
        <v>25</v>
      </c>
      <c r="F10" s="3" t="s">
        <v>11</v>
      </c>
      <c r="G10" s="8">
        <v>43625</v>
      </c>
    </row>
    <row r="11" spans="2:7" x14ac:dyDescent="0.25">
      <c r="B11" s="1">
        <v>2026</v>
      </c>
      <c r="C11" s="3" t="s">
        <v>26</v>
      </c>
      <c r="F11" s="3" t="s">
        <v>12</v>
      </c>
      <c r="G11" s="8">
        <v>43626</v>
      </c>
    </row>
    <row r="12" spans="2:7" x14ac:dyDescent="0.25">
      <c r="B12" s="1">
        <v>2027</v>
      </c>
      <c r="C12" s="3" t="s">
        <v>27</v>
      </c>
      <c r="F12" s="3" t="s">
        <v>13</v>
      </c>
      <c r="G12" s="8">
        <v>43660</v>
      </c>
    </row>
    <row r="13" spans="2:7" x14ac:dyDescent="0.25">
      <c r="B13" s="1">
        <v>2028</v>
      </c>
      <c r="C13" s="3" t="s">
        <v>28</v>
      </c>
      <c r="F13" s="3" t="s">
        <v>14</v>
      </c>
      <c r="G13" s="8">
        <v>43692</v>
      </c>
    </row>
    <row r="14" spans="2:7" x14ac:dyDescent="0.25">
      <c r="B14" s="1">
        <v>2029</v>
      </c>
      <c r="C14" s="3" t="s">
        <v>29</v>
      </c>
      <c r="F14" s="3" t="s">
        <v>15</v>
      </c>
      <c r="G14" s="8">
        <v>43770</v>
      </c>
    </row>
    <row r="15" spans="2:7" x14ac:dyDescent="0.25">
      <c r="B15" s="1">
        <v>2030</v>
      </c>
      <c r="C15" s="3" t="s">
        <v>30</v>
      </c>
      <c r="F15" s="3" t="s">
        <v>16</v>
      </c>
      <c r="G15" s="8">
        <v>43780</v>
      </c>
    </row>
    <row r="16" spans="2:7" x14ac:dyDescent="0.25">
      <c r="C16" s="3" t="s">
        <v>31</v>
      </c>
      <c r="F16" s="3" t="s">
        <v>17</v>
      </c>
      <c r="G16" s="8">
        <v>43824</v>
      </c>
    </row>
    <row r="17" spans="3:3" x14ac:dyDescent="0.25">
      <c r="C17" s="3" t="s">
        <v>32</v>
      </c>
    </row>
    <row r="18" spans="3:3" x14ac:dyDescent="0.25">
      <c r="C18" s="3" t="s">
        <v>33</v>
      </c>
    </row>
    <row r="19" spans="3:3" x14ac:dyDescent="0.25">
      <c r="C19" s="3" t="s">
        <v>34</v>
      </c>
    </row>
    <row r="20" spans="3:3" x14ac:dyDescent="0.25">
      <c r="C20" s="3" t="s">
        <v>35</v>
      </c>
    </row>
    <row r="21" spans="3:3" x14ac:dyDescent="0.25">
      <c r="C21" s="3" t="s">
        <v>36</v>
      </c>
    </row>
    <row r="22" spans="3:3" x14ac:dyDescent="0.25">
      <c r="C22" s="3" t="s">
        <v>37</v>
      </c>
    </row>
    <row r="23" spans="3:3" x14ac:dyDescent="0.25">
      <c r="C23" s="3" t="s">
        <v>38</v>
      </c>
    </row>
    <row r="24" spans="3:3" x14ac:dyDescent="0.25">
      <c r="C24" s="3" t="s">
        <v>39</v>
      </c>
    </row>
    <row r="25" spans="3:3" x14ac:dyDescent="0.25">
      <c r="C25" s="3" t="s">
        <v>40</v>
      </c>
    </row>
    <row r="26" spans="3:3" x14ac:dyDescent="0.25">
      <c r="C26" s="3" t="s">
        <v>41</v>
      </c>
    </row>
    <row r="27" spans="3:3" x14ac:dyDescent="0.25">
      <c r="C27" s="3" t="s">
        <v>42</v>
      </c>
    </row>
    <row r="28" spans="3:3" x14ac:dyDescent="0.25">
      <c r="C28" s="3" t="s">
        <v>43</v>
      </c>
    </row>
    <row r="29" spans="3:3" x14ac:dyDescent="0.25">
      <c r="C29" s="3" t="s">
        <v>44</v>
      </c>
    </row>
    <row r="30" spans="3:3" x14ac:dyDescent="0.25">
      <c r="C30" s="3" t="s">
        <v>45</v>
      </c>
    </row>
    <row r="31" spans="3:3" x14ac:dyDescent="0.25">
      <c r="C31" s="3" t="s">
        <v>46</v>
      </c>
    </row>
    <row r="32" spans="3:3" x14ac:dyDescent="0.25">
      <c r="C32" s="3" t="s">
        <v>47</v>
      </c>
    </row>
    <row r="33" spans="3:3" x14ac:dyDescent="0.25">
      <c r="C33" s="3" t="s">
        <v>48</v>
      </c>
    </row>
    <row r="34" spans="3:3" x14ac:dyDescent="0.25">
      <c r="C34" s="3" t="s">
        <v>49</v>
      </c>
    </row>
    <row r="35" spans="3:3" x14ac:dyDescent="0.25">
      <c r="C35" s="3" t="s">
        <v>50</v>
      </c>
    </row>
    <row r="36" spans="3:3" x14ac:dyDescent="0.25">
      <c r="C36" s="3" t="s">
        <v>51</v>
      </c>
    </row>
    <row r="37" spans="3:3" x14ac:dyDescent="0.25">
      <c r="C37" s="3" t="s">
        <v>52</v>
      </c>
    </row>
    <row r="38" spans="3:3" x14ac:dyDescent="0.25">
      <c r="C38" s="3" t="s">
        <v>53</v>
      </c>
    </row>
    <row r="39" spans="3:3" x14ac:dyDescent="0.25">
      <c r="C39" s="3" t="s">
        <v>54</v>
      </c>
    </row>
    <row r="40" spans="3:3" x14ac:dyDescent="0.25">
      <c r="C40" s="3" t="s">
        <v>55</v>
      </c>
    </row>
    <row r="41" spans="3:3" x14ac:dyDescent="0.25">
      <c r="C41" s="3" t="s">
        <v>56</v>
      </c>
    </row>
    <row r="42" spans="3:3" x14ac:dyDescent="0.25">
      <c r="C42" s="3" t="s">
        <v>57</v>
      </c>
    </row>
    <row r="43" spans="3:3" x14ac:dyDescent="0.25">
      <c r="C43" s="3" t="s">
        <v>58</v>
      </c>
    </row>
    <row r="44" spans="3:3" x14ac:dyDescent="0.25">
      <c r="C44" s="3" t="s">
        <v>59</v>
      </c>
    </row>
    <row r="45" spans="3:3" x14ac:dyDescent="0.25">
      <c r="C45" s="3" t="s">
        <v>60</v>
      </c>
    </row>
    <row r="46" spans="3:3" x14ac:dyDescent="0.25">
      <c r="C46" s="3" t="s">
        <v>61</v>
      </c>
    </row>
    <row r="47" spans="3:3" x14ac:dyDescent="0.25">
      <c r="C47" s="3" t="s">
        <v>62</v>
      </c>
    </row>
    <row r="48" spans="3:3" x14ac:dyDescent="0.25">
      <c r="C48" s="3" t="s">
        <v>63</v>
      </c>
    </row>
    <row r="49" spans="3:3" x14ac:dyDescent="0.25">
      <c r="C49" s="3" t="s">
        <v>64</v>
      </c>
    </row>
    <row r="50" spans="3:3" x14ac:dyDescent="0.25">
      <c r="C50" s="3" t="s">
        <v>65</v>
      </c>
    </row>
    <row r="51" spans="3:3" x14ac:dyDescent="0.25">
      <c r="C51" s="3" t="s">
        <v>66</v>
      </c>
    </row>
    <row r="52" spans="3:3" x14ac:dyDescent="0.25">
      <c r="C52" s="3" t="s">
        <v>67</v>
      </c>
    </row>
    <row r="53" spans="3:3" x14ac:dyDescent="0.25">
      <c r="C53" s="3" t="s">
        <v>68</v>
      </c>
    </row>
    <row r="54" spans="3:3" x14ac:dyDescent="0.25">
      <c r="C54" s="3" t="s">
        <v>69</v>
      </c>
    </row>
    <row r="55" spans="3:3" x14ac:dyDescent="0.25">
      <c r="C55" s="3" t="s">
        <v>70</v>
      </c>
    </row>
    <row r="56" spans="3:3" x14ac:dyDescent="0.25">
      <c r="C56" s="3" t="s">
        <v>71</v>
      </c>
    </row>
    <row r="57" spans="3:3" x14ac:dyDescent="0.25">
      <c r="C57" s="3" t="s">
        <v>72</v>
      </c>
    </row>
  </sheetData>
  <mergeCells count="1">
    <mergeCell ref="F3:G3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A46723-8D1E-43AB-A3B3-F62AA83B0E71}">
  <dimension ref="A2:AG25"/>
  <sheetViews>
    <sheetView showGridLines="0" workbookViewId="0">
      <selection activeCell="L10" sqref="L10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1:33" ht="21" x14ac:dyDescent="0.25">
      <c r="A2" s="1">
        <v>2019</v>
      </c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1:33" x14ac:dyDescent="0.25">
      <c r="B3" s="12">
        <f>C3</f>
        <v>43466</v>
      </c>
      <c r="C3" s="6">
        <f>DATE(année,1,1)</f>
        <v>43466</v>
      </c>
      <c r="D3" s="6">
        <f>C3+1</f>
        <v>43467</v>
      </c>
      <c r="E3" s="6">
        <f t="shared" ref="E3:Q3" si="0">D3+1</f>
        <v>43468</v>
      </c>
      <c r="F3" s="6">
        <f t="shared" si="0"/>
        <v>43469</v>
      </c>
      <c r="G3" s="6">
        <f t="shared" si="0"/>
        <v>43470</v>
      </c>
      <c r="H3" s="6">
        <f t="shared" si="0"/>
        <v>43471</v>
      </c>
      <c r="I3" s="6">
        <f t="shared" si="0"/>
        <v>43472</v>
      </c>
      <c r="J3" s="6">
        <f t="shared" si="0"/>
        <v>43473</v>
      </c>
      <c r="K3" s="6">
        <f t="shared" si="0"/>
        <v>43474</v>
      </c>
      <c r="L3" s="6">
        <f t="shared" si="0"/>
        <v>43475</v>
      </c>
      <c r="M3" s="6">
        <f t="shared" si="0"/>
        <v>43476</v>
      </c>
      <c r="N3" s="6">
        <f t="shared" si="0"/>
        <v>43477</v>
      </c>
      <c r="O3" s="6">
        <f t="shared" si="0"/>
        <v>43478</v>
      </c>
      <c r="P3" s="6">
        <f t="shared" si="0"/>
        <v>43479</v>
      </c>
      <c r="Q3" s="6">
        <f t="shared" si="0"/>
        <v>43480</v>
      </c>
      <c r="R3" s="6">
        <f t="shared" ref="R3:Y3" si="1">Q3+1</f>
        <v>43481</v>
      </c>
      <c r="S3" s="6">
        <f t="shared" si="1"/>
        <v>43482</v>
      </c>
      <c r="T3" s="6">
        <f t="shared" si="1"/>
        <v>43483</v>
      </c>
      <c r="U3" s="6">
        <f t="shared" si="1"/>
        <v>43484</v>
      </c>
      <c r="V3" s="6">
        <f t="shared" si="1"/>
        <v>43485</v>
      </c>
      <c r="W3" s="6">
        <f t="shared" si="1"/>
        <v>43486</v>
      </c>
      <c r="X3" s="6">
        <f t="shared" si="1"/>
        <v>43487</v>
      </c>
      <c r="Y3" s="6">
        <f t="shared" si="1"/>
        <v>43488</v>
      </c>
      <c r="Z3" s="6">
        <f t="shared" ref="Z3:AD3" si="2">Y3+1</f>
        <v>43489</v>
      </c>
      <c r="AA3" s="6">
        <f t="shared" si="2"/>
        <v>43490</v>
      </c>
      <c r="AB3" s="6">
        <f t="shared" si="2"/>
        <v>43491</v>
      </c>
      <c r="AC3" s="6">
        <f t="shared" si="2"/>
        <v>43492</v>
      </c>
      <c r="AD3" s="6">
        <f t="shared" si="2"/>
        <v>43493</v>
      </c>
      <c r="AE3" s="6">
        <f t="shared" ref="AE3:AG4" si="3">IF(AD3="","",IF(MONTH(AD3+1)&gt;MONTH(AD3),"",AD3+1))</f>
        <v>43494</v>
      </c>
      <c r="AF3" s="6">
        <f t="shared" si="3"/>
        <v>43495</v>
      </c>
      <c r="AG3" s="6">
        <f t="shared" si="3"/>
        <v>43496</v>
      </c>
    </row>
    <row r="4" spans="1:33" x14ac:dyDescent="0.25">
      <c r="B4" s="13"/>
      <c r="C4" s="7">
        <f>C3</f>
        <v>43466</v>
      </c>
      <c r="D4" s="7">
        <f>C4+1</f>
        <v>43467</v>
      </c>
      <c r="E4" s="7">
        <f t="shared" ref="E4:Q4" si="4">D4+1</f>
        <v>43468</v>
      </c>
      <c r="F4" s="7">
        <f t="shared" si="4"/>
        <v>43469</v>
      </c>
      <c r="G4" s="7">
        <f t="shared" si="4"/>
        <v>43470</v>
      </c>
      <c r="H4" s="7">
        <f t="shared" si="4"/>
        <v>43471</v>
      </c>
      <c r="I4" s="7">
        <f t="shared" si="4"/>
        <v>43472</v>
      </c>
      <c r="J4" s="7">
        <f t="shared" si="4"/>
        <v>43473</v>
      </c>
      <c r="K4" s="7">
        <f t="shared" si="4"/>
        <v>43474</v>
      </c>
      <c r="L4" s="7">
        <f t="shared" si="4"/>
        <v>43475</v>
      </c>
      <c r="M4" s="7">
        <f t="shared" si="4"/>
        <v>43476</v>
      </c>
      <c r="N4" s="7">
        <f t="shared" si="4"/>
        <v>43477</v>
      </c>
      <c r="O4" s="7">
        <f t="shared" si="4"/>
        <v>43478</v>
      </c>
      <c r="P4" s="7">
        <f t="shared" si="4"/>
        <v>43479</v>
      </c>
      <c r="Q4" s="7">
        <f t="shared" si="4"/>
        <v>43480</v>
      </c>
      <c r="R4" s="7">
        <f t="shared" ref="R4:Y4" si="5">Q4+1</f>
        <v>43481</v>
      </c>
      <c r="S4" s="7">
        <f t="shared" si="5"/>
        <v>43482</v>
      </c>
      <c r="T4" s="7">
        <f t="shared" si="5"/>
        <v>43483</v>
      </c>
      <c r="U4" s="7">
        <f t="shared" si="5"/>
        <v>43484</v>
      </c>
      <c r="V4" s="7">
        <f t="shared" si="5"/>
        <v>43485</v>
      </c>
      <c r="W4" s="7">
        <f t="shared" si="5"/>
        <v>43486</v>
      </c>
      <c r="X4" s="7">
        <f t="shared" si="5"/>
        <v>43487</v>
      </c>
      <c r="Y4" s="7">
        <f t="shared" si="5"/>
        <v>43488</v>
      </c>
      <c r="Z4" s="7">
        <f t="shared" ref="Z4:AD4" si="6">Y4+1</f>
        <v>43489</v>
      </c>
      <c r="AA4" s="7">
        <f t="shared" si="6"/>
        <v>43490</v>
      </c>
      <c r="AB4" s="7">
        <f t="shared" si="6"/>
        <v>43491</v>
      </c>
      <c r="AC4" s="7">
        <f t="shared" si="6"/>
        <v>43492</v>
      </c>
      <c r="AD4" s="7">
        <f t="shared" si="6"/>
        <v>43493</v>
      </c>
      <c r="AE4" s="7">
        <f t="shared" si="3"/>
        <v>43494</v>
      </c>
      <c r="AF4" s="7">
        <f t="shared" si="3"/>
        <v>43495</v>
      </c>
      <c r="AG4" s="7">
        <f t="shared" si="3"/>
        <v>43496</v>
      </c>
    </row>
    <row r="5" spans="1:33" x14ac:dyDescent="0.25">
      <c r="B5" s="5" t="s">
        <v>23</v>
      </c>
      <c r="C5" s="4"/>
      <c r="D5" s="4"/>
      <c r="E5" s="4"/>
      <c r="F5" s="4"/>
      <c r="G5" s="4"/>
      <c r="H5" s="4"/>
      <c r="I5" s="4" t="s">
        <v>2</v>
      </c>
      <c r="J5" s="4" t="s">
        <v>2</v>
      </c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1:33" x14ac:dyDescent="0.25">
      <c r="B6" s="5" t="s">
        <v>26</v>
      </c>
      <c r="C6" s="4"/>
      <c r="D6" s="4"/>
      <c r="E6" s="4"/>
      <c r="F6" s="4"/>
      <c r="G6" s="4"/>
      <c r="H6" s="4"/>
      <c r="I6" s="4" t="s">
        <v>2</v>
      </c>
      <c r="J6" s="4" t="s">
        <v>2</v>
      </c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x14ac:dyDescent="0.25">
      <c r="B7" s="5" t="s">
        <v>28</v>
      </c>
      <c r="C7" s="4"/>
      <c r="D7" s="4"/>
      <c r="E7" s="4"/>
      <c r="F7" s="4"/>
      <c r="G7" s="4"/>
      <c r="H7" s="4"/>
      <c r="I7" s="4"/>
      <c r="J7" s="4"/>
      <c r="K7" s="4"/>
      <c r="L7" s="4" t="s">
        <v>2</v>
      </c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1:33" x14ac:dyDescent="0.25">
      <c r="B8" s="5" t="s">
        <v>30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 t="s">
        <v>2</v>
      </c>
      <c r="Q8" s="4" t="s">
        <v>2</v>
      </c>
      <c r="R8" s="4" t="s">
        <v>2</v>
      </c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1:33" x14ac:dyDescent="0.25">
      <c r="B9" s="5" t="s">
        <v>50</v>
      </c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 t="s">
        <v>2</v>
      </c>
      <c r="AE9" s="4"/>
      <c r="AF9" s="4"/>
      <c r="AG9" s="4"/>
    </row>
    <row r="10" spans="1:33" x14ac:dyDescent="0.25">
      <c r="B10" s="5" t="s">
        <v>57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 t="s">
        <v>2</v>
      </c>
      <c r="AE10" s="4"/>
      <c r="AF10" s="4"/>
      <c r="AG10" s="4"/>
    </row>
    <row r="11" spans="1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1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1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1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1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1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2</v>
      </c>
      <c r="J25" s="1">
        <f>COUNTIF(J5:J24,"F")</f>
        <v>2</v>
      </c>
      <c r="K25" s="1">
        <f>COUNTIF(K5:K24,"F")</f>
        <v>0</v>
      </c>
      <c r="L25" s="1">
        <f>COUNTIF(L5:L24,"F")</f>
        <v>1</v>
      </c>
      <c r="M25" s="1">
        <f>COUNTIF(M5:M24,"F")</f>
        <v>0</v>
      </c>
      <c r="N25" s="1">
        <f>COUNTIF(N5:N24,"F")</f>
        <v>0</v>
      </c>
      <c r="O25" s="1">
        <f>COUNTIF(O5:O24,"F")</f>
        <v>0</v>
      </c>
      <c r="P25" s="1">
        <f>COUNTIF(P5:P24,"F")</f>
        <v>1</v>
      </c>
      <c r="Q25" s="1">
        <f>COUNTIF(Q5:Q24,"F")</f>
        <v>1</v>
      </c>
      <c r="R25" s="1">
        <f>COUNTIF(R5:R24,"F")</f>
        <v>1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2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47" priority="1">
      <formula>NOT(ISERROR(VLOOKUP(C$3,fériés,1,0)))</formula>
    </cfRule>
    <cfRule type="cellIs" dxfId="46" priority="3" operator="equal">
      <formula>"F"</formula>
    </cfRule>
    <cfRule type="expression" dxfId="45" priority="4">
      <formula>WEEKDAY(C$3,2)&gt;5</formula>
    </cfRule>
  </conditionalFormatting>
  <conditionalFormatting sqref="C25:AG25">
    <cfRule type="cellIs" dxfId="44" priority="2" operator="greaterThan">
      <formula>4</formula>
    </cfRule>
  </conditionalFormatting>
  <dataValidations count="3">
    <dataValidation type="list" allowBlank="1" showInputMessage="1" showErrorMessage="1" sqref="A2" xr:uid="{97E47AF6-B130-4B2B-AB85-2E08E682F8CA}">
      <formula1>choix_année</formula1>
    </dataValidation>
    <dataValidation type="list" allowBlank="1" showInputMessage="1" showErrorMessage="1" sqref="B5:B24" xr:uid="{C97E88F5-EB1D-4D1F-A149-FD4526DE182D}">
      <formula1>choix_agent</formula1>
    </dataValidation>
    <dataValidation type="list" allowBlank="1" showInputMessage="1" showErrorMessage="1" sqref="C5:AG24" xr:uid="{382BDC8D-ACBE-402F-9BF2-C6168BB716D7}">
      <formula1>choix_formation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59406-8771-4354-A65C-91835D63BA8E}">
  <dimension ref="B2:AG25"/>
  <sheetViews>
    <sheetView showGridLines="0" workbookViewId="0">
      <selection activeCell="A24" sqref="A24:XFD24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43497</v>
      </c>
      <c r="C3" s="6">
        <f>DATE(année,2,1)</f>
        <v>43497</v>
      </c>
      <c r="D3" s="6">
        <f>C3+1</f>
        <v>43498</v>
      </c>
      <c r="E3" s="6">
        <f t="shared" ref="E3:AD4" si="0">D3+1</f>
        <v>43499</v>
      </c>
      <c r="F3" s="6">
        <f t="shared" si="0"/>
        <v>43500</v>
      </c>
      <c r="G3" s="6">
        <f t="shared" si="0"/>
        <v>43501</v>
      </c>
      <c r="H3" s="6">
        <f t="shared" si="0"/>
        <v>43502</v>
      </c>
      <c r="I3" s="6">
        <f t="shared" si="0"/>
        <v>43503</v>
      </c>
      <c r="J3" s="6">
        <f t="shared" si="0"/>
        <v>43504</v>
      </c>
      <c r="K3" s="6">
        <f t="shared" si="0"/>
        <v>43505</v>
      </c>
      <c r="L3" s="6">
        <f t="shared" si="0"/>
        <v>43506</v>
      </c>
      <c r="M3" s="6">
        <f t="shared" si="0"/>
        <v>43507</v>
      </c>
      <c r="N3" s="6">
        <f t="shared" si="0"/>
        <v>43508</v>
      </c>
      <c r="O3" s="6">
        <f t="shared" si="0"/>
        <v>43509</v>
      </c>
      <c r="P3" s="6">
        <f t="shared" si="0"/>
        <v>43510</v>
      </c>
      <c r="Q3" s="6">
        <f t="shared" si="0"/>
        <v>43511</v>
      </c>
      <c r="R3" s="6">
        <f t="shared" si="0"/>
        <v>43512</v>
      </c>
      <c r="S3" s="6">
        <f t="shared" si="0"/>
        <v>43513</v>
      </c>
      <c r="T3" s="6">
        <f t="shared" si="0"/>
        <v>43514</v>
      </c>
      <c r="U3" s="6">
        <f t="shared" si="0"/>
        <v>43515</v>
      </c>
      <c r="V3" s="6">
        <f t="shared" si="0"/>
        <v>43516</v>
      </c>
      <c r="W3" s="6">
        <f t="shared" si="0"/>
        <v>43517</v>
      </c>
      <c r="X3" s="6">
        <f t="shared" si="0"/>
        <v>43518</v>
      </c>
      <c r="Y3" s="6">
        <f t="shared" si="0"/>
        <v>43519</v>
      </c>
      <c r="Z3" s="6">
        <f t="shared" si="0"/>
        <v>43520</v>
      </c>
      <c r="AA3" s="6">
        <f t="shared" si="0"/>
        <v>43521</v>
      </c>
      <c r="AB3" s="6">
        <f t="shared" si="0"/>
        <v>43522</v>
      </c>
      <c r="AC3" s="6">
        <f t="shared" si="0"/>
        <v>43523</v>
      </c>
      <c r="AD3" s="6">
        <f t="shared" si="0"/>
        <v>43524</v>
      </c>
      <c r="AE3" s="6" t="str">
        <f t="shared" ref="AE3:AG4" si="1">IF(AD3="","",IF(MONTH(AD3+1)&gt;MONTH(AD3),"",AD3+1))</f>
        <v/>
      </c>
      <c r="AF3" s="6" t="str">
        <f t="shared" si="1"/>
        <v/>
      </c>
      <c r="AG3" s="6" t="str">
        <f t="shared" si="1"/>
        <v/>
      </c>
    </row>
    <row r="4" spans="2:33" x14ac:dyDescent="0.25">
      <c r="B4" s="13"/>
      <c r="C4" s="7">
        <f>C3</f>
        <v>43497</v>
      </c>
      <c r="D4" s="7">
        <f>C4+1</f>
        <v>43498</v>
      </c>
      <c r="E4" s="7">
        <f t="shared" si="0"/>
        <v>43499</v>
      </c>
      <c r="F4" s="7">
        <f t="shared" si="0"/>
        <v>43500</v>
      </c>
      <c r="G4" s="7">
        <f t="shared" si="0"/>
        <v>43501</v>
      </c>
      <c r="H4" s="7">
        <f t="shared" si="0"/>
        <v>43502</v>
      </c>
      <c r="I4" s="7">
        <f t="shared" si="0"/>
        <v>43503</v>
      </c>
      <c r="J4" s="7">
        <f t="shared" si="0"/>
        <v>43504</v>
      </c>
      <c r="K4" s="7">
        <f t="shared" si="0"/>
        <v>43505</v>
      </c>
      <c r="L4" s="7">
        <f t="shared" si="0"/>
        <v>43506</v>
      </c>
      <c r="M4" s="7">
        <f t="shared" si="0"/>
        <v>43507</v>
      </c>
      <c r="N4" s="7">
        <f t="shared" si="0"/>
        <v>43508</v>
      </c>
      <c r="O4" s="7">
        <f t="shared" si="0"/>
        <v>43509</v>
      </c>
      <c r="P4" s="7">
        <f t="shared" si="0"/>
        <v>43510</v>
      </c>
      <c r="Q4" s="7">
        <f t="shared" si="0"/>
        <v>43511</v>
      </c>
      <c r="R4" s="7">
        <f t="shared" si="0"/>
        <v>43512</v>
      </c>
      <c r="S4" s="7">
        <f t="shared" si="0"/>
        <v>43513</v>
      </c>
      <c r="T4" s="7">
        <f t="shared" si="0"/>
        <v>43514</v>
      </c>
      <c r="U4" s="7">
        <f t="shared" si="0"/>
        <v>43515</v>
      </c>
      <c r="V4" s="7">
        <f t="shared" si="0"/>
        <v>43516</v>
      </c>
      <c r="W4" s="7">
        <f t="shared" si="0"/>
        <v>43517</v>
      </c>
      <c r="X4" s="7">
        <f t="shared" si="0"/>
        <v>43518</v>
      </c>
      <c r="Y4" s="7">
        <f t="shared" si="0"/>
        <v>43519</v>
      </c>
      <c r="Z4" s="7">
        <f t="shared" si="0"/>
        <v>43520</v>
      </c>
      <c r="AA4" s="7">
        <f t="shared" si="0"/>
        <v>43521</v>
      </c>
      <c r="AB4" s="7">
        <f t="shared" si="0"/>
        <v>43522</v>
      </c>
      <c r="AC4" s="7">
        <f t="shared" si="0"/>
        <v>43523</v>
      </c>
      <c r="AD4" s="7">
        <f t="shared" si="0"/>
        <v>43524</v>
      </c>
      <c r="AE4" s="7" t="str">
        <f t="shared" si="1"/>
        <v/>
      </c>
      <c r="AF4" s="7" t="str">
        <f t="shared" si="1"/>
        <v/>
      </c>
      <c r="AG4" s="7" t="str">
        <f t="shared" si="1"/>
        <v/>
      </c>
    </row>
    <row r="5" spans="2:33" x14ac:dyDescent="0.25">
      <c r="B5" s="5" t="s">
        <v>22</v>
      </c>
      <c r="C5" s="4"/>
      <c r="D5" s="4"/>
      <c r="E5" s="4"/>
      <c r="F5" s="4" t="s">
        <v>2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 t="s">
        <v>26</v>
      </c>
      <c r="C6" s="4"/>
      <c r="D6" s="4"/>
      <c r="E6" s="4"/>
      <c r="F6" s="4" t="s">
        <v>2</v>
      </c>
      <c r="G6" s="4" t="s">
        <v>2</v>
      </c>
      <c r="H6" s="4"/>
      <c r="I6" s="4"/>
      <c r="J6" s="4"/>
      <c r="K6" s="4"/>
      <c r="L6" s="4"/>
      <c r="M6" s="4"/>
      <c r="N6" s="4"/>
      <c r="O6" s="4" t="s">
        <v>2</v>
      </c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 t="s">
        <v>47</v>
      </c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 t="s">
        <v>2</v>
      </c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2</v>
      </c>
      <c r="G25" s="1">
        <f>COUNTIF(G5:G24,"F")</f>
        <v>1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2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43" priority="1">
      <formula>NOT(ISERROR(VLOOKUP(C$3,fériés,1,0)))</formula>
    </cfRule>
    <cfRule type="cellIs" dxfId="42" priority="3" operator="equal">
      <formula>"F"</formula>
    </cfRule>
    <cfRule type="expression" dxfId="41" priority="4">
      <formula>WEEKDAY(C$3,2)&gt;5</formula>
    </cfRule>
  </conditionalFormatting>
  <conditionalFormatting sqref="C25:AG25">
    <cfRule type="cellIs" dxfId="40" priority="2" operator="greaterThan">
      <formula>4</formula>
    </cfRule>
  </conditionalFormatting>
  <dataValidations count="3">
    <dataValidation type="list" allowBlank="1" showInputMessage="1" showErrorMessage="1" sqref="A2" xr:uid="{864F40A4-658E-49E4-A4ED-5260DD6C8CB2}">
      <formula1>choix_année</formula1>
    </dataValidation>
    <dataValidation type="list" allowBlank="1" showInputMessage="1" showErrorMessage="1" sqref="C5:AG24" xr:uid="{E6C35FFD-135A-4EFF-B582-2D972CF6CBA5}">
      <formula1>choix_formation</formula1>
    </dataValidation>
    <dataValidation type="list" allowBlank="1" showInputMessage="1" showErrorMessage="1" sqref="B5:B24" xr:uid="{31048C03-79BD-49F9-9E03-086F639FAD93}">
      <formula1>choix_agent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3C274-9B57-432E-9D9F-F5096B8374D1}">
  <dimension ref="B2:AG25"/>
  <sheetViews>
    <sheetView showGridLines="0" workbookViewId="0">
      <selection activeCell="A24" sqref="A24:XFD24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43525</v>
      </c>
      <c r="C3" s="6">
        <f>DATE(année,3,1)</f>
        <v>43525</v>
      </c>
      <c r="D3" s="6">
        <f>C3+1</f>
        <v>43526</v>
      </c>
      <c r="E3" s="6">
        <f t="shared" ref="E3:AD4" si="0">D3+1</f>
        <v>43527</v>
      </c>
      <c r="F3" s="6">
        <f t="shared" si="0"/>
        <v>43528</v>
      </c>
      <c r="G3" s="6">
        <f t="shared" si="0"/>
        <v>43529</v>
      </c>
      <c r="H3" s="6">
        <f t="shared" si="0"/>
        <v>43530</v>
      </c>
      <c r="I3" s="6">
        <f t="shared" si="0"/>
        <v>43531</v>
      </c>
      <c r="J3" s="6">
        <f t="shared" si="0"/>
        <v>43532</v>
      </c>
      <c r="K3" s="6">
        <f t="shared" si="0"/>
        <v>43533</v>
      </c>
      <c r="L3" s="6">
        <f t="shared" si="0"/>
        <v>43534</v>
      </c>
      <c r="M3" s="6">
        <f t="shared" si="0"/>
        <v>43535</v>
      </c>
      <c r="N3" s="6">
        <f t="shared" si="0"/>
        <v>43536</v>
      </c>
      <c r="O3" s="6">
        <f t="shared" si="0"/>
        <v>43537</v>
      </c>
      <c r="P3" s="6">
        <f t="shared" si="0"/>
        <v>43538</v>
      </c>
      <c r="Q3" s="6">
        <f t="shared" si="0"/>
        <v>43539</v>
      </c>
      <c r="R3" s="6">
        <f t="shared" si="0"/>
        <v>43540</v>
      </c>
      <c r="S3" s="6">
        <f t="shared" si="0"/>
        <v>43541</v>
      </c>
      <c r="T3" s="6">
        <f t="shared" si="0"/>
        <v>43542</v>
      </c>
      <c r="U3" s="6">
        <f t="shared" si="0"/>
        <v>43543</v>
      </c>
      <c r="V3" s="6">
        <f t="shared" si="0"/>
        <v>43544</v>
      </c>
      <c r="W3" s="6">
        <f t="shared" si="0"/>
        <v>43545</v>
      </c>
      <c r="X3" s="6">
        <f t="shared" si="0"/>
        <v>43546</v>
      </c>
      <c r="Y3" s="6">
        <f t="shared" si="0"/>
        <v>43547</v>
      </c>
      <c r="Z3" s="6">
        <f t="shared" si="0"/>
        <v>43548</v>
      </c>
      <c r="AA3" s="6">
        <f t="shared" si="0"/>
        <v>43549</v>
      </c>
      <c r="AB3" s="6">
        <f t="shared" si="0"/>
        <v>43550</v>
      </c>
      <c r="AC3" s="6">
        <f t="shared" si="0"/>
        <v>43551</v>
      </c>
      <c r="AD3" s="6">
        <f t="shared" si="0"/>
        <v>43552</v>
      </c>
      <c r="AE3" s="6">
        <f t="shared" ref="AE3:AG4" si="1">IF(AD3="","",IF(MONTH(AD3+1)&gt;MONTH(AD3),"",AD3+1))</f>
        <v>43553</v>
      </c>
      <c r="AF3" s="6">
        <f t="shared" si="1"/>
        <v>43554</v>
      </c>
      <c r="AG3" s="6">
        <f t="shared" si="1"/>
        <v>43555</v>
      </c>
    </row>
    <row r="4" spans="2:33" x14ac:dyDescent="0.25">
      <c r="B4" s="13"/>
      <c r="C4" s="7">
        <f>C3</f>
        <v>43525</v>
      </c>
      <c r="D4" s="7">
        <f>C4+1</f>
        <v>43526</v>
      </c>
      <c r="E4" s="7">
        <f t="shared" si="0"/>
        <v>43527</v>
      </c>
      <c r="F4" s="7">
        <f t="shared" si="0"/>
        <v>43528</v>
      </c>
      <c r="G4" s="7">
        <f t="shared" si="0"/>
        <v>43529</v>
      </c>
      <c r="H4" s="7">
        <f t="shared" si="0"/>
        <v>43530</v>
      </c>
      <c r="I4" s="7">
        <f t="shared" si="0"/>
        <v>43531</v>
      </c>
      <c r="J4" s="7">
        <f t="shared" si="0"/>
        <v>43532</v>
      </c>
      <c r="K4" s="7">
        <f t="shared" si="0"/>
        <v>43533</v>
      </c>
      <c r="L4" s="7">
        <f t="shared" si="0"/>
        <v>43534</v>
      </c>
      <c r="M4" s="7">
        <f t="shared" si="0"/>
        <v>43535</v>
      </c>
      <c r="N4" s="7">
        <f t="shared" si="0"/>
        <v>43536</v>
      </c>
      <c r="O4" s="7">
        <f t="shared" si="0"/>
        <v>43537</v>
      </c>
      <c r="P4" s="7">
        <f t="shared" si="0"/>
        <v>43538</v>
      </c>
      <c r="Q4" s="7">
        <f t="shared" si="0"/>
        <v>43539</v>
      </c>
      <c r="R4" s="7">
        <f t="shared" si="0"/>
        <v>43540</v>
      </c>
      <c r="S4" s="7">
        <f t="shared" si="0"/>
        <v>43541</v>
      </c>
      <c r="T4" s="7">
        <f t="shared" si="0"/>
        <v>43542</v>
      </c>
      <c r="U4" s="7">
        <f t="shared" si="0"/>
        <v>43543</v>
      </c>
      <c r="V4" s="7">
        <f t="shared" si="0"/>
        <v>43544</v>
      </c>
      <c r="W4" s="7">
        <f t="shared" si="0"/>
        <v>43545</v>
      </c>
      <c r="X4" s="7">
        <f t="shared" si="0"/>
        <v>43546</v>
      </c>
      <c r="Y4" s="7">
        <f t="shared" si="0"/>
        <v>43547</v>
      </c>
      <c r="Z4" s="7">
        <f t="shared" si="0"/>
        <v>43548</v>
      </c>
      <c r="AA4" s="7">
        <f t="shared" si="0"/>
        <v>43549</v>
      </c>
      <c r="AB4" s="7">
        <f t="shared" si="0"/>
        <v>43550</v>
      </c>
      <c r="AC4" s="7">
        <f t="shared" si="0"/>
        <v>43551</v>
      </c>
      <c r="AD4" s="7">
        <f t="shared" si="0"/>
        <v>43552</v>
      </c>
      <c r="AE4" s="7">
        <f t="shared" si="1"/>
        <v>43553</v>
      </c>
      <c r="AF4" s="7">
        <f t="shared" si="1"/>
        <v>43554</v>
      </c>
      <c r="AG4" s="7">
        <f t="shared" si="1"/>
        <v>43555</v>
      </c>
    </row>
    <row r="5" spans="2:33" x14ac:dyDescent="0.25">
      <c r="B5" s="5" t="s">
        <v>29</v>
      </c>
      <c r="C5" s="4"/>
      <c r="D5" s="4"/>
      <c r="E5" s="4"/>
      <c r="F5" s="4"/>
      <c r="G5" s="4"/>
      <c r="H5" s="4"/>
      <c r="I5" s="4"/>
      <c r="J5" s="4"/>
      <c r="K5" s="4"/>
      <c r="L5" s="4"/>
      <c r="M5" s="4" t="s">
        <v>2</v>
      </c>
      <c r="N5" s="4" t="s">
        <v>2</v>
      </c>
      <c r="O5" s="4" t="s">
        <v>2</v>
      </c>
      <c r="P5" s="4" t="s">
        <v>2</v>
      </c>
      <c r="Q5" s="4" t="s">
        <v>2</v>
      </c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 t="s">
        <v>35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 t="s">
        <v>2</v>
      </c>
      <c r="U6" s="4" t="s">
        <v>2</v>
      </c>
      <c r="V6" s="4" t="s">
        <v>2</v>
      </c>
      <c r="W6" s="4" t="s">
        <v>2</v>
      </c>
      <c r="X6" s="4" t="s">
        <v>2</v>
      </c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1</v>
      </c>
      <c r="N25" s="1">
        <f>COUNTIF(N5:N24,"F")</f>
        <v>1</v>
      </c>
      <c r="O25" s="1">
        <f>COUNTIF(O5:O24,"F")</f>
        <v>1</v>
      </c>
      <c r="P25" s="1">
        <f>COUNTIF(P5:P24,"F")</f>
        <v>1</v>
      </c>
      <c r="Q25" s="1">
        <f>COUNTIF(Q5:Q24,"F")</f>
        <v>1</v>
      </c>
      <c r="R25" s="1">
        <f>COUNTIF(R5:R24,"F")</f>
        <v>0</v>
      </c>
      <c r="S25" s="1">
        <f>COUNTIF(S5:S24,"F")</f>
        <v>0</v>
      </c>
      <c r="T25" s="1">
        <f>COUNTIF(T5:T24,"F")</f>
        <v>1</v>
      </c>
      <c r="U25" s="1">
        <f>COUNTIF(U5:U24,"F")</f>
        <v>1</v>
      </c>
      <c r="V25" s="1">
        <f>COUNTIF(V5:V24,"F")</f>
        <v>1</v>
      </c>
      <c r="W25" s="1">
        <f>COUNTIF(W5:W24,"F")</f>
        <v>1</v>
      </c>
      <c r="X25" s="1">
        <f>COUNTIF(X5:X24,"F")</f>
        <v>1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39" priority="1">
      <formula>NOT(ISERROR(VLOOKUP(C$3,fériés,1,0)))</formula>
    </cfRule>
    <cfRule type="cellIs" dxfId="38" priority="3" operator="equal">
      <formula>"F"</formula>
    </cfRule>
    <cfRule type="expression" dxfId="37" priority="4">
      <formula>WEEKDAY(C$3,2)&gt;5</formula>
    </cfRule>
  </conditionalFormatting>
  <conditionalFormatting sqref="C25:AG25">
    <cfRule type="cellIs" dxfId="36" priority="2" operator="greaterThan">
      <formula>4</formula>
    </cfRule>
  </conditionalFormatting>
  <dataValidations count="3">
    <dataValidation type="list" allowBlank="1" showInputMessage="1" showErrorMessage="1" sqref="A2" xr:uid="{1F98B195-9EE5-4D37-A47E-C955AB345544}">
      <formula1>choix_année</formula1>
    </dataValidation>
    <dataValidation type="list" allowBlank="1" showInputMessage="1" showErrorMessage="1" sqref="B5:B24" xr:uid="{91B77FA0-9322-4225-883A-365D76BBF23B}">
      <formula1>choix_agent</formula1>
    </dataValidation>
    <dataValidation type="list" allowBlank="1" showInputMessage="1" showErrorMessage="1" sqref="C5:AG24" xr:uid="{82FFDC26-7B91-4740-A77E-D29010F9C823}">
      <formula1>choix_formation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E013D-492A-4DDC-A78C-C5B277EA9104}">
  <dimension ref="B2:AG25"/>
  <sheetViews>
    <sheetView showGridLines="0" workbookViewId="0">
      <selection activeCell="D20" sqref="D20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43556</v>
      </c>
      <c r="C3" s="6">
        <f>DATE(année,4,1)</f>
        <v>43556</v>
      </c>
      <c r="D3" s="6">
        <f>C3+1</f>
        <v>43557</v>
      </c>
      <c r="E3" s="6">
        <f t="shared" ref="E3:AD4" si="0">D3+1</f>
        <v>43558</v>
      </c>
      <c r="F3" s="6">
        <f t="shared" si="0"/>
        <v>43559</v>
      </c>
      <c r="G3" s="6">
        <f t="shared" si="0"/>
        <v>43560</v>
      </c>
      <c r="H3" s="6">
        <f t="shared" si="0"/>
        <v>43561</v>
      </c>
      <c r="I3" s="6">
        <f t="shared" si="0"/>
        <v>43562</v>
      </c>
      <c r="J3" s="6">
        <f t="shared" si="0"/>
        <v>43563</v>
      </c>
      <c r="K3" s="6">
        <f t="shared" si="0"/>
        <v>43564</v>
      </c>
      <c r="L3" s="6">
        <f t="shared" si="0"/>
        <v>43565</v>
      </c>
      <c r="M3" s="6">
        <f t="shared" si="0"/>
        <v>43566</v>
      </c>
      <c r="N3" s="6">
        <f t="shared" si="0"/>
        <v>43567</v>
      </c>
      <c r="O3" s="6">
        <f t="shared" si="0"/>
        <v>43568</v>
      </c>
      <c r="P3" s="6">
        <f t="shared" si="0"/>
        <v>43569</v>
      </c>
      <c r="Q3" s="6">
        <f t="shared" si="0"/>
        <v>43570</v>
      </c>
      <c r="R3" s="6">
        <f t="shared" si="0"/>
        <v>43571</v>
      </c>
      <c r="S3" s="6">
        <f t="shared" si="0"/>
        <v>43572</v>
      </c>
      <c r="T3" s="6">
        <f t="shared" si="0"/>
        <v>43573</v>
      </c>
      <c r="U3" s="6">
        <f t="shared" si="0"/>
        <v>43574</v>
      </c>
      <c r="V3" s="6">
        <f t="shared" si="0"/>
        <v>43575</v>
      </c>
      <c r="W3" s="6">
        <f t="shared" si="0"/>
        <v>43576</v>
      </c>
      <c r="X3" s="6">
        <f t="shared" si="0"/>
        <v>43577</v>
      </c>
      <c r="Y3" s="6">
        <f t="shared" si="0"/>
        <v>43578</v>
      </c>
      <c r="Z3" s="6">
        <f t="shared" si="0"/>
        <v>43579</v>
      </c>
      <c r="AA3" s="6">
        <f t="shared" si="0"/>
        <v>43580</v>
      </c>
      <c r="AB3" s="6">
        <f t="shared" si="0"/>
        <v>43581</v>
      </c>
      <c r="AC3" s="6">
        <f t="shared" si="0"/>
        <v>43582</v>
      </c>
      <c r="AD3" s="6">
        <f t="shared" si="0"/>
        <v>43583</v>
      </c>
      <c r="AE3" s="6">
        <f t="shared" ref="AE3:AG4" si="1">IF(AD3="","",IF(MONTH(AD3+1)&gt;MONTH(AD3),"",AD3+1))</f>
        <v>43584</v>
      </c>
      <c r="AF3" s="6">
        <f t="shared" si="1"/>
        <v>43585</v>
      </c>
      <c r="AG3" s="6" t="str">
        <f t="shared" si="1"/>
        <v/>
      </c>
    </row>
    <row r="4" spans="2:33" x14ac:dyDescent="0.25">
      <c r="B4" s="13"/>
      <c r="C4" s="7">
        <f>C3</f>
        <v>43556</v>
      </c>
      <c r="D4" s="7">
        <f>C4+1</f>
        <v>43557</v>
      </c>
      <c r="E4" s="7">
        <f t="shared" si="0"/>
        <v>43558</v>
      </c>
      <c r="F4" s="7">
        <f t="shared" si="0"/>
        <v>43559</v>
      </c>
      <c r="G4" s="7">
        <f t="shared" si="0"/>
        <v>43560</v>
      </c>
      <c r="H4" s="7">
        <f t="shared" si="0"/>
        <v>43561</v>
      </c>
      <c r="I4" s="7">
        <f t="shared" si="0"/>
        <v>43562</v>
      </c>
      <c r="J4" s="7">
        <f t="shared" si="0"/>
        <v>43563</v>
      </c>
      <c r="K4" s="7">
        <f t="shared" si="0"/>
        <v>43564</v>
      </c>
      <c r="L4" s="7">
        <f t="shared" si="0"/>
        <v>43565</v>
      </c>
      <c r="M4" s="7">
        <f t="shared" si="0"/>
        <v>43566</v>
      </c>
      <c r="N4" s="7">
        <f t="shared" si="0"/>
        <v>43567</v>
      </c>
      <c r="O4" s="7">
        <f t="shared" si="0"/>
        <v>43568</v>
      </c>
      <c r="P4" s="7">
        <f t="shared" si="0"/>
        <v>43569</v>
      </c>
      <c r="Q4" s="7">
        <f t="shared" si="0"/>
        <v>43570</v>
      </c>
      <c r="R4" s="7">
        <f t="shared" si="0"/>
        <v>43571</v>
      </c>
      <c r="S4" s="7">
        <f t="shared" si="0"/>
        <v>43572</v>
      </c>
      <c r="T4" s="7">
        <f t="shared" si="0"/>
        <v>43573</v>
      </c>
      <c r="U4" s="7">
        <f t="shared" si="0"/>
        <v>43574</v>
      </c>
      <c r="V4" s="7">
        <f t="shared" si="0"/>
        <v>43575</v>
      </c>
      <c r="W4" s="7">
        <f t="shared" si="0"/>
        <v>43576</v>
      </c>
      <c r="X4" s="7">
        <f t="shared" si="0"/>
        <v>43577</v>
      </c>
      <c r="Y4" s="7">
        <f t="shared" si="0"/>
        <v>43578</v>
      </c>
      <c r="Z4" s="7">
        <f t="shared" si="0"/>
        <v>43579</v>
      </c>
      <c r="AA4" s="7">
        <f t="shared" si="0"/>
        <v>43580</v>
      </c>
      <c r="AB4" s="7">
        <f t="shared" si="0"/>
        <v>43581</v>
      </c>
      <c r="AC4" s="7">
        <f t="shared" si="0"/>
        <v>43582</v>
      </c>
      <c r="AD4" s="7">
        <f t="shared" si="0"/>
        <v>43583</v>
      </c>
      <c r="AE4" s="7">
        <f t="shared" si="1"/>
        <v>43584</v>
      </c>
      <c r="AF4" s="7">
        <f t="shared" si="1"/>
        <v>43585</v>
      </c>
      <c r="AG4" s="7" t="str">
        <f t="shared" si="1"/>
        <v/>
      </c>
    </row>
    <row r="5" spans="2:33" x14ac:dyDescent="0.25">
      <c r="B5" s="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0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35" priority="1">
      <formula>NOT(ISERROR(VLOOKUP(C$3,fériés,1,0)))</formula>
    </cfRule>
    <cfRule type="cellIs" dxfId="34" priority="3" operator="equal">
      <formula>"F"</formula>
    </cfRule>
    <cfRule type="expression" dxfId="33" priority="4">
      <formula>WEEKDAY(C$3,2)&gt;5</formula>
    </cfRule>
  </conditionalFormatting>
  <conditionalFormatting sqref="C25:AG25">
    <cfRule type="cellIs" dxfId="32" priority="2" operator="greaterThan">
      <formula>4</formula>
    </cfRule>
  </conditionalFormatting>
  <dataValidations count="3">
    <dataValidation type="list" allowBlank="1" showInputMessage="1" showErrorMessage="1" sqref="A2" xr:uid="{40F70517-940D-43F8-92D6-68C184BBA995}">
      <formula1>choix_année</formula1>
    </dataValidation>
    <dataValidation type="list" allowBlank="1" showInputMessage="1" showErrorMessage="1" sqref="C5:AG24" xr:uid="{930EF32E-050D-44AC-B1AB-AE4F358ABE90}">
      <formula1>choix_formation</formula1>
    </dataValidation>
    <dataValidation type="list" allowBlank="1" showInputMessage="1" showErrorMessage="1" sqref="B5:B24" xr:uid="{361FA2DB-955B-435D-BF01-B035E6292630}">
      <formula1>choix_agent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7728DD-0B2F-47E2-9CC0-EDDE61A6A584}">
  <dimension ref="B2:AG25"/>
  <sheetViews>
    <sheetView showGridLines="0" workbookViewId="0">
      <selection activeCell="P6" sqref="P6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43586</v>
      </c>
      <c r="C3" s="6">
        <f>DATE(année,5,1)</f>
        <v>43586</v>
      </c>
      <c r="D3" s="6">
        <f>C3+1</f>
        <v>43587</v>
      </c>
      <c r="E3" s="6">
        <f t="shared" ref="E3:AD4" si="0">D3+1</f>
        <v>43588</v>
      </c>
      <c r="F3" s="6">
        <f t="shared" si="0"/>
        <v>43589</v>
      </c>
      <c r="G3" s="6">
        <f t="shared" si="0"/>
        <v>43590</v>
      </c>
      <c r="H3" s="6">
        <f t="shared" si="0"/>
        <v>43591</v>
      </c>
      <c r="I3" s="6">
        <f t="shared" si="0"/>
        <v>43592</v>
      </c>
      <c r="J3" s="6">
        <f t="shared" si="0"/>
        <v>43593</v>
      </c>
      <c r="K3" s="6">
        <f t="shared" si="0"/>
        <v>43594</v>
      </c>
      <c r="L3" s="6">
        <f t="shared" si="0"/>
        <v>43595</v>
      </c>
      <c r="M3" s="6">
        <f t="shared" si="0"/>
        <v>43596</v>
      </c>
      <c r="N3" s="6">
        <f t="shared" si="0"/>
        <v>43597</v>
      </c>
      <c r="O3" s="6">
        <f t="shared" si="0"/>
        <v>43598</v>
      </c>
      <c r="P3" s="6">
        <f t="shared" si="0"/>
        <v>43599</v>
      </c>
      <c r="Q3" s="6">
        <f t="shared" si="0"/>
        <v>43600</v>
      </c>
      <c r="R3" s="6">
        <f t="shared" si="0"/>
        <v>43601</v>
      </c>
      <c r="S3" s="6">
        <f t="shared" si="0"/>
        <v>43602</v>
      </c>
      <c r="T3" s="6">
        <f t="shared" si="0"/>
        <v>43603</v>
      </c>
      <c r="U3" s="6">
        <f t="shared" si="0"/>
        <v>43604</v>
      </c>
      <c r="V3" s="6">
        <f t="shared" si="0"/>
        <v>43605</v>
      </c>
      <c r="W3" s="6">
        <f t="shared" si="0"/>
        <v>43606</v>
      </c>
      <c r="X3" s="6">
        <f t="shared" si="0"/>
        <v>43607</v>
      </c>
      <c r="Y3" s="6">
        <f t="shared" si="0"/>
        <v>43608</v>
      </c>
      <c r="Z3" s="6">
        <f t="shared" si="0"/>
        <v>43609</v>
      </c>
      <c r="AA3" s="6">
        <f t="shared" si="0"/>
        <v>43610</v>
      </c>
      <c r="AB3" s="6">
        <f t="shared" si="0"/>
        <v>43611</v>
      </c>
      <c r="AC3" s="6">
        <f t="shared" si="0"/>
        <v>43612</v>
      </c>
      <c r="AD3" s="6">
        <f t="shared" si="0"/>
        <v>43613</v>
      </c>
      <c r="AE3" s="6">
        <f t="shared" ref="AE3:AG4" si="1">IF(AD3="","",IF(MONTH(AD3+1)&gt;MONTH(AD3),"",AD3+1))</f>
        <v>43614</v>
      </c>
      <c r="AF3" s="6">
        <f t="shared" si="1"/>
        <v>43615</v>
      </c>
      <c r="AG3" s="6">
        <f t="shared" si="1"/>
        <v>43616</v>
      </c>
    </row>
    <row r="4" spans="2:33" x14ac:dyDescent="0.25">
      <c r="B4" s="13"/>
      <c r="C4" s="7">
        <f>C3</f>
        <v>43586</v>
      </c>
      <c r="D4" s="7">
        <f>C4+1</f>
        <v>43587</v>
      </c>
      <c r="E4" s="7">
        <f t="shared" si="0"/>
        <v>43588</v>
      </c>
      <c r="F4" s="7">
        <f t="shared" si="0"/>
        <v>43589</v>
      </c>
      <c r="G4" s="7">
        <f t="shared" si="0"/>
        <v>43590</v>
      </c>
      <c r="H4" s="7">
        <f t="shared" si="0"/>
        <v>43591</v>
      </c>
      <c r="I4" s="7">
        <f t="shared" si="0"/>
        <v>43592</v>
      </c>
      <c r="J4" s="7">
        <f t="shared" si="0"/>
        <v>43593</v>
      </c>
      <c r="K4" s="7">
        <f t="shared" si="0"/>
        <v>43594</v>
      </c>
      <c r="L4" s="7">
        <f t="shared" si="0"/>
        <v>43595</v>
      </c>
      <c r="M4" s="7">
        <f t="shared" si="0"/>
        <v>43596</v>
      </c>
      <c r="N4" s="7">
        <f t="shared" si="0"/>
        <v>43597</v>
      </c>
      <c r="O4" s="7">
        <f t="shared" si="0"/>
        <v>43598</v>
      </c>
      <c r="P4" s="7">
        <f t="shared" si="0"/>
        <v>43599</v>
      </c>
      <c r="Q4" s="7">
        <f t="shared" si="0"/>
        <v>43600</v>
      </c>
      <c r="R4" s="7">
        <f t="shared" si="0"/>
        <v>43601</v>
      </c>
      <c r="S4" s="7">
        <f t="shared" si="0"/>
        <v>43602</v>
      </c>
      <c r="T4" s="7">
        <f t="shared" si="0"/>
        <v>43603</v>
      </c>
      <c r="U4" s="7">
        <f t="shared" si="0"/>
        <v>43604</v>
      </c>
      <c r="V4" s="7">
        <f t="shared" si="0"/>
        <v>43605</v>
      </c>
      <c r="W4" s="7">
        <f t="shared" si="0"/>
        <v>43606</v>
      </c>
      <c r="X4" s="7">
        <f t="shared" si="0"/>
        <v>43607</v>
      </c>
      <c r="Y4" s="7">
        <f t="shared" si="0"/>
        <v>43608</v>
      </c>
      <c r="Z4" s="7">
        <f t="shared" si="0"/>
        <v>43609</v>
      </c>
      <c r="AA4" s="7">
        <f t="shared" si="0"/>
        <v>43610</v>
      </c>
      <c r="AB4" s="7">
        <f t="shared" si="0"/>
        <v>43611</v>
      </c>
      <c r="AC4" s="7">
        <f t="shared" si="0"/>
        <v>43612</v>
      </c>
      <c r="AD4" s="7">
        <f t="shared" si="0"/>
        <v>43613</v>
      </c>
      <c r="AE4" s="7">
        <f t="shared" si="1"/>
        <v>43614</v>
      </c>
      <c r="AF4" s="7">
        <f t="shared" si="1"/>
        <v>43615</v>
      </c>
      <c r="AG4" s="7">
        <f t="shared" si="1"/>
        <v>43616</v>
      </c>
    </row>
    <row r="5" spans="2:33" x14ac:dyDescent="0.25">
      <c r="B5" s="5" t="s">
        <v>21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 t="s">
        <v>2</v>
      </c>
      <c r="P5" s="4" t="s">
        <v>2</v>
      </c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 t="s">
        <v>24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 t="s">
        <v>2</v>
      </c>
      <c r="P6" s="4" t="s">
        <v>2</v>
      </c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2</v>
      </c>
      <c r="P25" s="1">
        <f>COUNTIF(P5:P24,"F")</f>
        <v>2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31" priority="1">
      <formula>NOT(ISERROR(VLOOKUP(C$3,fériés,1,0)))</formula>
    </cfRule>
    <cfRule type="cellIs" dxfId="30" priority="3" operator="equal">
      <formula>"F"</formula>
    </cfRule>
    <cfRule type="expression" dxfId="29" priority="4">
      <formula>WEEKDAY(C$3,2)&gt;5</formula>
    </cfRule>
  </conditionalFormatting>
  <conditionalFormatting sqref="C25:AG25">
    <cfRule type="cellIs" dxfId="28" priority="2" operator="greaterThan">
      <formula>4</formula>
    </cfRule>
  </conditionalFormatting>
  <dataValidations count="3">
    <dataValidation type="list" allowBlank="1" showInputMessage="1" showErrorMessage="1" sqref="A2" xr:uid="{923D1FB7-67CE-4EB7-8A2C-18CA7EE5B14C}">
      <formula1>choix_année</formula1>
    </dataValidation>
    <dataValidation type="list" allowBlank="1" showInputMessage="1" showErrorMessage="1" sqref="B5:B24" xr:uid="{193467CD-F1EF-407D-8053-7FC9A0D3FDC2}">
      <formula1>choix_agent</formula1>
    </dataValidation>
    <dataValidation type="list" allowBlank="1" showInputMessage="1" showErrorMessage="1" sqref="C5:AG24" xr:uid="{2022A5A1-1465-4F79-B9A9-F096E57F4DAC}">
      <formula1>choix_formation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0E084C-6E3B-4C59-96B9-493A0B5EA09C}">
  <dimension ref="B2:AG25"/>
  <sheetViews>
    <sheetView showGridLines="0" workbookViewId="0">
      <selection activeCell="O10" sqref="O10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43617</v>
      </c>
      <c r="C3" s="6">
        <f>DATE(année,6,1)</f>
        <v>43617</v>
      </c>
      <c r="D3" s="6">
        <f>C3+1</f>
        <v>43618</v>
      </c>
      <c r="E3" s="6">
        <f t="shared" ref="E3:AD4" si="0">D3+1</f>
        <v>43619</v>
      </c>
      <c r="F3" s="6">
        <f t="shared" si="0"/>
        <v>43620</v>
      </c>
      <c r="G3" s="6">
        <f t="shared" si="0"/>
        <v>43621</v>
      </c>
      <c r="H3" s="6">
        <f t="shared" si="0"/>
        <v>43622</v>
      </c>
      <c r="I3" s="6">
        <f t="shared" si="0"/>
        <v>43623</v>
      </c>
      <c r="J3" s="6">
        <f t="shared" si="0"/>
        <v>43624</v>
      </c>
      <c r="K3" s="6">
        <f t="shared" si="0"/>
        <v>43625</v>
      </c>
      <c r="L3" s="6">
        <f t="shared" si="0"/>
        <v>43626</v>
      </c>
      <c r="M3" s="6">
        <f t="shared" si="0"/>
        <v>43627</v>
      </c>
      <c r="N3" s="6">
        <f t="shared" si="0"/>
        <v>43628</v>
      </c>
      <c r="O3" s="6">
        <f t="shared" si="0"/>
        <v>43629</v>
      </c>
      <c r="P3" s="6">
        <f t="shared" si="0"/>
        <v>43630</v>
      </c>
      <c r="Q3" s="6">
        <f t="shared" si="0"/>
        <v>43631</v>
      </c>
      <c r="R3" s="6">
        <f t="shared" si="0"/>
        <v>43632</v>
      </c>
      <c r="S3" s="6">
        <f t="shared" si="0"/>
        <v>43633</v>
      </c>
      <c r="T3" s="6">
        <f t="shared" si="0"/>
        <v>43634</v>
      </c>
      <c r="U3" s="6">
        <f t="shared" si="0"/>
        <v>43635</v>
      </c>
      <c r="V3" s="6">
        <f t="shared" si="0"/>
        <v>43636</v>
      </c>
      <c r="W3" s="6">
        <f t="shared" si="0"/>
        <v>43637</v>
      </c>
      <c r="X3" s="6">
        <f t="shared" si="0"/>
        <v>43638</v>
      </c>
      <c r="Y3" s="6">
        <f t="shared" si="0"/>
        <v>43639</v>
      </c>
      <c r="Z3" s="6">
        <f t="shared" si="0"/>
        <v>43640</v>
      </c>
      <c r="AA3" s="6">
        <f t="shared" si="0"/>
        <v>43641</v>
      </c>
      <c r="AB3" s="6">
        <f t="shared" si="0"/>
        <v>43642</v>
      </c>
      <c r="AC3" s="6">
        <f t="shared" si="0"/>
        <v>43643</v>
      </c>
      <c r="AD3" s="6">
        <f t="shared" si="0"/>
        <v>43644</v>
      </c>
      <c r="AE3" s="6">
        <f t="shared" ref="AE3:AG4" si="1">IF(AD3="","",IF(MONTH(AD3+1)&gt;MONTH(AD3),"",AD3+1))</f>
        <v>43645</v>
      </c>
      <c r="AF3" s="6">
        <f t="shared" si="1"/>
        <v>43646</v>
      </c>
      <c r="AG3" s="6" t="str">
        <f t="shared" si="1"/>
        <v/>
      </c>
    </row>
    <row r="4" spans="2:33" x14ac:dyDescent="0.25">
      <c r="B4" s="13"/>
      <c r="C4" s="7">
        <f>C3</f>
        <v>43617</v>
      </c>
      <c r="D4" s="7">
        <f>C4+1</f>
        <v>43618</v>
      </c>
      <c r="E4" s="7">
        <f t="shared" si="0"/>
        <v>43619</v>
      </c>
      <c r="F4" s="7">
        <f t="shared" si="0"/>
        <v>43620</v>
      </c>
      <c r="G4" s="7">
        <f t="shared" si="0"/>
        <v>43621</v>
      </c>
      <c r="H4" s="7">
        <f t="shared" si="0"/>
        <v>43622</v>
      </c>
      <c r="I4" s="7">
        <f t="shared" si="0"/>
        <v>43623</v>
      </c>
      <c r="J4" s="7">
        <f t="shared" si="0"/>
        <v>43624</v>
      </c>
      <c r="K4" s="7">
        <f t="shared" si="0"/>
        <v>43625</v>
      </c>
      <c r="L4" s="7">
        <f t="shared" si="0"/>
        <v>43626</v>
      </c>
      <c r="M4" s="7">
        <f t="shared" si="0"/>
        <v>43627</v>
      </c>
      <c r="N4" s="7">
        <f t="shared" si="0"/>
        <v>43628</v>
      </c>
      <c r="O4" s="7">
        <f t="shared" si="0"/>
        <v>43629</v>
      </c>
      <c r="P4" s="7">
        <f t="shared" si="0"/>
        <v>43630</v>
      </c>
      <c r="Q4" s="7">
        <f t="shared" si="0"/>
        <v>43631</v>
      </c>
      <c r="R4" s="7">
        <f t="shared" si="0"/>
        <v>43632</v>
      </c>
      <c r="S4" s="7">
        <f t="shared" si="0"/>
        <v>43633</v>
      </c>
      <c r="T4" s="7">
        <f t="shared" si="0"/>
        <v>43634</v>
      </c>
      <c r="U4" s="7">
        <f t="shared" si="0"/>
        <v>43635</v>
      </c>
      <c r="V4" s="7">
        <f t="shared" si="0"/>
        <v>43636</v>
      </c>
      <c r="W4" s="7">
        <f t="shared" si="0"/>
        <v>43637</v>
      </c>
      <c r="X4" s="7">
        <f t="shared" si="0"/>
        <v>43638</v>
      </c>
      <c r="Y4" s="7">
        <f t="shared" si="0"/>
        <v>43639</v>
      </c>
      <c r="Z4" s="7">
        <f t="shared" si="0"/>
        <v>43640</v>
      </c>
      <c r="AA4" s="7">
        <f t="shared" si="0"/>
        <v>43641</v>
      </c>
      <c r="AB4" s="7">
        <f t="shared" si="0"/>
        <v>43642</v>
      </c>
      <c r="AC4" s="7">
        <f t="shared" si="0"/>
        <v>43643</v>
      </c>
      <c r="AD4" s="7">
        <f t="shared" si="0"/>
        <v>43644</v>
      </c>
      <c r="AE4" s="7">
        <f t="shared" si="1"/>
        <v>43645</v>
      </c>
      <c r="AF4" s="7">
        <f t="shared" si="1"/>
        <v>43646</v>
      </c>
      <c r="AG4" s="7" t="str">
        <f t="shared" si="1"/>
        <v/>
      </c>
    </row>
    <row r="5" spans="2:33" x14ac:dyDescent="0.25">
      <c r="B5" s="5" t="s">
        <v>23</v>
      </c>
      <c r="C5" s="4"/>
      <c r="D5" s="4"/>
      <c r="E5" s="4"/>
      <c r="F5" s="4"/>
      <c r="G5" s="4"/>
      <c r="H5" s="4"/>
      <c r="I5" s="4"/>
      <c r="J5" s="4"/>
      <c r="K5" s="4"/>
      <c r="L5" s="4"/>
      <c r="M5" s="4" t="s">
        <v>2</v>
      </c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 t="s">
        <v>26</v>
      </c>
      <c r="C6" s="4"/>
      <c r="D6" s="4"/>
      <c r="E6" s="4"/>
      <c r="F6" s="4"/>
      <c r="G6" s="4"/>
      <c r="H6" s="4"/>
      <c r="I6" s="4"/>
      <c r="J6" s="4"/>
      <c r="K6" s="4"/>
      <c r="L6" s="4"/>
      <c r="M6" s="4" t="s">
        <v>2</v>
      </c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 t="s">
        <v>30</v>
      </c>
      <c r="C7" s="4"/>
      <c r="D7" s="4"/>
      <c r="E7" s="4"/>
      <c r="F7" s="4"/>
      <c r="G7" s="4"/>
      <c r="H7" s="4"/>
      <c r="I7" s="4"/>
      <c r="J7" s="4"/>
      <c r="K7" s="4"/>
      <c r="L7" s="4"/>
      <c r="M7" s="4" t="s">
        <v>2</v>
      </c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3</v>
      </c>
      <c r="N25" s="1">
        <f>COUNTIF(N5:N24,"F")</f>
        <v>0</v>
      </c>
      <c r="O25" s="1">
        <f>COUNTIF(O5:O24,"F")</f>
        <v>0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27" priority="1">
      <formula>NOT(ISERROR(VLOOKUP(C$3,fériés,1,0)))</formula>
    </cfRule>
    <cfRule type="cellIs" dxfId="26" priority="3" operator="equal">
      <formula>"F"</formula>
    </cfRule>
    <cfRule type="expression" dxfId="25" priority="4">
      <formula>WEEKDAY(C$3,2)&gt;5</formula>
    </cfRule>
  </conditionalFormatting>
  <conditionalFormatting sqref="C25:AG25">
    <cfRule type="cellIs" dxfId="24" priority="2" operator="greaterThan">
      <formula>4</formula>
    </cfRule>
  </conditionalFormatting>
  <dataValidations count="3">
    <dataValidation type="list" allowBlank="1" showInputMessage="1" showErrorMessage="1" sqref="A2" xr:uid="{268ED560-0298-43D4-8502-53501AF20E87}">
      <formula1>choix_année</formula1>
    </dataValidation>
    <dataValidation type="list" allowBlank="1" showInputMessage="1" showErrorMessage="1" sqref="C5:AG24" xr:uid="{5E384EAC-804C-4C0B-B347-5E2CC2090246}">
      <formula1>choix_formation</formula1>
    </dataValidation>
    <dataValidation type="list" allowBlank="1" showInputMessage="1" showErrorMessage="1" sqref="B5:B24" xr:uid="{5CBC2771-2702-447F-91F4-83EADC2D29EE}">
      <formula1>choix_agent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F7FE7-DE3A-4E81-9224-C3335315A18E}">
  <dimension ref="B2:AG25"/>
  <sheetViews>
    <sheetView showGridLines="0" workbookViewId="0">
      <selection activeCell="C20" sqref="C20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43647</v>
      </c>
      <c r="C3" s="6">
        <f>DATE(année,7,1)</f>
        <v>43647</v>
      </c>
      <c r="D3" s="6">
        <f>C3+1</f>
        <v>43648</v>
      </c>
      <c r="E3" s="6">
        <f t="shared" ref="E3:AD4" si="0">D3+1</f>
        <v>43649</v>
      </c>
      <c r="F3" s="6">
        <f t="shared" si="0"/>
        <v>43650</v>
      </c>
      <c r="G3" s="6">
        <f t="shared" si="0"/>
        <v>43651</v>
      </c>
      <c r="H3" s="6">
        <f t="shared" si="0"/>
        <v>43652</v>
      </c>
      <c r="I3" s="6">
        <f t="shared" si="0"/>
        <v>43653</v>
      </c>
      <c r="J3" s="6">
        <f t="shared" si="0"/>
        <v>43654</v>
      </c>
      <c r="K3" s="6">
        <f t="shared" si="0"/>
        <v>43655</v>
      </c>
      <c r="L3" s="6">
        <f t="shared" si="0"/>
        <v>43656</v>
      </c>
      <c r="M3" s="6">
        <f t="shared" si="0"/>
        <v>43657</v>
      </c>
      <c r="N3" s="6">
        <f t="shared" si="0"/>
        <v>43658</v>
      </c>
      <c r="O3" s="6">
        <f t="shared" si="0"/>
        <v>43659</v>
      </c>
      <c r="P3" s="6">
        <f t="shared" si="0"/>
        <v>43660</v>
      </c>
      <c r="Q3" s="6">
        <f t="shared" si="0"/>
        <v>43661</v>
      </c>
      <c r="R3" s="6">
        <f t="shared" si="0"/>
        <v>43662</v>
      </c>
      <c r="S3" s="6">
        <f t="shared" si="0"/>
        <v>43663</v>
      </c>
      <c r="T3" s="6">
        <f t="shared" si="0"/>
        <v>43664</v>
      </c>
      <c r="U3" s="6">
        <f t="shared" si="0"/>
        <v>43665</v>
      </c>
      <c r="V3" s="6">
        <f t="shared" si="0"/>
        <v>43666</v>
      </c>
      <c r="W3" s="6">
        <f t="shared" si="0"/>
        <v>43667</v>
      </c>
      <c r="X3" s="6">
        <f t="shared" si="0"/>
        <v>43668</v>
      </c>
      <c r="Y3" s="6">
        <f t="shared" si="0"/>
        <v>43669</v>
      </c>
      <c r="Z3" s="6">
        <f t="shared" si="0"/>
        <v>43670</v>
      </c>
      <c r="AA3" s="6">
        <f t="shared" si="0"/>
        <v>43671</v>
      </c>
      <c r="AB3" s="6">
        <f t="shared" si="0"/>
        <v>43672</v>
      </c>
      <c r="AC3" s="6">
        <f t="shared" si="0"/>
        <v>43673</v>
      </c>
      <c r="AD3" s="6">
        <f t="shared" si="0"/>
        <v>43674</v>
      </c>
      <c r="AE3" s="6">
        <f t="shared" ref="AE3:AG4" si="1">IF(AD3="","",IF(MONTH(AD3+1)&gt;MONTH(AD3),"",AD3+1))</f>
        <v>43675</v>
      </c>
      <c r="AF3" s="6">
        <f t="shared" si="1"/>
        <v>43676</v>
      </c>
      <c r="AG3" s="6">
        <f t="shared" si="1"/>
        <v>43677</v>
      </c>
    </row>
    <row r="4" spans="2:33" x14ac:dyDescent="0.25">
      <c r="B4" s="13"/>
      <c r="C4" s="7">
        <f>C3</f>
        <v>43647</v>
      </c>
      <c r="D4" s="7">
        <f>C4+1</f>
        <v>43648</v>
      </c>
      <c r="E4" s="7">
        <f t="shared" si="0"/>
        <v>43649</v>
      </c>
      <c r="F4" s="7">
        <f t="shared" si="0"/>
        <v>43650</v>
      </c>
      <c r="G4" s="7">
        <f t="shared" si="0"/>
        <v>43651</v>
      </c>
      <c r="H4" s="7">
        <f t="shared" si="0"/>
        <v>43652</v>
      </c>
      <c r="I4" s="7">
        <f t="shared" si="0"/>
        <v>43653</v>
      </c>
      <c r="J4" s="7">
        <f t="shared" si="0"/>
        <v>43654</v>
      </c>
      <c r="K4" s="7">
        <f t="shared" si="0"/>
        <v>43655</v>
      </c>
      <c r="L4" s="7">
        <f t="shared" si="0"/>
        <v>43656</v>
      </c>
      <c r="M4" s="7">
        <f t="shared" si="0"/>
        <v>43657</v>
      </c>
      <c r="N4" s="7">
        <f t="shared" si="0"/>
        <v>43658</v>
      </c>
      <c r="O4" s="7">
        <f t="shared" si="0"/>
        <v>43659</v>
      </c>
      <c r="P4" s="7">
        <f t="shared" si="0"/>
        <v>43660</v>
      </c>
      <c r="Q4" s="7">
        <f t="shared" si="0"/>
        <v>43661</v>
      </c>
      <c r="R4" s="7">
        <f t="shared" si="0"/>
        <v>43662</v>
      </c>
      <c r="S4" s="7">
        <f t="shared" si="0"/>
        <v>43663</v>
      </c>
      <c r="T4" s="7">
        <f t="shared" si="0"/>
        <v>43664</v>
      </c>
      <c r="U4" s="7">
        <f t="shared" si="0"/>
        <v>43665</v>
      </c>
      <c r="V4" s="7">
        <f t="shared" si="0"/>
        <v>43666</v>
      </c>
      <c r="W4" s="7">
        <f t="shared" si="0"/>
        <v>43667</v>
      </c>
      <c r="X4" s="7">
        <f t="shared" si="0"/>
        <v>43668</v>
      </c>
      <c r="Y4" s="7">
        <f t="shared" si="0"/>
        <v>43669</v>
      </c>
      <c r="Z4" s="7">
        <f t="shared" si="0"/>
        <v>43670</v>
      </c>
      <c r="AA4" s="7">
        <f t="shared" si="0"/>
        <v>43671</v>
      </c>
      <c r="AB4" s="7">
        <f t="shared" si="0"/>
        <v>43672</v>
      </c>
      <c r="AC4" s="7">
        <f t="shared" si="0"/>
        <v>43673</v>
      </c>
      <c r="AD4" s="7">
        <f t="shared" si="0"/>
        <v>43674</v>
      </c>
      <c r="AE4" s="7">
        <f t="shared" si="1"/>
        <v>43675</v>
      </c>
      <c r="AF4" s="7">
        <f t="shared" si="1"/>
        <v>43676</v>
      </c>
      <c r="AG4" s="7">
        <f t="shared" si="1"/>
        <v>43677</v>
      </c>
    </row>
    <row r="5" spans="2:33" x14ac:dyDescent="0.25">
      <c r="B5" s="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0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23" priority="1">
      <formula>NOT(ISERROR(VLOOKUP(C$3,fériés,1,0)))</formula>
    </cfRule>
    <cfRule type="cellIs" dxfId="22" priority="3" operator="equal">
      <formula>"F"</formula>
    </cfRule>
    <cfRule type="expression" dxfId="21" priority="4">
      <formula>WEEKDAY(C$3,2)&gt;5</formula>
    </cfRule>
  </conditionalFormatting>
  <conditionalFormatting sqref="C25:AG25">
    <cfRule type="cellIs" dxfId="20" priority="2" operator="greaterThan">
      <formula>4</formula>
    </cfRule>
  </conditionalFormatting>
  <dataValidations count="3">
    <dataValidation type="list" allowBlank="1" showInputMessage="1" showErrorMessage="1" sqref="A2" xr:uid="{C55B6CDF-B50F-4CCA-8AC3-9A15DECDC08F}">
      <formula1>choix_année</formula1>
    </dataValidation>
    <dataValidation type="list" allowBlank="1" showInputMessage="1" showErrorMessage="1" sqref="B5:B24" xr:uid="{3E9B020A-A72D-459E-9151-A950A7BE5511}">
      <formula1>choix_agent</formula1>
    </dataValidation>
    <dataValidation type="list" allowBlank="1" showInputMessage="1" showErrorMessage="1" sqref="C5:AG24" xr:uid="{25E4856D-B238-43F3-BC32-830EE9478D67}">
      <formula1>choix_formation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B1E6C7-6CBC-4C65-A36F-D982D3901075}">
  <dimension ref="B2:AG25"/>
  <sheetViews>
    <sheetView showGridLines="0" workbookViewId="0">
      <selection activeCell="G24" sqref="G24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43678</v>
      </c>
      <c r="C3" s="6">
        <f>DATE(année,8,1)</f>
        <v>43678</v>
      </c>
      <c r="D3" s="6">
        <f>C3+1</f>
        <v>43679</v>
      </c>
      <c r="E3" s="6">
        <f t="shared" ref="E3:AD4" si="0">D3+1</f>
        <v>43680</v>
      </c>
      <c r="F3" s="6">
        <f t="shared" si="0"/>
        <v>43681</v>
      </c>
      <c r="G3" s="6">
        <f t="shared" si="0"/>
        <v>43682</v>
      </c>
      <c r="H3" s="6">
        <f t="shared" si="0"/>
        <v>43683</v>
      </c>
      <c r="I3" s="6">
        <f t="shared" si="0"/>
        <v>43684</v>
      </c>
      <c r="J3" s="6">
        <f t="shared" si="0"/>
        <v>43685</v>
      </c>
      <c r="K3" s="6">
        <f t="shared" si="0"/>
        <v>43686</v>
      </c>
      <c r="L3" s="6">
        <f t="shared" si="0"/>
        <v>43687</v>
      </c>
      <c r="M3" s="6">
        <f t="shared" si="0"/>
        <v>43688</v>
      </c>
      <c r="N3" s="6">
        <f t="shared" si="0"/>
        <v>43689</v>
      </c>
      <c r="O3" s="6">
        <f t="shared" si="0"/>
        <v>43690</v>
      </c>
      <c r="P3" s="6">
        <f t="shared" si="0"/>
        <v>43691</v>
      </c>
      <c r="Q3" s="6">
        <f t="shared" si="0"/>
        <v>43692</v>
      </c>
      <c r="R3" s="6">
        <f t="shared" si="0"/>
        <v>43693</v>
      </c>
      <c r="S3" s="6">
        <f t="shared" si="0"/>
        <v>43694</v>
      </c>
      <c r="T3" s="6">
        <f t="shared" si="0"/>
        <v>43695</v>
      </c>
      <c r="U3" s="6">
        <f t="shared" si="0"/>
        <v>43696</v>
      </c>
      <c r="V3" s="6">
        <f t="shared" si="0"/>
        <v>43697</v>
      </c>
      <c r="W3" s="6">
        <f t="shared" si="0"/>
        <v>43698</v>
      </c>
      <c r="X3" s="6">
        <f t="shared" si="0"/>
        <v>43699</v>
      </c>
      <c r="Y3" s="6">
        <f t="shared" si="0"/>
        <v>43700</v>
      </c>
      <c r="Z3" s="6">
        <f t="shared" si="0"/>
        <v>43701</v>
      </c>
      <c r="AA3" s="6">
        <f t="shared" si="0"/>
        <v>43702</v>
      </c>
      <c r="AB3" s="6">
        <f t="shared" si="0"/>
        <v>43703</v>
      </c>
      <c r="AC3" s="6">
        <f t="shared" si="0"/>
        <v>43704</v>
      </c>
      <c r="AD3" s="6">
        <f t="shared" si="0"/>
        <v>43705</v>
      </c>
      <c r="AE3" s="6">
        <f t="shared" ref="AE3:AG4" si="1">IF(AD3="","",IF(MONTH(AD3+1)&gt;MONTH(AD3),"",AD3+1))</f>
        <v>43706</v>
      </c>
      <c r="AF3" s="6">
        <f t="shared" si="1"/>
        <v>43707</v>
      </c>
      <c r="AG3" s="6">
        <f t="shared" si="1"/>
        <v>43708</v>
      </c>
    </row>
    <row r="4" spans="2:33" x14ac:dyDescent="0.25">
      <c r="B4" s="13"/>
      <c r="C4" s="7">
        <f>C3</f>
        <v>43678</v>
      </c>
      <c r="D4" s="7">
        <f>C4+1</f>
        <v>43679</v>
      </c>
      <c r="E4" s="7">
        <f t="shared" si="0"/>
        <v>43680</v>
      </c>
      <c r="F4" s="7">
        <f t="shared" si="0"/>
        <v>43681</v>
      </c>
      <c r="G4" s="7">
        <f t="shared" si="0"/>
        <v>43682</v>
      </c>
      <c r="H4" s="7">
        <f t="shared" si="0"/>
        <v>43683</v>
      </c>
      <c r="I4" s="7">
        <f t="shared" si="0"/>
        <v>43684</v>
      </c>
      <c r="J4" s="7">
        <f t="shared" si="0"/>
        <v>43685</v>
      </c>
      <c r="K4" s="7">
        <f t="shared" si="0"/>
        <v>43686</v>
      </c>
      <c r="L4" s="7">
        <f t="shared" si="0"/>
        <v>43687</v>
      </c>
      <c r="M4" s="7">
        <f t="shared" si="0"/>
        <v>43688</v>
      </c>
      <c r="N4" s="7">
        <f t="shared" si="0"/>
        <v>43689</v>
      </c>
      <c r="O4" s="7">
        <f t="shared" si="0"/>
        <v>43690</v>
      </c>
      <c r="P4" s="7">
        <f t="shared" si="0"/>
        <v>43691</v>
      </c>
      <c r="Q4" s="7">
        <f t="shared" si="0"/>
        <v>43692</v>
      </c>
      <c r="R4" s="7">
        <f t="shared" si="0"/>
        <v>43693</v>
      </c>
      <c r="S4" s="7">
        <f t="shared" si="0"/>
        <v>43694</v>
      </c>
      <c r="T4" s="7">
        <f t="shared" si="0"/>
        <v>43695</v>
      </c>
      <c r="U4" s="7">
        <f t="shared" si="0"/>
        <v>43696</v>
      </c>
      <c r="V4" s="7">
        <f t="shared" si="0"/>
        <v>43697</v>
      </c>
      <c r="W4" s="7">
        <f t="shared" si="0"/>
        <v>43698</v>
      </c>
      <c r="X4" s="7">
        <f t="shared" si="0"/>
        <v>43699</v>
      </c>
      <c r="Y4" s="7">
        <f t="shared" si="0"/>
        <v>43700</v>
      </c>
      <c r="Z4" s="7">
        <f t="shared" si="0"/>
        <v>43701</v>
      </c>
      <c r="AA4" s="7">
        <f t="shared" si="0"/>
        <v>43702</v>
      </c>
      <c r="AB4" s="7">
        <f t="shared" si="0"/>
        <v>43703</v>
      </c>
      <c r="AC4" s="7">
        <f t="shared" si="0"/>
        <v>43704</v>
      </c>
      <c r="AD4" s="7">
        <f t="shared" si="0"/>
        <v>43705</v>
      </c>
      <c r="AE4" s="7">
        <f t="shared" si="1"/>
        <v>43706</v>
      </c>
      <c r="AF4" s="7">
        <f t="shared" si="1"/>
        <v>43707</v>
      </c>
      <c r="AG4" s="7">
        <f t="shared" si="1"/>
        <v>43708</v>
      </c>
    </row>
    <row r="5" spans="2:33" x14ac:dyDescent="0.25">
      <c r="B5" s="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0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19" priority="1">
      <formula>NOT(ISERROR(VLOOKUP(C$3,fériés,1,0)))</formula>
    </cfRule>
    <cfRule type="cellIs" dxfId="18" priority="3" operator="equal">
      <formula>"F"</formula>
    </cfRule>
    <cfRule type="expression" dxfId="17" priority="4">
      <formula>WEEKDAY(C$3,2)&gt;5</formula>
    </cfRule>
  </conditionalFormatting>
  <conditionalFormatting sqref="C25:AG25">
    <cfRule type="cellIs" dxfId="16" priority="2" operator="greaterThan">
      <formula>4</formula>
    </cfRule>
  </conditionalFormatting>
  <dataValidations count="3">
    <dataValidation type="list" allowBlank="1" showInputMessage="1" showErrorMessage="1" sqref="A2" xr:uid="{B2C19432-6424-44DD-9851-53AAE804C1F6}">
      <formula1>choix_année</formula1>
    </dataValidation>
    <dataValidation type="list" allowBlank="1" showInputMessage="1" showErrorMessage="1" sqref="C5:AG24" xr:uid="{B9D46708-A536-447B-97AF-3590359AD67A}">
      <formula1>choix_formation</formula1>
    </dataValidation>
    <dataValidation type="list" allowBlank="1" showInputMessage="1" showErrorMessage="1" sqref="B5:B24" xr:uid="{682D4FA7-E7F1-4242-B2A8-48DD9F73B6D0}">
      <formula1>choix_agent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909B5D-9F61-4255-8521-EBA7D91D5A17}">
  <dimension ref="B2:AG25"/>
  <sheetViews>
    <sheetView showGridLines="0" workbookViewId="0">
      <selection activeCell="X9" sqref="X9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43709</v>
      </c>
      <c r="C3" s="6">
        <f>DATE(année,9,1)</f>
        <v>43709</v>
      </c>
      <c r="D3" s="6">
        <f>C3+1</f>
        <v>43710</v>
      </c>
      <c r="E3" s="6">
        <f t="shared" ref="E3:AD4" si="0">D3+1</f>
        <v>43711</v>
      </c>
      <c r="F3" s="6">
        <f t="shared" si="0"/>
        <v>43712</v>
      </c>
      <c r="G3" s="6">
        <f t="shared" si="0"/>
        <v>43713</v>
      </c>
      <c r="H3" s="6">
        <f t="shared" si="0"/>
        <v>43714</v>
      </c>
      <c r="I3" s="6">
        <f t="shared" si="0"/>
        <v>43715</v>
      </c>
      <c r="J3" s="6">
        <f t="shared" si="0"/>
        <v>43716</v>
      </c>
      <c r="K3" s="6">
        <f t="shared" si="0"/>
        <v>43717</v>
      </c>
      <c r="L3" s="6">
        <f t="shared" si="0"/>
        <v>43718</v>
      </c>
      <c r="M3" s="6">
        <f t="shared" si="0"/>
        <v>43719</v>
      </c>
      <c r="N3" s="6">
        <f t="shared" si="0"/>
        <v>43720</v>
      </c>
      <c r="O3" s="6">
        <f t="shared" si="0"/>
        <v>43721</v>
      </c>
      <c r="P3" s="6">
        <f t="shared" si="0"/>
        <v>43722</v>
      </c>
      <c r="Q3" s="6">
        <f t="shared" si="0"/>
        <v>43723</v>
      </c>
      <c r="R3" s="6">
        <f t="shared" si="0"/>
        <v>43724</v>
      </c>
      <c r="S3" s="6">
        <f t="shared" si="0"/>
        <v>43725</v>
      </c>
      <c r="T3" s="6">
        <f t="shared" si="0"/>
        <v>43726</v>
      </c>
      <c r="U3" s="6">
        <f t="shared" si="0"/>
        <v>43727</v>
      </c>
      <c r="V3" s="6">
        <f t="shared" si="0"/>
        <v>43728</v>
      </c>
      <c r="W3" s="6">
        <f t="shared" si="0"/>
        <v>43729</v>
      </c>
      <c r="X3" s="6">
        <f t="shared" si="0"/>
        <v>43730</v>
      </c>
      <c r="Y3" s="6">
        <f t="shared" si="0"/>
        <v>43731</v>
      </c>
      <c r="Z3" s="6">
        <f t="shared" si="0"/>
        <v>43732</v>
      </c>
      <c r="AA3" s="6">
        <f t="shared" si="0"/>
        <v>43733</v>
      </c>
      <c r="AB3" s="6">
        <f t="shared" si="0"/>
        <v>43734</v>
      </c>
      <c r="AC3" s="6">
        <f t="shared" si="0"/>
        <v>43735</v>
      </c>
      <c r="AD3" s="6">
        <f t="shared" si="0"/>
        <v>43736</v>
      </c>
      <c r="AE3" s="6">
        <f t="shared" ref="AE3:AG4" si="1">IF(AD3="","",IF(MONTH(AD3+1)&gt;MONTH(AD3),"",AD3+1))</f>
        <v>43737</v>
      </c>
      <c r="AF3" s="6">
        <f t="shared" si="1"/>
        <v>43738</v>
      </c>
      <c r="AG3" s="6" t="str">
        <f t="shared" si="1"/>
        <v/>
      </c>
    </row>
    <row r="4" spans="2:33" x14ac:dyDescent="0.25">
      <c r="B4" s="13"/>
      <c r="C4" s="7">
        <f>C3</f>
        <v>43709</v>
      </c>
      <c r="D4" s="7">
        <f>C4+1</f>
        <v>43710</v>
      </c>
      <c r="E4" s="7">
        <f t="shared" si="0"/>
        <v>43711</v>
      </c>
      <c r="F4" s="7">
        <f t="shared" si="0"/>
        <v>43712</v>
      </c>
      <c r="G4" s="7">
        <f t="shared" si="0"/>
        <v>43713</v>
      </c>
      <c r="H4" s="7">
        <f t="shared" si="0"/>
        <v>43714</v>
      </c>
      <c r="I4" s="7">
        <f t="shared" si="0"/>
        <v>43715</v>
      </c>
      <c r="J4" s="7">
        <f t="shared" si="0"/>
        <v>43716</v>
      </c>
      <c r="K4" s="7">
        <f t="shared" si="0"/>
        <v>43717</v>
      </c>
      <c r="L4" s="7">
        <f t="shared" si="0"/>
        <v>43718</v>
      </c>
      <c r="M4" s="7">
        <f t="shared" si="0"/>
        <v>43719</v>
      </c>
      <c r="N4" s="7">
        <f t="shared" si="0"/>
        <v>43720</v>
      </c>
      <c r="O4" s="7">
        <f t="shared" si="0"/>
        <v>43721</v>
      </c>
      <c r="P4" s="7">
        <f t="shared" si="0"/>
        <v>43722</v>
      </c>
      <c r="Q4" s="7">
        <f t="shared" si="0"/>
        <v>43723</v>
      </c>
      <c r="R4" s="7">
        <f t="shared" si="0"/>
        <v>43724</v>
      </c>
      <c r="S4" s="7">
        <f t="shared" si="0"/>
        <v>43725</v>
      </c>
      <c r="T4" s="7">
        <f t="shared" si="0"/>
        <v>43726</v>
      </c>
      <c r="U4" s="7">
        <f t="shared" si="0"/>
        <v>43727</v>
      </c>
      <c r="V4" s="7">
        <f t="shared" si="0"/>
        <v>43728</v>
      </c>
      <c r="W4" s="7">
        <f t="shared" si="0"/>
        <v>43729</v>
      </c>
      <c r="X4" s="7">
        <f t="shared" si="0"/>
        <v>43730</v>
      </c>
      <c r="Y4" s="7">
        <f t="shared" si="0"/>
        <v>43731</v>
      </c>
      <c r="Z4" s="7">
        <f t="shared" si="0"/>
        <v>43732</v>
      </c>
      <c r="AA4" s="7">
        <f t="shared" si="0"/>
        <v>43733</v>
      </c>
      <c r="AB4" s="7">
        <f t="shared" si="0"/>
        <v>43734</v>
      </c>
      <c r="AC4" s="7">
        <f t="shared" si="0"/>
        <v>43735</v>
      </c>
      <c r="AD4" s="7">
        <f t="shared" si="0"/>
        <v>43736</v>
      </c>
      <c r="AE4" s="7">
        <f t="shared" si="1"/>
        <v>43737</v>
      </c>
      <c r="AF4" s="7">
        <f t="shared" si="1"/>
        <v>43738</v>
      </c>
      <c r="AG4" s="7" t="str">
        <f t="shared" si="1"/>
        <v/>
      </c>
    </row>
    <row r="5" spans="2:33" x14ac:dyDescent="0.25">
      <c r="B5" s="5" t="s">
        <v>57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 t="s">
        <v>2</v>
      </c>
      <c r="Z5" s="4" t="s">
        <v>2</v>
      </c>
      <c r="AA5" s="4" t="s">
        <v>2</v>
      </c>
      <c r="AB5" s="4"/>
      <c r="AC5" s="4"/>
      <c r="AD5" s="4"/>
      <c r="AE5" s="4"/>
      <c r="AF5" s="4"/>
      <c r="AG5" s="4"/>
    </row>
    <row r="6" spans="2:33" x14ac:dyDescent="0.25"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0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1</v>
      </c>
      <c r="Z25" s="1">
        <f>COUNTIF(Z5:Z24,"F")</f>
        <v>1</v>
      </c>
      <c r="AA25" s="1">
        <f>COUNTIF(AA5:AA24,"F")</f>
        <v>1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15" priority="1">
      <formula>NOT(ISERROR(VLOOKUP(C$3,fériés,1,0)))</formula>
    </cfRule>
    <cfRule type="cellIs" dxfId="14" priority="3" operator="equal">
      <formula>"F"</formula>
    </cfRule>
    <cfRule type="expression" dxfId="13" priority="4">
      <formula>WEEKDAY(C$3,2)&gt;5</formula>
    </cfRule>
  </conditionalFormatting>
  <conditionalFormatting sqref="C25:AG25">
    <cfRule type="cellIs" dxfId="12" priority="2" operator="greaterThan">
      <formula>4</formula>
    </cfRule>
  </conditionalFormatting>
  <dataValidations count="3">
    <dataValidation type="list" allowBlank="1" showInputMessage="1" showErrorMessage="1" sqref="A2" xr:uid="{5B2D0A4E-1BD9-4CA3-91E6-563493B01F58}">
      <formula1>choix_année</formula1>
    </dataValidation>
    <dataValidation type="list" allowBlank="1" showInputMessage="1" showErrorMessage="1" sqref="B5:B24" xr:uid="{AB6FCA4B-0AB3-4129-8A7A-FFE4AF7BD446}">
      <formula1>choix_agent</formula1>
    </dataValidation>
    <dataValidation type="list" allowBlank="1" showInputMessage="1" showErrorMessage="1" sqref="C5:AG24" xr:uid="{64A2E14A-85A0-4C3B-854E-5A2C3CD6D9E0}">
      <formula1>choix_formation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59CB84-6A8C-4268-AEAD-4BE8B491F1AD}">
  <dimension ref="B2:AG25"/>
  <sheetViews>
    <sheetView showGridLines="0" workbookViewId="0">
      <selection activeCell="C22" sqref="C22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43739</v>
      </c>
      <c r="C3" s="6">
        <f>DATE(année,10,1)</f>
        <v>43739</v>
      </c>
      <c r="D3" s="6">
        <f>C3+1</f>
        <v>43740</v>
      </c>
      <c r="E3" s="6">
        <f t="shared" ref="E3:AD4" si="0">D3+1</f>
        <v>43741</v>
      </c>
      <c r="F3" s="6">
        <f t="shared" si="0"/>
        <v>43742</v>
      </c>
      <c r="G3" s="6">
        <f t="shared" si="0"/>
        <v>43743</v>
      </c>
      <c r="H3" s="6">
        <f t="shared" si="0"/>
        <v>43744</v>
      </c>
      <c r="I3" s="6">
        <f t="shared" si="0"/>
        <v>43745</v>
      </c>
      <c r="J3" s="6">
        <f t="shared" si="0"/>
        <v>43746</v>
      </c>
      <c r="K3" s="6">
        <f t="shared" si="0"/>
        <v>43747</v>
      </c>
      <c r="L3" s="6">
        <f t="shared" si="0"/>
        <v>43748</v>
      </c>
      <c r="M3" s="6">
        <f t="shared" si="0"/>
        <v>43749</v>
      </c>
      <c r="N3" s="6">
        <f t="shared" si="0"/>
        <v>43750</v>
      </c>
      <c r="O3" s="6">
        <f t="shared" si="0"/>
        <v>43751</v>
      </c>
      <c r="P3" s="6">
        <f t="shared" si="0"/>
        <v>43752</v>
      </c>
      <c r="Q3" s="6">
        <f t="shared" si="0"/>
        <v>43753</v>
      </c>
      <c r="R3" s="6">
        <f t="shared" si="0"/>
        <v>43754</v>
      </c>
      <c r="S3" s="6">
        <f t="shared" si="0"/>
        <v>43755</v>
      </c>
      <c r="T3" s="6">
        <f t="shared" si="0"/>
        <v>43756</v>
      </c>
      <c r="U3" s="6">
        <f t="shared" si="0"/>
        <v>43757</v>
      </c>
      <c r="V3" s="6">
        <f t="shared" si="0"/>
        <v>43758</v>
      </c>
      <c r="W3" s="6">
        <f t="shared" si="0"/>
        <v>43759</v>
      </c>
      <c r="X3" s="6">
        <f t="shared" si="0"/>
        <v>43760</v>
      </c>
      <c r="Y3" s="6">
        <f t="shared" si="0"/>
        <v>43761</v>
      </c>
      <c r="Z3" s="6">
        <f t="shared" si="0"/>
        <v>43762</v>
      </c>
      <c r="AA3" s="6">
        <f t="shared" si="0"/>
        <v>43763</v>
      </c>
      <c r="AB3" s="6">
        <f t="shared" si="0"/>
        <v>43764</v>
      </c>
      <c r="AC3" s="6">
        <f t="shared" si="0"/>
        <v>43765</v>
      </c>
      <c r="AD3" s="6">
        <f t="shared" si="0"/>
        <v>43766</v>
      </c>
      <c r="AE3" s="6">
        <f t="shared" ref="AE3:AG4" si="1">IF(AD3="","",IF(MONTH(AD3+1)&gt;MONTH(AD3),"",AD3+1))</f>
        <v>43767</v>
      </c>
      <c r="AF3" s="6">
        <f t="shared" si="1"/>
        <v>43768</v>
      </c>
      <c r="AG3" s="6">
        <f t="shared" si="1"/>
        <v>43769</v>
      </c>
    </row>
    <row r="4" spans="2:33" x14ac:dyDescent="0.25">
      <c r="B4" s="13"/>
      <c r="C4" s="7">
        <f>C3</f>
        <v>43739</v>
      </c>
      <c r="D4" s="7">
        <f>C4+1</f>
        <v>43740</v>
      </c>
      <c r="E4" s="7">
        <f t="shared" si="0"/>
        <v>43741</v>
      </c>
      <c r="F4" s="7">
        <f t="shared" si="0"/>
        <v>43742</v>
      </c>
      <c r="G4" s="7">
        <f t="shared" si="0"/>
        <v>43743</v>
      </c>
      <c r="H4" s="7">
        <f t="shared" si="0"/>
        <v>43744</v>
      </c>
      <c r="I4" s="7">
        <f t="shared" si="0"/>
        <v>43745</v>
      </c>
      <c r="J4" s="7">
        <f t="shared" si="0"/>
        <v>43746</v>
      </c>
      <c r="K4" s="7">
        <f t="shared" si="0"/>
        <v>43747</v>
      </c>
      <c r="L4" s="7">
        <f t="shared" si="0"/>
        <v>43748</v>
      </c>
      <c r="M4" s="7">
        <f t="shared" si="0"/>
        <v>43749</v>
      </c>
      <c r="N4" s="7">
        <f t="shared" si="0"/>
        <v>43750</v>
      </c>
      <c r="O4" s="7">
        <f t="shared" si="0"/>
        <v>43751</v>
      </c>
      <c r="P4" s="7">
        <f t="shared" si="0"/>
        <v>43752</v>
      </c>
      <c r="Q4" s="7">
        <f t="shared" si="0"/>
        <v>43753</v>
      </c>
      <c r="R4" s="7">
        <f t="shared" si="0"/>
        <v>43754</v>
      </c>
      <c r="S4" s="7">
        <f t="shared" si="0"/>
        <v>43755</v>
      </c>
      <c r="T4" s="7">
        <f t="shared" si="0"/>
        <v>43756</v>
      </c>
      <c r="U4" s="7">
        <f t="shared" si="0"/>
        <v>43757</v>
      </c>
      <c r="V4" s="7">
        <f t="shared" si="0"/>
        <v>43758</v>
      </c>
      <c r="W4" s="7">
        <f t="shared" si="0"/>
        <v>43759</v>
      </c>
      <c r="X4" s="7">
        <f t="shared" si="0"/>
        <v>43760</v>
      </c>
      <c r="Y4" s="7">
        <f t="shared" si="0"/>
        <v>43761</v>
      </c>
      <c r="Z4" s="7">
        <f t="shared" si="0"/>
        <v>43762</v>
      </c>
      <c r="AA4" s="7">
        <f t="shared" si="0"/>
        <v>43763</v>
      </c>
      <c r="AB4" s="7">
        <f t="shared" si="0"/>
        <v>43764</v>
      </c>
      <c r="AC4" s="7">
        <f t="shared" si="0"/>
        <v>43765</v>
      </c>
      <c r="AD4" s="7">
        <f t="shared" si="0"/>
        <v>43766</v>
      </c>
      <c r="AE4" s="7">
        <f t="shared" si="1"/>
        <v>43767</v>
      </c>
      <c r="AF4" s="7">
        <f t="shared" si="1"/>
        <v>43768</v>
      </c>
      <c r="AG4" s="7">
        <f t="shared" si="1"/>
        <v>43769</v>
      </c>
    </row>
    <row r="5" spans="2:33" x14ac:dyDescent="0.25">
      <c r="B5" s="5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0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0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11" priority="1">
      <formula>NOT(ISERROR(VLOOKUP(C$3,fériés,1,0)))</formula>
    </cfRule>
    <cfRule type="cellIs" dxfId="10" priority="3" operator="equal">
      <formula>"F"</formula>
    </cfRule>
    <cfRule type="expression" dxfId="9" priority="4">
      <formula>WEEKDAY(C$3,2)&gt;5</formula>
    </cfRule>
  </conditionalFormatting>
  <conditionalFormatting sqref="C25:AG25">
    <cfRule type="cellIs" dxfId="8" priority="2" operator="greaterThan">
      <formula>4</formula>
    </cfRule>
  </conditionalFormatting>
  <dataValidations count="3">
    <dataValidation type="list" allowBlank="1" showInputMessage="1" showErrorMessage="1" sqref="A2" xr:uid="{433685DF-0C7B-4C25-A340-01D8ACA76F78}">
      <formula1>choix_année</formula1>
    </dataValidation>
    <dataValidation type="list" allowBlank="1" showInputMessage="1" showErrorMessage="1" sqref="C5:AG24" xr:uid="{4E57B135-B5A9-4A96-A48A-CED81D5D3E4D}">
      <formula1>choix_formation</formula1>
    </dataValidation>
    <dataValidation type="list" allowBlank="1" showInputMessage="1" showErrorMessage="1" sqref="B5:B24" xr:uid="{FA6400F2-D9BB-4EB1-B2A3-C29D40265CBB}">
      <formula1>choix_agent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449532-76B0-49AE-ADFF-FC38C4026450}">
  <dimension ref="B2:AG25"/>
  <sheetViews>
    <sheetView showGridLines="0" workbookViewId="0">
      <selection activeCell="B6" sqref="B6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43770</v>
      </c>
      <c r="C3" s="6">
        <f>DATE(année,11,1)</f>
        <v>43770</v>
      </c>
      <c r="D3" s="6">
        <f>C3+1</f>
        <v>43771</v>
      </c>
      <c r="E3" s="6">
        <f t="shared" ref="E3:AD4" si="0">D3+1</f>
        <v>43772</v>
      </c>
      <c r="F3" s="6">
        <f t="shared" si="0"/>
        <v>43773</v>
      </c>
      <c r="G3" s="6">
        <f t="shared" si="0"/>
        <v>43774</v>
      </c>
      <c r="H3" s="6">
        <f t="shared" si="0"/>
        <v>43775</v>
      </c>
      <c r="I3" s="6">
        <f t="shared" si="0"/>
        <v>43776</v>
      </c>
      <c r="J3" s="6">
        <f t="shared" si="0"/>
        <v>43777</v>
      </c>
      <c r="K3" s="6">
        <f t="shared" si="0"/>
        <v>43778</v>
      </c>
      <c r="L3" s="6">
        <f t="shared" si="0"/>
        <v>43779</v>
      </c>
      <c r="M3" s="6">
        <f t="shared" si="0"/>
        <v>43780</v>
      </c>
      <c r="N3" s="6">
        <f t="shared" si="0"/>
        <v>43781</v>
      </c>
      <c r="O3" s="6">
        <f t="shared" si="0"/>
        <v>43782</v>
      </c>
      <c r="P3" s="6">
        <f t="shared" si="0"/>
        <v>43783</v>
      </c>
      <c r="Q3" s="6">
        <f t="shared" si="0"/>
        <v>43784</v>
      </c>
      <c r="R3" s="6">
        <f t="shared" si="0"/>
        <v>43785</v>
      </c>
      <c r="S3" s="6">
        <f t="shared" si="0"/>
        <v>43786</v>
      </c>
      <c r="T3" s="6">
        <f t="shared" si="0"/>
        <v>43787</v>
      </c>
      <c r="U3" s="6">
        <f t="shared" si="0"/>
        <v>43788</v>
      </c>
      <c r="V3" s="6">
        <f t="shared" si="0"/>
        <v>43789</v>
      </c>
      <c r="W3" s="6">
        <f t="shared" si="0"/>
        <v>43790</v>
      </c>
      <c r="X3" s="6">
        <f t="shared" si="0"/>
        <v>43791</v>
      </c>
      <c r="Y3" s="6">
        <f t="shared" si="0"/>
        <v>43792</v>
      </c>
      <c r="Z3" s="6">
        <f t="shared" si="0"/>
        <v>43793</v>
      </c>
      <c r="AA3" s="6">
        <f t="shared" si="0"/>
        <v>43794</v>
      </c>
      <c r="AB3" s="6">
        <f t="shared" si="0"/>
        <v>43795</v>
      </c>
      <c r="AC3" s="6">
        <f t="shared" si="0"/>
        <v>43796</v>
      </c>
      <c r="AD3" s="6">
        <f t="shared" si="0"/>
        <v>43797</v>
      </c>
      <c r="AE3" s="6">
        <f t="shared" ref="AE3:AG4" si="1">IF(AD3="","",IF(MONTH(AD3+1)&gt;MONTH(AD3),"",AD3+1))</f>
        <v>43798</v>
      </c>
      <c r="AF3" s="6">
        <f t="shared" si="1"/>
        <v>43799</v>
      </c>
      <c r="AG3" s="6" t="str">
        <f t="shared" si="1"/>
        <v/>
      </c>
    </row>
    <row r="4" spans="2:33" x14ac:dyDescent="0.25">
      <c r="B4" s="13"/>
      <c r="C4" s="7">
        <f>C3</f>
        <v>43770</v>
      </c>
      <c r="D4" s="7">
        <f>C4+1</f>
        <v>43771</v>
      </c>
      <c r="E4" s="7">
        <f t="shared" si="0"/>
        <v>43772</v>
      </c>
      <c r="F4" s="7">
        <f t="shared" si="0"/>
        <v>43773</v>
      </c>
      <c r="G4" s="7">
        <f t="shared" si="0"/>
        <v>43774</v>
      </c>
      <c r="H4" s="7">
        <f t="shared" si="0"/>
        <v>43775</v>
      </c>
      <c r="I4" s="7">
        <f t="shared" si="0"/>
        <v>43776</v>
      </c>
      <c r="J4" s="7">
        <f t="shared" si="0"/>
        <v>43777</v>
      </c>
      <c r="K4" s="7">
        <f t="shared" si="0"/>
        <v>43778</v>
      </c>
      <c r="L4" s="7">
        <f t="shared" si="0"/>
        <v>43779</v>
      </c>
      <c r="M4" s="7">
        <f t="shared" si="0"/>
        <v>43780</v>
      </c>
      <c r="N4" s="7">
        <f t="shared" si="0"/>
        <v>43781</v>
      </c>
      <c r="O4" s="7">
        <f t="shared" si="0"/>
        <v>43782</v>
      </c>
      <c r="P4" s="7">
        <f t="shared" si="0"/>
        <v>43783</v>
      </c>
      <c r="Q4" s="7">
        <f t="shared" si="0"/>
        <v>43784</v>
      </c>
      <c r="R4" s="7">
        <f t="shared" si="0"/>
        <v>43785</v>
      </c>
      <c r="S4" s="7">
        <f t="shared" si="0"/>
        <v>43786</v>
      </c>
      <c r="T4" s="7">
        <f t="shared" si="0"/>
        <v>43787</v>
      </c>
      <c r="U4" s="7">
        <f t="shared" si="0"/>
        <v>43788</v>
      </c>
      <c r="V4" s="7">
        <f t="shared" si="0"/>
        <v>43789</v>
      </c>
      <c r="W4" s="7">
        <f t="shared" si="0"/>
        <v>43790</v>
      </c>
      <c r="X4" s="7">
        <f t="shared" si="0"/>
        <v>43791</v>
      </c>
      <c r="Y4" s="7">
        <f t="shared" si="0"/>
        <v>43792</v>
      </c>
      <c r="Z4" s="7">
        <f t="shared" si="0"/>
        <v>43793</v>
      </c>
      <c r="AA4" s="7">
        <f t="shared" si="0"/>
        <v>43794</v>
      </c>
      <c r="AB4" s="7">
        <f t="shared" si="0"/>
        <v>43795</v>
      </c>
      <c r="AC4" s="7">
        <f t="shared" si="0"/>
        <v>43796</v>
      </c>
      <c r="AD4" s="7">
        <f t="shared" si="0"/>
        <v>43797</v>
      </c>
      <c r="AE4" s="7">
        <f t="shared" si="1"/>
        <v>43798</v>
      </c>
      <c r="AF4" s="7">
        <f t="shared" si="1"/>
        <v>43799</v>
      </c>
      <c r="AG4" s="7" t="str">
        <f t="shared" si="1"/>
        <v/>
      </c>
    </row>
    <row r="5" spans="2:33" x14ac:dyDescent="0.25">
      <c r="B5" s="5" t="s">
        <v>35</v>
      </c>
      <c r="C5" s="4"/>
      <c r="D5" s="4"/>
      <c r="E5" s="4"/>
      <c r="F5" s="4" t="s">
        <v>2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0</v>
      </c>
      <c r="E25" s="1">
        <f>COUNTIF(E5:E24,"F")</f>
        <v>0</v>
      </c>
      <c r="F25" s="1">
        <f>COUNTIF(F5:F24,"F")</f>
        <v>1</v>
      </c>
      <c r="G25" s="1">
        <f>COUNTIF(G5:G24,"F")</f>
        <v>0</v>
      </c>
      <c r="H25" s="1">
        <f>COUNTIF(H5:H24,"F")</f>
        <v>0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0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7" priority="1">
      <formula>NOT(ISERROR(VLOOKUP(C$3,fériés,1,0)))</formula>
    </cfRule>
    <cfRule type="cellIs" dxfId="6" priority="3" operator="equal">
      <formula>"F"</formula>
    </cfRule>
    <cfRule type="expression" dxfId="5" priority="4">
      <formula>WEEKDAY(C$3,2)&gt;5</formula>
    </cfRule>
  </conditionalFormatting>
  <conditionalFormatting sqref="C25:AG25">
    <cfRule type="cellIs" dxfId="4" priority="2" operator="greaterThan">
      <formula>4</formula>
    </cfRule>
  </conditionalFormatting>
  <dataValidations count="3">
    <dataValidation type="list" allowBlank="1" showInputMessage="1" showErrorMessage="1" sqref="A2" xr:uid="{2DF360F0-6E35-425E-8A65-722A297699B7}">
      <formula1>choix_année</formula1>
    </dataValidation>
    <dataValidation type="list" allowBlank="1" showInputMessage="1" showErrorMessage="1" sqref="B5:B24" xr:uid="{A2AFA687-4FC7-4EE4-9FE4-BE9E53A95AF5}">
      <formula1>choix_agent</formula1>
    </dataValidation>
    <dataValidation type="list" allowBlank="1" showInputMessage="1" showErrorMessage="1" sqref="C5:AG24" xr:uid="{66D1821A-F7CC-486E-A3CD-021D308020C2}">
      <formula1>choix_formation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DD3C1-4D4D-4AF7-A8D6-47B7E2CFBB60}">
  <dimension ref="B2:AG25"/>
  <sheetViews>
    <sheetView showGridLines="0" workbookViewId="0">
      <selection activeCell="G7" sqref="G7"/>
    </sheetView>
  </sheetViews>
  <sheetFormatPr baseColWidth="10" defaultRowHeight="15" x14ac:dyDescent="0.25"/>
  <cols>
    <col min="1" max="1" width="11.42578125" style="1"/>
    <col min="2" max="2" width="20.7109375" style="1" customWidth="1"/>
    <col min="3" max="33" width="5.7109375" style="1" customWidth="1"/>
    <col min="34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</row>
    <row r="3" spans="2:33" x14ac:dyDescent="0.25">
      <c r="B3" s="12">
        <f>C3</f>
        <v>43800</v>
      </c>
      <c r="C3" s="6">
        <f>DATE(année,12,1)</f>
        <v>43800</v>
      </c>
      <c r="D3" s="6">
        <f>C3+1</f>
        <v>43801</v>
      </c>
      <c r="E3" s="6">
        <f t="shared" ref="E3:AD4" si="0">D3+1</f>
        <v>43802</v>
      </c>
      <c r="F3" s="6">
        <f t="shared" si="0"/>
        <v>43803</v>
      </c>
      <c r="G3" s="6">
        <f t="shared" si="0"/>
        <v>43804</v>
      </c>
      <c r="H3" s="6">
        <f t="shared" si="0"/>
        <v>43805</v>
      </c>
      <c r="I3" s="6">
        <f t="shared" si="0"/>
        <v>43806</v>
      </c>
      <c r="J3" s="6">
        <f t="shared" si="0"/>
        <v>43807</v>
      </c>
      <c r="K3" s="6">
        <f t="shared" si="0"/>
        <v>43808</v>
      </c>
      <c r="L3" s="6">
        <f t="shared" si="0"/>
        <v>43809</v>
      </c>
      <c r="M3" s="6">
        <f t="shared" si="0"/>
        <v>43810</v>
      </c>
      <c r="N3" s="6">
        <f t="shared" si="0"/>
        <v>43811</v>
      </c>
      <c r="O3" s="6">
        <f t="shared" si="0"/>
        <v>43812</v>
      </c>
      <c r="P3" s="6">
        <f t="shared" si="0"/>
        <v>43813</v>
      </c>
      <c r="Q3" s="6">
        <f t="shared" si="0"/>
        <v>43814</v>
      </c>
      <c r="R3" s="6">
        <f t="shared" si="0"/>
        <v>43815</v>
      </c>
      <c r="S3" s="6">
        <f t="shared" si="0"/>
        <v>43816</v>
      </c>
      <c r="T3" s="6">
        <f t="shared" si="0"/>
        <v>43817</v>
      </c>
      <c r="U3" s="6">
        <f t="shared" si="0"/>
        <v>43818</v>
      </c>
      <c r="V3" s="6">
        <f t="shared" si="0"/>
        <v>43819</v>
      </c>
      <c r="W3" s="6">
        <f t="shared" si="0"/>
        <v>43820</v>
      </c>
      <c r="X3" s="6">
        <f t="shared" si="0"/>
        <v>43821</v>
      </c>
      <c r="Y3" s="6">
        <f t="shared" si="0"/>
        <v>43822</v>
      </c>
      <c r="Z3" s="6">
        <f t="shared" si="0"/>
        <v>43823</v>
      </c>
      <c r="AA3" s="6">
        <f t="shared" si="0"/>
        <v>43824</v>
      </c>
      <c r="AB3" s="6">
        <f t="shared" si="0"/>
        <v>43825</v>
      </c>
      <c r="AC3" s="6">
        <f t="shared" si="0"/>
        <v>43826</v>
      </c>
      <c r="AD3" s="6">
        <f t="shared" si="0"/>
        <v>43827</v>
      </c>
      <c r="AE3" s="6">
        <f t="shared" ref="AE3:AG4" si="1">IF(AD3="","",IF(MONTH(AD3+1)&gt;MONTH(AD3),"",AD3+1))</f>
        <v>43828</v>
      </c>
      <c r="AF3" s="6">
        <f t="shared" si="1"/>
        <v>43829</v>
      </c>
      <c r="AG3" s="6">
        <f t="shared" si="1"/>
        <v>43830</v>
      </c>
    </row>
    <row r="4" spans="2:33" x14ac:dyDescent="0.25">
      <c r="B4" s="13"/>
      <c r="C4" s="7">
        <f>C3</f>
        <v>43800</v>
      </c>
      <c r="D4" s="7">
        <f>C4+1</f>
        <v>43801</v>
      </c>
      <c r="E4" s="7">
        <f t="shared" si="0"/>
        <v>43802</v>
      </c>
      <c r="F4" s="7">
        <f t="shared" si="0"/>
        <v>43803</v>
      </c>
      <c r="G4" s="7">
        <f t="shared" si="0"/>
        <v>43804</v>
      </c>
      <c r="H4" s="7">
        <f t="shared" si="0"/>
        <v>43805</v>
      </c>
      <c r="I4" s="7">
        <f t="shared" si="0"/>
        <v>43806</v>
      </c>
      <c r="J4" s="7">
        <f t="shared" si="0"/>
        <v>43807</v>
      </c>
      <c r="K4" s="7">
        <f t="shared" si="0"/>
        <v>43808</v>
      </c>
      <c r="L4" s="7">
        <f t="shared" si="0"/>
        <v>43809</v>
      </c>
      <c r="M4" s="7">
        <f t="shared" si="0"/>
        <v>43810</v>
      </c>
      <c r="N4" s="7">
        <f t="shared" si="0"/>
        <v>43811</v>
      </c>
      <c r="O4" s="7">
        <f t="shared" si="0"/>
        <v>43812</v>
      </c>
      <c r="P4" s="7">
        <f t="shared" si="0"/>
        <v>43813</v>
      </c>
      <c r="Q4" s="7">
        <f t="shared" si="0"/>
        <v>43814</v>
      </c>
      <c r="R4" s="7">
        <f t="shared" si="0"/>
        <v>43815</v>
      </c>
      <c r="S4" s="7">
        <f t="shared" si="0"/>
        <v>43816</v>
      </c>
      <c r="T4" s="7">
        <f t="shared" si="0"/>
        <v>43817</v>
      </c>
      <c r="U4" s="7">
        <f t="shared" si="0"/>
        <v>43818</v>
      </c>
      <c r="V4" s="7">
        <f t="shared" si="0"/>
        <v>43819</v>
      </c>
      <c r="W4" s="7">
        <f t="shared" si="0"/>
        <v>43820</v>
      </c>
      <c r="X4" s="7">
        <f t="shared" si="0"/>
        <v>43821</v>
      </c>
      <c r="Y4" s="7">
        <f t="shared" si="0"/>
        <v>43822</v>
      </c>
      <c r="Z4" s="7">
        <f t="shared" si="0"/>
        <v>43823</v>
      </c>
      <c r="AA4" s="7">
        <f t="shared" si="0"/>
        <v>43824</v>
      </c>
      <c r="AB4" s="7">
        <f t="shared" si="0"/>
        <v>43825</v>
      </c>
      <c r="AC4" s="7">
        <f t="shared" si="0"/>
        <v>43826</v>
      </c>
      <c r="AD4" s="7">
        <f t="shared" si="0"/>
        <v>43827</v>
      </c>
      <c r="AE4" s="7">
        <f t="shared" si="1"/>
        <v>43828</v>
      </c>
      <c r="AF4" s="7">
        <f t="shared" si="1"/>
        <v>43829</v>
      </c>
      <c r="AG4" s="7">
        <f t="shared" si="1"/>
        <v>43830</v>
      </c>
    </row>
    <row r="5" spans="2:33" x14ac:dyDescent="0.25">
      <c r="B5" s="5" t="s">
        <v>29</v>
      </c>
      <c r="C5" s="4"/>
      <c r="D5" s="4" t="s">
        <v>2</v>
      </c>
      <c r="E5" s="4" t="s">
        <v>2</v>
      </c>
      <c r="F5" s="4" t="s">
        <v>2</v>
      </c>
      <c r="G5" s="4" t="s">
        <v>2</v>
      </c>
      <c r="H5" s="4" t="s">
        <v>2</v>
      </c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</row>
    <row r="6" spans="2:33" x14ac:dyDescent="0.25">
      <c r="B6" s="5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2:33" x14ac:dyDescent="0.25">
      <c r="B7" s="5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</row>
    <row r="8" spans="2:33" x14ac:dyDescent="0.25">
      <c r="B8" s="5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</row>
    <row r="9" spans="2:33" x14ac:dyDescent="0.25">
      <c r="B9" s="5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</row>
    <row r="10" spans="2:33" x14ac:dyDescent="0.25">
      <c r="B10" s="5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</row>
    <row r="11" spans="2:33" x14ac:dyDescent="0.25">
      <c r="B11" s="5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</row>
    <row r="12" spans="2:33" x14ac:dyDescent="0.25">
      <c r="B12" s="5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</row>
    <row r="13" spans="2:33" x14ac:dyDescent="0.25">
      <c r="B13" s="5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  <row r="14" spans="2:33" x14ac:dyDescent="0.25">
      <c r="B14" s="5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</row>
    <row r="15" spans="2:33" x14ac:dyDescent="0.25">
      <c r="B15" s="5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</row>
    <row r="16" spans="2:33" x14ac:dyDescent="0.25">
      <c r="B16" s="5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</row>
    <row r="17" spans="2:33" x14ac:dyDescent="0.25">
      <c r="B17" s="5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</row>
    <row r="18" spans="2:33" x14ac:dyDescent="0.25">
      <c r="B18" s="5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</row>
    <row r="19" spans="2:33" x14ac:dyDescent="0.25">
      <c r="B19" s="5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</row>
    <row r="20" spans="2:33" x14ac:dyDescent="0.25">
      <c r="B20" s="5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</row>
    <row r="21" spans="2:33" x14ac:dyDescent="0.25">
      <c r="B21" s="5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</row>
    <row r="22" spans="2:33" x14ac:dyDescent="0.25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</row>
    <row r="23" spans="2:33" x14ac:dyDescent="0.25">
      <c r="B23" s="5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</row>
    <row r="24" spans="2:33" x14ac:dyDescent="0.25">
      <c r="B24" s="5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</row>
    <row r="25" spans="2:33" x14ac:dyDescent="0.25">
      <c r="C25" s="1">
        <f>COUNTIF(C5:C24,"F")</f>
        <v>0</v>
      </c>
      <c r="D25" s="1">
        <f>COUNTIF(D5:D24,"F")</f>
        <v>1</v>
      </c>
      <c r="E25" s="1">
        <f>COUNTIF(E5:E24,"F")</f>
        <v>1</v>
      </c>
      <c r="F25" s="1">
        <f>COUNTIF(F5:F24,"F")</f>
        <v>1</v>
      </c>
      <c r="G25" s="1">
        <f>COUNTIF(G5:G24,"F")</f>
        <v>1</v>
      </c>
      <c r="H25" s="1">
        <f>COUNTIF(H5:H24,"F")</f>
        <v>1</v>
      </c>
      <c r="I25" s="1">
        <f>COUNTIF(I5:I24,"F")</f>
        <v>0</v>
      </c>
      <c r="J25" s="1">
        <f>COUNTIF(J5:J24,"F")</f>
        <v>0</v>
      </c>
      <c r="K25" s="1">
        <f>COUNTIF(K5:K24,"F")</f>
        <v>0</v>
      </c>
      <c r="L25" s="1">
        <f>COUNTIF(L5:L24,"F")</f>
        <v>0</v>
      </c>
      <c r="M25" s="1">
        <f>COUNTIF(M5:M24,"F")</f>
        <v>0</v>
      </c>
      <c r="N25" s="1">
        <f>COUNTIF(N5:N24,"F")</f>
        <v>0</v>
      </c>
      <c r="O25" s="1">
        <f>COUNTIF(O5:O24,"F")</f>
        <v>0</v>
      </c>
      <c r="P25" s="1">
        <f>COUNTIF(P5:P24,"F")</f>
        <v>0</v>
      </c>
      <c r="Q25" s="1">
        <f>COUNTIF(Q5:Q24,"F")</f>
        <v>0</v>
      </c>
      <c r="R25" s="1">
        <f>COUNTIF(R5:R24,"F")</f>
        <v>0</v>
      </c>
      <c r="S25" s="1">
        <f>COUNTIF(S5:S24,"F")</f>
        <v>0</v>
      </c>
      <c r="T25" s="1">
        <f>COUNTIF(T5:T24,"F")</f>
        <v>0</v>
      </c>
      <c r="U25" s="1">
        <f>COUNTIF(U5:U24,"F")</f>
        <v>0</v>
      </c>
      <c r="V25" s="1">
        <f>COUNTIF(V5:V24,"F")</f>
        <v>0</v>
      </c>
      <c r="W25" s="1">
        <f>COUNTIF(W5:W24,"F")</f>
        <v>0</v>
      </c>
      <c r="X25" s="1">
        <f>COUNTIF(X5:X24,"F")</f>
        <v>0</v>
      </c>
      <c r="Y25" s="1">
        <f>COUNTIF(Y5:Y24,"F")</f>
        <v>0</v>
      </c>
      <c r="Z25" s="1">
        <f>COUNTIF(Z5:Z24,"F")</f>
        <v>0</v>
      </c>
      <c r="AA25" s="1">
        <f>COUNTIF(AA5:AA24,"F")</f>
        <v>0</v>
      </c>
      <c r="AB25" s="1">
        <f>COUNTIF(AB5:AB24,"F")</f>
        <v>0</v>
      </c>
      <c r="AC25" s="1">
        <f>COUNTIF(AC5:AC24,"F")</f>
        <v>0</v>
      </c>
      <c r="AD25" s="1">
        <f>COUNTIF(AD5:AD24,"F")</f>
        <v>0</v>
      </c>
      <c r="AE25" s="1">
        <f>COUNTIF(AE5:AE24,"F")</f>
        <v>0</v>
      </c>
      <c r="AF25" s="1">
        <f>COUNTIF(AF5:AF24,"F")</f>
        <v>0</v>
      </c>
      <c r="AG25" s="1">
        <f>COUNTIF(AG5:AG24,"F")</f>
        <v>0</v>
      </c>
    </row>
  </sheetData>
  <mergeCells count="2">
    <mergeCell ref="B3:B4"/>
    <mergeCell ref="B2:AG2"/>
  </mergeCells>
  <phoneticPr fontId="1" type="noConversion"/>
  <conditionalFormatting sqref="C5:AG24">
    <cfRule type="expression" dxfId="3" priority="1">
      <formula>NOT(ISERROR(VLOOKUP(C$3,fériés,1,0)))</formula>
    </cfRule>
    <cfRule type="cellIs" dxfId="2" priority="3" operator="equal">
      <formula>"F"</formula>
    </cfRule>
    <cfRule type="expression" dxfId="1" priority="4">
      <formula>WEEKDAY(C$3,2)&gt;5</formula>
    </cfRule>
  </conditionalFormatting>
  <conditionalFormatting sqref="C25:AG25">
    <cfRule type="cellIs" dxfId="0" priority="2" operator="greaterThan">
      <formula>4</formula>
    </cfRule>
  </conditionalFormatting>
  <dataValidations count="3">
    <dataValidation type="list" allowBlank="1" showInputMessage="1" showErrorMessage="1" sqref="A2" xr:uid="{AB47972C-D49E-400C-ACAA-4445FECA2210}">
      <formula1>choix_année</formula1>
    </dataValidation>
    <dataValidation type="list" allowBlank="1" showInputMessage="1" showErrorMessage="1" sqref="C5:AG24" xr:uid="{9DCE0ABB-8161-4C0F-BB49-777D0936BCBE}">
      <formula1>choix_formation</formula1>
    </dataValidation>
    <dataValidation type="list" allowBlank="1" showInputMessage="1" showErrorMessage="1" sqref="B5:B24" xr:uid="{B94B373E-144D-4CF1-AF43-436BF6A4BBD2}">
      <formula1>choix_agent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BE725E-BB3C-41E9-B740-6344ED1F5963}">
  <dimension ref="B2:AG26"/>
  <sheetViews>
    <sheetView showGridLines="0" workbookViewId="0">
      <selection activeCell="G20" sqref="G20"/>
    </sheetView>
  </sheetViews>
  <sheetFormatPr baseColWidth="10" defaultRowHeight="15" x14ac:dyDescent="0.25"/>
  <cols>
    <col min="1" max="1" width="11.42578125" style="1"/>
    <col min="2" max="2" width="20.7109375" style="1" customWidth="1"/>
    <col min="3" max="14" width="10.7109375" style="1" customWidth="1"/>
    <col min="15" max="15" width="23.7109375" style="1" customWidth="1"/>
    <col min="16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</row>
    <row r="3" spans="2:33" x14ac:dyDescent="0.25">
      <c r="B3" s="4">
        <f>année</f>
        <v>2019</v>
      </c>
      <c r="C3" s="9">
        <f>DATE(année,1,1)</f>
        <v>43466</v>
      </c>
      <c r="D3" s="9">
        <f>DATE(année,2,1)</f>
        <v>43497</v>
      </c>
      <c r="E3" s="9">
        <f>DATE(année,3,1)</f>
        <v>43525</v>
      </c>
      <c r="F3" s="9">
        <f>DATE(année,4,1)</f>
        <v>43556</v>
      </c>
      <c r="G3" s="9">
        <f>DATE(année,5,1)</f>
        <v>43586</v>
      </c>
      <c r="H3" s="9">
        <f>DATE(année,6,1)</f>
        <v>43617</v>
      </c>
      <c r="I3" s="9">
        <f>DATE(année,7,1)</f>
        <v>43647</v>
      </c>
      <c r="J3" s="9">
        <f>DATE(année,8,1)</f>
        <v>43678</v>
      </c>
      <c r="K3" s="9">
        <f>DATE(année,9,1)</f>
        <v>43709</v>
      </c>
      <c r="L3" s="9">
        <f>DATE(année,10,1)</f>
        <v>43739</v>
      </c>
      <c r="M3" s="9">
        <f>DATE(année,11,1)</f>
        <v>43770</v>
      </c>
      <c r="N3" s="9">
        <f>DATE(année,12,1)</f>
        <v>43800</v>
      </c>
      <c r="O3" s="10" t="s">
        <v>73</v>
      </c>
    </row>
    <row r="4" spans="2:33" x14ac:dyDescent="0.25">
      <c r="B4" s="16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>
        <f>SUM(C4:N4)</f>
        <v>0</v>
      </c>
    </row>
    <row r="5" spans="2:33" x14ac:dyDescent="0.25">
      <c r="B5" s="16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>
        <f t="shared" ref="O5:O24" si="0">SUM(C5:N5)</f>
        <v>0</v>
      </c>
    </row>
    <row r="6" spans="2:33" x14ac:dyDescent="0.25">
      <c r="B6" s="16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>
        <f t="shared" si="0"/>
        <v>0</v>
      </c>
    </row>
    <row r="7" spans="2:33" x14ac:dyDescent="0.25">
      <c r="B7" s="16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>
        <f t="shared" si="0"/>
        <v>0</v>
      </c>
    </row>
    <row r="8" spans="2:33" x14ac:dyDescent="0.25">
      <c r="B8" s="16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>
        <f t="shared" si="0"/>
        <v>0</v>
      </c>
    </row>
    <row r="9" spans="2:33" x14ac:dyDescent="0.25">
      <c r="B9" s="16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>
        <f t="shared" si="0"/>
        <v>0</v>
      </c>
    </row>
    <row r="10" spans="2:33" x14ac:dyDescent="0.25">
      <c r="B10" s="16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>
        <f t="shared" si="0"/>
        <v>0</v>
      </c>
    </row>
    <row r="11" spans="2:33" x14ac:dyDescent="0.25">
      <c r="B11" s="16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>
        <f t="shared" si="0"/>
        <v>0</v>
      </c>
    </row>
    <row r="12" spans="2:33" x14ac:dyDescent="0.25">
      <c r="B12" s="16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>
        <f t="shared" si="0"/>
        <v>0</v>
      </c>
    </row>
    <row r="13" spans="2:33" x14ac:dyDescent="0.25">
      <c r="B13" s="16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>
        <f t="shared" si="0"/>
        <v>0</v>
      </c>
    </row>
    <row r="14" spans="2:33" x14ac:dyDescent="0.25">
      <c r="B14" s="16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>
        <f t="shared" si="0"/>
        <v>0</v>
      </c>
    </row>
    <row r="15" spans="2:33" x14ac:dyDescent="0.25">
      <c r="B15" s="16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>
        <f t="shared" si="0"/>
        <v>0</v>
      </c>
    </row>
    <row r="16" spans="2:33" x14ac:dyDescent="0.25">
      <c r="B16" s="1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>
        <f t="shared" si="0"/>
        <v>0</v>
      </c>
    </row>
    <row r="17" spans="2:15" x14ac:dyDescent="0.25">
      <c r="B17" s="1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>
        <f t="shared" si="0"/>
        <v>0</v>
      </c>
    </row>
    <row r="18" spans="2:15" x14ac:dyDescent="0.25">
      <c r="B18" s="1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>
        <f t="shared" si="0"/>
        <v>0</v>
      </c>
    </row>
    <row r="19" spans="2:15" x14ac:dyDescent="0.25">
      <c r="B19" s="1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>
        <f t="shared" si="0"/>
        <v>0</v>
      </c>
    </row>
    <row r="20" spans="2:15" x14ac:dyDescent="0.25">
      <c r="B20" s="1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>
        <f t="shared" si="0"/>
        <v>0</v>
      </c>
    </row>
    <row r="21" spans="2:15" x14ac:dyDescent="0.25">
      <c r="B21" s="1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>
        <f t="shared" si="0"/>
        <v>0</v>
      </c>
    </row>
    <row r="22" spans="2:15" x14ac:dyDescent="0.25">
      <c r="B22" s="1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>
        <f t="shared" si="0"/>
        <v>0</v>
      </c>
    </row>
    <row r="23" spans="2:15" x14ac:dyDescent="0.25">
      <c r="B23" s="1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>
        <f t="shared" si="0"/>
        <v>0</v>
      </c>
    </row>
    <row r="24" spans="2:15" x14ac:dyDescent="0.25">
      <c r="B24" s="1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>
        <f t="shared" si="0"/>
        <v>0</v>
      </c>
    </row>
    <row r="25" spans="2:15" x14ac:dyDescent="0.25">
      <c r="C25" s="4" t="str">
        <f>COUNT(C4:C24)&amp;" agent(s)"</f>
        <v>0 agent(s)</v>
      </c>
      <c r="D25" s="4" t="str">
        <f>COUNT(D4:D24)&amp;" agent(s)"</f>
        <v>0 agent(s)</v>
      </c>
      <c r="E25" s="4" t="str">
        <f>COUNT(E4:E24)&amp;" agent(s)"</f>
        <v>0 agent(s)</v>
      </c>
      <c r="F25" s="4" t="str">
        <f>COUNT(F4:F24)&amp;" agent(s)"</f>
        <v>0 agent(s)</v>
      </c>
      <c r="G25" s="4" t="str">
        <f>COUNT(G4:G24)&amp;" agent(s)"</f>
        <v>0 agent(s)</v>
      </c>
      <c r="H25" s="4" t="str">
        <f>COUNT(H4:H24)&amp;" agent(s)"</f>
        <v>0 agent(s)</v>
      </c>
      <c r="I25" s="4" t="str">
        <f>COUNT(I4:I24)&amp;" agent(s)"</f>
        <v>0 agent(s)</v>
      </c>
      <c r="J25" s="4" t="str">
        <f>COUNT(J4:J24)&amp;" agent(s)"</f>
        <v>0 agent(s)</v>
      </c>
      <c r="K25" s="4" t="str">
        <f>COUNT(K4:K24)&amp;" agent(s)"</f>
        <v>0 agent(s)</v>
      </c>
      <c r="L25" s="4" t="str">
        <f>COUNT(L4:L24)&amp;" agent(s)"</f>
        <v>0 agent(s)</v>
      </c>
      <c r="M25" s="4" t="str">
        <f>COUNT(M4:M24)&amp;" agent(s)"</f>
        <v>0 agent(s)</v>
      </c>
      <c r="N25" s="4" t="str">
        <f>COUNT(N4:N24)&amp;" agent(s)"</f>
        <v>0 agent(s)</v>
      </c>
      <c r="O25" s="15"/>
    </row>
    <row r="26" spans="2:15" x14ac:dyDescent="0.25">
      <c r="C26" s="4" t="str">
        <f>SUM(C4:C24)&amp;" jour(s)"</f>
        <v>0 jour(s)</v>
      </c>
      <c r="D26" s="4" t="str">
        <f>SUM(D4:D24)&amp;" jour(s)"</f>
        <v>0 jour(s)</v>
      </c>
      <c r="E26" s="4" t="str">
        <f>SUM(E4:E24)&amp;" jour(s)"</f>
        <v>0 jour(s)</v>
      </c>
      <c r="F26" s="4" t="str">
        <f>SUM(F4:F24)&amp;" jour(s)"</f>
        <v>0 jour(s)</v>
      </c>
      <c r="G26" s="4" t="str">
        <f>SUM(G4:G24)&amp;" jour(s)"</f>
        <v>0 jour(s)</v>
      </c>
      <c r="H26" s="4" t="str">
        <f>SUM(H4:H24)&amp;" jour(s)"</f>
        <v>0 jour(s)</v>
      </c>
      <c r="I26" s="4" t="str">
        <f>SUM(I4:I24)&amp;" jour(s)"</f>
        <v>0 jour(s)</v>
      </c>
      <c r="J26" s="4" t="str">
        <f>SUM(J4:J24)&amp;" jour(s)"</f>
        <v>0 jour(s)</v>
      </c>
      <c r="K26" s="4" t="str">
        <f>SUM(K4:K24)&amp;" jour(s)"</f>
        <v>0 jour(s)</v>
      </c>
      <c r="L26" s="4" t="str">
        <f>SUM(L4:L24)&amp;" jour(s)"</f>
        <v>0 jour(s)</v>
      </c>
      <c r="M26" s="4" t="str">
        <f>SUM(M4:M24)&amp;" jour(s)"</f>
        <v>0 jour(s)</v>
      </c>
      <c r="N26" s="4" t="str">
        <f>SUM(N4:N24)&amp;" jour(s)"</f>
        <v>0 jour(s)</v>
      </c>
      <c r="O26" s="15" t="str">
        <f>SUM(O4:O24)&amp;" jours de formation"</f>
        <v>0 jours de formation</v>
      </c>
    </row>
  </sheetData>
  <mergeCells count="1">
    <mergeCell ref="B2:O2"/>
  </mergeCells>
  <phoneticPr fontId="1" type="noConversion"/>
  <dataValidations count="1">
    <dataValidation type="list" allowBlank="1" showInputMessage="1" showErrorMessage="1" sqref="B4:B24" xr:uid="{8FBF9650-0478-4CF5-995F-D43C3FBAE4A3}">
      <formula1>choix_agent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7FD9B-DE64-4F05-94DD-AF13EAF8296A}">
  <dimension ref="B2:AG26"/>
  <sheetViews>
    <sheetView showGridLines="0" tabSelected="1" workbookViewId="0">
      <selection activeCell="N11" sqref="N11"/>
    </sheetView>
  </sheetViews>
  <sheetFormatPr baseColWidth="10" defaultRowHeight="15" x14ac:dyDescent="0.25"/>
  <cols>
    <col min="1" max="1" width="11.42578125" style="1"/>
    <col min="2" max="2" width="20.7109375" style="1" customWidth="1"/>
    <col min="3" max="14" width="10.7109375" style="1" customWidth="1"/>
    <col min="15" max="15" width="23.7109375" style="1" customWidth="1"/>
    <col min="16" max="16384" width="11.42578125" style="1"/>
  </cols>
  <sheetData>
    <row r="2" spans="2:33" ht="21" x14ac:dyDescent="0.25">
      <c r="B2" s="14" t="s">
        <v>18</v>
      </c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</row>
    <row r="3" spans="2:33" x14ac:dyDescent="0.25">
      <c r="B3" s="4">
        <f>année</f>
        <v>2019</v>
      </c>
      <c r="C3" s="9">
        <f>DATE(année,1,1)</f>
        <v>43466</v>
      </c>
      <c r="D3" s="9">
        <f>DATE(année,2,1)</f>
        <v>43497</v>
      </c>
      <c r="E3" s="9">
        <f>DATE(année,3,1)</f>
        <v>43525</v>
      </c>
      <c r="F3" s="9">
        <f>DATE(année,4,1)</f>
        <v>43556</v>
      </c>
      <c r="G3" s="9">
        <f>DATE(année,5,1)</f>
        <v>43586</v>
      </c>
      <c r="H3" s="9">
        <f>DATE(année,6,1)</f>
        <v>43617</v>
      </c>
      <c r="I3" s="9">
        <f>DATE(année,7,1)</f>
        <v>43647</v>
      </c>
      <c r="J3" s="9">
        <f>DATE(année,8,1)</f>
        <v>43678</v>
      </c>
      <c r="K3" s="9">
        <f>DATE(année,9,1)</f>
        <v>43709</v>
      </c>
      <c r="L3" s="9">
        <f>DATE(année,10,1)</f>
        <v>43739</v>
      </c>
      <c r="M3" s="9">
        <f>DATE(année,11,1)</f>
        <v>43770</v>
      </c>
      <c r="N3" s="9">
        <f>DATE(année,12,1)</f>
        <v>43800</v>
      </c>
      <c r="O3" s="10" t="s">
        <v>73</v>
      </c>
    </row>
    <row r="4" spans="2:33" x14ac:dyDescent="0.25">
      <c r="B4" s="16" t="s">
        <v>21</v>
      </c>
      <c r="C4" s="4"/>
      <c r="D4" s="4"/>
      <c r="E4" s="4"/>
      <c r="F4" s="4"/>
      <c r="G4" s="4">
        <v>2</v>
      </c>
      <c r="H4" s="4"/>
      <c r="I4" s="4"/>
      <c r="J4" s="4"/>
      <c r="K4" s="4"/>
      <c r="L4" s="4"/>
      <c r="M4" s="4"/>
      <c r="N4" s="4"/>
      <c r="O4" s="4">
        <f>SUM(C4:N4)</f>
        <v>2</v>
      </c>
    </row>
    <row r="5" spans="2:33" x14ac:dyDescent="0.25">
      <c r="B5" s="16" t="s">
        <v>22</v>
      </c>
      <c r="C5" s="4"/>
      <c r="D5" s="4">
        <v>1</v>
      </c>
      <c r="E5" s="4"/>
      <c r="F5" s="4"/>
      <c r="G5" s="4"/>
      <c r="H5" s="4"/>
      <c r="I5" s="4"/>
      <c r="J5" s="4"/>
      <c r="K5" s="4"/>
      <c r="L5" s="4"/>
      <c r="M5" s="4"/>
      <c r="N5" s="4"/>
      <c r="O5" s="4">
        <f t="shared" ref="O5:O24" si="0">SUM(C5:N5)</f>
        <v>1</v>
      </c>
    </row>
    <row r="6" spans="2:33" x14ac:dyDescent="0.25">
      <c r="B6" s="16" t="s">
        <v>23</v>
      </c>
      <c r="C6" s="4">
        <v>2</v>
      </c>
      <c r="D6" s="4"/>
      <c r="E6" s="4"/>
      <c r="F6" s="4"/>
      <c r="G6" s="4"/>
      <c r="H6" s="4">
        <v>1</v>
      </c>
      <c r="I6" s="4"/>
      <c r="J6" s="4"/>
      <c r="K6" s="4"/>
      <c r="L6" s="4"/>
      <c r="M6" s="4"/>
      <c r="N6" s="4"/>
      <c r="O6" s="4">
        <f t="shared" si="0"/>
        <v>3</v>
      </c>
    </row>
    <row r="7" spans="2:33" x14ac:dyDescent="0.25">
      <c r="B7" s="16" t="s">
        <v>24</v>
      </c>
      <c r="C7" s="4"/>
      <c r="D7" s="4"/>
      <c r="E7" s="4"/>
      <c r="F7" s="4"/>
      <c r="G7" s="4">
        <v>2</v>
      </c>
      <c r="H7" s="4"/>
      <c r="I7" s="4"/>
      <c r="J7" s="4"/>
      <c r="K7" s="4"/>
      <c r="L7" s="4"/>
      <c r="M7" s="4"/>
      <c r="N7" s="4"/>
      <c r="O7" s="4">
        <f t="shared" si="0"/>
        <v>2</v>
      </c>
    </row>
    <row r="8" spans="2:33" x14ac:dyDescent="0.25">
      <c r="B8" s="16" t="s">
        <v>26</v>
      </c>
      <c r="C8" s="4">
        <v>2</v>
      </c>
      <c r="D8" s="4">
        <v>3</v>
      </c>
      <c r="E8" s="4"/>
      <c r="F8" s="4"/>
      <c r="G8" s="4"/>
      <c r="H8" s="4">
        <v>1</v>
      </c>
      <c r="I8" s="4"/>
      <c r="J8" s="4"/>
      <c r="K8" s="4"/>
      <c r="L8" s="4"/>
      <c r="M8" s="4"/>
      <c r="N8" s="4"/>
      <c r="O8" s="4">
        <f t="shared" si="0"/>
        <v>6</v>
      </c>
    </row>
    <row r="9" spans="2:33" x14ac:dyDescent="0.25">
      <c r="B9" s="16" t="s">
        <v>28</v>
      </c>
      <c r="C9" s="4">
        <v>1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>
        <f t="shared" si="0"/>
        <v>1</v>
      </c>
    </row>
    <row r="10" spans="2:33" x14ac:dyDescent="0.25">
      <c r="B10" s="16" t="s">
        <v>29</v>
      </c>
      <c r="C10" s="4"/>
      <c r="D10" s="4"/>
      <c r="E10" s="4">
        <v>5</v>
      </c>
      <c r="F10" s="4"/>
      <c r="G10" s="4"/>
      <c r="H10" s="4"/>
      <c r="I10" s="4"/>
      <c r="J10" s="4"/>
      <c r="K10" s="4"/>
      <c r="L10" s="4"/>
      <c r="M10" s="4"/>
      <c r="N10" s="4">
        <v>5</v>
      </c>
      <c r="O10" s="4">
        <f t="shared" si="0"/>
        <v>10</v>
      </c>
    </row>
    <row r="11" spans="2:33" x14ac:dyDescent="0.25">
      <c r="B11" s="16" t="s">
        <v>30</v>
      </c>
      <c r="C11" s="4">
        <v>3</v>
      </c>
      <c r="D11" s="4"/>
      <c r="E11" s="4"/>
      <c r="F11" s="4"/>
      <c r="G11" s="4"/>
      <c r="H11" s="4">
        <v>1</v>
      </c>
      <c r="I11" s="4"/>
      <c r="J11" s="4"/>
      <c r="K11" s="4"/>
      <c r="L11" s="4"/>
      <c r="M11" s="4"/>
      <c r="N11" s="4"/>
      <c r="O11" s="4">
        <f t="shared" si="0"/>
        <v>4</v>
      </c>
    </row>
    <row r="12" spans="2:33" x14ac:dyDescent="0.25">
      <c r="B12" s="16" t="s">
        <v>35</v>
      </c>
      <c r="C12" s="4"/>
      <c r="D12" s="4"/>
      <c r="E12" s="4">
        <v>5</v>
      </c>
      <c r="F12" s="4"/>
      <c r="G12" s="4"/>
      <c r="H12" s="4"/>
      <c r="I12" s="4"/>
      <c r="J12" s="4"/>
      <c r="K12" s="4"/>
      <c r="L12" s="4"/>
      <c r="M12" s="4">
        <v>1</v>
      </c>
      <c r="N12" s="4"/>
      <c r="O12" s="4">
        <f t="shared" si="0"/>
        <v>6</v>
      </c>
    </row>
    <row r="13" spans="2:33" x14ac:dyDescent="0.25">
      <c r="B13" s="16" t="s">
        <v>47</v>
      </c>
      <c r="C13" s="4"/>
      <c r="D13" s="4">
        <v>1</v>
      </c>
      <c r="E13" s="4"/>
      <c r="F13" s="4"/>
      <c r="G13" s="4"/>
      <c r="H13" s="4"/>
      <c r="I13" s="4"/>
      <c r="J13" s="4"/>
      <c r="K13" s="4"/>
      <c r="L13" s="4"/>
      <c r="M13" s="4"/>
      <c r="N13" s="4"/>
      <c r="O13" s="4">
        <f t="shared" si="0"/>
        <v>1</v>
      </c>
    </row>
    <row r="14" spans="2:33" x14ac:dyDescent="0.25">
      <c r="B14" s="16" t="s">
        <v>50</v>
      </c>
      <c r="C14" s="4">
        <v>1</v>
      </c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>
        <f t="shared" si="0"/>
        <v>1</v>
      </c>
    </row>
    <row r="15" spans="2:33" x14ac:dyDescent="0.25">
      <c r="B15" s="16" t="s">
        <v>57</v>
      </c>
      <c r="C15" s="4">
        <v>1</v>
      </c>
      <c r="D15" s="4"/>
      <c r="E15" s="4"/>
      <c r="F15" s="4"/>
      <c r="G15" s="4"/>
      <c r="H15" s="4"/>
      <c r="I15" s="4"/>
      <c r="J15" s="4"/>
      <c r="K15" s="4">
        <v>3</v>
      </c>
      <c r="L15" s="4"/>
      <c r="M15" s="4"/>
      <c r="N15" s="4"/>
      <c r="O15" s="4">
        <f t="shared" si="0"/>
        <v>4</v>
      </c>
    </row>
    <row r="16" spans="2:33" x14ac:dyDescent="0.25">
      <c r="B16" s="16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>
        <f t="shared" si="0"/>
        <v>0</v>
      </c>
    </row>
    <row r="17" spans="2:15" x14ac:dyDescent="0.25">
      <c r="B17" s="16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>
        <f t="shared" si="0"/>
        <v>0</v>
      </c>
    </row>
    <row r="18" spans="2:15" x14ac:dyDescent="0.25">
      <c r="B18" s="16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>
        <f t="shared" si="0"/>
        <v>0</v>
      </c>
    </row>
    <row r="19" spans="2:15" x14ac:dyDescent="0.25">
      <c r="B19" s="16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>
        <f t="shared" si="0"/>
        <v>0</v>
      </c>
    </row>
    <row r="20" spans="2:15" x14ac:dyDescent="0.25">
      <c r="B20" s="16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>
        <f t="shared" si="0"/>
        <v>0</v>
      </c>
    </row>
    <row r="21" spans="2:15" x14ac:dyDescent="0.25">
      <c r="B21" s="16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>
        <f t="shared" si="0"/>
        <v>0</v>
      </c>
    </row>
    <row r="22" spans="2:15" x14ac:dyDescent="0.25">
      <c r="B22" s="16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>
        <f t="shared" si="0"/>
        <v>0</v>
      </c>
    </row>
    <row r="23" spans="2:15" x14ac:dyDescent="0.25">
      <c r="B23" s="16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>
        <f t="shared" si="0"/>
        <v>0</v>
      </c>
    </row>
    <row r="24" spans="2:15" x14ac:dyDescent="0.25">
      <c r="B24" s="16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>
        <f t="shared" si="0"/>
        <v>0</v>
      </c>
    </row>
    <row r="25" spans="2:15" x14ac:dyDescent="0.25">
      <c r="C25" s="4" t="str">
        <f>COUNT(C4:C24)&amp;" agent(s)"</f>
        <v>6 agent(s)</v>
      </c>
      <c r="D25" s="4" t="str">
        <f>COUNT(D4:D24)&amp;" agent(s)"</f>
        <v>3 agent(s)</v>
      </c>
      <c r="E25" s="4" t="str">
        <f>COUNT(E4:E24)&amp;" agent(s)"</f>
        <v>2 agent(s)</v>
      </c>
      <c r="F25" s="4" t="str">
        <f>COUNT(F4:F24)&amp;" agent(s)"</f>
        <v>0 agent(s)</v>
      </c>
      <c r="G25" s="4" t="str">
        <f>COUNT(G4:G24)&amp;" agent(s)"</f>
        <v>2 agent(s)</v>
      </c>
      <c r="H25" s="4" t="str">
        <f>COUNT(H4:H24)&amp;" agent(s)"</f>
        <v>3 agent(s)</v>
      </c>
      <c r="I25" s="4" t="str">
        <f>COUNT(I4:I24)&amp;" agent(s)"</f>
        <v>0 agent(s)</v>
      </c>
      <c r="J25" s="4" t="str">
        <f>COUNT(J4:J24)&amp;" agent(s)"</f>
        <v>0 agent(s)</v>
      </c>
      <c r="K25" s="4" t="str">
        <f>COUNT(K4:K24)&amp;" agent(s)"</f>
        <v>1 agent(s)</v>
      </c>
      <c r="L25" s="4" t="str">
        <f>COUNT(L4:L24)&amp;" agent(s)"</f>
        <v>0 agent(s)</v>
      </c>
      <c r="M25" s="4" t="str">
        <f>COUNT(M4:M24)&amp;" agent(s)"</f>
        <v>1 agent(s)</v>
      </c>
      <c r="N25" s="4" t="str">
        <f>COUNT(N4:N24)&amp;" agent(s)"</f>
        <v>1 agent(s)</v>
      </c>
      <c r="O25" s="15"/>
    </row>
    <row r="26" spans="2:15" x14ac:dyDescent="0.25">
      <c r="C26" s="4" t="str">
        <f>SUM(C4:C24)&amp;" jour(s)"</f>
        <v>10 jour(s)</v>
      </c>
      <c r="D26" s="4" t="str">
        <f>SUM(D4:D24)&amp;" jour(s)"</f>
        <v>5 jour(s)</v>
      </c>
      <c r="E26" s="4" t="str">
        <f>SUM(E4:E24)&amp;" jour(s)"</f>
        <v>10 jour(s)</v>
      </c>
      <c r="F26" s="4" t="str">
        <f>SUM(F4:F24)&amp;" jour(s)"</f>
        <v>0 jour(s)</v>
      </c>
      <c r="G26" s="4" t="str">
        <f>SUM(G4:G24)&amp;" jour(s)"</f>
        <v>4 jour(s)</v>
      </c>
      <c r="H26" s="4" t="str">
        <f>SUM(H4:H24)&amp;" jour(s)"</f>
        <v>3 jour(s)</v>
      </c>
      <c r="I26" s="4" t="str">
        <f>SUM(I4:I24)&amp;" jour(s)"</f>
        <v>0 jour(s)</v>
      </c>
      <c r="J26" s="4" t="str">
        <f>SUM(J4:J24)&amp;" jour(s)"</f>
        <v>0 jour(s)</v>
      </c>
      <c r="K26" s="4" t="str">
        <f>SUM(K4:K24)&amp;" jour(s)"</f>
        <v>3 jour(s)</v>
      </c>
      <c r="L26" s="4" t="str">
        <f>SUM(L4:L24)&amp;" jour(s)"</f>
        <v>0 jour(s)</v>
      </c>
      <c r="M26" s="4" t="str">
        <f>SUM(M4:M24)&amp;" jour(s)"</f>
        <v>1 jour(s)</v>
      </c>
      <c r="N26" s="4" t="str">
        <f>SUM(N4:N24)&amp;" jour(s)"</f>
        <v>5 jour(s)</v>
      </c>
      <c r="O26" s="15" t="str">
        <f>SUM(O4:O24)&amp;" jours de formation"</f>
        <v>41 jours de formation</v>
      </c>
    </row>
  </sheetData>
  <mergeCells count="1">
    <mergeCell ref="B2:O2"/>
  </mergeCells>
  <dataValidations count="1">
    <dataValidation type="list" allowBlank="1" showInputMessage="1" showErrorMessage="1" sqref="B4:B24" xr:uid="{8E7AF01E-ADFB-446C-B119-5036AD8D6504}">
      <formula1>choix_agent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5</vt:i4>
      </vt:variant>
    </vt:vector>
  </HeadingPairs>
  <TitlesOfParts>
    <vt:vector size="20" baseType="lpstr">
      <vt:lpstr>Config.</vt:lpstr>
      <vt:lpstr>jan.</vt:lpstr>
      <vt:lpstr>fév.</vt:lpstr>
      <vt:lpstr>mars</vt:lpstr>
      <vt:lpstr>avr.</vt:lpstr>
      <vt:lpstr>mai</vt:lpstr>
      <vt:lpstr>juin</vt:lpstr>
      <vt:lpstr>juil.</vt:lpstr>
      <vt:lpstr>août</vt:lpstr>
      <vt:lpstr>sept.</vt:lpstr>
      <vt:lpstr>oct.</vt:lpstr>
      <vt:lpstr>nov.</vt:lpstr>
      <vt:lpstr>déc.</vt:lpstr>
      <vt:lpstr>Récap.</vt:lpstr>
      <vt:lpstr>Résultat souhaité</vt:lpstr>
      <vt:lpstr>année</vt:lpstr>
      <vt:lpstr>choix_agent</vt:lpstr>
      <vt:lpstr>choix_année</vt:lpstr>
      <vt:lpstr>choix_formation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Bizet</dc:creator>
  <cp:lastModifiedBy>Christophe Bizet</cp:lastModifiedBy>
  <dcterms:created xsi:type="dcterms:W3CDTF">2019-08-31T08:48:47Z</dcterms:created>
  <dcterms:modified xsi:type="dcterms:W3CDTF">2019-08-31T12:55:43Z</dcterms:modified>
</cp:coreProperties>
</file>