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definedNames>
    <definedName name="champ">Sheet1!$C$25:$D$35</definedName>
    <definedName name="champ2">Sheet1!$E$25:$E$35</definedName>
  </definedNames>
  <calcPr calcId="145621"/>
</workbook>
</file>

<file path=xl/calcChain.xml><?xml version="1.0" encoding="utf-8"?>
<calcChain xmlns="http://schemas.openxmlformats.org/spreadsheetml/2006/main">
  <c r="S25" i="1" l="1" a="1"/>
  <c r="O25" i="1" a="1"/>
  <c r="N25" i="1" a="1"/>
  <c r="S25" i="1" l="1"/>
  <c r="O26" i="1"/>
  <c r="O30" i="1"/>
  <c r="O34" i="1"/>
  <c r="O27" i="1"/>
  <c r="O31" i="1"/>
  <c r="O35" i="1"/>
  <c r="O28" i="1"/>
  <c r="O32" i="1"/>
  <c r="O25" i="1"/>
  <c r="O29" i="1"/>
  <c r="O33" i="1"/>
  <c r="N25" i="1"/>
  <c r="N29" i="1"/>
  <c r="N33" i="1"/>
  <c r="N26" i="1"/>
  <c r="N30" i="1"/>
  <c r="N34" i="1"/>
  <c r="N27" i="1"/>
  <c r="N31" i="1"/>
  <c r="N35" i="1"/>
  <c r="N28" i="1"/>
  <c r="N32" i="1"/>
  <c r="O36" i="1" l="1"/>
  <c r="J3" i="1" l="1"/>
  <c r="I25" i="1"/>
  <c r="H8" i="2"/>
  <c r="E36" i="1" l="1"/>
  <c r="I27" i="1" s="1"/>
  <c r="J9" i="1"/>
  <c r="H6" i="2"/>
  <c r="E42" i="1" l="1"/>
  <c r="E41" i="1"/>
  <c r="E43" i="1"/>
  <c r="E11" i="1"/>
  <c r="E5" i="1"/>
  <c r="E16" i="1" s="1"/>
  <c r="J15" i="1" s="1"/>
  <c r="E53" i="1" l="1"/>
  <c r="E55" i="1" s="1"/>
  <c r="E59" i="1" s="1"/>
  <c r="E17" i="1"/>
  <c r="E44" i="1" l="1"/>
  <c r="E58" i="1" s="1"/>
  <c r="E61" i="1" s="1"/>
</calcChain>
</file>

<file path=xl/comments1.xml><?xml version="1.0" encoding="utf-8"?>
<comments xmlns="http://schemas.openxmlformats.org/spreadsheetml/2006/main">
  <authors>
    <author>Colovic, David (MRO)</author>
    <author>Mox</author>
  </authors>
  <commentList>
    <comment ref="F15" authorId="0">
      <text>
        <r>
          <rPr>
            <sz val="10"/>
            <color indexed="81"/>
            <rFont val="Tahoma"/>
            <family val="2"/>
          </rPr>
          <t>Kursreserve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sz val="10"/>
            <color indexed="81"/>
            <rFont val="Tahoma"/>
            <family val="2"/>
          </rPr>
          <t>Overskuddet for 2014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1">
      <text>
        <r>
          <rPr>
            <sz val="10"/>
            <color indexed="81"/>
            <rFont val="Tahoma"/>
            <family val="2"/>
          </rPr>
          <t>Dette er alderspensjonens andel av total gjenkjøpsverdi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<sst xmlns="http://schemas.openxmlformats.org/spreadsheetml/2006/main" count="48" uniqueCount="36">
  <si>
    <t>TA fra gjenkjøpsbilde:</t>
  </si>
  <si>
    <t>TA fra Spent 102:</t>
  </si>
  <si>
    <t>Overskudd for 2014:</t>
  </si>
  <si>
    <t>Underdekning:</t>
  </si>
  <si>
    <t>Oppreservering:</t>
  </si>
  <si>
    <t>Netto underdekn.:</t>
  </si>
  <si>
    <t>Kursreserve:</t>
  </si>
  <si>
    <t>Overskudd fra 2014</t>
  </si>
  <si>
    <t>Tap (må dekkes):</t>
  </si>
  <si>
    <t xml:space="preserve">Gjenkjøpsverdi per dekning: (kopiert fra GJKP) </t>
  </si>
  <si>
    <t>RUKE72</t>
  </si>
  <si>
    <t>Sum AP:</t>
  </si>
  <si>
    <t>RUKE71</t>
  </si>
  <si>
    <t>EUKE71</t>
  </si>
  <si>
    <t>BRKE72</t>
  </si>
  <si>
    <t>AP andel:</t>
  </si>
  <si>
    <t>BRKE71</t>
  </si>
  <si>
    <t>IRKE72</t>
  </si>
  <si>
    <t>IRKE71</t>
  </si>
  <si>
    <t>Overføres til FMI:</t>
  </si>
  <si>
    <t>Andel av TA</t>
  </si>
  <si>
    <t>(TA fra spent 102 ganget med faktoren vi beregnet legner oppe)</t>
  </si>
  <si>
    <t>SUM</t>
  </si>
  <si>
    <t>Dette er beløpet vi kan overføre til FMI</t>
  </si>
  <si>
    <t>Rest til ny avtale med risikodekninger: (kopiert fra GJKP)</t>
  </si>
  <si>
    <t>(TA fra spent 102 - andelen som skal til FMI)</t>
  </si>
  <si>
    <t>Adm.reserve</t>
  </si>
  <si>
    <t>Dette beløpet skal vi benytte til å utstede fripolisen på risikodekningene</t>
  </si>
  <si>
    <t>Beløp til FMI</t>
  </si>
  <si>
    <t>Beløp til ny avtale med risikodekninger</t>
  </si>
  <si>
    <t>Total gjenkjøpsverdi fra GJKP</t>
  </si>
  <si>
    <t>Differanse(TAP) + tilleggsytelser fra gjkp</t>
  </si>
  <si>
    <t>RUKE</t>
  </si>
  <si>
    <t xml:space="preserve">Rest til ny avtale med risikodekninger: </t>
  </si>
  <si>
    <t>EUK32</t>
  </si>
  <si>
    <t>BAL43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</si>
</sst>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2" borderId="0" xfId="0" applyFont="1" applyFill="1"/>
    <xf numFmtId="1" fontId="0" fillId="2" borderId="0" xfId="0" applyNumberFormat="1" applyFill="1" applyBorder="1"/>
    <xf numFmtId="1" fontId="1" fillId="2" borderId="0" xfId="0" applyNumberFormat="1" applyFont="1" applyFill="1" applyBorder="1"/>
    <xf numFmtId="1" fontId="0" fillId="2" borderId="0" xfId="0" applyNumberFormat="1" applyFill="1"/>
    <xf numFmtId="1" fontId="1" fillId="2" borderId="0" xfId="0" applyNumberFormat="1" applyFont="1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ont="1" applyFill="1" applyBorder="1"/>
    <xf numFmtId="0" fontId="0" fillId="3" borderId="0" xfId="0" applyFill="1" applyBorder="1"/>
    <xf numFmtId="0" fontId="0" fillId="3" borderId="6" xfId="0" applyFill="1" applyBorder="1"/>
    <xf numFmtId="0" fontId="4" fillId="3" borderId="0" xfId="0" applyFont="1" applyFill="1" applyBorder="1"/>
    <xf numFmtId="0" fontId="0" fillId="3" borderId="7" xfId="0" applyFill="1" applyBorder="1"/>
    <xf numFmtId="0" fontId="4" fillId="3" borderId="8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0" xfId="0" applyFont="1" applyFill="1" applyBorder="1"/>
    <xf numFmtId="0" fontId="5" fillId="2" borderId="0" xfId="0" applyFont="1" applyFill="1"/>
    <xf numFmtId="0" fontId="0" fillId="2" borderId="0" xfId="0" applyFill="1" applyBorder="1"/>
    <xf numFmtId="0" fontId="4" fillId="2" borderId="0" xfId="0" applyFont="1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2" borderId="0" xfId="0" applyFont="1" applyFill="1" applyBorder="1"/>
    <xf numFmtId="0" fontId="6" fillId="2" borderId="0" xfId="0" applyFont="1" applyFill="1" applyBorder="1"/>
    <xf numFmtId="0" fontId="0" fillId="2" borderId="0" xfId="0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4" fillId="3" borderId="0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34"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62"/>
  <sheetViews>
    <sheetView tabSelected="1" topLeftCell="A22" workbookViewId="0">
      <selection activeCell="A40" sqref="A40:XFD62"/>
    </sheetView>
  </sheetViews>
  <sheetFormatPr defaultColWidth="9.140625" defaultRowHeight="15" x14ac:dyDescent="0.25"/>
  <cols>
    <col min="1" max="1" width="9.140625" style="2"/>
    <col min="2" max="2" width="0.85546875" style="2" customWidth="1"/>
    <col min="3" max="3" width="15.42578125" style="2" customWidth="1"/>
    <col min="4" max="4" width="6.85546875" style="2" customWidth="1"/>
    <col min="5" max="5" width="9.140625" style="2"/>
    <col min="6" max="6" width="1.140625" style="2" customWidth="1"/>
    <col min="7" max="7" width="4.5703125" style="2" customWidth="1"/>
    <col min="8" max="9" width="9.140625" style="2"/>
    <col min="10" max="10" width="9.140625" style="2" customWidth="1"/>
    <col min="11" max="11" width="0.85546875" style="2" customWidth="1"/>
    <col min="12" max="12" width="9.140625" style="2"/>
    <col min="13" max="13" width="0.85546875" style="2" customWidth="1"/>
    <col min="14" max="14" width="9.5703125" style="2" bestFit="1" customWidth="1"/>
    <col min="15" max="17" width="9.140625" style="2"/>
    <col min="18" max="18" width="0.85546875" style="2" customWidth="1"/>
    <col min="19" max="16384" width="9.140625" style="2"/>
  </cols>
  <sheetData>
    <row r="1" spans="2:14" ht="15.75" thickBot="1" x14ac:dyDescent="0.3"/>
    <row r="2" spans="2:14" ht="4.5" customHeight="1" x14ac:dyDescent="0.25">
      <c r="B2" s="8"/>
      <c r="C2" s="9"/>
      <c r="D2" s="9"/>
      <c r="E2" s="9"/>
      <c r="F2" s="9"/>
      <c r="G2" s="9"/>
      <c r="H2" s="9"/>
      <c r="I2" s="9"/>
      <c r="J2" s="9"/>
      <c r="K2" s="10"/>
    </row>
    <row r="3" spans="2:14" x14ac:dyDescent="0.25">
      <c r="B3" s="11"/>
      <c r="C3" s="12" t="s">
        <v>0</v>
      </c>
      <c r="D3" s="13"/>
      <c r="E3" s="1"/>
      <c r="F3" s="13"/>
      <c r="G3" s="13"/>
      <c r="H3" s="42" t="s">
        <v>2</v>
      </c>
      <c r="I3" s="42"/>
      <c r="J3" s="43">
        <f>E3-E4</f>
        <v>-5</v>
      </c>
      <c r="K3" s="14"/>
      <c r="N3" s="21"/>
    </row>
    <row r="4" spans="2:14" x14ac:dyDescent="0.25">
      <c r="B4" s="11"/>
      <c r="C4" s="12" t="s">
        <v>1</v>
      </c>
      <c r="D4" s="13"/>
      <c r="E4" s="1">
        <v>5</v>
      </c>
      <c r="F4" s="13"/>
      <c r="G4" s="13"/>
      <c r="H4" s="42"/>
      <c r="I4" s="42"/>
      <c r="J4" s="43"/>
      <c r="K4" s="14"/>
    </row>
    <row r="5" spans="2:14" hidden="1" x14ac:dyDescent="0.25">
      <c r="B5" s="11"/>
      <c r="C5" s="15" t="s">
        <v>2</v>
      </c>
      <c r="D5" s="13"/>
      <c r="E5" s="13">
        <f>E3-E4</f>
        <v>-5</v>
      </c>
      <c r="F5" s="13"/>
      <c r="G5" s="13"/>
      <c r="H5" s="13"/>
      <c r="I5" s="13"/>
      <c r="J5" s="13"/>
      <c r="K5" s="14"/>
    </row>
    <row r="6" spans="2:14" ht="4.5" customHeight="1" thickBot="1" x14ac:dyDescent="0.3">
      <c r="B6" s="16"/>
      <c r="C6" s="17"/>
      <c r="D6" s="18"/>
      <c r="E6" s="18"/>
      <c r="F6" s="18"/>
      <c r="G6" s="18"/>
      <c r="H6" s="18"/>
      <c r="I6" s="18"/>
      <c r="J6" s="18"/>
      <c r="K6" s="19"/>
    </row>
    <row r="7" spans="2:14" ht="15.75" thickBot="1" x14ac:dyDescent="0.3"/>
    <row r="8" spans="2:14" ht="4.5" customHeight="1" x14ac:dyDescent="0.25">
      <c r="B8" s="8"/>
      <c r="C8" s="9"/>
      <c r="D8" s="9"/>
      <c r="E8" s="9"/>
      <c r="F8" s="9"/>
      <c r="G8" s="9"/>
      <c r="H8" s="9"/>
      <c r="I8" s="9"/>
      <c r="J8" s="9"/>
      <c r="K8" s="10"/>
    </row>
    <row r="9" spans="2:14" x14ac:dyDescent="0.25">
      <c r="B9" s="11"/>
      <c r="C9" s="13" t="s">
        <v>3</v>
      </c>
      <c r="D9" s="13"/>
      <c r="E9" s="1"/>
      <c r="F9" s="13"/>
      <c r="G9" s="13"/>
      <c r="H9" s="42" t="s">
        <v>5</v>
      </c>
      <c r="I9" s="42"/>
      <c r="J9" s="43">
        <f>E9-E10</f>
        <v>0</v>
      </c>
      <c r="K9" s="14"/>
    </row>
    <row r="10" spans="2:14" x14ac:dyDescent="0.25">
      <c r="B10" s="11"/>
      <c r="C10" s="13" t="s">
        <v>4</v>
      </c>
      <c r="D10" s="13"/>
      <c r="E10" s="1"/>
      <c r="F10" s="13"/>
      <c r="G10" s="13"/>
      <c r="H10" s="42"/>
      <c r="I10" s="42"/>
      <c r="J10" s="43"/>
      <c r="K10" s="14"/>
    </row>
    <row r="11" spans="2:14" hidden="1" x14ac:dyDescent="0.25">
      <c r="B11" s="11"/>
      <c r="C11" s="20" t="s">
        <v>5</v>
      </c>
      <c r="D11" s="20"/>
      <c r="E11" s="20">
        <f>E9-E10</f>
        <v>0</v>
      </c>
      <c r="F11" s="13"/>
      <c r="G11" s="13"/>
      <c r="H11" s="13"/>
      <c r="I11" s="13"/>
      <c r="J11" s="13"/>
      <c r="K11" s="14"/>
    </row>
    <row r="12" spans="2:14" ht="4.5" customHeight="1" thickBot="1" x14ac:dyDescent="0.3">
      <c r="B12" s="16"/>
      <c r="C12" s="18"/>
      <c r="D12" s="18"/>
      <c r="E12" s="18"/>
      <c r="F12" s="18"/>
      <c r="G12" s="18"/>
      <c r="H12" s="18"/>
      <c r="I12" s="18"/>
      <c r="J12" s="18"/>
      <c r="K12" s="19"/>
    </row>
    <row r="13" spans="2:14" ht="15.75" thickBot="1" x14ac:dyDescent="0.3"/>
    <row r="14" spans="2:14" ht="4.5" customHeight="1" x14ac:dyDescent="0.25">
      <c r="B14" s="8"/>
      <c r="C14" s="9"/>
      <c r="D14" s="9"/>
      <c r="E14" s="9"/>
      <c r="F14" s="9"/>
      <c r="G14" s="9"/>
      <c r="H14" s="9"/>
      <c r="I14" s="9"/>
      <c r="J14" s="9"/>
      <c r="K14" s="10"/>
    </row>
    <row r="15" spans="2:14" x14ac:dyDescent="0.25">
      <c r="B15" s="11"/>
      <c r="C15" s="13" t="s">
        <v>6</v>
      </c>
      <c r="D15" s="13"/>
      <c r="E15" s="1"/>
      <c r="F15" s="13"/>
      <c r="G15" s="13"/>
      <c r="H15" s="42" t="s">
        <v>8</v>
      </c>
      <c r="I15" s="42"/>
      <c r="J15" s="43">
        <f>E11-E15-E16</f>
        <v>5</v>
      </c>
      <c r="K15" s="14"/>
    </row>
    <row r="16" spans="2:14" x14ac:dyDescent="0.25">
      <c r="B16" s="11"/>
      <c r="C16" s="13" t="s">
        <v>7</v>
      </c>
      <c r="D16" s="13"/>
      <c r="E16" s="13">
        <f>E5</f>
        <v>-5</v>
      </c>
      <c r="F16" s="13"/>
      <c r="G16" s="13"/>
      <c r="H16" s="42"/>
      <c r="I16" s="42"/>
      <c r="J16" s="43"/>
      <c r="K16" s="14"/>
    </row>
    <row r="17" spans="2:23" hidden="1" x14ac:dyDescent="0.25">
      <c r="B17" s="11"/>
      <c r="C17" s="20" t="s">
        <v>8</v>
      </c>
      <c r="D17" s="20"/>
      <c r="E17" s="20">
        <f>E11-E15-E16</f>
        <v>5</v>
      </c>
      <c r="F17" s="13"/>
      <c r="G17" s="13"/>
      <c r="H17" s="13"/>
      <c r="I17" s="13"/>
      <c r="J17" s="13"/>
      <c r="K17" s="14"/>
    </row>
    <row r="18" spans="2:23" ht="4.5" customHeight="1" thickBot="1" x14ac:dyDescent="0.3">
      <c r="B18" s="16"/>
      <c r="C18" s="18"/>
      <c r="D18" s="18"/>
      <c r="E18" s="18"/>
      <c r="F18" s="18"/>
      <c r="G18" s="18"/>
      <c r="H18" s="18"/>
      <c r="I18" s="18"/>
      <c r="J18" s="18"/>
      <c r="K18" s="19"/>
    </row>
    <row r="20" spans="2:23" x14ac:dyDescent="0.25">
      <c r="C20" s="2" t="s">
        <v>26</v>
      </c>
      <c r="E20" s="1"/>
    </row>
    <row r="21" spans="2:23" ht="15.75" thickBot="1" x14ac:dyDescent="0.3"/>
    <row r="22" spans="2:23" ht="4.5" customHeight="1" x14ac:dyDescent="0.25">
      <c r="B22" s="25"/>
      <c r="C22" s="26"/>
      <c r="D22" s="26"/>
      <c r="E22" s="26"/>
      <c r="F22" s="26"/>
      <c r="G22" s="26"/>
      <c r="H22" s="26"/>
      <c r="I22" s="26"/>
      <c r="J22" s="27"/>
      <c r="M22" s="25"/>
      <c r="N22" s="26"/>
      <c r="O22" s="26"/>
      <c r="P22" s="27"/>
      <c r="R22" s="25"/>
      <c r="S22" s="26"/>
      <c r="T22" s="26"/>
      <c r="U22" s="26"/>
      <c r="V22" s="26"/>
      <c r="W22" s="27"/>
    </row>
    <row r="23" spans="2:23" x14ac:dyDescent="0.25">
      <c r="B23" s="28"/>
      <c r="C23" s="36" t="s">
        <v>9</v>
      </c>
      <c r="D23" s="36"/>
      <c r="E23" s="36"/>
      <c r="F23" s="36"/>
      <c r="G23" s="36"/>
      <c r="H23" s="36"/>
      <c r="I23" s="22"/>
      <c r="J23" s="29"/>
      <c r="M23" s="28"/>
      <c r="N23" s="33" t="s">
        <v>19</v>
      </c>
      <c r="O23" s="22"/>
      <c r="P23" s="29"/>
      <c r="R23" s="28"/>
      <c r="S23" s="33" t="s">
        <v>33</v>
      </c>
      <c r="T23" s="22"/>
      <c r="U23" s="22"/>
      <c r="V23" s="35"/>
      <c r="W23" s="29"/>
    </row>
    <row r="24" spans="2:23" x14ac:dyDescent="0.25">
      <c r="B24" s="28"/>
      <c r="C24" s="22"/>
      <c r="D24" s="22"/>
      <c r="E24" s="22"/>
      <c r="F24" s="22"/>
      <c r="G24" s="22"/>
      <c r="H24" s="22"/>
      <c r="I24" s="22"/>
      <c r="J24" s="29"/>
      <c r="M24" s="28"/>
      <c r="N24" s="22"/>
      <c r="O24" s="22"/>
      <c r="P24" s="29"/>
      <c r="R24" s="28"/>
      <c r="S24" s="22"/>
      <c r="T24" s="22"/>
      <c r="U24" s="22"/>
      <c r="V24" s="35"/>
      <c r="W24" s="29"/>
    </row>
    <row r="25" spans="2:23" x14ac:dyDescent="0.25">
      <c r="B25" s="28"/>
      <c r="C25" s="40" t="s">
        <v>10</v>
      </c>
      <c r="D25" s="41"/>
      <c r="E25" s="1">
        <v>3</v>
      </c>
      <c r="F25" s="22"/>
      <c r="G25" s="22"/>
      <c r="H25" s="37" t="s">
        <v>11</v>
      </c>
      <c r="I25" s="38">
        <f ca="1">SUMIF(C25:D35,"*RUKE*",E25:E35)</f>
        <v>35</v>
      </c>
      <c r="J25" s="44"/>
      <c r="M25" s="28"/>
      <c r="N25" s="34" t="str">
        <f t="array" aca="1" ref="N25:N35" ca="1">IFERROR(INDEX(champ,SMALL(IF(LEFT(champ,3)="RUK",ROW(INDIRECT("1:"&amp;ROWS(champ)))),ROW(1:11)),1),"")</f>
        <v>RUKE72</v>
      </c>
      <c r="O25" s="22">
        <f t="array" aca="1" ref="O25:O35" ca="1">IFERROR(INDEX(champ2,SMALL(IF(LEFT(champ,3)="RUK",ROW(INDIRECT("1:"&amp;ROWS(champ)))),ROW(1:11)),1),"")</f>
        <v>3</v>
      </c>
      <c r="P25" s="29"/>
      <c r="R25" s="28"/>
      <c r="S25" s="22" t="str">
        <f t="array" aca="1" ref="S25" ca="1">IFERROR(INDEX(champ,SMALL(IF(LEFT(champ,3)&lt;&gt;"RUK",ROW(INDIRECT("1:"&amp;ROWS(champ)))),ROW(1:11)),1),"")</f>
        <v>RUKE72</v>
      </c>
      <c r="T25" s="22"/>
      <c r="U25" s="22"/>
      <c r="V25" s="35"/>
      <c r="W25" s="29"/>
    </row>
    <row r="26" spans="2:23" x14ac:dyDescent="0.25">
      <c r="B26" s="28"/>
      <c r="C26" s="40" t="s">
        <v>34</v>
      </c>
      <c r="D26" s="41"/>
      <c r="E26" s="1">
        <v>434</v>
      </c>
      <c r="F26" s="22"/>
      <c r="G26" s="22"/>
      <c r="H26" s="37"/>
      <c r="I26" s="38"/>
      <c r="J26" s="44"/>
      <c r="M26" s="28"/>
      <c r="N26" s="34" t="str">
        <f ca="1"/>
        <v>RUKE72</v>
      </c>
      <c r="O26" s="22">
        <f ca="1"/>
        <v>32</v>
      </c>
      <c r="P26" s="29"/>
      <c r="R26" s="28"/>
      <c r="S26" s="22"/>
      <c r="T26" s="22"/>
      <c r="U26" s="22"/>
      <c r="V26" s="35"/>
      <c r="W26" s="29"/>
    </row>
    <row r="27" spans="2:23" x14ac:dyDescent="0.25">
      <c r="B27" s="28"/>
      <c r="C27" s="40" t="s">
        <v>10</v>
      </c>
      <c r="D27" s="41"/>
      <c r="E27" s="1">
        <v>32</v>
      </c>
      <c r="F27" s="22"/>
      <c r="G27" s="22"/>
      <c r="H27" s="37" t="s">
        <v>15</v>
      </c>
      <c r="I27" s="39">
        <f ca="1">IFERROR(I25/E36,"")</f>
        <v>6.6921606118546847E-2</v>
      </c>
      <c r="J27" s="44"/>
      <c r="M27" s="28"/>
      <c r="N27" s="34" t="str">
        <f ca="1"/>
        <v/>
      </c>
      <c r="O27" s="22" t="str">
        <f ca="1"/>
        <v/>
      </c>
      <c r="P27" s="29"/>
      <c r="R27" s="28"/>
      <c r="S27" s="22"/>
      <c r="T27" s="22"/>
      <c r="U27" s="22"/>
      <c r="V27" s="35"/>
      <c r="W27" s="29"/>
    </row>
    <row r="28" spans="2:23" x14ac:dyDescent="0.25">
      <c r="B28" s="28"/>
      <c r="C28" s="40" t="s">
        <v>35</v>
      </c>
      <c r="D28" s="41"/>
      <c r="E28" s="1">
        <v>54</v>
      </c>
      <c r="F28" s="22"/>
      <c r="G28" s="22"/>
      <c r="H28" s="37"/>
      <c r="I28" s="39"/>
      <c r="J28" s="44"/>
      <c r="M28" s="28"/>
      <c r="N28" s="34" t="str">
        <f ca="1"/>
        <v/>
      </c>
      <c r="O28" s="22" t="str">
        <f ca="1"/>
        <v/>
      </c>
      <c r="P28" s="29"/>
      <c r="R28" s="28"/>
      <c r="S28" s="22"/>
      <c r="T28" s="22"/>
      <c r="U28" s="22"/>
      <c r="V28" s="35"/>
      <c r="W28" s="29"/>
    </row>
    <row r="29" spans="2:23" x14ac:dyDescent="0.25">
      <c r="B29" s="28"/>
      <c r="C29" s="40"/>
      <c r="D29" s="41"/>
      <c r="E29" s="1"/>
      <c r="F29" s="22"/>
      <c r="G29" s="22"/>
      <c r="H29" s="22"/>
      <c r="I29" s="22"/>
      <c r="J29" s="29"/>
      <c r="M29" s="28"/>
      <c r="N29" s="34" t="str">
        <f ca="1"/>
        <v/>
      </c>
      <c r="O29" s="22" t="str">
        <f ca="1"/>
        <v/>
      </c>
      <c r="P29" s="29"/>
      <c r="R29" s="28"/>
      <c r="S29" s="22"/>
      <c r="T29" s="22"/>
      <c r="U29" s="22"/>
      <c r="V29" s="35"/>
      <c r="W29" s="29"/>
    </row>
    <row r="30" spans="2:23" x14ac:dyDescent="0.25">
      <c r="B30" s="28"/>
      <c r="C30" s="40"/>
      <c r="D30" s="41"/>
      <c r="E30" s="1"/>
      <c r="F30" s="22"/>
      <c r="G30" s="22"/>
      <c r="H30" s="22"/>
      <c r="I30" s="22"/>
      <c r="J30" s="29"/>
      <c r="M30" s="28"/>
      <c r="N30" s="34" t="str">
        <f ca="1"/>
        <v/>
      </c>
      <c r="O30" s="22" t="str">
        <f ca="1"/>
        <v/>
      </c>
      <c r="P30" s="29"/>
      <c r="R30" s="28"/>
      <c r="S30" s="22"/>
      <c r="T30" s="22"/>
      <c r="U30" s="22"/>
      <c r="V30" s="22"/>
      <c r="W30" s="29"/>
    </row>
    <row r="31" spans="2:23" x14ac:dyDescent="0.25">
      <c r="B31" s="28"/>
      <c r="C31" s="40"/>
      <c r="D31" s="41"/>
      <c r="E31" s="1"/>
      <c r="F31" s="22"/>
      <c r="G31" s="22"/>
      <c r="H31" s="22"/>
      <c r="I31" s="22"/>
      <c r="J31" s="29"/>
      <c r="M31" s="28"/>
      <c r="N31" s="34" t="str">
        <f ca="1"/>
        <v/>
      </c>
      <c r="O31" s="22" t="str">
        <f ca="1"/>
        <v/>
      </c>
      <c r="P31" s="29"/>
      <c r="R31" s="28"/>
      <c r="S31" s="22"/>
      <c r="T31" s="22"/>
      <c r="U31" s="22"/>
      <c r="V31" s="22"/>
      <c r="W31" s="29"/>
    </row>
    <row r="32" spans="2:23" x14ac:dyDescent="0.25">
      <c r="B32" s="28"/>
      <c r="C32" s="40"/>
      <c r="D32" s="41"/>
      <c r="E32" s="1"/>
      <c r="F32" s="22"/>
      <c r="G32" s="22"/>
      <c r="H32" s="22"/>
      <c r="I32" s="22"/>
      <c r="J32" s="29"/>
      <c r="M32" s="28"/>
      <c r="N32" s="34" t="str">
        <f ca="1"/>
        <v/>
      </c>
      <c r="O32" s="22" t="str">
        <f ca="1"/>
        <v/>
      </c>
      <c r="P32" s="29"/>
      <c r="R32" s="28"/>
      <c r="S32" s="22"/>
      <c r="T32" s="22"/>
      <c r="U32" s="22"/>
      <c r="V32" s="22"/>
      <c r="W32" s="29"/>
    </row>
    <row r="33" spans="2:23" x14ac:dyDescent="0.25">
      <c r="B33" s="28"/>
      <c r="C33" s="40"/>
      <c r="D33" s="41"/>
      <c r="E33" s="1"/>
      <c r="F33" s="22"/>
      <c r="G33" s="22"/>
      <c r="H33" s="22"/>
      <c r="I33" s="22"/>
      <c r="J33" s="29"/>
      <c r="M33" s="28"/>
      <c r="N33" s="34" t="str">
        <f ca="1"/>
        <v/>
      </c>
      <c r="O33" s="22" t="str">
        <f ca="1"/>
        <v/>
      </c>
      <c r="P33" s="29"/>
      <c r="R33" s="28"/>
      <c r="S33" s="22"/>
      <c r="T33" s="22"/>
      <c r="U33" s="22"/>
      <c r="V33" s="22"/>
      <c r="W33" s="29"/>
    </row>
    <row r="34" spans="2:23" x14ac:dyDescent="0.25">
      <c r="B34" s="28"/>
      <c r="C34" s="40"/>
      <c r="D34" s="41"/>
      <c r="E34" s="1"/>
      <c r="F34" s="22"/>
      <c r="G34" s="22"/>
      <c r="H34" s="22"/>
      <c r="I34" s="22"/>
      <c r="J34" s="29"/>
      <c r="M34" s="28"/>
      <c r="N34" s="34" t="str">
        <f ca="1"/>
        <v/>
      </c>
      <c r="O34" s="22" t="str">
        <f ca="1"/>
        <v/>
      </c>
      <c r="P34" s="29"/>
      <c r="R34" s="28"/>
      <c r="S34" s="22"/>
      <c r="T34" s="22"/>
      <c r="U34" s="22"/>
      <c r="V34" s="22"/>
      <c r="W34" s="29"/>
    </row>
    <row r="35" spans="2:23" x14ac:dyDescent="0.25">
      <c r="B35" s="28"/>
      <c r="C35" s="40"/>
      <c r="D35" s="41"/>
      <c r="E35" s="1"/>
      <c r="F35" s="22"/>
      <c r="G35" s="22"/>
      <c r="H35" s="22"/>
      <c r="I35" s="22"/>
      <c r="J35" s="29"/>
      <c r="M35" s="28"/>
      <c r="N35" s="34" t="str">
        <f ca="1"/>
        <v/>
      </c>
      <c r="O35" s="22" t="str">
        <f ca="1"/>
        <v/>
      </c>
      <c r="P35" s="29"/>
      <c r="R35" s="28"/>
      <c r="S35" s="22"/>
      <c r="T35" s="22"/>
      <c r="U35" s="22"/>
      <c r="V35" s="22"/>
      <c r="W35" s="29"/>
    </row>
    <row r="36" spans="2:23" x14ac:dyDescent="0.25">
      <c r="B36" s="28"/>
      <c r="C36" s="23" t="s">
        <v>22</v>
      </c>
      <c r="D36" s="22"/>
      <c r="E36" s="24">
        <f>SUM(E25:E35)</f>
        <v>523</v>
      </c>
      <c r="F36" s="22"/>
      <c r="G36" s="22"/>
      <c r="H36" s="22"/>
      <c r="I36" s="22"/>
      <c r="J36" s="29"/>
      <c r="M36" s="28"/>
      <c r="N36" s="23" t="s">
        <v>22</v>
      </c>
      <c r="O36" s="23">
        <f ca="1">SUM(O25:O35)</f>
        <v>35</v>
      </c>
      <c r="P36" s="29"/>
      <c r="R36" s="28"/>
      <c r="S36" s="22"/>
      <c r="T36" s="22"/>
      <c r="U36" s="22"/>
      <c r="V36" s="22"/>
      <c r="W36" s="29"/>
    </row>
    <row r="37" spans="2:23" ht="15.75" thickBot="1" x14ac:dyDescent="0.3">
      <c r="B37" s="30"/>
      <c r="C37" s="31"/>
      <c r="D37" s="31"/>
      <c r="E37" s="31"/>
      <c r="F37" s="31"/>
      <c r="G37" s="31"/>
      <c r="H37" s="31"/>
      <c r="I37" s="31"/>
      <c r="J37" s="32"/>
      <c r="M37" s="30"/>
      <c r="N37" s="31"/>
      <c r="O37" s="31"/>
      <c r="P37" s="32"/>
      <c r="R37" s="30"/>
      <c r="S37" s="31"/>
      <c r="T37" s="31"/>
      <c r="U37" s="31"/>
      <c r="V37" s="31"/>
      <c r="W37" s="32"/>
    </row>
    <row r="38" spans="2:23" x14ac:dyDescent="0.25">
      <c r="B38" s="22"/>
      <c r="C38" s="22"/>
      <c r="D38" s="22"/>
      <c r="E38" s="22"/>
      <c r="F38" s="22"/>
      <c r="G38" s="22"/>
      <c r="H38" s="22"/>
      <c r="I38" s="22"/>
      <c r="J38" s="22"/>
    </row>
    <row r="39" spans="2:23" x14ac:dyDescent="0.25">
      <c r="B39" s="22"/>
      <c r="C39" s="22"/>
      <c r="D39" s="22"/>
      <c r="E39" s="22"/>
      <c r="F39" s="22"/>
      <c r="G39" s="22"/>
      <c r="H39" s="22"/>
      <c r="I39" s="22"/>
      <c r="J39" s="22"/>
    </row>
    <row r="40" spans="2:23" hidden="1" x14ac:dyDescent="0.25">
      <c r="C40" s="21" t="s">
        <v>19</v>
      </c>
      <c r="D40" s="3"/>
    </row>
    <row r="41" spans="2:23" hidden="1" x14ac:dyDescent="0.25">
      <c r="C41" s="2" t="s">
        <v>10</v>
      </c>
      <c r="E41" s="1">
        <f>E29</f>
        <v>0</v>
      </c>
    </row>
    <row r="42" spans="2:23" hidden="1" x14ac:dyDescent="0.25">
      <c r="C42" s="2" t="s">
        <v>12</v>
      </c>
      <c r="E42" s="1">
        <f>E30</f>
        <v>0</v>
      </c>
    </row>
    <row r="43" spans="2:23" hidden="1" x14ac:dyDescent="0.25">
      <c r="C43" s="2" t="s">
        <v>20</v>
      </c>
      <c r="E43" s="4">
        <f>IFERROR(E4*H32,"")</f>
        <v>0</v>
      </c>
      <c r="G43" s="2" t="s">
        <v>21</v>
      </c>
    </row>
    <row r="44" spans="2:23" hidden="1" x14ac:dyDescent="0.25">
      <c r="C44" s="3" t="s">
        <v>22</v>
      </c>
      <c r="D44" s="3"/>
      <c r="E44" s="5">
        <f>SUM(E41:E43)</f>
        <v>0</v>
      </c>
      <c r="G44" s="2" t="s">
        <v>23</v>
      </c>
    </row>
    <row r="45" spans="2:23" hidden="1" x14ac:dyDescent="0.25"/>
    <row r="46" spans="2:23" hidden="1" x14ac:dyDescent="0.25"/>
    <row r="47" spans="2:23" hidden="1" x14ac:dyDescent="0.25">
      <c r="C47" s="3" t="s">
        <v>24</v>
      </c>
    </row>
    <row r="48" spans="2:23" hidden="1" x14ac:dyDescent="0.25">
      <c r="C48" s="2" t="s">
        <v>13</v>
      </c>
      <c r="E48" s="1"/>
    </row>
    <row r="49" spans="3:10" hidden="1" x14ac:dyDescent="0.25">
      <c r="C49" s="2" t="s">
        <v>14</v>
      </c>
      <c r="E49" s="1"/>
    </row>
    <row r="50" spans="3:10" hidden="1" x14ac:dyDescent="0.25">
      <c r="C50" s="2" t="s">
        <v>16</v>
      </c>
      <c r="E50" s="1"/>
    </row>
    <row r="51" spans="3:10" hidden="1" x14ac:dyDescent="0.25">
      <c r="C51" s="2" t="s">
        <v>17</v>
      </c>
      <c r="E51" s="1"/>
    </row>
    <row r="52" spans="3:10" hidden="1" x14ac:dyDescent="0.25">
      <c r="C52" s="2" t="s">
        <v>18</v>
      </c>
      <c r="E52" s="1"/>
    </row>
    <row r="53" spans="3:10" hidden="1" x14ac:dyDescent="0.25">
      <c r="C53" s="2" t="s">
        <v>20</v>
      </c>
      <c r="E53" s="6">
        <f>E4-E43</f>
        <v>5</v>
      </c>
      <c r="G53" s="2" t="s">
        <v>25</v>
      </c>
    </row>
    <row r="54" spans="3:10" hidden="1" x14ac:dyDescent="0.25">
      <c r="C54" s="2" t="s">
        <v>26</v>
      </c>
      <c r="E54" s="1"/>
    </row>
    <row r="55" spans="3:10" hidden="1" x14ac:dyDescent="0.25">
      <c r="C55" s="3" t="s">
        <v>22</v>
      </c>
      <c r="E55" s="7">
        <f>SUM(E48:E54)</f>
        <v>5</v>
      </c>
      <c r="G55" s="2" t="s">
        <v>27</v>
      </c>
    </row>
    <row r="56" spans="3:10" hidden="1" x14ac:dyDescent="0.25"/>
    <row r="57" spans="3:10" hidden="1" x14ac:dyDescent="0.25"/>
    <row r="58" spans="3:10" hidden="1" x14ac:dyDescent="0.25">
      <c r="E58" s="6">
        <f>E44</f>
        <v>0</v>
      </c>
      <c r="G58" s="2" t="s">
        <v>28</v>
      </c>
    </row>
    <row r="59" spans="3:10" hidden="1" x14ac:dyDescent="0.25">
      <c r="E59" s="6">
        <f>E55</f>
        <v>5</v>
      </c>
      <c r="G59" s="2" t="s">
        <v>29</v>
      </c>
    </row>
    <row r="60" spans="3:10" hidden="1" x14ac:dyDescent="0.25">
      <c r="D60" s="6"/>
      <c r="E60" s="1"/>
      <c r="G60" s="2" t="s">
        <v>30</v>
      </c>
    </row>
    <row r="61" spans="3:10" hidden="1" x14ac:dyDescent="0.25">
      <c r="E61" s="7">
        <f>E58+E59-E60+2</f>
        <v>7</v>
      </c>
      <c r="G61" s="3" t="s">
        <v>31</v>
      </c>
      <c r="H61" s="3"/>
      <c r="I61" s="3"/>
      <c r="J61" s="3"/>
    </row>
    <row r="62" spans="3:10" hidden="1" x14ac:dyDescent="0.25"/>
  </sheetData>
  <mergeCells count="24">
    <mergeCell ref="C31:D31"/>
    <mergeCell ref="C32:D32"/>
    <mergeCell ref="C33:D33"/>
    <mergeCell ref="C34:D34"/>
    <mergeCell ref="C35:D35"/>
    <mergeCell ref="C30:D30"/>
    <mergeCell ref="H3:I4"/>
    <mergeCell ref="J3:J4"/>
    <mergeCell ref="H9:I10"/>
    <mergeCell ref="J9:J10"/>
    <mergeCell ref="H15:I16"/>
    <mergeCell ref="J15:J16"/>
    <mergeCell ref="J25:J26"/>
    <mergeCell ref="J27:J28"/>
    <mergeCell ref="C25:D25"/>
    <mergeCell ref="C26:D26"/>
    <mergeCell ref="C27:D27"/>
    <mergeCell ref="C28:D28"/>
    <mergeCell ref="C29:D29"/>
    <mergeCell ref="C23:H23"/>
    <mergeCell ref="H25:H26"/>
    <mergeCell ref="H27:H28"/>
    <mergeCell ref="I25:I26"/>
    <mergeCell ref="I27:I28"/>
  </mergeCells>
  <conditionalFormatting sqref="V23:V29">
    <cfRule type="notContainsText" dxfId="31" priority="11" operator="notContains" text="RUKE">
      <formula>ISERROR(SEARCH("RUKE",V23))</formula>
    </cfRule>
    <cfRule type="containsText" dxfId="30" priority="12" operator="containsText" text="RUKE">
      <formula>NOT(ISERROR(SEARCH("RUKE",V23)))</formula>
    </cfRule>
  </conditionalFormatting>
  <conditionalFormatting sqref="C25:D31">
    <cfRule type="notContainsText" dxfId="29" priority="9" operator="notContains" text="RUKE">
      <formula>ISERROR(SEARCH("RUKE",C25))</formula>
    </cfRule>
    <cfRule type="containsText" dxfId="28" priority="10" operator="containsText" text="RUKE">
      <formula>NOT(ISERROR(SEARCH("RUKE",C25)))</formula>
    </cfRule>
  </conditionalFormatting>
  <conditionalFormatting sqref="C32:D32">
    <cfRule type="notContainsText" dxfId="15" priority="7" operator="notContains" text="RUKE">
      <formula>ISERROR(SEARCH("RUKE",C32))</formula>
    </cfRule>
    <cfRule type="containsText" dxfId="14" priority="8" operator="containsText" text="RUKE">
      <formula>NOT(ISERROR(SEARCH("RUKE",C32)))</formula>
    </cfRule>
  </conditionalFormatting>
  <conditionalFormatting sqref="C33:D33">
    <cfRule type="notContainsText" dxfId="11" priority="5" operator="notContains" text="RUKE">
      <formula>ISERROR(SEARCH("RUKE",C33))</formula>
    </cfRule>
    <cfRule type="containsText" dxfId="10" priority="6" operator="containsText" text="RUKE">
      <formula>NOT(ISERROR(SEARCH("RUKE",C33)))</formula>
    </cfRule>
  </conditionalFormatting>
  <conditionalFormatting sqref="C34:D34">
    <cfRule type="notContainsText" dxfId="7" priority="3" operator="notContains" text="RUKE">
      <formula>ISERROR(SEARCH("RUKE",C34))</formula>
    </cfRule>
    <cfRule type="containsText" dxfId="6" priority="4" operator="containsText" text="RUKE">
      <formula>NOT(ISERROR(SEARCH("RUKE",C34)))</formula>
    </cfRule>
  </conditionalFormatting>
  <conditionalFormatting sqref="C35:D35">
    <cfRule type="notContainsText" dxfId="3" priority="1" operator="notContains" text="RUKE">
      <formula>ISERROR(SEARCH("RUKE",C35))</formula>
    </cfRule>
    <cfRule type="containsText" dxfId="2" priority="2" operator="containsText" text="RUKE">
      <formula>NOT(ISERROR(SEARCH("RUKE",C35)))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H8" sqref="H8"/>
    </sheetView>
  </sheetViews>
  <sheetFormatPr defaultColWidth="9.140625" defaultRowHeight="15" x14ac:dyDescent="0.25"/>
  <sheetData>
    <row r="1" spans="1:9" x14ac:dyDescent="0.25">
      <c r="A1" t="s">
        <v>32</v>
      </c>
    </row>
    <row r="5" spans="1:9" x14ac:dyDescent="0.25">
      <c r="H5" t="s">
        <v>32</v>
      </c>
      <c r="I5">
        <v>1</v>
      </c>
    </row>
    <row r="6" spans="1:9" x14ac:dyDescent="0.25">
      <c r="H6" t="e">
        <f ca="1">INDEX(H4:H5,_xludf.MATCH(A1,_xludf.LEFT(D1:D560,4),1))</f>
        <v>#NAME?</v>
      </c>
    </row>
    <row r="8" spans="1:9" x14ac:dyDescent="0.25">
      <c r="H8" t="e">
        <f>VLOOKUP("*"&amp;RUKE&amp;"*",$A$1:$B$3,2,0)</f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champ</vt:lpstr>
      <vt:lpstr>champ2</vt:lpstr>
    </vt:vector>
  </TitlesOfParts>
  <Company>Marathon Oil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Colovic, David (MRO)</dc:creator>
  <cp:lastModifiedBy>Colovic, David (MRO)</cp:lastModifiedBy>
  <dcterms:created xsi:type="dcterms:W3CDTF">2015-02-18T12:39:10Z</dcterms:created>
  <dcterms:modified xsi:type="dcterms:W3CDTF">2015-02-19T12:48:47Z</dcterms:modified>
</cp:coreProperties>
</file>