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30" windowWidth="24915" windowHeight="13605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Feuil1!$I$15:$S$24</definedName>
  </definedNames>
  <calcPr calcId="125725"/>
</workbook>
</file>

<file path=xl/calcChain.xml><?xml version="1.0" encoding="utf-8"?>
<calcChain xmlns="http://schemas.openxmlformats.org/spreadsheetml/2006/main">
  <c r="Q16" i="1"/>
  <c r="Q17"/>
  <c r="Q18"/>
  <c r="Q19"/>
  <c r="Q20"/>
  <c r="Q21"/>
  <c r="Q22"/>
  <c r="Q23"/>
  <c r="Q24"/>
  <c r="Q15"/>
  <c r="R17"/>
  <c r="R18"/>
  <c r="R19"/>
  <c r="R20"/>
  <c r="R21"/>
  <c r="R22"/>
  <c r="R23"/>
  <c r="R24"/>
  <c r="R16"/>
  <c r="E25"/>
  <c r="F25" s="1"/>
  <c r="E27"/>
  <c r="F27" s="1"/>
  <c r="E29"/>
  <c r="F29" s="1"/>
  <c r="E31"/>
  <c r="F31" s="1"/>
  <c r="E33"/>
  <c r="F33" s="1"/>
  <c r="E7"/>
  <c r="F7" s="1"/>
  <c r="E9"/>
  <c r="F9" s="1"/>
  <c r="E11"/>
  <c r="E13"/>
  <c r="E15"/>
  <c r="F15" s="1"/>
  <c r="E17"/>
  <c r="F17" s="1"/>
  <c r="E19"/>
  <c r="F19" s="1"/>
  <c r="E21"/>
  <c r="F21" s="1"/>
  <c r="E23"/>
  <c r="F23" s="1"/>
  <c r="E5"/>
  <c r="R15" l="1"/>
  <c r="F5"/>
  <c r="F11"/>
  <c r="F13"/>
  <c r="S23" l="1"/>
  <c r="S15"/>
  <c r="S18"/>
  <c r="S21"/>
  <c r="S22"/>
  <c r="S19"/>
  <c r="S20"/>
  <c r="S24"/>
  <c r="S17"/>
  <c r="S16"/>
</calcChain>
</file>

<file path=xl/sharedStrings.xml><?xml version="1.0" encoding="utf-8"?>
<sst xmlns="http://schemas.openxmlformats.org/spreadsheetml/2006/main" count="97" uniqueCount="35">
  <si>
    <t xml:space="preserve">TOURNOIS DE CONTREE du        /        /  </t>
  </si>
  <si>
    <t>Noms joueurs</t>
  </si>
  <si>
    <t>N° partie</t>
  </si>
  <si>
    <t>Claude</t>
  </si>
  <si>
    <t>Robert</t>
  </si>
  <si>
    <t>Guy</t>
  </si>
  <si>
    <t>Gilbert</t>
  </si>
  <si>
    <t>Michel</t>
  </si>
  <si>
    <t>Différence</t>
  </si>
  <si>
    <t>Rang</t>
  </si>
  <si>
    <t>Chantal</t>
  </si>
  <si>
    <t>Christian</t>
  </si>
  <si>
    <t>Michel D,</t>
  </si>
  <si>
    <t>Evelyne</t>
  </si>
  <si>
    <t>Sam</t>
  </si>
  <si>
    <t>Louis</t>
  </si>
  <si>
    <t>Albert</t>
  </si>
  <si>
    <t>charles</t>
  </si>
  <si>
    <t>Denise</t>
  </si>
  <si>
    <t>Raymonde</t>
  </si>
  <si>
    <t>Simone</t>
  </si>
  <si>
    <t>Pierre</t>
  </si>
  <si>
    <t>Charles</t>
  </si>
  <si>
    <t>Score</t>
  </si>
  <si>
    <t>Jeanne</t>
  </si>
  <si>
    <t xml:space="preserve">Michel </t>
  </si>
  <si>
    <t xml:space="preserve">Pierre  </t>
  </si>
  <si>
    <t>1er Partie</t>
  </si>
  <si>
    <t>2e Partie</t>
  </si>
  <si>
    <t>3e Partie</t>
  </si>
  <si>
    <t>Total Diff,</t>
  </si>
  <si>
    <t>Total score</t>
  </si>
  <si>
    <t>Equipes</t>
  </si>
  <si>
    <t>Total</t>
  </si>
  <si>
    <t>TABLEAU DES SCORES                             Les parties se jouent en 2000 points la belote compte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</si>
</sst>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6" tint="0.79998168889431442"/>
        <bgColor indexed="64"/>
      </patternFill>
    </fill>
  </fills>
  <borders count="38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 style="double">
        <color indexed="64"/>
      </bottom>
      <diagonal/>
    </border>
    <border>
      <left/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/>
      <diagonal/>
    </border>
    <border>
      <left/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5">
    <xf numFmtId="0" fontId="0" fillId="0" borderId="0" xfId="0"/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4" xfId="0" applyFill="1" applyBorder="1"/>
    <xf numFmtId="0" fontId="0" fillId="2" borderId="7" xfId="0" applyFill="1" applyBorder="1"/>
    <xf numFmtId="0" fontId="0" fillId="2" borderId="8" xfId="0" applyFill="1" applyBorder="1"/>
    <xf numFmtId="0" fontId="0" fillId="2" borderId="8" xfId="0" applyFill="1" applyBorder="1" applyAlignment="1">
      <alignment horizontal="center" vertical="center"/>
    </xf>
    <xf numFmtId="0" fontId="0" fillId="2" borderId="11" xfId="0" applyFill="1" applyBorder="1"/>
    <xf numFmtId="0" fontId="0" fillId="2" borderId="4" xfId="0" applyFill="1" applyBorder="1" applyAlignment="1">
      <alignment horizontal="center" vertical="center"/>
    </xf>
    <xf numFmtId="0" fontId="0" fillId="2" borderId="15" xfId="0" applyFill="1" applyBorder="1"/>
    <xf numFmtId="0" fontId="0" fillId="2" borderId="16" xfId="0" applyFill="1" applyBorder="1" applyAlignment="1">
      <alignment horizontal="center" vertical="center"/>
    </xf>
    <xf numFmtId="0" fontId="0" fillId="2" borderId="17" xfId="0" applyFill="1" applyBorder="1"/>
    <xf numFmtId="0" fontId="0" fillId="2" borderId="12" xfId="0" applyFill="1" applyBorder="1" applyAlignment="1">
      <alignment horizontal="center" vertical="center"/>
    </xf>
    <xf numFmtId="0" fontId="0" fillId="2" borderId="27" xfId="0" applyFill="1" applyBorder="1"/>
    <xf numFmtId="0" fontId="0" fillId="2" borderId="28" xfId="0" applyFill="1" applyBorder="1"/>
    <xf numFmtId="0" fontId="0" fillId="2" borderId="30" xfId="0" applyFill="1" applyBorder="1" applyAlignment="1">
      <alignment horizontal="center" vertical="center"/>
    </xf>
    <xf numFmtId="0" fontId="0" fillId="2" borderId="32" xfId="0" applyFill="1" applyBorder="1" applyAlignment="1">
      <alignment horizontal="center" vertical="center"/>
    </xf>
    <xf numFmtId="0" fontId="0" fillId="0" borderId="33" xfId="0" applyBorder="1" applyAlignment="1">
      <alignment horizontal="center"/>
    </xf>
    <xf numFmtId="0" fontId="0" fillId="0" borderId="34" xfId="0" applyBorder="1" applyAlignment="1">
      <alignment horizontal="center"/>
    </xf>
    <xf numFmtId="0" fontId="0" fillId="0" borderId="35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36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3" borderId="2" xfId="0" applyFill="1" applyBorder="1" applyAlignment="1">
      <alignment horizontal="center" vertical="center"/>
    </xf>
    <xf numFmtId="0" fontId="0" fillId="3" borderId="12" xfId="0" applyFill="1" applyBorder="1" applyAlignment="1">
      <alignment horizontal="center" vertical="center"/>
    </xf>
    <xf numFmtId="0" fontId="0" fillId="3" borderId="16" xfId="0" applyFill="1" applyBorder="1" applyAlignment="1">
      <alignment horizontal="center" vertical="center"/>
    </xf>
    <xf numFmtId="0" fontId="0" fillId="3" borderId="30" xfId="0" applyFill="1" applyBorder="1" applyAlignment="1">
      <alignment horizontal="center" vertical="center"/>
    </xf>
    <xf numFmtId="0" fontId="0" fillId="0" borderId="10" xfId="0" applyBorder="1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top"/>
    </xf>
    <xf numFmtId="0" fontId="0" fillId="2" borderId="10" xfId="0" applyFill="1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0" fontId="0" fillId="2" borderId="31" xfId="0" applyFill="1" applyBorder="1" applyAlignment="1">
      <alignment horizontal="center" vertical="center"/>
    </xf>
    <xf numFmtId="0" fontId="0" fillId="0" borderId="14" xfId="0" applyBorder="1" applyAlignment="1">
      <alignment horizontal="center"/>
    </xf>
    <xf numFmtId="0" fontId="1" fillId="0" borderId="18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24" xfId="0" applyFont="1" applyBorder="1" applyAlignment="1">
      <alignment horizontal="center" vertical="center"/>
    </xf>
    <xf numFmtId="0" fontId="1" fillId="0" borderId="21" xfId="0" applyFont="1" applyBorder="1" applyAlignment="1">
      <alignment horizontal="center" vertical="center"/>
    </xf>
    <xf numFmtId="0" fontId="1" fillId="0" borderId="14" xfId="0" applyFont="1" applyBorder="1" applyAlignment="1">
      <alignment horizontal="center" vertical="center"/>
    </xf>
    <xf numFmtId="0" fontId="1" fillId="0" borderId="25" xfId="0" applyFont="1" applyBorder="1" applyAlignment="1">
      <alignment horizontal="center" vertical="center"/>
    </xf>
    <xf numFmtId="0" fontId="0" fillId="3" borderId="10" xfId="0" applyFill="1" applyBorder="1" applyAlignment="1">
      <alignment horizontal="center" vertical="center"/>
    </xf>
    <xf numFmtId="0" fontId="0" fillId="3" borderId="29" xfId="0" applyFill="1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0" fontId="0" fillId="3" borderId="6" xfId="0" applyFill="1" applyBorder="1" applyAlignment="1">
      <alignment horizontal="center" vertical="center"/>
    </xf>
    <xf numFmtId="0" fontId="0" fillId="2" borderId="5" xfId="0" applyFill="1" applyBorder="1" applyAlignment="1">
      <alignment horizontal="center" vertical="center"/>
    </xf>
    <xf numFmtId="0" fontId="0" fillId="2" borderId="29" xfId="0" applyFill="1" applyBorder="1" applyAlignment="1">
      <alignment horizontal="center" vertical="center"/>
    </xf>
    <xf numFmtId="0" fontId="0" fillId="2" borderId="9" xfId="0" applyFill="1" applyBorder="1" applyAlignment="1">
      <alignment horizontal="center" vertical="center"/>
    </xf>
    <xf numFmtId="0" fontId="0" fillId="2" borderId="14" xfId="0" applyFill="1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4" xfId="0" applyBorder="1" applyAlignment="1">
      <alignment horizontal="center"/>
    </xf>
    <xf numFmtId="0" fontId="0" fillId="0" borderId="37" xfId="0" applyBorder="1" applyAlignment="1">
      <alignment horizontal="center"/>
    </xf>
  </cellXfs>
  <cellStyles count="1">
    <cellStyle name="Normal" xfId="0" builtinId="0"/>
  </cellStyles>
  <dxfs count="6">
    <dxf>
      <font>
        <condense val="0"/>
        <extend val="0"/>
        <color rgb="FF9C0006"/>
      </font>
    </dxf>
    <dxf>
      <fill>
        <patternFill>
          <bgColor rgb="FFFFC7CE"/>
        </patternFill>
      </fill>
    </dxf>
    <dxf>
      <font>
        <condense val="0"/>
        <extend val="0"/>
        <color rgb="FF9C0006"/>
      </font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S35"/>
  <sheetViews>
    <sheetView tabSelected="1" workbookViewId="0">
      <selection activeCell="S21" sqref="S21"/>
    </sheetView>
  </sheetViews>
  <sheetFormatPr baseColWidth="10" defaultRowHeight="15"/>
  <cols>
    <col min="7" max="7" width="11.42578125" customWidth="1"/>
  </cols>
  <sheetData>
    <row r="1" spans="1:19">
      <c r="A1" s="52" t="s">
        <v>0</v>
      </c>
      <c r="B1" s="53"/>
      <c r="C1" s="53"/>
      <c r="D1" s="53"/>
      <c r="E1" s="53"/>
      <c r="F1" s="53"/>
    </row>
    <row r="2" spans="1:19" ht="15.75" thickBot="1">
      <c r="A2" s="54"/>
      <c r="B2" s="55"/>
      <c r="C2" s="55"/>
      <c r="D2" s="55"/>
      <c r="E2" s="55"/>
      <c r="F2" s="55"/>
    </row>
    <row r="3" spans="1:19">
      <c r="A3" s="56" t="s">
        <v>1</v>
      </c>
      <c r="B3" s="57"/>
      <c r="C3" s="59" t="s">
        <v>2</v>
      </c>
      <c r="D3" s="61" t="s">
        <v>23</v>
      </c>
      <c r="E3" s="59" t="s">
        <v>8</v>
      </c>
      <c r="F3" s="59" t="s">
        <v>33</v>
      </c>
    </row>
    <row r="4" spans="1:19" ht="15.75" thickBot="1">
      <c r="A4" s="54"/>
      <c r="B4" s="58"/>
      <c r="C4" s="60"/>
      <c r="D4" s="62"/>
      <c r="E4" s="60"/>
      <c r="F4" s="60"/>
      <c r="H4" s="31"/>
    </row>
    <row r="5" spans="1:19">
      <c r="A5" s="1" t="s">
        <v>3</v>
      </c>
      <c r="B5" s="1" t="s">
        <v>4</v>
      </c>
      <c r="C5" s="48">
        <v>1</v>
      </c>
      <c r="D5" s="2">
        <v>2000</v>
      </c>
      <c r="E5" s="48">
        <f>ABS(SUM(D5-D6)*OR(D6-D5))</f>
        <v>500</v>
      </c>
      <c r="F5" s="34">
        <f>SUM(2000+E5)</f>
        <v>2500</v>
      </c>
    </row>
    <row r="6" spans="1:19" ht="15.75" thickBot="1">
      <c r="A6" s="3" t="s">
        <v>5</v>
      </c>
      <c r="B6" s="3" t="s">
        <v>4</v>
      </c>
      <c r="C6" s="35"/>
      <c r="D6" s="8">
        <v>1500</v>
      </c>
      <c r="E6" s="35"/>
      <c r="F6" s="35"/>
    </row>
    <row r="7" spans="1:19">
      <c r="A7" s="4" t="s">
        <v>6</v>
      </c>
      <c r="B7" s="5" t="s">
        <v>7</v>
      </c>
      <c r="C7" s="50">
        <v>1</v>
      </c>
      <c r="D7" s="6">
        <v>1000</v>
      </c>
      <c r="E7" s="48">
        <f t="shared" ref="E7" si="0">ABS(SUM(D7-D8)*OR(D8-D7))</f>
        <v>1000</v>
      </c>
      <c r="F7" s="34">
        <f t="shared" ref="F7" si="1">SUM(2000+E7)</f>
        <v>3000</v>
      </c>
    </row>
    <row r="8" spans="1:19" ht="15.75" thickBot="1">
      <c r="A8" s="7" t="s">
        <v>24</v>
      </c>
      <c r="B8" s="3" t="s">
        <v>3</v>
      </c>
      <c r="C8" s="51"/>
      <c r="D8" s="8">
        <v>2000</v>
      </c>
      <c r="E8" s="35"/>
      <c r="F8" s="35"/>
      <c r="G8" s="33"/>
    </row>
    <row r="9" spans="1:19">
      <c r="A9" s="4" t="s">
        <v>10</v>
      </c>
      <c r="B9" s="9" t="s">
        <v>11</v>
      </c>
      <c r="C9" s="34">
        <v>1</v>
      </c>
      <c r="D9" s="10">
        <v>2000</v>
      </c>
      <c r="E9" s="48">
        <f t="shared" ref="E9" si="2">ABS(SUM(D9-D10)*OR(D10-D9))</f>
        <v>350</v>
      </c>
      <c r="F9" s="34">
        <f t="shared" ref="F9" si="3">SUM(2000+E9)</f>
        <v>2350</v>
      </c>
    </row>
    <row r="10" spans="1:19" ht="15.75" thickBot="1">
      <c r="A10" s="7" t="s">
        <v>12</v>
      </c>
      <c r="B10" s="11" t="s">
        <v>13</v>
      </c>
      <c r="C10" s="35"/>
      <c r="D10" s="12">
        <v>1650</v>
      </c>
      <c r="E10" s="35"/>
      <c r="F10" s="35"/>
    </row>
    <row r="11" spans="1:19">
      <c r="A11" s="4" t="s">
        <v>14</v>
      </c>
      <c r="B11" s="5" t="s">
        <v>15</v>
      </c>
      <c r="C11" s="34">
        <v>1</v>
      </c>
      <c r="D11" s="10">
        <v>980</v>
      </c>
      <c r="E11" s="48">
        <f t="shared" ref="E11" si="4">ABS(SUM(D11-D12)*OR(D12-D11))</f>
        <v>1020</v>
      </c>
      <c r="F11" s="34">
        <f t="shared" ref="F11" si="5">SUM(2000+E11)</f>
        <v>3020</v>
      </c>
      <c r="I11" s="38" t="s">
        <v>34</v>
      </c>
      <c r="J11" s="39"/>
      <c r="K11" s="39"/>
      <c r="L11" s="39"/>
      <c r="M11" s="39"/>
      <c r="N11" s="39"/>
      <c r="O11" s="39"/>
      <c r="P11" s="39"/>
      <c r="Q11" s="39"/>
      <c r="R11" s="39"/>
      <c r="S11" s="40"/>
    </row>
    <row r="12" spans="1:19" ht="15.75" thickBot="1">
      <c r="A12" s="7" t="s">
        <v>16</v>
      </c>
      <c r="B12" s="3" t="s">
        <v>17</v>
      </c>
      <c r="C12" s="35"/>
      <c r="D12" s="12">
        <v>2000</v>
      </c>
      <c r="E12" s="35"/>
      <c r="F12" s="35"/>
      <c r="I12" s="41"/>
      <c r="J12" s="42"/>
      <c r="K12" s="42"/>
      <c r="L12" s="42"/>
      <c r="M12" s="42"/>
      <c r="N12" s="42"/>
      <c r="O12" s="42"/>
      <c r="P12" s="42"/>
      <c r="Q12" s="42"/>
      <c r="R12" s="42"/>
      <c r="S12" s="43"/>
    </row>
    <row r="13" spans="1:19">
      <c r="A13" s="4" t="s">
        <v>21</v>
      </c>
      <c r="B13" s="5" t="s">
        <v>18</v>
      </c>
      <c r="C13" s="34">
        <v>1</v>
      </c>
      <c r="D13" s="10">
        <v>1650</v>
      </c>
      <c r="E13" s="48">
        <f t="shared" ref="E13" si="6">ABS(SUM(D13-D14)*OR(D14-D13))</f>
        <v>350</v>
      </c>
      <c r="F13" s="34">
        <f t="shared" ref="F13" si="7">SUM(2000+E13)</f>
        <v>2350</v>
      </c>
    </row>
    <row r="14" spans="1:19" ht="15.75" thickBot="1">
      <c r="A14" s="13" t="s">
        <v>19</v>
      </c>
      <c r="B14" s="14" t="s">
        <v>20</v>
      </c>
      <c r="C14" s="49"/>
      <c r="D14" s="15">
        <v>2000</v>
      </c>
      <c r="E14" s="35"/>
      <c r="F14" s="35"/>
      <c r="I14" s="37" t="s">
        <v>32</v>
      </c>
      <c r="J14" s="37"/>
      <c r="K14" s="31" t="s">
        <v>27</v>
      </c>
      <c r="L14" s="31" t="s">
        <v>8</v>
      </c>
      <c r="M14" s="31" t="s">
        <v>28</v>
      </c>
      <c r="N14" s="31" t="s">
        <v>8</v>
      </c>
      <c r="O14" s="31" t="s">
        <v>29</v>
      </c>
      <c r="P14" s="31" t="s">
        <v>8</v>
      </c>
      <c r="Q14" s="32" t="s">
        <v>30</v>
      </c>
      <c r="R14" s="31" t="s">
        <v>31</v>
      </c>
      <c r="S14" s="31" t="s">
        <v>9</v>
      </c>
    </row>
    <row r="15" spans="1:19" ht="16.5" thickTop="1" thickBot="1">
      <c r="A15" s="1" t="s">
        <v>3</v>
      </c>
      <c r="B15" s="1" t="s">
        <v>4</v>
      </c>
      <c r="C15" s="46">
        <v>2</v>
      </c>
      <c r="D15" s="26">
        <v>2000</v>
      </c>
      <c r="E15" s="46">
        <f t="shared" ref="E15" si="8">ABS(SUM(D15-D16)*OR(D16-D15))</f>
        <v>540</v>
      </c>
      <c r="F15" s="44">
        <f t="shared" ref="F15" si="9">SUM(2000+E15)</f>
        <v>2540</v>
      </c>
      <c r="I15" s="17" t="s">
        <v>3</v>
      </c>
      <c r="J15" s="18" t="s">
        <v>4</v>
      </c>
      <c r="K15" s="18">
        <v>2000</v>
      </c>
      <c r="L15" s="18">
        <v>500</v>
      </c>
      <c r="M15" s="18">
        <v>2000</v>
      </c>
      <c r="N15" s="18">
        <v>540</v>
      </c>
      <c r="O15" s="18">
        <v>2000</v>
      </c>
      <c r="P15" s="30">
        <v>200</v>
      </c>
      <c r="Q15" s="30">
        <f>SUM(L15+N15+P15)</f>
        <v>1240</v>
      </c>
      <c r="R15" s="18">
        <f xml:space="preserve"> SUM(D5+D15+D25)+(E5+E15+E25)</f>
        <v>7240</v>
      </c>
      <c r="S15" s="19">
        <f t="shared" ref="S15:S24" si="10">RANK(R15,$R$15:$R$24)</f>
        <v>4</v>
      </c>
    </row>
    <row r="16" spans="1:19" ht="15.75" thickBot="1">
      <c r="A16" s="3" t="s">
        <v>5</v>
      </c>
      <c r="B16" s="3" t="s">
        <v>4</v>
      </c>
      <c r="C16" s="47"/>
      <c r="D16" s="27">
        <v>1460</v>
      </c>
      <c r="E16" s="47"/>
      <c r="F16" s="47"/>
      <c r="I16" s="20" t="s">
        <v>5</v>
      </c>
      <c r="J16" s="21" t="s">
        <v>4</v>
      </c>
      <c r="K16" s="18">
        <v>1500</v>
      </c>
      <c r="L16" s="18"/>
      <c r="M16" s="18">
        <v>1460</v>
      </c>
      <c r="N16" s="18"/>
      <c r="O16" s="18">
        <v>1800</v>
      </c>
      <c r="P16" s="30"/>
      <c r="Q16" s="30">
        <f t="shared" ref="Q16:Q24" si="11">SUM(L16+N16+P16)</f>
        <v>0</v>
      </c>
      <c r="R16" s="18">
        <f xml:space="preserve"> SUM(K16:P16)</f>
        <v>4760</v>
      </c>
      <c r="S16" s="19">
        <f t="shared" si="10"/>
        <v>7</v>
      </c>
    </row>
    <row r="17" spans="1:19" ht="15.75" thickBot="1">
      <c r="A17" s="4" t="s">
        <v>6</v>
      </c>
      <c r="B17" s="5" t="s">
        <v>7</v>
      </c>
      <c r="C17" s="44">
        <v>2</v>
      </c>
      <c r="D17" s="28">
        <v>970</v>
      </c>
      <c r="E17" s="46">
        <f t="shared" ref="E17" si="12">ABS(SUM(D17-D18)*OR(D18-D17))</f>
        <v>1030</v>
      </c>
      <c r="F17" s="44">
        <f t="shared" ref="F17" si="13">SUM(2000+E17)</f>
        <v>3030</v>
      </c>
      <c r="I17" s="22" t="s">
        <v>6</v>
      </c>
      <c r="J17" s="23" t="s">
        <v>7</v>
      </c>
      <c r="K17" s="18">
        <v>1000</v>
      </c>
      <c r="L17" s="18"/>
      <c r="M17" s="18">
        <v>970</v>
      </c>
      <c r="N17" s="18"/>
      <c r="O17" s="18">
        <v>2000</v>
      </c>
      <c r="P17" s="30">
        <v>300</v>
      </c>
      <c r="Q17" s="30">
        <f t="shared" si="11"/>
        <v>300</v>
      </c>
      <c r="R17" s="18">
        <f t="shared" ref="R17:R24" si="14" xml:space="preserve"> SUM(K17:P17)</f>
        <v>4270</v>
      </c>
      <c r="S17" s="19">
        <f t="shared" si="10"/>
        <v>10</v>
      </c>
    </row>
    <row r="18" spans="1:19" ht="15.75" thickBot="1">
      <c r="A18" s="7" t="s">
        <v>24</v>
      </c>
      <c r="B18" s="3" t="s">
        <v>3</v>
      </c>
      <c r="C18" s="47"/>
      <c r="D18" s="27">
        <v>2000</v>
      </c>
      <c r="E18" s="47"/>
      <c r="F18" s="47"/>
      <c r="I18" s="64" t="s">
        <v>24</v>
      </c>
      <c r="J18" s="64" t="s">
        <v>3</v>
      </c>
      <c r="K18" s="18">
        <v>2000</v>
      </c>
      <c r="L18" s="18">
        <v>1000</v>
      </c>
      <c r="M18" s="18">
        <v>2000</v>
      </c>
      <c r="N18" s="18">
        <v>1030</v>
      </c>
      <c r="O18" s="18">
        <v>2000</v>
      </c>
      <c r="P18" s="30">
        <v>100</v>
      </c>
      <c r="Q18" s="30">
        <f t="shared" si="11"/>
        <v>2130</v>
      </c>
      <c r="R18" s="18">
        <f t="shared" si="14"/>
        <v>8130</v>
      </c>
      <c r="S18" s="19">
        <f t="shared" si="10"/>
        <v>1</v>
      </c>
    </row>
    <row r="19" spans="1:19" ht="15.75" thickBot="1">
      <c r="A19" s="4" t="s">
        <v>10</v>
      </c>
      <c r="B19" s="9" t="s">
        <v>11</v>
      </c>
      <c r="C19" s="44">
        <v>2</v>
      </c>
      <c r="D19" s="28">
        <v>2000</v>
      </c>
      <c r="E19" s="46">
        <f t="shared" ref="E19" si="15">ABS(SUM(D19-D20)*OR(D20-D19))</f>
        <v>350</v>
      </c>
      <c r="F19" s="44">
        <f t="shared" ref="F19" si="16">SUM(2000+E19)</f>
        <v>2350</v>
      </c>
      <c r="I19" s="63" t="s">
        <v>10</v>
      </c>
      <c r="J19" s="63" t="s">
        <v>11</v>
      </c>
      <c r="K19" s="18">
        <v>2000</v>
      </c>
      <c r="L19" s="18">
        <v>350</v>
      </c>
      <c r="M19" s="18">
        <v>2000</v>
      </c>
      <c r="N19" s="18">
        <v>350</v>
      </c>
      <c r="O19" s="18">
        <v>2000</v>
      </c>
      <c r="P19" s="18">
        <v>700</v>
      </c>
      <c r="Q19" s="18">
        <f t="shared" si="11"/>
        <v>1400</v>
      </c>
      <c r="R19" s="18">
        <f t="shared" si="14"/>
        <v>7400</v>
      </c>
      <c r="S19" s="19">
        <f t="shared" si="10"/>
        <v>2</v>
      </c>
    </row>
    <row r="20" spans="1:19" ht="15.75" thickBot="1">
      <c r="A20" s="7" t="s">
        <v>12</v>
      </c>
      <c r="B20" s="11" t="s">
        <v>13</v>
      </c>
      <c r="C20" s="47"/>
      <c r="D20" s="27">
        <v>1650</v>
      </c>
      <c r="E20" s="47"/>
      <c r="F20" s="47"/>
      <c r="I20" s="22" t="s">
        <v>25</v>
      </c>
      <c r="J20" s="23" t="s">
        <v>13</v>
      </c>
      <c r="K20" s="18">
        <v>1650</v>
      </c>
      <c r="L20" s="18"/>
      <c r="M20" s="18">
        <v>1650</v>
      </c>
      <c r="N20" s="18"/>
      <c r="O20" s="18">
        <v>1300</v>
      </c>
      <c r="P20" s="30"/>
      <c r="Q20" s="30">
        <f t="shared" si="11"/>
        <v>0</v>
      </c>
      <c r="R20" s="18">
        <f t="shared" si="14"/>
        <v>4600</v>
      </c>
      <c r="S20" s="19">
        <f t="shared" si="10"/>
        <v>9</v>
      </c>
    </row>
    <row r="21" spans="1:19" ht="15.75" thickBot="1">
      <c r="A21" s="4" t="s">
        <v>14</v>
      </c>
      <c r="B21" s="5" t="s">
        <v>15</v>
      </c>
      <c r="C21" s="44">
        <v>2</v>
      </c>
      <c r="D21" s="28">
        <v>890</v>
      </c>
      <c r="E21" s="46">
        <f t="shared" ref="E21" si="17">ABS(SUM(D21-D22)*OR(D22-D21))</f>
        <v>1110</v>
      </c>
      <c r="F21" s="44">
        <f t="shared" ref="F21" si="18">SUM(2000+E21)</f>
        <v>3110</v>
      </c>
      <c r="I21" s="22" t="s">
        <v>14</v>
      </c>
      <c r="J21" s="23" t="s">
        <v>15</v>
      </c>
      <c r="K21" s="18">
        <v>980</v>
      </c>
      <c r="L21" s="18"/>
      <c r="M21" s="18">
        <v>890</v>
      </c>
      <c r="N21" s="18"/>
      <c r="O21" s="18">
        <v>2000</v>
      </c>
      <c r="P21" s="30">
        <v>800</v>
      </c>
      <c r="Q21" s="30">
        <f t="shared" si="11"/>
        <v>800</v>
      </c>
      <c r="R21" s="18">
        <f t="shared" si="14"/>
        <v>4670</v>
      </c>
      <c r="S21" s="19">
        <f t="shared" si="10"/>
        <v>8</v>
      </c>
    </row>
    <row r="22" spans="1:19" ht="15.75" thickBot="1">
      <c r="A22" s="7" t="s">
        <v>16</v>
      </c>
      <c r="B22" s="3" t="s">
        <v>17</v>
      </c>
      <c r="C22" s="47"/>
      <c r="D22" s="27">
        <v>2000</v>
      </c>
      <c r="E22" s="47"/>
      <c r="F22" s="47"/>
      <c r="I22" s="22" t="s">
        <v>16</v>
      </c>
      <c r="J22" s="23" t="s">
        <v>22</v>
      </c>
      <c r="K22" s="18">
        <v>2000</v>
      </c>
      <c r="L22" s="18">
        <v>1020</v>
      </c>
      <c r="M22" s="18">
        <v>2000</v>
      </c>
      <c r="N22" s="18">
        <v>1110</v>
      </c>
      <c r="O22" s="18">
        <v>1200</v>
      </c>
      <c r="P22" s="30"/>
      <c r="Q22" s="30">
        <f t="shared" si="11"/>
        <v>2130</v>
      </c>
      <c r="R22" s="18">
        <f t="shared" si="14"/>
        <v>7330</v>
      </c>
      <c r="S22" s="19">
        <f t="shared" si="10"/>
        <v>3</v>
      </c>
    </row>
    <row r="23" spans="1:19" ht="15.75" thickBot="1">
      <c r="A23" s="4" t="s">
        <v>21</v>
      </c>
      <c r="B23" s="5" t="s">
        <v>18</v>
      </c>
      <c r="C23" s="44">
        <v>2</v>
      </c>
      <c r="D23" s="28">
        <v>2000</v>
      </c>
      <c r="E23" s="46">
        <f t="shared" ref="E23" si="19">ABS(SUM(D23-D24)*OR(D24-D23))</f>
        <v>1140</v>
      </c>
      <c r="F23" s="44">
        <f t="shared" ref="F23" si="20">SUM(2000+E23)</f>
        <v>3140</v>
      </c>
      <c r="I23" s="22" t="s">
        <v>26</v>
      </c>
      <c r="J23" s="23" t="s">
        <v>18</v>
      </c>
      <c r="K23" s="18">
        <v>1650</v>
      </c>
      <c r="L23" s="18"/>
      <c r="M23" s="18">
        <v>2000</v>
      </c>
      <c r="N23" s="18">
        <v>1140</v>
      </c>
      <c r="O23" s="18">
        <v>1100</v>
      </c>
      <c r="P23" s="30"/>
      <c r="Q23" s="30">
        <f t="shared" si="11"/>
        <v>1140</v>
      </c>
      <c r="R23" s="18">
        <f t="shared" si="14"/>
        <v>5890</v>
      </c>
      <c r="S23" s="19">
        <f t="shared" si="10"/>
        <v>6</v>
      </c>
    </row>
    <row r="24" spans="1:19" ht="15.75" thickBot="1">
      <c r="A24" s="13" t="s">
        <v>19</v>
      </c>
      <c r="B24" s="14" t="s">
        <v>20</v>
      </c>
      <c r="C24" s="45"/>
      <c r="D24" s="29">
        <v>860</v>
      </c>
      <c r="E24" s="47"/>
      <c r="F24" s="47"/>
      <c r="I24" s="24" t="s">
        <v>19</v>
      </c>
      <c r="J24" s="25" t="s">
        <v>20</v>
      </c>
      <c r="K24" s="18">
        <v>2000</v>
      </c>
      <c r="L24" s="18">
        <v>350</v>
      </c>
      <c r="M24" s="18">
        <v>860</v>
      </c>
      <c r="N24" s="18"/>
      <c r="O24" s="18">
        <v>2000</v>
      </c>
      <c r="P24" s="18">
        <v>900</v>
      </c>
      <c r="Q24" s="18">
        <f t="shared" si="11"/>
        <v>1250</v>
      </c>
      <c r="R24" s="18">
        <f t="shared" si="14"/>
        <v>6110</v>
      </c>
      <c r="S24" s="19">
        <f t="shared" si="10"/>
        <v>5</v>
      </c>
    </row>
    <row r="25" spans="1:19" ht="15.75" thickTop="1">
      <c r="A25" s="1" t="s">
        <v>3</v>
      </c>
      <c r="B25" s="1" t="s">
        <v>4</v>
      </c>
      <c r="C25" s="36">
        <v>3</v>
      </c>
      <c r="D25" s="16">
        <v>2000</v>
      </c>
      <c r="E25" s="34">
        <f t="shared" ref="E25" si="21">ABS(SUM(D25-D26)*OR(D26-D25))</f>
        <v>200</v>
      </c>
      <c r="F25" s="34">
        <f t="shared" ref="F25" si="22">SUM(2000+E25)</f>
        <v>2200</v>
      </c>
    </row>
    <row r="26" spans="1:19" ht="15.75" thickBot="1">
      <c r="A26" s="3" t="s">
        <v>5</v>
      </c>
      <c r="B26" s="3" t="s">
        <v>4</v>
      </c>
      <c r="C26" s="35"/>
      <c r="D26" s="12">
        <v>1800</v>
      </c>
      <c r="E26" s="35"/>
      <c r="F26" s="35"/>
    </row>
    <row r="27" spans="1:19">
      <c r="A27" s="4" t="s">
        <v>6</v>
      </c>
      <c r="B27" s="5" t="s">
        <v>7</v>
      </c>
      <c r="C27" s="34">
        <v>3</v>
      </c>
      <c r="D27" s="10">
        <v>2000</v>
      </c>
      <c r="E27" s="34">
        <f t="shared" ref="E27" si="23">ABS(SUM(D27-D28)*OR(D28-D27))</f>
        <v>300</v>
      </c>
      <c r="F27" s="34">
        <f t="shared" ref="F27" si="24">SUM(2000+E27)</f>
        <v>2300</v>
      </c>
    </row>
    <row r="28" spans="1:19" ht="15.75" thickBot="1">
      <c r="A28" s="7" t="s">
        <v>24</v>
      </c>
      <c r="B28" s="3" t="s">
        <v>3</v>
      </c>
      <c r="C28" s="35"/>
      <c r="D28" s="12">
        <v>1700</v>
      </c>
      <c r="E28" s="35"/>
      <c r="F28" s="35"/>
    </row>
    <row r="29" spans="1:19">
      <c r="A29" s="4" t="s">
        <v>10</v>
      </c>
      <c r="B29" s="9" t="s">
        <v>11</v>
      </c>
      <c r="C29" s="34">
        <v>3</v>
      </c>
      <c r="D29" s="10">
        <v>2000</v>
      </c>
      <c r="E29" s="34">
        <f t="shared" ref="E29" si="25">ABS(SUM(D29-D30)*OR(D30-D29))</f>
        <v>700</v>
      </c>
      <c r="F29" s="34">
        <f t="shared" ref="F29" si="26">SUM(2000+E29)</f>
        <v>2700</v>
      </c>
    </row>
    <row r="30" spans="1:19" ht="15.75" thickBot="1">
      <c r="A30" s="7" t="s">
        <v>12</v>
      </c>
      <c r="B30" s="11" t="s">
        <v>13</v>
      </c>
      <c r="C30" s="35"/>
      <c r="D30" s="12">
        <v>1300</v>
      </c>
      <c r="E30" s="35"/>
      <c r="F30" s="35"/>
    </row>
    <row r="31" spans="1:19">
      <c r="A31" s="4" t="s">
        <v>14</v>
      </c>
      <c r="B31" s="5" t="s">
        <v>15</v>
      </c>
      <c r="C31" s="34">
        <v>3</v>
      </c>
      <c r="D31" s="10">
        <v>2000</v>
      </c>
      <c r="E31" s="34">
        <f t="shared" ref="E31" si="27">ABS(SUM(D31-D32)*OR(D32-D31))</f>
        <v>800</v>
      </c>
      <c r="F31" s="34">
        <f t="shared" ref="F31" si="28">SUM(2000+E31)</f>
        <v>2800</v>
      </c>
    </row>
    <row r="32" spans="1:19" ht="15.75" thickBot="1">
      <c r="A32" s="7" t="s">
        <v>16</v>
      </c>
      <c r="B32" s="3" t="s">
        <v>17</v>
      </c>
      <c r="C32" s="35"/>
      <c r="D32" s="12">
        <v>1200</v>
      </c>
      <c r="E32" s="35"/>
      <c r="F32" s="35"/>
    </row>
    <row r="33" spans="1:6">
      <c r="A33" s="4" t="s">
        <v>21</v>
      </c>
      <c r="B33" s="5" t="s">
        <v>18</v>
      </c>
      <c r="C33" s="34">
        <v>3</v>
      </c>
      <c r="D33" s="10">
        <v>1100</v>
      </c>
      <c r="E33" s="34">
        <f t="shared" ref="E33" si="29">ABS(SUM(D33-D34)*OR(D34-D33))</f>
        <v>900</v>
      </c>
      <c r="F33" s="34">
        <f t="shared" ref="F33" si="30">SUM(2000+E33)</f>
        <v>2900</v>
      </c>
    </row>
    <row r="34" spans="1:6" ht="15.75" thickBot="1">
      <c r="A34" s="13" t="s">
        <v>19</v>
      </c>
      <c r="B34" s="14" t="s">
        <v>20</v>
      </c>
      <c r="C34" s="35"/>
      <c r="D34" s="12">
        <v>2000</v>
      </c>
      <c r="E34" s="35"/>
      <c r="F34" s="35"/>
    </row>
    <row r="35" spans="1:6" ht="15.75" thickTop="1"/>
  </sheetData>
  <mergeCells count="53">
    <mergeCell ref="F9:F10"/>
    <mergeCell ref="F11:F12"/>
    <mergeCell ref="F13:F14"/>
    <mergeCell ref="F15:F16"/>
    <mergeCell ref="F17:F18"/>
    <mergeCell ref="C5:C6"/>
    <mergeCell ref="C7:C8"/>
    <mergeCell ref="A1:F2"/>
    <mergeCell ref="A3:B4"/>
    <mergeCell ref="C3:C4"/>
    <mergeCell ref="D3:D4"/>
    <mergeCell ref="F3:F4"/>
    <mergeCell ref="E5:E6"/>
    <mergeCell ref="F7:F8"/>
    <mergeCell ref="E3:E4"/>
    <mergeCell ref="E7:E8"/>
    <mergeCell ref="F5:F6"/>
    <mergeCell ref="C9:C10"/>
    <mergeCell ref="C11:C12"/>
    <mergeCell ref="C13:C14"/>
    <mergeCell ref="C15:C16"/>
    <mergeCell ref="C17:C18"/>
    <mergeCell ref="E9:E10"/>
    <mergeCell ref="E11:E12"/>
    <mergeCell ref="E13:E14"/>
    <mergeCell ref="E15:E16"/>
    <mergeCell ref="E17:E18"/>
    <mergeCell ref="C27:C28"/>
    <mergeCell ref="E27:E28"/>
    <mergeCell ref="F27:F28"/>
    <mergeCell ref="C29:C30"/>
    <mergeCell ref="E29:E30"/>
    <mergeCell ref="F29:F30"/>
    <mergeCell ref="C31:C32"/>
    <mergeCell ref="E31:E32"/>
    <mergeCell ref="F31:F32"/>
    <mergeCell ref="C33:C34"/>
    <mergeCell ref="E33:E34"/>
    <mergeCell ref="F33:F34"/>
    <mergeCell ref="F25:F26"/>
    <mergeCell ref="E25:E26"/>
    <mergeCell ref="C25:C26"/>
    <mergeCell ref="I14:J14"/>
    <mergeCell ref="I11:S12"/>
    <mergeCell ref="C23:C24"/>
    <mergeCell ref="E23:E24"/>
    <mergeCell ref="F23:F24"/>
    <mergeCell ref="C19:C20"/>
    <mergeCell ref="E19:E20"/>
    <mergeCell ref="F19:F20"/>
    <mergeCell ref="C21:C22"/>
    <mergeCell ref="E21:E22"/>
    <mergeCell ref="F21:F22"/>
  </mergeCells>
  <conditionalFormatting sqref="H11">
    <cfRule type="cellIs" dxfId="5" priority="5" operator="greaterThan">
      <formula>1999</formula>
    </cfRule>
  </conditionalFormatting>
  <conditionalFormatting sqref="G20">
    <cfRule type="cellIs" dxfId="4" priority="4" operator="between">
      <formula>2000</formula>
      <formula>4000</formula>
    </cfRule>
  </conditionalFormatting>
  <conditionalFormatting sqref="E33:F33 C33 E31:F31 C31 E29:F29 C29 E27:F27 C27 A5:B34 D5:D34 E5:F25 C5:C25">
    <cfRule type="cellIs" dxfId="3" priority="3" operator="between">
      <formula>2000</formula>
      <formula>4000</formula>
    </cfRule>
  </conditionalFormatting>
  <conditionalFormatting sqref="I15:S24">
    <cfRule type="cellIs" dxfId="2" priority="1" operator="equal">
      <formula>2000</formula>
    </cfRule>
  </conditionalFormatting>
  <pageMargins left="0.7" right="0.7" top="0.75" bottom="0.75" header="0.3" footer="0.3"/>
  <pageSetup paperSize="9" orientation="portrait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2:A13"/>
  <sheetViews>
    <sheetView workbookViewId="0">
      <selection activeCell="H29" sqref="H29"/>
    </sheetView>
  </sheetViews>
  <sheetFormatPr baseColWidth="10" defaultRowHeight="15"/>
  <sheetData>
    <row r="12" ht="15" customHeight="1"/>
    <row r="13" ht="15" customHeight="1"/>
  </sheetData>
  <conditionalFormatting sqref="A6">
    <cfRule type="cellIs" dxfId="1" priority="2" operator="greaterThan">
      <formula>1999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Claude</dc:creator>
  <cp:lastModifiedBy>Claude</cp:lastModifiedBy>
  <dcterms:created xsi:type="dcterms:W3CDTF">2015-02-13T08:12:50Z</dcterms:created>
  <dcterms:modified xsi:type="dcterms:W3CDTF">2015-02-23T16:11:20Z</dcterms:modified>
</cp:coreProperties>
</file>