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360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Feuil1!$I$15:$S$23</definedName>
  </definedNames>
  <calcPr calcId="125725"/>
</workbook>
</file>

<file path=xl/calcChain.xml><?xml version="1.0" encoding="utf-8"?>
<calcChain xmlns="http://schemas.openxmlformats.org/spreadsheetml/2006/main">
  <c r="J13" i="2"/>
  <c r="K13" s="1"/>
  <c r="I13"/>
  <c r="G13"/>
  <c r="E13"/>
  <c r="K8"/>
  <c r="K9"/>
  <c r="K10"/>
  <c r="K11"/>
  <c r="K12"/>
  <c r="K14"/>
  <c r="I9"/>
  <c r="I11"/>
  <c r="G9"/>
  <c r="G11"/>
  <c r="E9"/>
  <c r="E11"/>
  <c r="J9"/>
  <c r="J11"/>
  <c r="J7"/>
  <c r="E7"/>
  <c r="K7" s="1"/>
  <c r="K16"/>
  <c r="K17"/>
  <c r="K18"/>
  <c r="K19"/>
  <c r="K20"/>
  <c r="K21"/>
  <c r="K22"/>
  <c r="K23"/>
  <c r="K24"/>
  <c r="K25"/>
  <c r="K26"/>
  <c r="I26"/>
  <c r="G26"/>
  <c r="E26"/>
  <c r="I25"/>
  <c r="G25"/>
  <c r="E25"/>
  <c r="I24"/>
  <c r="G24"/>
  <c r="E24"/>
  <c r="I23"/>
  <c r="G23"/>
  <c r="E23"/>
  <c r="I22"/>
  <c r="G22"/>
  <c r="E22"/>
  <c r="I21"/>
  <c r="G21"/>
  <c r="E21"/>
  <c r="I20"/>
  <c r="G20"/>
  <c r="E20"/>
  <c r="I19"/>
  <c r="G19"/>
  <c r="E19"/>
  <c r="J19" s="1"/>
  <c r="I17"/>
  <c r="G17"/>
  <c r="E17"/>
  <c r="I15"/>
  <c r="G15"/>
  <c r="E15"/>
  <c r="I7"/>
  <c r="G7"/>
  <c r="R16" i="1"/>
  <c r="R19"/>
  <c r="R20"/>
  <c r="R21"/>
  <c r="R22"/>
  <c r="R23"/>
  <c r="R24"/>
  <c r="R25"/>
  <c r="R26"/>
  <c r="R27"/>
  <c r="R28"/>
  <c r="R29"/>
  <c r="R30"/>
  <c r="R31"/>
  <c r="R32"/>
  <c r="R33"/>
  <c r="R34"/>
  <c r="L19"/>
  <c r="Q16"/>
  <c r="Q17"/>
  <c r="Q18"/>
  <c r="Q21"/>
  <c r="Q22"/>
  <c r="Q23"/>
  <c r="Q24"/>
  <c r="Q25"/>
  <c r="Q26"/>
  <c r="Q27"/>
  <c r="Q28"/>
  <c r="Q29"/>
  <c r="Q30"/>
  <c r="Q31"/>
  <c r="Q32"/>
  <c r="Q33"/>
  <c r="Q34"/>
  <c r="L16"/>
  <c r="L21"/>
  <c r="L22"/>
  <c r="L23"/>
  <c r="L24"/>
  <c r="L25"/>
  <c r="L26"/>
  <c r="L27"/>
  <c r="L28"/>
  <c r="L29"/>
  <c r="L30"/>
  <c r="L31"/>
  <c r="L32"/>
  <c r="L33"/>
  <c r="L34"/>
  <c r="N17"/>
  <c r="N21"/>
  <c r="N22"/>
  <c r="N23"/>
  <c r="N24"/>
  <c r="N25"/>
  <c r="N26"/>
  <c r="N27"/>
  <c r="N28"/>
  <c r="N29"/>
  <c r="N30"/>
  <c r="N31"/>
  <c r="N32"/>
  <c r="N33"/>
  <c r="N34"/>
  <c r="Q20"/>
  <c r="P21"/>
  <c r="P22"/>
  <c r="P23"/>
  <c r="P24"/>
  <c r="P25"/>
  <c r="P26"/>
  <c r="P27"/>
  <c r="P28"/>
  <c r="P29"/>
  <c r="P30"/>
  <c r="P31"/>
  <c r="P32"/>
  <c r="P33"/>
  <c r="P34"/>
  <c r="P15"/>
  <c r="N15"/>
  <c r="L15"/>
  <c r="E5"/>
  <c r="J22" i="2" l="1"/>
  <c r="J23"/>
  <c r="J20"/>
  <c r="J26"/>
  <c r="J24"/>
  <c r="J15"/>
  <c r="K15" s="1"/>
  <c r="L8" s="1"/>
  <c r="J17"/>
  <c r="J21"/>
  <c r="J25"/>
  <c r="Q19" i="1"/>
  <c r="S25" s="1"/>
  <c r="E25"/>
  <c r="F25" s="1"/>
  <c r="E27"/>
  <c r="F27" s="1"/>
  <c r="E29"/>
  <c r="F29" s="1"/>
  <c r="E31"/>
  <c r="F31" s="1"/>
  <c r="E33"/>
  <c r="F33" s="1"/>
  <c r="E7"/>
  <c r="F7" s="1"/>
  <c r="E9"/>
  <c r="F9" s="1"/>
  <c r="E11"/>
  <c r="E13"/>
  <c r="E15"/>
  <c r="F15" s="1"/>
  <c r="E17"/>
  <c r="F17" s="1"/>
  <c r="E19"/>
  <c r="F19" s="1"/>
  <c r="E21"/>
  <c r="F21" s="1"/>
  <c r="E23"/>
  <c r="F23" s="1"/>
  <c r="L15" i="2" l="1"/>
  <c r="L20"/>
  <c r="L26"/>
  <c r="L12"/>
  <c r="L18"/>
  <c r="L21"/>
  <c r="L22"/>
  <c r="L9"/>
  <c r="L13"/>
  <c r="L14"/>
  <c r="L16"/>
  <c r="L23"/>
  <c r="L10"/>
  <c r="L17"/>
  <c r="L7"/>
  <c r="L24"/>
  <c r="L19"/>
  <c r="L25"/>
  <c r="L11"/>
  <c r="S32" i="1"/>
  <c r="S22"/>
  <c r="S34"/>
  <c r="S27"/>
  <c r="S19"/>
  <c r="S28"/>
  <c r="S20"/>
  <c r="S24"/>
  <c r="S21"/>
  <c r="S26"/>
  <c r="S30"/>
  <c r="S23"/>
  <c r="S33"/>
  <c r="S31"/>
  <c r="S16"/>
  <c r="S17"/>
  <c r="S18"/>
  <c r="S29"/>
  <c r="F5"/>
  <c r="F11"/>
  <c r="F13"/>
  <c r="Q15"/>
  <c r="R15" s="1"/>
  <c r="S15" l="1"/>
</calcChain>
</file>

<file path=xl/sharedStrings.xml><?xml version="1.0" encoding="utf-8"?>
<sst xmlns="http://schemas.openxmlformats.org/spreadsheetml/2006/main" count="132" uniqueCount="39">
  <si>
    <t xml:space="preserve">TOURNOIS DE CONTREE du        /        /  </t>
  </si>
  <si>
    <t>Noms joueurs</t>
  </si>
  <si>
    <t>N° partie</t>
  </si>
  <si>
    <t>Claude</t>
  </si>
  <si>
    <t>Robert</t>
  </si>
  <si>
    <t>Guy</t>
  </si>
  <si>
    <t>Gilbert</t>
  </si>
  <si>
    <t>Michel</t>
  </si>
  <si>
    <t>Différence</t>
  </si>
  <si>
    <t>Rang</t>
  </si>
  <si>
    <t>Chantal</t>
  </si>
  <si>
    <t>Christian</t>
  </si>
  <si>
    <t>Michel D,</t>
  </si>
  <si>
    <t>Evelyne</t>
  </si>
  <si>
    <t>Sam</t>
  </si>
  <si>
    <t>Louis</t>
  </si>
  <si>
    <t>Albert</t>
  </si>
  <si>
    <t>charles</t>
  </si>
  <si>
    <t>Denise</t>
  </si>
  <si>
    <t>Raymonde</t>
  </si>
  <si>
    <t>Simone</t>
  </si>
  <si>
    <t>Pierre</t>
  </si>
  <si>
    <t>Charles</t>
  </si>
  <si>
    <t>Score</t>
  </si>
  <si>
    <t>Jeanne</t>
  </si>
  <si>
    <t xml:space="preserve">Michel </t>
  </si>
  <si>
    <t xml:space="preserve">Pierre  </t>
  </si>
  <si>
    <t>1er Partie</t>
  </si>
  <si>
    <t>2e Partie</t>
  </si>
  <si>
    <t>3e Partie</t>
  </si>
  <si>
    <t>Total Diff,</t>
  </si>
  <si>
    <t>Total score</t>
  </si>
  <si>
    <t>Equipes</t>
  </si>
  <si>
    <t>Total</t>
  </si>
  <si>
    <t>TABLEAU DES SCORES                             Les parties se jouent en 2000 points la belote compte</t>
  </si>
  <si>
    <t>Francis</t>
  </si>
  <si>
    <t>Patrice</t>
  </si>
  <si>
    <t>x</t>
  </si>
  <si>
    <t>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</si>
</sst>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Alignment="1">
      <alignment horizontal="center" vertical="center"/>
    </xf>
    <xf numFmtId="0" fontId="0" fillId="2" borderId="11" xfId="0" applyFill="1" applyBorder="1"/>
    <xf numFmtId="0" fontId="0" fillId="2" borderId="4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/>
    <xf numFmtId="0" fontId="0" fillId="2" borderId="12" xfId="0" applyFill="1" applyBorder="1" applyAlignment="1">
      <alignment horizontal="center" vertical="center"/>
    </xf>
    <xf numFmtId="0" fontId="0" fillId="2" borderId="27" xfId="0" applyFill="1" applyBorder="1"/>
    <xf numFmtId="0" fontId="0" fillId="2" borderId="28" xfId="0" applyFill="1" applyBorder="1"/>
    <xf numFmtId="0" fontId="0" fillId="2" borderId="30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4" borderId="1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/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11" fontId="1" fillId="0" borderId="18" xfId="0" applyNumberFormat="1" applyFont="1" applyBorder="1" applyAlignment="1">
      <alignment horizontal="center" vertical="center"/>
    </xf>
    <xf numFmtId="11" fontId="1" fillId="0" borderId="9" xfId="0" applyNumberFormat="1" applyFont="1" applyBorder="1" applyAlignment="1">
      <alignment horizontal="center" vertical="center"/>
    </xf>
    <xf numFmtId="11" fontId="1" fillId="0" borderId="24" xfId="0" applyNumberFormat="1" applyFont="1" applyBorder="1" applyAlignment="1">
      <alignment horizontal="center" vertical="center"/>
    </xf>
    <xf numFmtId="11" fontId="1" fillId="0" borderId="21" xfId="0" applyNumberFormat="1" applyFont="1" applyBorder="1" applyAlignment="1">
      <alignment horizontal="center" vertical="center"/>
    </xf>
    <xf numFmtId="11" fontId="1" fillId="0" borderId="14" xfId="0" applyNumberFormat="1" applyFont="1" applyBorder="1" applyAlignment="1">
      <alignment horizontal="center" vertical="center"/>
    </xf>
    <xf numFmtId="11" fontId="1" fillId="0" borderId="25" xfId="0" applyNumberFormat="1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1" fontId="2" fillId="0" borderId="18" xfId="0" applyNumberFormat="1" applyFont="1" applyBorder="1" applyAlignment="1">
      <alignment horizontal="center" vertical="center"/>
    </xf>
    <xf numFmtId="11" fontId="2" fillId="0" borderId="9" xfId="0" applyNumberFormat="1" applyFont="1" applyBorder="1" applyAlignment="1">
      <alignment horizontal="center" vertical="center"/>
    </xf>
    <xf numFmtId="11" fontId="2" fillId="0" borderId="24" xfId="0" applyNumberFormat="1" applyFont="1" applyBorder="1" applyAlignment="1">
      <alignment horizontal="center" vertical="center"/>
    </xf>
    <xf numFmtId="11" fontId="2" fillId="0" borderId="21" xfId="0" applyNumberFormat="1" applyFont="1" applyBorder="1" applyAlignment="1">
      <alignment horizontal="center" vertical="center"/>
    </xf>
    <xf numFmtId="11" fontId="2" fillId="0" borderId="14" xfId="0" applyNumberFormat="1" applyFont="1" applyBorder="1" applyAlignment="1">
      <alignment horizontal="center" vertical="center"/>
    </xf>
    <xf numFmtId="11" fontId="2" fillId="0" borderId="25" xfId="0" applyNumberFormat="1" applyFont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4" xfId="0" applyFill="1" applyBorder="1" applyAlignment="1">
      <alignment horizontal="center" vertical="center"/>
    </xf>
  </cellXfs>
  <cellStyles count="1">
    <cellStyle name="Normal" xfId="0" builtinId="0"/>
  </cellStyles>
  <dxfs count="17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"/>
  <sheetViews>
    <sheetView workbookViewId="0">
      <selection activeCell="S15" sqref="S15"/>
    </sheetView>
  </sheetViews>
  <sheetFormatPr baseColWidth="10" defaultRowHeight="15"/>
  <cols>
    <col min="7" max="7" width="11.42578125" customWidth="1"/>
  </cols>
  <sheetData>
    <row r="1" spans="1:19">
      <c r="A1" s="61" t="s">
        <v>0</v>
      </c>
      <c r="B1" s="62"/>
      <c r="C1" s="62"/>
      <c r="D1" s="62"/>
      <c r="E1" s="62"/>
      <c r="F1" s="62"/>
    </row>
    <row r="2" spans="1:19" ht="15.75" thickBot="1">
      <c r="A2" s="63"/>
      <c r="B2" s="64"/>
      <c r="C2" s="64"/>
      <c r="D2" s="64"/>
      <c r="E2" s="64"/>
      <c r="F2" s="64"/>
    </row>
    <row r="3" spans="1:19">
      <c r="A3" s="65" t="s">
        <v>1</v>
      </c>
      <c r="B3" s="66"/>
      <c r="C3" s="68" t="s">
        <v>2</v>
      </c>
      <c r="D3" s="70" t="s">
        <v>23</v>
      </c>
      <c r="E3" s="68" t="s">
        <v>8</v>
      </c>
      <c r="F3" s="68" t="s">
        <v>33</v>
      </c>
    </row>
    <row r="4" spans="1:19" ht="15.75" thickBot="1">
      <c r="A4" s="63"/>
      <c r="B4" s="67"/>
      <c r="C4" s="69"/>
      <c r="D4" s="71"/>
      <c r="E4" s="69"/>
      <c r="F4" s="69"/>
      <c r="H4" s="31"/>
    </row>
    <row r="5" spans="1:19">
      <c r="A5" s="1" t="s">
        <v>3</v>
      </c>
      <c r="B5" s="1" t="s">
        <v>4</v>
      </c>
      <c r="C5" s="57">
        <v>1</v>
      </c>
      <c r="D5" s="2">
        <v>2000</v>
      </c>
      <c r="E5" s="57">
        <f>ABS(SUM(D5-D6)*OR(D6-D5))</f>
        <v>500</v>
      </c>
      <c r="F5" s="43">
        <f>SUM(2000+E5)</f>
        <v>2500</v>
      </c>
    </row>
    <row r="6" spans="1:19" ht="15.75" thickBot="1">
      <c r="A6" s="3" t="s">
        <v>5</v>
      </c>
      <c r="B6" s="3" t="s">
        <v>4</v>
      </c>
      <c r="C6" s="44"/>
      <c r="D6" s="8">
        <v>1500</v>
      </c>
      <c r="E6" s="44"/>
      <c r="F6" s="44"/>
    </row>
    <row r="7" spans="1:19">
      <c r="A7" s="4" t="s">
        <v>6</v>
      </c>
      <c r="B7" s="5" t="s">
        <v>7</v>
      </c>
      <c r="C7" s="59">
        <v>1</v>
      </c>
      <c r="D7" s="6">
        <v>1000</v>
      </c>
      <c r="E7" s="57">
        <f t="shared" ref="E7" si="0">ABS(SUM(D7-D8)*OR(D8-D7))</f>
        <v>1000</v>
      </c>
      <c r="F7" s="43">
        <f t="shared" ref="F7" si="1">SUM(2000+E7)</f>
        <v>3000</v>
      </c>
    </row>
    <row r="8" spans="1:19" ht="15.75" thickBot="1">
      <c r="A8" s="7" t="s">
        <v>24</v>
      </c>
      <c r="B8" s="3" t="s">
        <v>3</v>
      </c>
      <c r="C8" s="60"/>
      <c r="D8" s="8">
        <v>2000</v>
      </c>
      <c r="E8" s="44"/>
      <c r="F8" s="44"/>
      <c r="G8" s="33"/>
    </row>
    <row r="9" spans="1:19">
      <c r="A9" s="4" t="s">
        <v>10</v>
      </c>
      <c r="B9" s="9" t="s">
        <v>11</v>
      </c>
      <c r="C9" s="43">
        <v>1</v>
      </c>
      <c r="D9" s="10">
        <v>2000</v>
      </c>
      <c r="E9" s="57">
        <f t="shared" ref="E9" si="2">ABS(SUM(D9-D10)*OR(D10-D9))</f>
        <v>350</v>
      </c>
      <c r="F9" s="43">
        <f t="shared" ref="F9" si="3">SUM(2000+E9)</f>
        <v>2350</v>
      </c>
    </row>
    <row r="10" spans="1:19" ht="15.75" thickBot="1">
      <c r="A10" s="7" t="s">
        <v>12</v>
      </c>
      <c r="B10" s="11" t="s">
        <v>13</v>
      </c>
      <c r="C10" s="44"/>
      <c r="D10" s="12">
        <v>1650</v>
      </c>
      <c r="E10" s="44"/>
      <c r="F10" s="44"/>
    </row>
    <row r="11" spans="1:19">
      <c r="A11" s="4" t="s">
        <v>14</v>
      </c>
      <c r="B11" s="5" t="s">
        <v>15</v>
      </c>
      <c r="C11" s="43">
        <v>1</v>
      </c>
      <c r="D11" s="10">
        <v>980</v>
      </c>
      <c r="E11" s="57">
        <f t="shared" ref="E11" si="4">ABS(SUM(D11-D12)*OR(D12-D11))</f>
        <v>1020</v>
      </c>
      <c r="F11" s="43">
        <f t="shared" ref="F11" si="5">SUM(2000+E11)</f>
        <v>3020</v>
      </c>
      <c r="I11" s="47" t="s">
        <v>34</v>
      </c>
      <c r="J11" s="48"/>
      <c r="K11" s="48"/>
      <c r="L11" s="48"/>
      <c r="M11" s="48"/>
      <c r="N11" s="48"/>
      <c r="O11" s="48"/>
      <c r="P11" s="48"/>
      <c r="Q11" s="48"/>
      <c r="R11" s="48"/>
      <c r="S11" s="49"/>
    </row>
    <row r="12" spans="1:19" ht="15.75" thickBot="1">
      <c r="A12" s="7" t="s">
        <v>16</v>
      </c>
      <c r="B12" s="3" t="s">
        <v>17</v>
      </c>
      <c r="C12" s="44"/>
      <c r="D12" s="12">
        <v>2000</v>
      </c>
      <c r="E12" s="44"/>
      <c r="F12" s="44"/>
      <c r="I12" s="50"/>
      <c r="J12" s="51"/>
      <c r="K12" s="51"/>
      <c r="L12" s="51"/>
      <c r="M12" s="51"/>
      <c r="N12" s="51"/>
      <c r="O12" s="51"/>
      <c r="P12" s="51"/>
      <c r="Q12" s="51"/>
      <c r="R12" s="51"/>
      <c r="S12" s="52"/>
    </row>
    <row r="13" spans="1:19">
      <c r="A13" s="4" t="s">
        <v>21</v>
      </c>
      <c r="B13" s="5" t="s">
        <v>18</v>
      </c>
      <c r="C13" s="43">
        <v>1</v>
      </c>
      <c r="D13" s="10">
        <v>1650</v>
      </c>
      <c r="E13" s="57">
        <f t="shared" ref="E13" si="6">ABS(SUM(D13-D14)*OR(D14-D13))</f>
        <v>350</v>
      </c>
      <c r="F13" s="43">
        <f t="shared" ref="F13" si="7">SUM(2000+E13)</f>
        <v>2350</v>
      </c>
    </row>
    <row r="14" spans="1:19" ht="15.75" thickBot="1">
      <c r="A14" s="13" t="s">
        <v>19</v>
      </c>
      <c r="B14" s="14" t="s">
        <v>20</v>
      </c>
      <c r="C14" s="58"/>
      <c r="D14" s="15">
        <v>2000</v>
      </c>
      <c r="E14" s="44"/>
      <c r="F14" s="44"/>
      <c r="I14" s="46" t="s">
        <v>32</v>
      </c>
      <c r="J14" s="46"/>
      <c r="K14" s="31" t="s">
        <v>27</v>
      </c>
      <c r="L14" s="31" t="s">
        <v>8</v>
      </c>
      <c r="M14" s="31" t="s">
        <v>28</v>
      </c>
      <c r="N14" s="31" t="s">
        <v>8</v>
      </c>
      <c r="O14" s="31" t="s">
        <v>29</v>
      </c>
      <c r="P14" s="31" t="s">
        <v>8</v>
      </c>
      <c r="Q14" s="32" t="s">
        <v>30</v>
      </c>
      <c r="R14" s="31" t="s">
        <v>31</v>
      </c>
      <c r="S14" s="31" t="s">
        <v>9</v>
      </c>
    </row>
    <row r="15" spans="1:19" ht="16.5" thickTop="1" thickBot="1">
      <c r="A15" s="1" t="s">
        <v>3</v>
      </c>
      <c r="B15" s="1" t="s">
        <v>4</v>
      </c>
      <c r="C15" s="55">
        <v>2</v>
      </c>
      <c r="D15" s="26">
        <v>2000</v>
      </c>
      <c r="E15" s="55">
        <f t="shared" ref="E15" si="8">ABS(SUM(D15-D16)*OR(D16-D15))</f>
        <v>540</v>
      </c>
      <c r="F15" s="53">
        <f t="shared" ref="F15" si="9">SUM(2000+E15)</f>
        <v>2540</v>
      </c>
      <c r="H15" s="32">
        <v>1</v>
      </c>
      <c r="I15" s="17" t="s">
        <v>3</v>
      </c>
      <c r="J15" s="18" t="s">
        <v>4</v>
      </c>
      <c r="K15" s="18">
        <v>2000</v>
      </c>
      <c r="L15" s="18">
        <f>ABS(SUM(K15-K16)*OR(MK16-K15))</f>
        <v>500</v>
      </c>
      <c r="M15" s="18">
        <v>2000</v>
      </c>
      <c r="N15" s="18">
        <f>ABS(SUM(M15-M16)*OR(MM16-M15))</f>
        <v>300</v>
      </c>
      <c r="O15" s="18">
        <v>2000</v>
      </c>
      <c r="P15" s="18">
        <f>ABS(SUM(O15-O16)*OR(O16-O15))</f>
        <v>150</v>
      </c>
      <c r="Q15" s="30">
        <f t="shared" ref="Q15:Q34" si="10">SUM(L15+N15+P15)</f>
        <v>950</v>
      </c>
      <c r="R15" s="18">
        <f>SUMIF(K15:M15:O15,"=2000")+Q15</f>
        <v>6950</v>
      </c>
      <c r="S15" s="19">
        <f>RANK(R15,$R$15:$R$23)</f>
        <v>1</v>
      </c>
    </row>
    <row r="16" spans="1:19" ht="15.75" thickBot="1">
      <c r="A16" s="3" t="s">
        <v>5</v>
      </c>
      <c r="B16" s="3" t="s">
        <v>4</v>
      </c>
      <c r="C16" s="56"/>
      <c r="D16" s="27">
        <v>1460</v>
      </c>
      <c r="E16" s="56"/>
      <c r="F16" s="56"/>
      <c r="H16" s="32">
        <v>2</v>
      </c>
      <c r="I16" s="20" t="s">
        <v>16</v>
      </c>
      <c r="J16" s="21" t="s">
        <v>22</v>
      </c>
      <c r="K16" s="18">
        <v>1500</v>
      </c>
      <c r="L16" s="18">
        <f t="shared" ref="L16:L34" si="11">ABS(SUM(K16-K17)*OR(MK17-K16))</f>
        <v>0</v>
      </c>
      <c r="M16" s="18">
        <v>1700</v>
      </c>
      <c r="N16" s="18">
        <v>0</v>
      </c>
      <c r="O16" s="18">
        <v>1850</v>
      </c>
      <c r="P16" s="18">
        <v>0</v>
      </c>
      <c r="Q16" s="30">
        <f t="shared" si="10"/>
        <v>0</v>
      </c>
      <c r="R16" s="18">
        <f>SUMIF(K16:M16:O16,"=2000")+Q16</f>
        <v>0</v>
      </c>
      <c r="S16" s="19">
        <f t="shared" ref="S16:S34" si="12">RANK(R16,$R$15:$R$23)</f>
        <v>3</v>
      </c>
    </row>
    <row r="17" spans="1:19" ht="15.75" thickBot="1">
      <c r="A17" s="4" t="s">
        <v>6</v>
      </c>
      <c r="B17" s="5" t="s">
        <v>7</v>
      </c>
      <c r="C17" s="53">
        <v>2</v>
      </c>
      <c r="D17" s="28">
        <v>970</v>
      </c>
      <c r="E17" s="55">
        <f t="shared" ref="E17" si="13">ABS(SUM(D17-D18)*OR(D18-D17))</f>
        <v>1030</v>
      </c>
      <c r="F17" s="53">
        <f t="shared" ref="F17" si="14">SUM(2000+E17)</f>
        <v>3030</v>
      </c>
      <c r="H17" s="32">
        <v>3</v>
      </c>
      <c r="I17" s="34" t="s">
        <v>24</v>
      </c>
      <c r="J17" s="35" t="s">
        <v>3</v>
      </c>
      <c r="K17" s="36">
        <v>1500</v>
      </c>
      <c r="L17" s="36"/>
      <c r="M17" s="36">
        <v>2000</v>
      </c>
      <c r="N17" s="36">
        <f t="shared" ref="N17:N34" si="15">ABS(SUM(M17-M18)*OR(MM18-M17))</f>
        <v>350</v>
      </c>
      <c r="O17" s="36">
        <v>1800</v>
      </c>
      <c r="P17" s="36"/>
      <c r="Q17" s="37">
        <f t="shared" si="10"/>
        <v>350</v>
      </c>
      <c r="R17" s="18">
        <v>0</v>
      </c>
      <c r="S17" s="38">
        <f t="shared" si="12"/>
        <v>3</v>
      </c>
    </row>
    <row r="18" spans="1:19" ht="15.75" thickBot="1">
      <c r="A18" s="7" t="s">
        <v>24</v>
      </c>
      <c r="B18" s="3" t="s">
        <v>3</v>
      </c>
      <c r="C18" s="56"/>
      <c r="D18" s="27">
        <v>2000</v>
      </c>
      <c r="E18" s="56"/>
      <c r="F18" s="56"/>
      <c r="H18" s="32">
        <v>4</v>
      </c>
      <c r="I18" s="34" t="s">
        <v>10</v>
      </c>
      <c r="J18" s="35" t="s">
        <v>11</v>
      </c>
      <c r="K18" s="36">
        <v>2000</v>
      </c>
      <c r="L18" s="36">
        <v>500</v>
      </c>
      <c r="M18" s="36">
        <v>1650</v>
      </c>
      <c r="N18" s="36">
        <v>0</v>
      </c>
      <c r="O18" s="36">
        <v>2000</v>
      </c>
      <c r="P18" s="36">
        <v>200</v>
      </c>
      <c r="Q18" s="37">
        <f t="shared" si="10"/>
        <v>700</v>
      </c>
      <c r="R18" s="18">
        <v>0</v>
      </c>
      <c r="S18" s="38">
        <f t="shared" si="12"/>
        <v>3</v>
      </c>
    </row>
    <row r="19" spans="1:19" ht="15.75" thickBot="1">
      <c r="A19" s="4" t="s">
        <v>10</v>
      </c>
      <c r="B19" s="9" t="s">
        <v>11</v>
      </c>
      <c r="C19" s="53">
        <v>2</v>
      </c>
      <c r="D19" s="28">
        <v>2000</v>
      </c>
      <c r="E19" s="55">
        <f t="shared" ref="E19" si="16">ABS(SUM(D19-D20)*OR(D20-D19))</f>
        <v>350</v>
      </c>
      <c r="F19" s="53">
        <f t="shared" ref="F19" si="17">SUM(2000+E19)</f>
        <v>2350</v>
      </c>
      <c r="H19" s="32">
        <v>5</v>
      </c>
      <c r="I19" s="22" t="s">
        <v>26</v>
      </c>
      <c r="J19" s="23" t="s">
        <v>18</v>
      </c>
      <c r="K19" s="18">
        <v>2000</v>
      </c>
      <c r="L19" s="18">
        <f>ABS(SUM(K19-K20)*OR(K20-K19))</f>
        <v>500</v>
      </c>
      <c r="M19" s="18">
        <v>2000</v>
      </c>
      <c r="N19" s="18">
        <v>300</v>
      </c>
      <c r="O19" s="18">
        <v>2000</v>
      </c>
      <c r="P19" s="18">
        <v>150</v>
      </c>
      <c r="Q19" s="30">
        <f t="shared" si="10"/>
        <v>950</v>
      </c>
      <c r="R19" s="18">
        <f>SUMIF(K19:M19:O19,"=2000")+Q19</f>
        <v>6950</v>
      </c>
      <c r="S19" s="19">
        <f t="shared" si="12"/>
        <v>1</v>
      </c>
    </row>
    <row r="20" spans="1:19" ht="15.75" thickBot="1">
      <c r="A20" s="7" t="s">
        <v>12</v>
      </c>
      <c r="B20" s="11" t="s">
        <v>13</v>
      </c>
      <c r="C20" s="56"/>
      <c r="D20" s="27">
        <v>1650</v>
      </c>
      <c r="E20" s="56"/>
      <c r="F20" s="56"/>
      <c r="H20" s="32">
        <v>6</v>
      </c>
      <c r="I20" s="22" t="s">
        <v>19</v>
      </c>
      <c r="J20" s="23" t="s">
        <v>20</v>
      </c>
      <c r="K20" s="18">
        <v>1500</v>
      </c>
      <c r="L20" s="18">
        <v>0</v>
      </c>
      <c r="M20" s="18">
        <v>1700</v>
      </c>
      <c r="N20" s="18">
        <v>0</v>
      </c>
      <c r="O20" s="18">
        <v>1850</v>
      </c>
      <c r="P20" s="18">
        <v>0</v>
      </c>
      <c r="Q20" s="30">
        <f t="shared" si="10"/>
        <v>0</v>
      </c>
      <c r="R20" s="18">
        <f>SUMIF(K20:M20:O20,"=2000")+Q20</f>
        <v>0</v>
      </c>
      <c r="S20" s="19">
        <f t="shared" si="12"/>
        <v>3</v>
      </c>
    </row>
    <row r="21" spans="1:19" ht="15.75" thickBot="1">
      <c r="A21" s="4" t="s">
        <v>14</v>
      </c>
      <c r="B21" s="5" t="s">
        <v>15</v>
      </c>
      <c r="C21" s="53">
        <v>2</v>
      </c>
      <c r="D21" s="28">
        <v>890</v>
      </c>
      <c r="E21" s="55">
        <f t="shared" ref="E21" si="18">ABS(SUM(D21-D22)*OR(D22-D21))</f>
        <v>1110</v>
      </c>
      <c r="F21" s="53">
        <f t="shared" ref="F21" si="19">SUM(2000+E21)</f>
        <v>3110</v>
      </c>
      <c r="H21" s="32">
        <v>7</v>
      </c>
      <c r="I21" s="34" t="s">
        <v>5</v>
      </c>
      <c r="J21" s="35" t="s">
        <v>4</v>
      </c>
      <c r="K21" s="36"/>
      <c r="L21" s="36">
        <f t="shared" si="11"/>
        <v>0</v>
      </c>
      <c r="M21" s="36"/>
      <c r="N21" s="36">
        <f t="shared" si="15"/>
        <v>0</v>
      </c>
      <c r="O21" s="36"/>
      <c r="P21" s="36">
        <f t="shared" ref="P21:P34" si="20">ABS(SUM(O21-O22)*OR(O22-O21))</f>
        <v>0</v>
      </c>
      <c r="Q21" s="37">
        <f t="shared" si="10"/>
        <v>0</v>
      </c>
      <c r="R21" s="18">
        <f>SUMIF(K21:M21:O21,"=2000")+Q21</f>
        <v>0</v>
      </c>
      <c r="S21" s="38">
        <f t="shared" si="12"/>
        <v>3</v>
      </c>
    </row>
    <row r="22" spans="1:19" ht="15.75" thickBot="1">
      <c r="A22" s="7" t="s">
        <v>16</v>
      </c>
      <c r="B22" s="3" t="s">
        <v>17</v>
      </c>
      <c r="C22" s="56"/>
      <c r="D22" s="27">
        <v>2000</v>
      </c>
      <c r="E22" s="56"/>
      <c r="F22" s="56"/>
      <c r="H22" s="32">
        <v>8</v>
      </c>
      <c r="I22" s="34" t="s">
        <v>25</v>
      </c>
      <c r="J22" s="35" t="s">
        <v>13</v>
      </c>
      <c r="K22" s="36"/>
      <c r="L22" s="36">
        <f t="shared" si="11"/>
        <v>0</v>
      </c>
      <c r="M22" s="36"/>
      <c r="N22" s="36">
        <f t="shared" si="15"/>
        <v>0</v>
      </c>
      <c r="O22" s="36"/>
      <c r="P22" s="36">
        <f t="shared" si="20"/>
        <v>0</v>
      </c>
      <c r="Q22" s="37">
        <f t="shared" si="10"/>
        <v>0</v>
      </c>
      <c r="R22" s="18">
        <f>SUMIF(K22:M22:O22,"=2000")+Q22</f>
        <v>0</v>
      </c>
      <c r="S22" s="38">
        <f t="shared" si="12"/>
        <v>3</v>
      </c>
    </row>
    <row r="23" spans="1:19" ht="15.75" thickBot="1">
      <c r="A23" s="4" t="s">
        <v>21</v>
      </c>
      <c r="B23" s="5" t="s">
        <v>18</v>
      </c>
      <c r="C23" s="53">
        <v>2</v>
      </c>
      <c r="D23" s="28">
        <v>2000</v>
      </c>
      <c r="E23" s="55">
        <f>ABS(SUM(D23-D24)*OR(D24-D23))</f>
        <v>1140</v>
      </c>
      <c r="F23" s="53">
        <f t="shared" ref="F23" si="21">SUM(2000+E23)</f>
        <v>3140</v>
      </c>
      <c r="H23" s="32">
        <v>9</v>
      </c>
      <c r="I23" s="22" t="s">
        <v>6</v>
      </c>
      <c r="J23" s="23" t="s">
        <v>7</v>
      </c>
      <c r="K23" s="18"/>
      <c r="L23" s="18">
        <f t="shared" si="11"/>
        <v>0</v>
      </c>
      <c r="M23" s="18"/>
      <c r="N23" s="18">
        <f t="shared" si="15"/>
        <v>0</v>
      </c>
      <c r="O23" s="18"/>
      <c r="P23" s="18">
        <f t="shared" si="20"/>
        <v>0</v>
      </c>
      <c r="Q23" s="30">
        <f t="shared" si="10"/>
        <v>0</v>
      </c>
      <c r="R23" s="18">
        <f>SUMIF(K23:M23:O23,"=2000")+Q23</f>
        <v>0</v>
      </c>
      <c r="S23" s="19">
        <f t="shared" si="12"/>
        <v>3</v>
      </c>
    </row>
    <row r="24" spans="1:19" ht="15.75" thickBot="1">
      <c r="A24" s="13" t="s">
        <v>19</v>
      </c>
      <c r="B24" s="14" t="s">
        <v>20</v>
      </c>
      <c r="C24" s="54"/>
      <c r="D24" s="29">
        <v>860</v>
      </c>
      <c r="E24" s="56"/>
      <c r="F24" s="56"/>
      <c r="H24" s="32">
        <v>10</v>
      </c>
      <c r="I24" s="24" t="s">
        <v>35</v>
      </c>
      <c r="J24" s="25" t="s">
        <v>36</v>
      </c>
      <c r="K24" s="18"/>
      <c r="L24" s="18">
        <f t="shared" si="11"/>
        <v>0</v>
      </c>
      <c r="M24" s="18"/>
      <c r="N24" s="18">
        <f t="shared" si="15"/>
        <v>0</v>
      </c>
      <c r="O24" s="18"/>
      <c r="P24" s="18">
        <f t="shared" si="20"/>
        <v>0</v>
      </c>
      <c r="Q24" s="30">
        <f t="shared" si="10"/>
        <v>0</v>
      </c>
      <c r="R24" s="18">
        <f>SUMIF(K24:M24:O24,"=2000")+Q24</f>
        <v>0</v>
      </c>
      <c r="S24" s="19">
        <f t="shared" si="12"/>
        <v>3</v>
      </c>
    </row>
    <row r="25" spans="1:19" ht="16.5" thickTop="1" thickBot="1">
      <c r="A25" s="1" t="s">
        <v>3</v>
      </c>
      <c r="B25" s="1" t="s">
        <v>4</v>
      </c>
      <c r="C25" s="45">
        <v>3</v>
      </c>
      <c r="D25" s="16">
        <v>2000</v>
      </c>
      <c r="E25" s="43">
        <f t="shared" ref="E25" si="22">ABS(SUM(D25-D26)*OR(D26-D25))</f>
        <v>200</v>
      </c>
      <c r="F25" s="43">
        <f t="shared" ref="F25" si="23">SUM(2000+E25)</f>
        <v>2200</v>
      </c>
      <c r="H25" s="32">
        <v>11</v>
      </c>
      <c r="I25" s="39"/>
      <c r="J25" s="40"/>
      <c r="K25" s="36"/>
      <c r="L25" s="36">
        <f t="shared" si="11"/>
        <v>0</v>
      </c>
      <c r="M25" s="36"/>
      <c r="N25" s="36">
        <f t="shared" si="15"/>
        <v>0</v>
      </c>
      <c r="O25" s="36"/>
      <c r="P25" s="36">
        <f t="shared" si="20"/>
        <v>0</v>
      </c>
      <c r="Q25" s="37">
        <f t="shared" si="10"/>
        <v>0</v>
      </c>
      <c r="R25" s="18">
        <f>SUMIF(K25:M25:O25,"=2000")+Q25</f>
        <v>0</v>
      </c>
      <c r="S25" s="38">
        <f t="shared" si="12"/>
        <v>3</v>
      </c>
    </row>
    <row r="26" spans="1:19" ht="15.75" thickBot="1">
      <c r="A26" s="3" t="s">
        <v>5</v>
      </c>
      <c r="B26" s="3" t="s">
        <v>4</v>
      </c>
      <c r="C26" s="44"/>
      <c r="D26" s="12">
        <v>1800</v>
      </c>
      <c r="E26" s="44"/>
      <c r="F26" s="44"/>
      <c r="H26" s="32">
        <v>12</v>
      </c>
      <c r="I26" s="39"/>
      <c r="J26" s="40"/>
      <c r="K26" s="36"/>
      <c r="L26" s="36">
        <f t="shared" si="11"/>
        <v>0</v>
      </c>
      <c r="M26" s="36"/>
      <c r="N26" s="36">
        <f t="shared" si="15"/>
        <v>0</v>
      </c>
      <c r="O26" s="36"/>
      <c r="P26" s="36">
        <f t="shared" si="20"/>
        <v>0</v>
      </c>
      <c r="Q26" s="37">
        <f t="shared" si="10"/>
        <v>0</v>
      </c>
      <c r="R26" s="18">
        <f>SUMIF(K26:M26:O26,"=2000")+Q26</f>
        <v>0</v>
      </c>
      <c r="S26" s="38">
        <f t="shared" si="12"/>
        <v>3</v>
      </c>
    </row>
    <row r="27" spans="1:19" ht="15.75" thickBot="1">
      <c r="A27" s="4" t="s">
        <v>6</v>
      </c>
      <c r="B27" s="5" t="s">
        <v>7</v>
      </c>
      <c r="C27" s="43">
        <v>3</v>
      </c>
      <c r="D27" s="10">
        <v>2000</v>
      </c>
      <c r="E27" s="43">
        <f t="shared" ref="E27" si="24">ABS(SUM(D27-D28)*OR(D28-D27))</f>
        <v>300</v>
      </c>
      <c r="F27" s="43">
        <f t="shared" ref="F27" si="25">SUM(2000+E27)</f>
        <v>2300</v>
      </c>
      <c r="H27" s="32">
        <v>13</v>
      </c>
      <c r="I27" s="24"/>
      <c r="J27" s="25"/>
      <c r="K27" s="18"/>
      <c r="L27" s="18">
        <f t="shared" si="11"/>
        <v>0</v>
      </c>
      <c r="M27" s="18"/>
      <c r="N27" s="18">
        <f t="shared" si="15"/>
        <v>0</v>
      </c>
      <c r="O27" s="18"/>
      <c r="P27" s="18">
        <f t="shared" si="20"/>
        <v>0</v>
      </c>
      <c r="Q27" s="30">
        <f t="shared" si="10"/>
        <v>0</v>
      </c>
      <c r="R27" s="18">
        <f>SUMIF(K27:M27:O27,"=2000")+Q27</f>
        <v>0</v>
      </c>
      <c r="S27" s="19">
        <f t="shared" si="12"/>
        <v>3</v>
      </c>
    </row>
    <row r="28" spans="1:19" ht="15.75" thickBot="1">
      <c r="A28" s="7" t="s">
        <v>24</v>
      </c>
      <c r="B28" s="3" t="s">
        <v>3</v>
      </c>
      <c r="C28" s="44"/>
      <c r="D28" s="12">
        <v>1700</v>
      </c>
      <c r="E28" s="44"/>
      <c r="F28" s="44"/>
      <c r="H28" s="32">
        <v>14</v>
      </c>
      <c r="I28" s="24"/>
      <c r="J28" s="25"/>
      <c r="K28" s="18"/>
      <c r="L28" s="18">
        <f t="shared" si="11"/>
        <v>0</v>
      </c>
      <c r="M28" s="18"/>
      <c r="N28" s="18">
        <f t="shared" si="15"/>
        <v>0</v>
      </c>
      <c r="O28" s="18"/>
      <c r="P28" s="18">
        <f t="shared" si="20"/>
        <v>0</v>
      </c>
      <c r="Q28" s="30">
        <f t="shared" si="10"/>
        <v>0</v>
      </c>
      <c r="R28" s="18">
        <f>SUMIF(K28:M28:O28,"=2000")+Q28</f>
        <v>0</v>
      </c>
      <c r="S28" s="19">
        <f t="shared" si="12"/>
        <v>3</v>
      </c>
    </row>
    <row r="29" spans="1:19" ht="15.75" thickBot="1">
      <c r="A29" s="4" t="s">
        <v>10</v>
      </c>
      <c r="B29" s="9" t="s">
        <v>11</v>
      </c>
      <c r="C29" s="43">
        <v>3</v>
      </c>
      <c r="D29" s="10">
        <v>2000</v>
      </c>
      <c r="E29" s="43">
        <f t="shared" ref="E29" si="26">ABS(SUM(D29-D30)*OR(D30-D29))</f>
        <v>700</v>
      </c>
      <c r="F29" s="43">
        <f t="shared" ref="F29" si="27">SUM(2000+E29)</f>
        <v>2700</v>
      </c>
      <c r="H29" s="32">
        <v>15</v>
      </c>
      <c r="I29" s="39"/>
      <c r="J29" s="40"/>
      <c r="K29" s="36"/>
      <c r="L29" s="36">
        <f t="shared" si="11"/>
        <v>0</v>
      </c>
      <c r="M29" s="36"/>
      <c r="N29" s="36">
        <f t="shared" si="15"/>
        <v>0</v>
      </c>
      <c r="O29" s="36"/>
      <c r="P29" s="36">
        <f t="shared" si="20"/>
        <v>0</v>
      </c>
      <c r="Q29" s="37">
        <f t="shared" si="10"/>
        <v>0</v>
      </c>
      <c r="R29" s="18">
        <f>SUMIF(K29:M29:O29,"=2000")+Q29</f>
        <v>0</v>
      </c>
      <c r="S29" s="38">
        <f t="shared" si="12"/>
        <v>3</v>
      </c>
    </row>
    <row r="30" spans="1:19" ht="15.75" thickBot="1">
      <c r="A30" s="7" t="s">
        <v>12</v>
      </c>
      <c r="B30" s="11" t="s">
        <v>13</v>
      </c>
      <c r="C30" s="44"/>
      <c r="D30" s="12">
        <v>1300</v>
      </c>
      <c r="E30" s="44"/>
      <c r="F30" s="44"/>
      <c r="H30" s="32">
        <v>16</v>
      </c>
      <c r="I30" s="39"/>
      <c r="J30" s="40"/>
      <c r="K30" s="36"/>
      <c r="L30" s="36">
        <f t="shared" si="11"/>
        <v>0</v>
      </c>
      <c r="M30" s="36"/>
      <c r="N30" s="36">
        <f t="shared" si="15"/>
        <v>0</v>
      </c>
      <c r="O30" s="36"/>
      <c r="P30" s="36">
        <f t="shared" si="20"/>
        <v>0</v>
      </c>
      <c r="Q30" s="37">
        <f t="shared" si="10"/>
        <v>0</v>
      </c>
      <c r="R30" s="18">
        <f>SUMIF(K30:M30:O30,"=2000")+Q30</f>
        <v>0</v>
      </c>
      <c r="S30" s="38">
        <f t="shared" si="12"/>
        <v>3</v>
      </c>
    </row>
    <row r="31" spans="1:19" ht="15.75" thickBot="1">
      <c r="A31" s="4" t="s">
        <v>14</v>
      </c>
      <c r="B31" s="5" t="s">
        <v>15</v>
      </c>
      <c r="C31" s="43">
        <v>3</v>
      </c>
      <c r="D31" s="10">
        <v>2000</v>
      </c>
      <c r="E31" s="43">
        <f t="shared" ref="E31" si="28">ABS(SUM(D31-D32)*OR(D32-D31))</f>
        <v>800</v>
      </c>
      <c r="F31" s="43">
        <f t="shared" ref="F31" si="29">SUM(2000+E31)</f>
        <v>2800</v>
      </c>
      <c r="H31" s="32">
        <v>17</v>
      </c>
      <c r="I31" s="24"/>
      <c r="J31" s="25"/>
      <c r="K31" s="18"/>
      <c r="L31" s="18">
        <f t="shared" si="11"/>
        <v>0</v>
      </c>
      <c r="M31" s="18"/>
      <c r="N31" s="18">
        <f t="shared" si="15"/>
        <v>0</v>
      </c>
      <c r="O31" s="18"/>
      <c r="P31" s="18">
        <f t="shared" si="20"/>
        <v>0</v>
      </c>
      <c r="Q31" s="30">
        <f t="shared" si="10"/>
        <v>0</v>
      </c>
      <c r="R31" s="18">
        <f>SUMIF(K31:M31:O31,"=2000")+Q31</f>
        <v>0</v>
      </c>
      <c r="S31" s="19">
        <f t="shared" si="12"/>
        <v>3</v>
      </c>
    </row>
    <row r="32" spans="1:19" ht="15.75" thickBot="1">
      <c r="A32" s="7" t="s">
        <v>16</v>
      </c>
      <c r="B32" s="3" t="s">
        <v>17</v>
      </c>
      <c r="C32" s="44"/>
      <c r="D32" s="12">
        <v>1200</v>
      </c>
      <c r="E32" s="44"/>
      <c r="F32" s="44"/>
      <c r="H32" s="32">
        <v>18</v>
      </c>
      <c r="I32" s="24"/>
      <c r="J32" s="25"/>
      <c r="K32" s="18"/>
      <c r="L32" s="18">
        <f t="shared" si="11"/>
        <v>0</v>
      </c>
      <c r="M32" s="18"/>
      <c r="N32" s="18">
        <f t="shared" si="15"/>
        <v>0</v>
      </c>
      <c r="O32" s="18"/>
      <c r="P32" s="18">
        <f t="shared" si="20"/>
        <v>0</v>
      </c>
      <c r="Q32" s="41">
        <f t="shared" si="10"/>
        <v>0</v>
      </c>
      <c r="R32" s="18">
        <f>SUMIF(K32:M32:O32,"=2000")+Q32</f>
        <v>0</v>
      </c>
      <c r="S32" s="19">
        <f t="shared" si="12"/>
        <v>3</v>
      </c>
    </row>
    <row r="33" spans="1:19" ht="15.75" thickBot="1">
      <c r="A33" s="4" t="s">
        <v>21</v>
      </c>
      <c r="B33" s="5" t="s">
        <v>18</v>
      </c>
      <c r="C33" s="43">
        <v>3</v>
      </c>
      <c r="D33" s="10">
        <v>1100</v>
      </c>
      <c r="E33" s="43">
        <f>ABS(SUM(D33-D34)*OR(D34-D33))</f>
        <v>900</v>
      </c>
      <c r="F33" s="43">
        <f t="shared" ref="F33" si="30">SUM(2000+E33)</f>
        <v>2900</v>
      </c>
      <c r="H33" s="32">
        <v>19</v>
      </c>
      <c r="I33" s="39"/>
      <c r="J33" s="40"/>
      <c r="K33" s="36"/>
      <c r="L33" s="36">
        <f t="shared" si="11"/>
        <v>0</v>
      </c>
      <c r="M33" s="36"/>
      <c r="N33" s="36">
        <f t="shared" si="15"/>
        <v>0</v>
      </c>
      <c r="O33" s="36"/>
      <c r="P33" s="36">
        <f t="shared" si="20"/>
        <v>0</v>
      </c>
      <c r="Q33" s="40">
        <f t="shared" si="10"/>
        <v>0</v>
      </c>
      <c r="R33" s="18">
        <f>SUMIF(K33:M33:O33,"=2000")+Q33</f>
        <v>0</v>
      </c>
      <c r="S33" s="38">
        <f t="shared" si="12"/>
        <v>3</v>
      </c>
    </row>
    <row r="34" spans="1:19" ht="15.75" thickBot="1">
      <c r="A34" s="13" t="s">
        <v>19</v>
      </c>
      <c r="B34" s="14" t="s">
        <v>20</v>
      </c>
      <c r="C34" s="44"/>
      <c r="D34" s="12">
        <v>2000</v>
      </c>
      <c r="E34" s="44"/>
      <c r="F34" s="44"/>
      <c r="H34" s="32">
        <v>20</v>
      </c>
      <c r="I34" s="39"/>
      <c r="J34" s="40"/>
      <c r="K34" s="36"/>
      <c r="L34" s="36">
        <f t="shared" si="11"/>
        <v>0</v>
      </c>
      <c r="M34" s="36"/>
      <c r="N34" s="36">
        <f t="shared" si="15"/>
        <v>0</v>
      </c>
      <c r="O34" s="36"/>
      <c r="P34" s="36">
        <f t="shared" si="20"/>
        <v>0</v>
      </c>
      <c r="Q34" s="40">
        <f t="shared" si="10"/>
        <v>0</v>
      </c>
      <c r="R34" s="18">
        <f>SUMIF(K34:M34:O34,"=2000")+Q34</f>
        <v>0</v>
      </c>
      <c r="S34" s="38">
        <f t="shared" si="12"/>
        <v>3</v>
      </c>
    </row>
    <row r="35" spans="1:19" ht="15.75" thickTop="1"/>
    <row r="38" spans="1:19">
      <c r="H38" s="42"/>
    </row>
  </sheetData>
  <mergeCells count="53">
    <mergeCell ref="F9:F10"/>
    <mergeCell ref="F11:F12"/>
    <mergeCell ref="F13:F14"/>
    <mergeCell ref="F15:F16"/>
    <mergeCell ref="F17:F18"/>
    <mergeCell ref="C5:C6"/>
    <mergeCell ref="C7:C8"/>
    <mergeCell ref="A1:F2"/>
    <mergeCell ref="A3:B4"/>
    <mergeCell ref="C3:C4"/>
    <mergeCell ref="D3:D4"/>
    <mergeCell ref="F3:F4"/>
    <mergeCell ref="E5:E6"/>
    <mergeCell ref="F7:F8"/>
    <mergeCell ref="E3:E4"/>
    <mergeCell ref="E7:E8"/>
    <mergeCell ref="F5:F6"/>
    <mergeCell ref="C9:C10"/>
    <mergeCell ref="C11:C12"/>
    <mergeCell ref="C13:C14"/>
    <mergeCell ref="C15:C16"/>
    <mergeCell ref="C17:C18"/>
    <mergeCell ref="E9:E10"/>
    <mergeCell ref="E11:E12"/>
    <mergeCell ref="E13:E14"/>
    <mergeCell ref="E15:E16"/>
    <mergeCell ref="E17:E18"/>
    <mergeCell ref="C27:C28"/>
    <mergeCell ref="E27:E28"/>
    <mergeCell ref="F27:F28"/>
    <mergeCell ref="C29:C30"/>
    <mergeCell ref="E29:E30"/>
    <mergeCell ref="F29:F30"/>
    <mergeCell ref="C31:C32"/>
    <mergeCell ref="E31:E32"/>
    <mergeCell ref="F31:F32"/>
    <mergeCell ref="C33:C34"/>
    <mergeCell ref="E33:E34"/>
    <mergeCell ref="F33:F34"/>
    <mergeCell ref="F25:F26"/>
    <mergeCell ref="E25:E26"/>
    <mergeCell ref="C25:C26"/>
    <mergeCell ref="I14:J14"/>
    <mergeCell ref="I11:S12"/>
    <mergeCell ref="C23:C24"/>
    <mergeCell ref="E23:E24"/>
    <mergeCell ref="F23:F24"/>
    <mergeCell ref="C19:C20"/>
    <mergeCell ref="E19:E20"/>
    <mergeCell ref="F19:F20"/>
    <mergeCell ref="C21:C22"/>
    <mergeCell ref="E21:E22"/>
    <mergeCell ref="F21:F22"/>
  </mergeCells>
  <conditionalFormatting sqref="H11">
    <cfRule type="cellIs" dxfId="16" priority="8" operator="greaterThan">
      <formula>1999</formula>
    </cfRule>
  </conditionalFormatting>
  <conditionalFormatting sqref="G20">
    <cfRule type="cellIs" dxfId="15" priority="7" operator="between">
      <formula>2000</formula>
      <formula>4000</formula>
    </cfRule>
  </conditionalFormatting>
  <conditionalFormatting sqref="E33:F33 C33 E31:F31 C31 E29:F29 C29 E27:F27 C27 A5:B34 D5:D34 E5:F25 C5:C25">
    <cfRule type="cellIs" dxfId="14" priority="6" operator="between">
      <formula>2000</formula>
      <formula>4000</formula>
    </cfRule>
  </conditionalFormatting>
  <conditionalFormatting sqref="I15:S23 N16:N34 L16:L34 P16:S34">
    <cfRule type="cellIs" dxfId="13" priority="4" operator="equal">
      <formula>2000</formula>
    </cfRule>
  </conditionalFormatting>
  <conditionalFormatting sqref="I24:S33">
    <cfRule type="cellIs" dxfId="12" priority="2" operator="equal">
      <formula>2000</formula>
    </cfRule>
  </conditionalFormatting>
  <conditionalFormatting sqref="I34:R34">
    <cfRule type="cellIs" dxfId="11" priority="3" operator="equal">
      <formula>2000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26"/>
  <sheetViews>
    <sheetView tabSelected="1" workbookViewId="0">
      <selection activeCell="J7" sqref="J7:J8"/>
    </sheetView>
  </sheetViews>
  <sheetFormatPr baseColWidth="10" defaultRowHeight="15"/>
  <sheetData>
    <row r="2" spans="1:12" ht="15.75" thickBot="1"/>
    <row r="3" spans="1:12">
      <c r="B3" s="72" t="s">
        <v>34</v>
      </c>
      <c r="C3" s="73"/>
      <c r="D3" s="73"/>
      <c r="E3" s="73"/>
      <c r="F3" s="73"/>
      <c r="G3" s="73"/>
      <c r="H3" s="73"/>
      <c r="I3" s="73"/>
      <c r="J3" s="73"/>
      <c r="K3" s="73"/>
      <c r="L3" s="74"/>
    </row>
    <row r="4" spans="1:12" ht="15.75" thickBot="1">
      <c r="B4" s="75"/>
      <c r="C4" s="76"/>
      <c r="D4" s="76"/>
      <c r="E4" s="76"/>
      <c r="F4" s="76"/>
      <c r="G4" s="76"/>
      <c r="H4" s="76"/>
      <c r="I4" s="76"/>
      <c r="J4" s="76"/>
      <c r="K4" s="76"/>
      <c r="L4" s="77"/>
    </row>
    <row r="6" spans="1:12" ht="15.75" thickBot="1">
      <c r="B6" s="46" t="s">
        <v>32</v>
      </c>
      <c r="C6" s="46"/>
      <c r="D6" s="31" t="s">
        <v>27</v>
      </c>
      <c r="E6" s="31" t="s">
        <v>8</v>
      </c>
      <c r="F6" s="31" t="s">
        <v>28</v>
      </c>
      <c r="G6" s="31" t="s">
        <v>8</v>
      </c>
      <c r="H6" s="31" t="s">
        <v>29</v>
      </c>
      <c r="I6" s="31" t="s">
        <v>8</v>
      </c>
      <c r="J6" s="32" t="s">
        <v>30</v>
      </c>
      <c r="K6" s="31" t="s">
        <v>31</v>
      </c>
      <c r="L6" s="31" t="s">
        <v>9</v>
      </c>
    </row>
    <row r="7" spans="1:12" ht="15.75" thickBot="1">
      <c r="A7" s="32">
        <v>1</v>
      </c>
      <c r="B7" s="17" t="s">
        <v>3</v>
      </c>
      <c r="C7" s="18" t="s">
        <v>4</v>
      </c>
      <c r="D7" s="18">
        <v>2000</v>
      </c>
      <c r="E7" s="68">
        <f>ABS(SUM(D7-D8)*OR(D8-D7))</f>
        <v>500</v>
      </c>
      <c r="F7" s="18">
        <v>2000</v>
      </c>
      <c r="G7" s="68">
        <f>ABS(SUM(F7-F8)*OR(MF8-F7))</f>
        <v>300</v>
      </c>
      <c r="H7" s="18">
        <v>2000</v>
      </c>
      <c r="I7" s="68">
        <f>ABS(SUM(H7-H8)*OR(H8-H7))</f>
        <v>150</v>
      </c>
      <c r="J7" s="68">
        <f>ABS(SUM(D7-D8)*OR(D8-D7)+(F7-F8)*OR(F8-F7)+(H7-H8)*OR(H8-H7))</f>
        <v>950</v>
      </c>
      <c r="K7" s="18">
        <f>IF(AND(D7=2000,F7=2000,H7=2000),6000+J7,0)</f>
        <v>6950</v>
      </c>
      <c r="L7" s="19">
        <f>RANK(K7,$K$7:$K$26)</f>
        <v>3</v>
      </c>
    </row>
    <row r="8" spans="1:12" ht="15.75" thickBot="1">
      <c r="A8" s="32">
        <v>2</v>
      </c>
      <c r="B8" s="20" t="s">
        <v>16</v>
      </c>
      <c r="C8" s="21" t="s">
        <v>22</v>
      </c>
      <c r="D8" s="18">
        <v>1500</v>
      </c>
      <c r="E8" s="69"/>
      <c r="F8" s="18">
        <v>1700</v>
      </c>
      <c r="G8" s="69"/>
      <c r="H8" s="18">
        <v>1850</v>
      </c>
      <c r="I8" s="69"/>
      <c r="J8" s="69"/>
      <c r="K8" s="18">
        <f t="shared" ref="K8:K14" si="0">IF(AND(D8=2000,F8=2000,H8=2000),6000+J8,0)</f>
        <v>0</v>
      </c>
      <c r="L8" s="19">
        <f t="shared" ref="L8:L26" si="1">RANK(K8,$K$7:$K$26)</f>
        <v>7</v>
      </c>
    </row>
    <row r="9" spans="1:12" ht="15.75" thickBot="1">
      <c r="A9" s="32">
        <v>3</v>
      </c>
      <c r="B9" s="34" t="s">
        <v>24</v>
      </c>
      <c r="C9" s="35" t="s">
        <v>3</v>
      </c>
      <c r="D9" s="36">
        <v>1500</v>
      </c>
      <c r="E9" s="68">
        <f t="shared" ref="E9" si="2">ABS(SUM(D9-D10)*OR(D10-D9))</f>
        <v>500</v>
      </c>
      <c r="F9" s="36">
        <v>1650</v>
      </c>
      <c r="G9" s="68">
        <f t="shared" ref="G9" si="3">ABS(SUM(F9-F10)*OR(MF10-F9))</f>
        <v>350</v>
      </c>
      <c r="H9" s="36">
        <v>1800</v>
      </c>
      <c r="I9" s="68">
        <f t="shared" ref="I9" si="4">ABS(SUM(H9-H10)*OR(H10-H9))</f>
        <v>200</v>
      </c>
      <c r="J9" s="68">
        <f t="shared" ref="J9" si="5">ABS(SUM(D9-D10)*OR(D10-D9)+(F9-F10)*OR(F10-F9)+(H9-H10)*OR(H10-H9))</f>
        <v>1050</v>
      </c>
      <c r="K9" s="18">
        <f t="shared" si="0"/>
        <v>0</v>
      </c>
      <c r="L9" s="19">
        <f t="shared" si="1"/>
        <v>7</v>
      </c>
    </row>
    <row r="10" spans="1:12" ht="15.75" thickBot="1">
      <c r="A10" s="32">
        <v>4</v>
      </c>
      <c r="B10" s="34" t="s">
        <v>10</v>
      </c>
      <c r="C10" s="35" t="s">
        <v>11</v>
      </c>
      <c r="D10" s="36">
        <v>2000</v>
      </c>
      <c r="E10" s="69"/>
      <c r="F10" s="36">
        <v>2000</v>
      </c>
      <c r="G10" s="69"/>
      <c r="H10" s="36">
        <v>2000</v>
      </c>
      <c r="I10" s="69"/>
      <c r="J10" s="69"/>
      <c r="K10" s="18">
        <f t="shared" si="0"/>
        <v>6000</v>
      </c>
      <c r="L10" s="19">
        <f t="shared" si="1"/>
        <v>5</v>
      </c>
    </row>
    <row r="11" spans="1:12" ht="15.75" thickBot="1">
      <c r="A11" s="32">
        <v>5</v>
      </c>
      <c r="B11" s="22" t="s">
        <v>26</v>
      </c>
      <c r="C11" s="23" t="s">
        <v>18</v>
      </c>
      <c r="D11" s="18">
        <v>2000</v>
      </c>
      <c r="E11" s="68">
        <f t="shared" ref="E11:E13" si="6">ABS(SUM(D11-D12)*OR(D12-D11))</f>
        <v>500</v>
      </c>
      <c r="F11" s="18">
        <v>2000</v>
      </c>
      <c r="G11" s="68">
        <f t="shared" ref="G11:G13" si="7">ABS(SUM(F11-F12)*OR(MF12-F11))</f>
        <v>300</v>
      </c>
      <c r="H11" s="18">
        <v>2000</v>
      </c>
      <c r="I11" s="68">
        <f t="shared" ref="I11:I13" si="8">ABS(SUM(H11-H12)*OR(H12-H11))</f>
        <v>300</v>
      </c>
      <c r="J11" s="68">
        <f t="shared" ref="J11:J13" si="9">ABS(SUM(D11-D12)*OR(D12-D11)+(F11-F12)*OR(F12-F11)+(H11-H12)*OR(H12-H11))</f>
        <v>1100</v>
      </c>
      <c r="K11" s="18">
        <f t="shared" si="0"/>
        <v>7100</v>
      </c>
      <c r="L11" s="19">
        <f t="shared" si="1"/>
        <v>2</v>
      </c>
    </row>
    <row r="12" spans="1:12" ht="15" customHeight="1" thickBot="1">
      <c r="A12" s="32">
        <v>6</v>
      </c>
      <c r="B12" s="22" t="s">
        <v>19</v>
      </c>
      <c r="C12" s="23" t="s">
        <v>20</v>
      </c>
      <c r="D12" s="18">
        <v>1500</v>
      </c>
      <c r="E12" s="69"/>
      <c r="F12" s="18">
        <v>1700</v>
      </c>
      <c r="G12" s="69"/>
      <c r="H12" s="18">
        <v>1700</v>
      </c>
      <c r="I12" s="69"/>
      <c r="J12" s="69"/>
      <c r="K12" s="18">
        <f t="shared" si="0"/>
        <v>0</v>
      </c>
      <c r="L12" s="19">
        <f t="shared" si="1"/>
        <v>7</v>
      </c>
    </row>
    <row r="13" spans="1:12" ht="15" customHeight="1" thickBot="1">
      <c r="A13" s="32">
        <v>7</v>
      </c>
      <c r="B13" s="34" t="s">
        <v>5</v>
      </c>
      <c r="C13" s="35" t="s">
        <v>4</v>
      </c>
      <c r="D13" s="36">
        <v>2000</v>
      </c>
      <c r="E13" s="68">
        <f t="shared" si="6"/>
        <v>210</v>
      </c>
      <c r="F13" s="36">
        <v>2000</v>
      </c>
      <c r="G13" s="68">
        <f t="shared" si="7"/>
        <v>420</v>
      </c>
      <c r="H13" s="36">
        <v>2000</v>
      </c>
      <c r="I13" s="68">
        <f t="shared" si="8"/>
        <v>530</v>
      </c>
      <c r="J13" s="68">
        <f t="shared" si="9"/>
        <v>1160</v>
      </c>
      <c r="K13" s="18">
        <f t="shared" si="0"/>
        <v>7160</v>
      </c>
      <c r="L13" s="19">
        <f t="shared" si="1"/>
        <v>1</v>
      </c>
    </row>
    <row r="14" spans="1:12" ht="15.75" thickBot="1">
      <c r="A14" s="32">
        <v>8</v>
      </c>
      <c r="B14" s="34" t="s">
        <v>25</v>
      </c>
      <c r="C14" s="35" t="s">
        <v>13</v>
      </c>
      <c r="D14" s="36">
        <v>1790</v>
      </c>
      <c r="E14" s="69"/>
      <c r="F14" s="36">
        <v>1580</v>
      </c>
      <c r="G14" s="69"/>
      <c r="H14" s="36">
        <v>1470</v>
      </c>
      <c r="I14" s="69"/>
      <c r="J14" s="69"/>
      <c r="K14" s="18">
        <f t="shared" si="0"/>
        <v>0</v>
      </c>
      <c r="L14" s="19">
        <f t="shared" si="1"/>
        <v>7</v>
      </c>
    </row>
    <row r="15" spans="1:12" ht="15.75" thickBot="1">
      <c r="A15" s="32">
        <v>9</v>
      </c>
      <c r="B15" s="22" t="s">
        <v>6</v>
      </c>
      <c r="C15" s="23" t="s">
        <v>7</v>
      </c>
      <c r="D15" s="18">
        <v>2000</v>
      </c>
      <c r="E15" s="68">
        <f>ABS(SUM(D15-D16)*OR(MD16-D15))</f>
        <v>200</v>
      </c>
      <c r="F15" s="18">
        <v>2000</v>
      </c>
      <c r="G15" s="68">
        <f t="shared" ref="G15:G26" si="10">ABS(SUM(F15-F16)*OR(MF16-F15))</f>
        <v>250</v>
      </c>
      <c r="H15" s="18">
        <v>2000</v>
      </c>
      <c r="I15" s="68">
        <f t="shared" ref="I15:I26" si="11">ABS(SUM(H15-H16)*OR(H16-H15))</f>
        <v>350</v>
      </c>
      <c r="J15" s="68">
        <f>SUM(E15+G15+I15)</f>
        <v>800</v>
      </c>
      <c r="K15" s="18">
        <f t="shared" ref="K15:K26" si="12">IF(AND(D15=2000,F15=2000,H15=2000),6000+J15,0)</f>
        <v>6800</v>
      </c>
      <c r="L15" s="19">
        <f t="shared" si="1"/>
        <v>4</v>
      </c>
    </row>
    <row r="16" spans="1:12" ht="15.75" thickBot="1">
      <c r="A16" s="32">
        <v>10</v>
      </c>
      <c r="B16" s="24" t="s">
        <v>35</v>
      </c>
      <c r="C16" s="25" t="s">
        <v>36</v>
      </c>
      <c r="D16" s="18">
        <v>1800</v>
      </c>
      <c r="E16" s="69"/>
      <c r="F16" s="18">
        <v>1750</v>
      </c>
      <c r="G16" s="69"/>
      <c r="H16" s="18">
        <v>1650</v>
      </c>
      <c r="I16" s="69"/>
      <c r="J16" s="69"/>
      <c r="K16" s="18">
        <f t="shared" si="12"/>
        <v>0</v>
      </c>
      <c r="L16" s="19">
        <f t="shared" si="1"/>
        <v>7</v>
      </c>
    </row>
    <row r="17" spans="1:12" ht="15.75" thickBot="1">
      <c r="A17" s="32">
        <v>11</v>
      </c>
      <c r="B17" s="39" t="s">
        <v>37</v>
      </c>
      <c r="C17" s="40" t="s">
        <v>37</v>
      </c>
      <c r="D17" s="36">
        <v>1500</v>
      </c>
      <c r="E17" s="78">
        <f>ABS(SUM(D17-D18)*OR(MD18-D17))</f>
        <v>500</v>
      </c>
      <c r="F17" s="80">
        <v>1460</v>
      </c>
      <c r="G17" s="78">
        <f t="shared" si="10"/>
        <v>540</v>
      </c>
      <c r="H17" s="36">
        <v>1870</v>
      </c>
      <c r="I17" s="78">
        <f t="shared" si="11"/>
        <v>130</v>
      </c>
      <c r="J17" s="78">
        <f>SUM(E17+G17+I17)</f>
        <v>1170</v>
      </c>
      <c r="K17" s="18">
        <f t="shared" si="12"/>
        <v>0</v>
      </c>
      <c r="L17" s="19">
        <f t="shared" si="1"/>
        <v>7</v>
      </c>
    </row>
    <row r="18" spans="1:12" ht="15.75" thickBot="1">
      <c r="A18" s="32">
        <v>12</v>
      </c>
      <c r="B18" s="39" t="s">
        <v>38</v>
      </c>
      <c r="C18" s="40" t="s">
        <v>38</v>
      </c>
      <c r="D18" s="36">
        <v>2000</v>
      </c>
      <c r="E18" s="79"/>
      <c r="F18" s="36">
        <v>2000</v>
      </c>
      <c r="G18" s="79"/>
      <c r="H18" s="36">
        <v>2000</v>
      </c>
      <c r="I18" s="79"/>
      <c r="J18" s="79"/>
      <c r="K18" s="18">
        <f t="shared" si="12"/>
        <v>6000</v>
      </c>
      <c r="L18" s="19">
        <f t="shared" si="1"/>
        <v>5</v>
      </c>
    </row>
    <row r="19" spans="1:12" ht="15.75" thickBot="1">
      <c r="A19" s="32">
        <v>13</v>
      </c>
      <c r="B19" s="24"/>
      <c r="C19" s="25"/>
      <c r="D19" s="18"/>
      <c r="E19" s="18">
        <f>ABS(SUM(D19-D20)*OR(MD20-D19))</f>
        <v>0</v>
      </c>
      <c r="F19" s="18"/>
      <c r="G19" s="18">
        <f t="shared" si="10"/>
        <v>0</v>
      </c>
      <c r="H19" s="18"/>
      <c r="I19" s="18">
        <f t="shared" si="11"/>
        <v>0</v>
      </c>
      <c r="J19" s="30">
        <f>SUM(E19+G19+I19)</f>
        <v>0</v>
      </c>
      <c r="K19" s="18">
        <f t="shared" si="12"/>
        <v>0</v>
      </c>
      <c r="L19" s="19">
        <f t="shared" si="1"/>
        <v>7</v>
      </c>
    </row>
    <row r="20" spans="1:12" ht="15.75" thickBot="1">
      <c r="A20" s="32">
        <v>14</v>
      </c>
      <c r="B20" s="24"/>
      <c r="C20" s="25"/>
      <c r="D20" s="18"/>
      <c r="E20" s="18">
        <f>ABS(SUM(D20-D21)*OR(MD21-D20))</f>
        <v>0</v>
      </c>
      <c r="F20" s="18"/>
      <c r="G20" s="18">
        <f t="shared" si="10"/>
        <v>0</v>
      </c>
      <c r="H20" s="18"/>
      <c r="I20" s="18">
        <f t="shared" si="11"/>
        <v>0</v>
      </c>
      <c r="J20" s="30">
        <f>SUM(E20+G20+I20)</f>
        <v>0</v>
      </c>
      <c r="K20" s="18">
        <f t="shared" si="12"/>
        <v>0</v>
      </c>
      <c r="L20" s="19">
        <f t="shared" si="1"/>
        <v>7</v>
      </c>
    </row>
    <row r="21" spans="1:12" ht="15.75" thickBot="1">
      <c r="A21" s="32">
        <v>15</v>
      </c>
      <c r="B21" s="39"/>
      <c r="C21" s="40"/>
      <c r="D21" s="36"/>
      <c r="E21" s="36">
        <f>ABS(SUM(D21-D22)*OR(MD22-D21))</f>
        <v>0</v>
      </c>
      <c r="F21" s="36"/>
      <c r="G21" s="36">
        <f t="shared" si="10"/>
        <v>0</v>
      </c>
      <c r="H21" s="36"/>
      <c r="I21" s="36">
        <f t="shared" si="11"/>
        <v>0</v>
      </c>
      <c r="J21" s="37">
        <f>SUM(E21+G21+I21)</f>
        <v>0</v>
      </c>
      <c r="K21" s="18">
        <f t="shared" si="12"/>
        <v>0</v>
      </c>
      <c r="L21" s="19">
        <f t="shared" si="1"/>
        <v>7</v>
      </c>
    </row>
    <row r="22" spans="1:12" ht="15.75" thickBot="1">
      <c r="A22" s="32">
        <v>16</v>
      </c>
      <c r="B22" s="39"/>
      <c r="C22" s="40"/>
      <c r="D22" s="36"/>
      <c r="E22" s="36">
        <f>ABS(SUM(D22-D23)*OR(MD23-D22))</f>
        <v>0</v>
      </c>
      <c r="F22" s="36"/>
      <c r="G22" s="36">
        <f t="shared" si="10"/>
        <v>0</v>
      </c>
      <c r="H22" s="36"/>
      <c r="I22" s="36">
        <f t="shared" si="11"/>
        <v>0</v>
      </c>
      <c r="J22" s="37">
        <f>SUM(E22+G22+I22)</f>
        <v>0</v>
      </c>
      <c r="K22" s="18">
        <f t="shared" si="12"/>
        <v>0</v>
      </c>
      <c r="L22" s="19">
        <f t="shared" si="1"/>
        <v>7</v>
      </c>
    </row>
    <row r="23" spans="1:12" ht="15.75" thickBot="1">
      <c r="A23" s="32">
        <v>17</v>
      </c>
      <c r="B23" s="24"/>
      <c r="C23" s="25"/>
      <c r="D23" s="18"/>
      <c r="E23" s="18">
        <f>ABS(SUM(D23-D24)*OR(MD24-D23))</f>
        <v>0</v>
      </c>
      <c r="F23" s="18"/>
      <c r="G23" s="18">
        <f t="shared" si="10"/>
        <v>0</v>
      </c>
      <c r="H23" s="18"/>
      <c r="I23" s="18">
        <f t="shared" si="11"/>
        <v>0</v>
      </c>
      <c r="J23" s="30">
        <f>SUM(E23+G23+I23)</f>
        <v>0</v>
      </c>
      <c r="K23" s="18">
        <f t="shared" si="12"/>
        <v>0</v>
      </c>
      <c r="L23" s="19">
        <f t="shared" si="1"/>
        <v>7</v>
      </c>
    </row>
    <row r="24" spans="1:12" ht="15.75" thickBot="1">
      <c r="A24" s="32">
        <v>18</v>
      </c>
      <c r="B24" s="24"/>
      <c r="C24" s="25"/>
      <c r="D24" s="18"/>
      <c r="E24" s="18">
        <f>ABS(SUM(D24-D25)*OR(MD25-D24))</f>
        <v>0</v>
      </c>
      <c r="F24" s="18"/>
      <c r="G24" s="18">
        <f t="shared" si="10"/>
        <v>0</v>
      </c>
      <c r="H24" s="18"/>
      <c r="I24" s="18">
        <f t="shared" si="11"/>
        <v>0</v>
      </c>
      <c r="J24" s="41">
        <f>SUM(E24+G24+I24)</f>
        <v>0</v>
      </c>
      <c r="K24" s="18">
        <f t="shared" si="12"/>
        <v>0</v>
      </c>
      <c r="L24" s="19">
        <f t="shared" si="1"/>
        <v>7</v>
      </c>
    </row>
    <row r="25" spans="1:12" ht="15.75" thickBot="1">
      <c r="A25" s="32">
        <v>19</v>
      </c>
      <c r="B25" s="39"/>
      <c r="C25" s="40"/>
      <c r="D25" s="36"/>
      <c r="E25" s="36">
        <f>ABS(SUM(D25-D26)*OR(MD26-D25))</f>
        <v>0</v>
      </c>
      <c r="F25" s="36"/>
      <c r="G25" s="36">
        <f t="shared" si="10"/>
        <v>0</v>
      </c>
      <c r="H25" s="36"/>
      <c r="I25" s="36">
        <f t="shared" si="11"/>
        <v>0</v>
      </c>
      <c r="J25" s="40">
        <f>SUM(E25+G25+I25)</f>
        <v>0</v>
      </c>
      <c r="K25" s="18">
        <f t="shared" si="12"/>
        <v>0</v>
      </c>
      <c r="L25" s="19">
        <f t="shared" si="1"/>
        <v>7</v>
      </c>
    </row>
    <row r="26" spans="1:12" ht="15.75" thickBot="1">
      <c r="A26" s="32">
        <v>20</v>
      </c>
      <c r="B26" s="39"/>
      <c r="C26" s="40"/>
      <c r="D26" s="36"/>
      <c r="E26" s="36">
        <f>ABS(SUM(D26-D27)*OR(MD27-D26))</f>
        <v>0</v>
      </c>
      <c r="F26" s="36"/>
      <c r="G26" s="36">
        <f t="shared" si="10"/>
        <v>0</v>
      </c>
      <c r="H26" s="36"/>
      <c r="I26" s="36">
        <f t="shared" si="11"/>
        <v>0</v>
      </c>
      <c r="J26" s="40">
        <f>SUM(E26+G26+I26)</f>
        <v>0</v>
      </c>
      <c r="K26" s="18">
        <f t="shared" si="12"/>
        <v>0</v>
      </c>
      <c r="L26" s="19">
        <f t="shared" si="1"/>
        <v>7</v>
      </c>
    </row>
  </sheetData>
  <mergeCells count="26">
    <mergeCell ref="E17:E18"/>
    <mergeCell ref="G17:G18"/>
    <mergeCell ref="I17:I18"/>
    <mergeCell ref="J17:J18"/>
    <mergeCell ref="E13:E14"/>
    <mergeCell ref="G13:G14"/>
    <mergeCell ref="I13:I14"/>
    <mergeCell ref="J13:J14"/>
    <mergeCell ref="E15:E16"/>
    <mergeCell ref="G15:G16"/>
    <mergeCell ref="I15:I16"/>
    <mergeCell ref="J15:J16"/>
    <mergeCell ref="E9:E10"/>
    <mergeCell ref="G9:G10"/>
    <mergeCell ref="I9:I10"/>
    <mergeCell ref="J9:J10"/>
    <mergeCell ref="E11:E12"/>
    <mergeCell ref="G11:G12"/>
    <mergeCell ref="I11:I12"/>
    <mergeCell ref="J11:J12"/>
    <mergeCell ref="B3:L4"/>
    <mergeCell ref="B6:C6"/>
    <mergeCell ref="E7:E8"/>
    <mergeCell ref="G7:G8"/>
    <mergeCell ref="I7:I8"/>
    <mergeCell ref="J7:J8"/>
  </mergeCells>
  <conditionalFormatting sqref="A6 A3">
    <cfRule type="cellIs" dxfId="5" priority="6" operator="greaterThan">
      <formula>1999</formula>
    </cfRule>
  </conditionalFormatting>
  <conditionalFormatting sqref="E7 B26:K26 G7 I7:J7 I15:J15 E9 E11 G9 G11 I9:J9 I11:J11 B7:D25 I13:J13 E15 F7:F25 E19:E26 G15 H7:H25 K7:L26 G19:G26 E13 G13 E17 G17 I17:J17 I19:J26">
    <cfRule type="cellIs" dxfId="4" priority="3" operator="equal">
      <formula>2000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2015-02-13T08:12:50Z</dcterms:created>
  <dcterms:modified xsi:type="dcterms:W3CDTF">2015-03-03T00:28:01Z</dcterms:modified>
</cp:coreProperties>
</file>