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0" yWindow="120" windowWidth="20490" windowHeight="8010"/>
  </bookViews>
  <sheets>
    <sheet name="FACTURE" sheetId="1" r:id="rId1"/>
    <sheet name="BASE" sheetId="2" r:id="rId2"/>
  </sheets>
  <definedNames>
    <definedName name="_xlnm._FilterDatabase" localSheetId="0" hidden="1">FACTURE!$A$24:$D$25</definedName>
    <definedName name="cheval">#REF!</definedName>
    <definedName name="maliste">BASE!$A$2:$A$14</definedName>
    <definedName name="MalisteBis">BASE!$A$14:$A$23</definedName>
    <definedName name="no_facture">FACTURE!$B$11</definedName>
    <definedName name="prixPension">BASE!$B$2:$B$14</definedName>
    <definedName name="prixPrestation">BASE!$B$15:$B$23</definedName>
  </definedNames>
  <calcPr calcId="144525"/>
</workbook>
</file>

<file path=xl/calcChain.xml><?xml version="1.0" encoding="utf-8"?>
<calcChain xmlns="http://schemas.openxmlformats.org/spreadsheetml/2006/main">
  <c r="B12" i="1" l="1"/>
  <c r="E10" i="1" l="1"/>
  <c r="E29" i="1"/>
  <c r="G29" i="1" s="1"/>
  <c r="H29" i="1" s="1"/>
  <c r="E30" i="1"/>
  <c r="G30" i="1" s="1"/>
  <c r="H30" i="1" s="1"/>
  <c r="E31" i="1"/>
  <c r="G18" i="1" l="1"/>
  <c r="D18" i="1"/>
  <c r="E28" i="1"/>
  <c r="G31" i="1"/>
  <c r="H31" i="1" s="1"/>
  <c r="E32" i="1"/>
  <c r="G32" i="1" s="1"/>
  <c r="H32" i="1" s="1"/>
  <c r="E33" i="1"/>
  <c r="G33" i="1" s="1"/>
  <c r="H33" i="1" s="1"/>
  <c r="E34" i="1"/>
  <c r="G34" i="1" s="1"/>
  <c r="H34" i="1" s="1"/>
  <c r="E35" i="1"/>
  <c r="G35" i="1" s="1"/>
  <c r="H35" i="1" s="1"/>
  <c r="E36" i="1"/>
  <c r="G36" i="1" s="1"/>
  <c r="H36" i="1" s="1"/>
  <c r="G28" i="1"/>
  <c r="E25" i="1"/>
  <c r="G25" i="1" s="1"/>
  <c r="H25" i="1" s="1"/>
  <c r="B10" i="1" l="1"/>
  <c r="G39" i="1" l="1"/>
  <c r="G40" i="1" s="1"/>
  <c r="G41" i="1" s="1"/>
  <c r="H44" i="1" s="1"/>
</calcChain>
</file>

<file path=xl/sharedStrings.xml><?xml version="1.0" encoding="utf-8"?>
<sst xmlns="http://schemas.openxmlformats.org/spreadsheetml/2006/main" count="47" uniqueCount="45">
  <si>
    <t>NOM DU CHEVAL</t>
  </si>
  <si>
    <t>IDENTIFICATION</t>
  </si>
  <si>
    <t xml:space="preserve"> </t>
  </si>
  <si>
    <t>DESIGNATION</t>
  </si>
  <si>
    <t>TOTAL H.T</t>
  </si>
  <si>
    <t>TOTAL T.T.C</t>
  </si>
  <si>
    <t>ACOMPTE RECU</t>
  </si>
  <si>
    <t>TOTAL A PAYER</t>
  </si>
  <si>
    <t>PRIX TOTAL   H.T</t>
  </si>
  <si>
    <t>PRIX UNITAIRE</t>
  </si>
  <si>
    <t>NB UNITE</t>
  </si>
  <si>
    <t>OBSERVATIONS OU INFORMATIONS CLIENTS</t>
  </si>
  <si>
    <t>TYPE REGLEMENT :</t>
  </si>
  <si>
    <t>pré / box haut</t>
  </si>
  <si>
    <t>pré / box bas</t>
  </si>
  <si>
    <t>pré / stabu</t>
  </si>
  <si>
    <t>paddock / box</t>
  </si>
  <si>
    <t>paddock / stabu</t>
  </si>
  <si>
    <t>100 % pré cheval</t>
  </si>
  <si>
    <t>100 % pré poney</t>
  </si>
  <si>
    <t>pré avec foin cheval</t>
  </si>
  <si>
    <t>pré avec foin poney</t>
  </si>
  <si>
    <t>pré avec orge cheval</t>
  </si>
  <si>
    <t>pré avec orge poney</t>
  </si>
  <si>
    <t>pré avec orge et granulés cheval</t>
  </si>
  <si>
    <t>pré avec orge et granulés poney</t>
  </si>
  <si>
    <t>vermifuge</t>
  </si>
  <si>
    <t>floconné</t>
  </si>
  <si>
    <t>mash</t>
  </si>
  <si>
    <t>soins</t>
  </si>
  <si>
    <t>calmagine</t>
  </si>
  <si>
    <t>séance de travail</t>
  </si>
  <si>
    <t>débourrage</t>
  </si>
  <si>
    <t>parking VAN</t>
  </si>
  <si>
    <t>DATE :</t>
  </si>
  <si>
    <t xml:space="preserve">                TYPE DE PENSION :</t>
  </si>
  <si>
    <t xml:space="preserve">                SUPPLEMENTS :</t>
  </si>
  <si>
    <t>TVA 20 %</t>
  </si>
  <si>
    <t>vermifuge hiver</t>
  </si>
  <si>
    <t>A NEW LIFE</t>
  </si>
  <si>
    <t>Nom Propriètaire</t>
  </si>
  <si>
    <t>Mail:</t>
  </si>
  <si>
    <t>TOUTES FACTURES DOIVENT ETRE REGLEES AU MAXIMUM LE HUITIEME JOUR DU MOIS</t>
  </si>
  <si>
    <t xml:space="preserve">FACTURE N° </t>
  </si>
  <si>
    <t>TVA 20%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</si>
</sst>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\ &quot;F&quot;"/>
    <numFmt numFmtId="165" formatCode="0.00\E\u\r\o"/>
    <numFmt numFmtId="166" formatCode="_-* #,##0.00\ [$€-1]_-;\-* #,##0.00\ [$€-1]_-;_-* &quot;-&quot;??\ [$€-1]_-"/>
    <numFmt numFmtId="167" formatCode="_-* #,##0.00\ [$€-40C]_-;\-* #,##0.00\ [$€-40C]_-;_-* &quot;-&quot;??\ [$€-40C]_-;_-@_-"/>
    <numFmt numFmtId="168" formatCode="#,##0.00\E\u\r\o"/>
    <numFmt numFmtId="169" formatCode="#,##0.00\ &quot;€&quot;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u/>
      <sz val="10"/>
      <name val="Arial"/>
      <family val="2"/>
    </font>
    <font>
      <sz val="10"/>
      <name val="Arial"/>
      <family val="2"/>
    </font>
    <font>
      <b/>
      <sz val="11"/>
      <color rgb="FFFF0000"/>
      <name val="Arial"/>
      <family val="2"/>
    </font>
    <font>
      <b/>
      <sz val="12"/>
      <color indexed="10"/>
      <name val="Arial"/>
      <family val="2"/>
    </font>
    <font>
      <sz val="11"/>
      <name val="Calibri"/>
      <family val="2"/>
      <scheme val="minor"/>
    </font>
    <font>
      <b/>
      <i/>
      <sz val="11"/>
      <name val="Arial"/>
      <family val="2"/>
    </font>
    <font>
      <i/>
      <sz val="10"/>
      <name val="Arial"/>
      <family val="2"/>
    </font>
    <font>
      <b/>
      <sz val="10"/>
      <color rgb="FFFF0000"/>
      <name val="Arial"/>
      <family val="2"/>
    </font>
    <font>
      <b/>
      <sz val="10"/>
      <name val="Calibri"/>
      <family val="2"/>
      <scheme val="minor"/>
    </font>
    <font>
      <b/>
      <sz val="11"/>
      <color theme="1"/>
      <name val="Arial"/>
      <family val="2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6" fontId="4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12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0" xfId="0" applyBorder="1"/>
    <xf numFmtId="0" fontId="3" fillId="0" borderId="5" xfId="0" applyFont="1" applyBorder="1" applyAlignment="1" applyProtection="1">
      <alignment horizontal="left"/>
      <protection locked="0"/>
    </xf>
    <xf numFmtId="165" fontId="5" fillId="0" borderId="5" xfId="0" applyNumberFormat="1" applyFont="1" applyBorder="1" applyAlignment="1" applyProtection="1">
      <alignment vertical="center"/>
      <protection locked="0"/>
    </xf>
    <xf numFmtId="165" fontId="4" fillId="0" borderId="5" xfId="0" applyNumberFormat="1" applyFont="1" applyBorder="1" applyAlignment="1" applyProtection="1">
      <alignment horizontal="left"/>
      <protection locked="0"/>
    </xf>
    <xf numFmtId="165" fontId="3" fillId="0" borderId="5" xfId="0" applyNumberFormat="1" applyFont="1" applyBorder="1" applyAlignment="1" applyProtection="1">
      <alignment horizontal="left"/>
      <protection locked="0"/>
    </xf>
    <xf numFmtId="0" fontId="8" fillId="0" borderId="5" xfId="0" applyFont="1" applyBorder="1" applyAlignment="1" applyProtection="1">
      <alignment vertical="center"/>
      <protection locked="0"/>
    </xf>
    <xf numFmtId="0" fontId="4" fillId="0" borderId="5" xfId="0" applyFont="1" applyBorder="1" applyProtection="1">
      <protection locked="0"/>
    </xf>
    <xf numFmtId="165" fontId="6" fillId="0" borderId="5" xfId="0" applyNumberFormat="1" applyFont="1" applyBorder="1" applyAlignment="1" applyProtection="1">
      <alignment horizontal="left"/>
      <protection locked="0"/>
    </xf>
    <xf numFmtId="165" fontId="0" fillId="0" borderId="5" xfId="0" applyNumberFormat="1" applyBorder="1" applyAlignment="1" applyProtection="1">
      <alignment horizontal="left"/>
      <protection locked="0"/>
    </xf>
    <xf numFmtId="0" fontId="0" fillId="0" borderId="6" xfId="0" applyBorder="1"/>
    <xf numFmtId="0" fontId="0" fillId="0" borderId="7" xfId="0" applyBorder="1"/>
    <xf numFmtId="0" fontId="0" fillId="0" borderId="12" xfId="0" applyBorder="1" applyAlignment="1">
      <alignment horizontal="center"/>
    </xf>
    <xf numFmtId="0" fontId="2" fillId="0" borderId="10" xfId="0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168" fontId="2" fillId="0" borderId="0" xfId="0" applyNumberFormat="1" applyFont="1" applyBorder="1" applyAlignment="1">
      <alignment horizontal="center" vertical="center"/>
    </xf>
    <xf numFmtId="166" fontId="2" fillId="0" borderId="0" xfId="1" applyFont="1" applyBorder="1" applyAlignment="1" applyProtection="1">
      <alignment vertical="center"/>
      <protection locked="0"/>
    </xf>
    <xf numFmtId="166" fontId="0" fillId="0" borderId="0" xfId="1" applyFont="1" applyBorder="1" applyAlignment="1" applyProtection="1">
      <alignment horizontal="right" vertical="center"/>
    </xf>
    <xf numFmtId="167" fontId="10" fillId="2" borderId="0" xfId="1" applyNumberFormat="1" applyFont="1" applyFill="1" applyBorder="1" applyAlignment="1" applyProtection="1">
      <alignment horizontal="right" vertical="center"/>
    </xf>
    <xf numFmtId="168" fontId="2" fillId="0" borderId="0" xfId="0" applyNumberFormat="1" applyFont="1" applyBorder="1" applyAlignment="1">
      <alignment horizontal="center" vertical="center" wrapText="1"/>
    </xf>
    <xf numFmtId="166" fontId="2" fillId="0" borderId="0" xfId="1" applyFont="1" applyBorder="1" applyAlignment="1" applyProtection="1">
      <alignment horizontal="right" vertical="center"/>
    </xf>
    <xf numFmtId="0" fontId="0" fillId="0" borderId="0" xfId="0" applyBorder="1" applyAlignment="1">
      <alignment horizontal="center"/>
    </xf>
    <xf numFmtId="165" fontId="7" fillId="0" borderId="5" xfId="0" applyNumberFormat="1" applyFont="1" applyBorder="1" applyAlignment="1" applyProtection="1">
      <alignment vertical="center"/>
      <protection locked="0"/>
    </xf>
    <xf numFmtId="0" fontId="2" fillId="0" borderId="5" xfId="0" applyFont="1" applyBorder="1" applyAlignment="1" applyProtection="1">
      <alignment vertical="center"/>
      <protection locked="0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Border="1" applyAlignment="1" applyProtection="1">
      <alignment horizontal="center" vertical="center"/>
      <protection locked="0"/>
    </xf>
    <xf numFmtId="49" fontId="0" fillId="0" borderId="7" xfId="0" applyNumberFormat="1" applyBorder="1" applyAlignment="1" applyProtection="1">
      <alignment horizontal="center" vertical="center"/>
      <protection locked="0"/>
    </xf>
    <xf numFmtId="0" fontId="0" fillId="2" borderId="0" xfId="0" applyFill="1"/>
    <xf numFmtId="164" fontId="14" fillId="2" borderId="12" xfId="0" applyNumberFormat="1" applyFont="1" applyFill="1" applyBorder="1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/>
      <protection locked="0"/>
    </xf>
    <xf numFmtId="49" fontId="0" fillId="0" borderId="22" xfId="0" applyNumberFormat="1" applyBorder="1" applyAlignment="1" applyProtection="1">
      <alignment horizontal="center" vertical="center"/>
      <protection locked="0"/>
    </xf>
    <xf numFmtId="49" fontId="0" fillId="0" borderId="22" xfId="1" applyNumberFormat="1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/>
      <protection locked="0"/>
    </xf>
    <xf numFmtId="49" fontId="2" fillId="0" borderId="4" xfId="0" applyNumberFormat="1" applyFont="1" applyBorder="1" applyAlignment="1">
      <alignment horizontal="center" vertical="center" wrapText="1"/>
    </xf>
    <xf numFmtId="167" fontId="14" fillId="2" borderId="19" xfId="0" applyNumberFormat="1" applyFont="1" applyFill="1" applyBorder="1" applyAlignment="1" applyProtection="1">
      <alignment horizontal="center" vertical="center" wrapText="1"/>
    </xf>
    <xf numFmtId="167" fontId="0" fillId="0" borderId="18" xfId="0" applyNumberFormat="1" applyBorder="1"/>
    <xf numFmtId="167" fontId="0" fillId="0" borderId="19" xfId="0" applyNumberFormat="1" applyBorder="1"/>
    <xf numFmtId="167" fontId="0" fillId="0" borderId="4" xfId="0" applyNumberFormat="1" applyBorder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/>
    <xf numFmtId="2" fontId="0" fillId="0" borderId="1" xfId="0" applyNumberFormat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13" xfId="0" applyBorder="1"/>
    <xf numFmtId="0" fontId="0" fillId="0" borderId="13" xfId="0" applyBorder="1" applyProtection="1">
      <protection locked="0"/>
    </xf>
    <xf numFmtId="0" fontId="0" fillId="0" borderId="14" xfId="0" applyBorder="1"/>
    <xf numFmtId="0" fontId="15" fillId="0" borderId="1" xfId="2" applyBorder="1" applyAlignment="1">
      <alignment horizontal="center"/>
    </xf>
    <xf numFmtId="0" fontId="17" fillId="0" borderId="1" xfId="0" applyFont="1" applyBorder="1" applyAlignment="1">
      <alignment horizontal="center"/>
    </xf>
    <xf numFmtId="0" fontId="2" fillId="0" borderId="10" xfId="0" applyFont="1" applyBorder="1" applyAlignment="1">
      <alignment horizontal="center" vertical="center" wrapText="1"/>
    </xf>
    <xf numFmtId="169" fontId="0" fillId="0" borderId="19" xfId="0" applyNumberFormat="1" applyBorder="1" applyAlignment="1" applyProtection="1">
      <alignment horizontal="center" vertical="center"/>
      <protection locked="0"/>
    </xf>
    <xf numFmtId="169" fontId="0" fillId="0" borderId="20" xfId="0" applyNumberFormat="1" applyBorder="1"/>
    <xf numFmtId="0" fontId="0" fillId="0" borderId="4" xfId="0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8" fontId="11" fillId="0" borderId="8" xfId="0" applyNumberFormat="1" applyFont="1" applyBorder="1" applyAlignment="1">
      <alignment horizontal="center" vertical="center" wrapText="1"/>
    </xf>
    <xf numFmtId="168" fontId="11" fillId="0" borderId="10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65" fontId="18" fillId="0" borderId="1" xfId="0" applyNumberFormat="1" applyFont="1" applyBorder="1" applyAlignment="1" applyProtection="1">
      <alignment vertical="center"/>
      <protection locked="0"/>
    </xf>
    <xf numFmtId="0" fontId="7" fillId="0" borderId="1" xfId="0" applyFont="1" applyBorder="1" applyAlignment="1"/>
    <xf numFmtId="0" fontId="7" fillId="0" borderId="31" xfId="0" applyFont="1" applyBorder="1" applyAlignment="1"/>
    <xf numFmtId="14" fontId="0" fillId="0" borderId="1" xfId="0" applyNumberFormat="1" applyBorder="1" applyAlignment="1">
      <alignment horizontal="center"/>
    </xf>
    <xf numFmtId="165" fontId="13" fillId="0" borderId="5" xfId="0" applyNumberFormat="1" applyFont="1" applyBorder="1" applyAlignment="1" applyProtection="1">
      <alignment horizontal="left" vertical="center"/>
      <protection locked="0"/>
    </xf>
    <xf numFmtId="165" fontId="13" fillId="0" borderId="0" xfId="0" applyNumberFormat="1" applyFont="1" applyBorder="1" applyAlignment="1" applyProtection="1">
      <alignment horizontal="left" vertical="center"/>
      <protection locked="0"/>
    </xf>
    <xf numFmtId="165" fontId="13" fillId="0" borderId="13" xfId="0" applyNumberFormat="1" applyFont="1" applyBorder="1" applyAlignment="1" applyProtection="1">
      <alignment horizontal="left" vertical="center"/>
      <protection locked="0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6" fillId="0" borderId="7" xfId="0" applyFont="1" applyBorder="1" applyAlignment="1">
      <alignment horizontal="center"/>
    </xf>
    <xf numFmtId="0" fontId="0" fillId="0" borderId="21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0" fontId="9" fillId="0" borderId="0" xfId="0" applyFont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13" xfId="0" applyFont="1" applyBorder="1" applyAlignment="1">
      <alignment horizontal="left"/>
    </xf>
    <xf numFmtId="165" fontId="12" fillId="0" borderId="1" xfId="0" applyNumberFormat="1" applyFont="1" applyBorder="1" applyAlignment="1" applyProtection="1">
      <alignment vertical="center"/>
      <protection locked="0"/>
    </xf>
    <xf numFmtId="0" fontId="0" fillId="0" borderId="1" xfId="0" applyFont="1" applyBorder="1" applyAlignment="1"/>
    <xf numFmtId="0" fontId="0" fillId="0" borderId="31" xfId="0" applyFont="1" applyBorder="1" applyAlignment="1"/>
    <xf numFmtId="49" fontId="0" fillId="0" borderId="21" xfId="0" applyNumberFormat="1" applyBorder="1" applyAlignment="1" applyProtection="1">
      <alignment horizontal="center" vertical="center"/>
      <protection locked="0"/>
    </xf>
    <xf numFmtId="49" fontId="0" fillId="0" borderId="11" xfId="0" applyNumberFormat="1" applyBorder="1" applyAlignment="1" applyProtection="1">
      <alignment horizontal="center" vertical="center"/>
      <protection locked="0"/>
    </xf>
    <xf numFmtId="49" fontId="0" fillId="0" borderId="32" xfId="0" applyNumberFormat="1" applyBorder="1" applyAlignment="1" applyProtection="1">
      <alignment horizontal="center" vertical="center"/>
      <protection locked="0"/>
    </xf>
    <xf numFmtId="164" fontId="14" fillId="2" borderId="21" xfId="0" applyNumberFormat="1" applyFont="1" applyFill="1" applyBorder="1" applyAlignment="1" applyProtection="1">
      <alignment horizontal="center" vertical="center" wrapText="1"/>
    </xf>
    <xf numFmtId="164" fontId="14" fillId="2" borderId="11" xfId="0" applyNumberFormat="1" applyFont="1" applyFill="1" applyBorder="1" applyAlignment="1" applyProtection="1">
      <alignment horizontal="center" vertical="center" wrapText="1"/>
    </xf>
    <xf numFmtId="164" fontId="14" fillId="2" borderId="32" xfId="0" applyNumberFormat="1" applyFont="1" applyFill="1" applyBorder="1" applyAlignment="1" applyProtection="1">
      <alignment horizontal="center" vertical="center" wrapText="1"/>
    </xf>
  </cellXfs>
  <cellStyles count="3">
    <cellStyle name="Euro" xfId="1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754673</xdr:colOff>
      <xdr:row>0</xdr:row>
      <xdr:rowOff>14653</xdr:rowOff>
    </xdr:from>
    <xdr:to>
      <xdr:col>8</xdr:col>
      <xdr:colOff>1465</xdr:colOff>
      <xdr:row>7</xdr:row>
      <xdr:rowOff>188473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64673" y="14653"/>
          <a:ext cx="1562100" cy="1499993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13</xdr:row>
          <xdr:rowOff>180975</xdr:rowOff>
        </xdr:from>
        <xdr:to>
          <xdr:col>2</xdr:col>
          <xdr:colOff>0</xdr:colOff>
          <xdr:row>15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14</xdr:row>
          <xdr:rowOff>0</xdr:rowOff>
        </xdr:from>
        <xdr:to>
          <xdr:col>5</xdr:col>
          <xdr:colOff>9525</xdr:colOff>
          <xdr:row>15</xdr:row>
          <xdr:rowOff>38100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13</xdr:row>
          <xdr:rowOff>171450</xdr:rowOff>
        </xdr:from>
        <xdr:to>
          <xdr:col>7</xdr:col>
          <xdr:colOff>752475</xdr:colOff>
          <xdr:row>15</xdr:row>
          <xdr:rowOff>19050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52"/>
  <sheetViews>
    <sheetView tabSelected="1" zoomScale="130" zoomScaleNormal="130" workbookViewId="0">
      <selection activeCell="B25" sqref="B25:D25"/>
    </sheetView>
  </sheetViews>
  <sheetFormatPr baseColWidth="10" defaultColWidth="11.42578125" defaultRowHeight="15" x14ac:dyDescent="0.25"/>
  <cols>
    <col min="6" max="6" width="11.42578125" style="29"/>
    <col min="7" max="7" width="11.85546875" bestFit="1" customWidth="1"/>
  </cols>
  <sheetData>
    <row r="1" spans="1:14" ht="14.25" customHeight="1" x14ac:dyDescent="0.25">
      <c r="A1" s="46"/>
      <c r="B1" s="46"/>
      <c r="C1" s="46"/>
      <c r="D1" s="46"/>
      <c r="E1" s="46"/>
      <c r="F1" s="46"/>
      <c r="G1" s="46"/>
      <c r="H1" s="46"/>
    </row>
    <row r="2" spans="1:14" x14ac:dyDescent="0.25">
      <c r="A2" s="46"/>
      <c r="B2" s="46"/>
      <c r="C2" s="46"/>
      <c r="D2" s="46"/>
      <c r="E2" s="46"/>
      <c r="F2" s="46"/>
      <c r="G2" s="46"/>
      <c r="H2" s="46"/>
      <c r="J2" s="59"/>
      <c r="K2" s="59"/>
      <c r="L2" s="59"/>
      <c r="M2" s="5"/>
      <c r="N2" s="5"/>
    </row>
    <row r="3" spans="1:14" x14ac:dyDescent="0.25">
      <c r="A3" s="46"/>
      <c r="B3" s="46"/>
      <c r="C3" s="46"/>
      <c r="D3" s="46"/>
      <c r="E3" s="46"/>
      <c r="F3" s="46"/>
      <c r="G3" s="46"/>
      <c r="H3" s="46"/>
      <c r="J3" s="59"/>
      <c r="K3" s="59"/>
      <c r="L3" s="59"/>
      <c r="M3" s="5"/>
      <c r="N3" s="5"/>
    </row>
    <row r="4" spans="1:14" x14ac:dyDescent="0.25">
      <c r="A4" s="46"/>
      <c r="B4" s="46"/>
      <c r="C4" s="46"/>
      <c r="D4" s="46"/>
      <c r="E4" s="46"/>
      <c r="F4" s="46"/>
      <c r="G4" s="46"/>
      <c r="H4" s="46"/>
      <c r="J4" s="59"/>
      <c r="K4" s="59"/>
      <c r="L4" s="59"/>
      <c r="M4" s="5"/>
      <c r="N4" s="5"/>
    </row>
    <row r="5" spans="1:14" x14ac:dyDescent="0.25">
      <c r="A5" s="46"/>
      <c r="B5" s="46"/>
      <c r="C5" s="46"/>
      <c r="D5" s="46"/>
      <c r="E5" s="46"/>
      <c r="F5" s="46"/>
      <c r="G5" s="46"/>
      <c r="H5" s="46"/>
      <c r="J5" s="59"/>
      <c r="K5" s="59"/>
      <c r="L5" s="59"/>
      <c r="M5" s="5"/>
      <c r="N5" s="5"/>
    </row>
    <row r="6" spans="1:14" x14ac:dyDescent="0.25">
      <c r="A6" s="46"/>
      <c r="B6" s="46"/>
      <c r="C6" s="46"/>
      <c r="D6" s="46"/>
      <c r="E6" s="46"/>
      <c r="F6" s="46"/>
      <c r="G6" s="46"/>
      <c r="H6" s="46"/>
      <c r="J6" s="59"/>
      <c r="K6" s="59"/>
      <c r="L6" s="59"/>
      <c r="M6" s="5"/>
      <c r="N6" s="5"/>
    </row>
    <row r="7" spans="1:14" x14ac:dyDescent="0.25">
      <c r="A7" s="46"/>
      <c r="B7" s="46"/>
      <c r="C7" s="46"/>
      <c r="D7" s="46"/>
      <c r="E7" s="46"/>
      <c r="F7" s="46"/>
      <c r="G7" s="46"/>
      <c r="H7" s="46"/>
      <c r="J7" s="59"/>
      <c r="K7" s="59"/>
      <c r="L7" s="59"/>
      <c r="M7" s="5"/>
      <c r="N7" s="5"/>
    </row>
    <row r="8" spans="1:14" x14ac:dyDescent="0.25">
      <c r="A8" s="46"/>
      <c r="B8" s="46"/>
      <c r="C8" s="46"/>
      <c r="D8" s="46"/>
      <c r="E8" s="46"/>
      <c r="F8" s="46"/>
      <c r="G8" s="46"/>
      <c r="H8" s="46"/>
      <c r="J8" s="59"/>
      <c r="K8" s="59"/>
      <c r="L8" s="59"/>
      <c r="M8" s="5"/>
      <c r="N8" s="5"/>
    </row>
    <row r="9" spans="1:14" ht="15.75" thickBot="1" x14ac:dyDescent="0.3">
      <c r="J9" s="59"/>
      <c r="K9" s="59"/>
      <c r="L9" s="59"/>
      <c r="M9" s="5"/>
      <c r="N9" s="5"/>
    </row>
    <row r="10" spans="1:14" ht="15" customHeight="1" x14ac:dyDescent="0.25">
      <c r="A10" s="53" t="s">
        <v>34</v>
      </c>
      <c r="B10" s="72">
        <f ca="1">TODAY()</f>
        <v>42056</v>
      </c>
      <c r="C10" s="68"/>
      <c r="E10" s="104" t="str">
        <f>IFERROR(INDEX(#REF!,MATCH(A18,#REF!,0)),"")</f>
        <v/>
      </c>
      <c r="F10" s="105"/>
      <c r="G10" s="105"/>
      <c r="H10" s="106"/>
      <c r="J10" s="59"/>
      <c r="K10" s="59"/>
      <c r="L10" s="59"/>
      <c r="M10" s="5"/>
      <c r="N10" s="5"/>
    </row>
    <row r="11" spans="1:14" ht="15" customHeight="1" x14ac:dyDescent="0.25">
      <c r="A11" s="53" t="s">
        <v>43</v>
      </c>
      <c r="B11" s="68"/>
      <c r="C11" s="68"/>
      <c r="D11" s="25"/>
      <c r="E11" s="107"/>
      <c r="F11" s="108"/>
      <c r="G11" s="108"/>
      <c r="H11" s="109"/>
      <c r="J11" s="59"/>
      <c r="K11" s="59"/>
      <c r="L11" s="59"/>
      <c r="M11" s="5"/>
      <c r="N11" s="5"/>
    </row>
    <row r="12" spans="1:14" ht="15" customHeight="1" x14ac:dyDescent="0.25">
      <c r="A12" s="52" t="s">
        <v>41</v>
      </c>
      <c r="B12" s="93" t="str">
        <f>IFERROR(INDEX(#REF!,MATCH(A18,#REF!,0)),"")</f>
        <v/>
      </c>
      <c r="C12" s="94"/>
      <c r="D12" s="25"/>
      <c r="E12" s="107"/>
      <c r="F12" s="108"/>
      <c r="G12" s="108"/>
      <c r="H12" s="109"/>
      <c r="J12" s="59"/>
      <c r="K12" s="59"/>
      <c r="L12" s="59"/>
      <c r="M12" s="5"/>
      <c r="N12" s="5"/>
    </row>
    <row r="13" spans="1:14" ht="15" customHeight="1" thickBot="1" x14ac:dyDescent="0.3">
      <c r="E13" s="110"/>
      <c r="F13" s="111"/>
      <c r="G13" s="111"/>
      <c r="H13" s="112"/>
      <c r="J13" s="59"/>
      <c r="K13" s="59"/>
      <c r="L13" s="59"/>
      <c r="M13" s="5"/>
      <c r="N13" s="5"/>
    </row>
    <row r="14" spans="1:14" x14ac:dyDescent="0.25">
      <c r="C14" s="1"/>
      <c r="D14" s="1"/>
      <c r="E14" s="2"/>
      <c r="J14" s="59"/>
      <c r="K14" s="59"/>
      <c r="L14" s="59"/>
      <c r="M14" s="5"/>
      <c r="N14" s="5"/>
    </row>
    <row r="15" spans="1:14" x14ac:dyDescent="0.25">
      <c r="J15" s="5"/>
      <c r="K15" s="5"/>
      <c r="L15" s="5"/>
      <c r="M15" s="5"/>
      <c r="N15" s="5"/>
    </row>
    <row r="16" spans="1:14" x14ac:dyDescent="0.25">
      <c r="J16" s="5"/>
      <c r="K16" s="5"/>
      <c r="L16" s="5"/>
      <c r="M16" s="5"/>
      <c r="N16" s="5"/>
    </row>
    <row r="17" spans="1:11" x14ac:dyDescent="0.25">
      <c r="A17" s="95" t="s">
        <v>0</v>
      </c>
      <c r="B17" s="96"/>
      <c r="D17" s="95" t="s">
        <v>1</v>
      </c>
      <c r="E17" s="96"/>
      <c r="G17" s="95" t="s">
        <v>40</v>
      </c>
      <c r="H17" s="96"/>
    </row>
    <row r="18" spans="1:11" x14ac:dyDescent="0.25">
      <c r="A18" s="97" t="s">
        <v>39</v>
      </c>
      <c r="B18" s="98"/>
      <c r="D18" s="97" t="str">
        <f>IFERROR(INDEX(#REF!,MATCH(A18,#REF!,0)),"")</f>
        <v/>
      </c>
      <c r="E18" s="98"/>
      <c r="G18" s="97" t="str">
        <f>IFERROR(INDEX(#REF!,MATCH(A18,#REF!,0)),"")</f>
        <v/>
      </c>
      <c r="H18" s="98"/>
    </row>
    <row r="20" spans="1:11" ht="15.75" thickBot="1" x14ac:dyDescent="0.3"/>
    <row r="21" spans="1:11" ht="26.25" thickBot="1" x14ac:dyDescent="0.3">
      <c r="A21" s="113" t="s">
        <v>3</v>
      </c>
      <c r="B21" s="114"/>
      <c r="C21" s="114"/>
      <c r="D21" s="115"/>
      <c r="E21" s="18" t="s">
        <v>9</v>
      </c>
      <c r="F21" s="38" t="s">
        <v>10</v>
      </c>
      <c r="G21" s="17" t="s">
        <v>8</v>
      </c>
      <c r="H21" s="54" t="s">
        <v>44</v>
      </c>
    </row>
    <row r="22" spans="1:11" ht="15.75" customHeight="1" x14ac:dyDescent="0.25">
      <c r="A22" s="4"/>
      <c r="B22" s="5"/>
      <c r="C22" s="5"/>
      <c r="D22" s="49"/>
      <c r="E22" s="100"/>
      <c r="F22" s="122"/>
      <c r="G22" s="125"/>
      <c r="H22" s="100"/>
    </row>
    <row r="23" spans="1:11" ht="15.75" customHeight="1" x14ac:dyDescent="0.25">
      <c r="A23" s="6"/>
      <c r="B23" s="3"/>
      <c r="C23" s="3"/>
      <c r="D23" s="50"/>
      <c r="E23" s="101"/>
      <c r="F23" s="123"/>
      <c r="G23" s="126"/>
      <c r="H23" s="101"/>
    </row>
    <row r="24" spans="1:11" ht="15.75" customHeight="1" x14ac:dyDescent="0.25">
      <c r="A24" s="116" t="s">
        <v>35</v>
      </c>
      <c r="B24" s="117"/>
      <c r="C24" s="117"/>
      <c r="D24" s="118"/>
      <c r="E24" s="102"/>
      <c r="F24" s="124"/>
      <c r="G24" s="127"/>
      <c r="H24" s="102"/>
      <c r="K24" t="s">
        <v>2</v>
      </c>
    </row>
    <row r="25" spans="1:11" ht="15.75" x14ac:dyDescent="0.25">
      <c r="A25" s="7"/>
      <c r="B25" s="119"/>
      <c r="C25" s="120"/>
      <c r="D25" s="121"/>
      <c r="E25" s="34" t="str">
        <f>IFERROR(INDEX(BASE!$B$1:$B$30,MATCH(B25,BASE!$A$1:$A$30,0)),"")</f>
        <v/>
      </c>
      <c r="F25" s="35"/>
      <c r="G25" s="39" t="str">
        <f t="shared" ref="G25:G36" si="0">IFERROR(E25*F25,"")</f>
        <v/>
      </c>
      <c r="H25" s="55" t="str">
        <f>IFERROR(G25*20%,"")</f>
        <v/>
      </c>
    </row>
    <row r="26" spans="1:11" ht="15.75" x14ac:dyDescent="0.25">
      <c r="A26" s="8"/>
      <c r="B26" s="119"/>
      <c r="C26" s="120"/>
      <c r="D26" s="121"/>
      <c r="E26" s="34"/>
      <c r="F26" s="36"/>
      <c r="G26" s="39"/>
      <c r="H26" s="55"/>
    </row>
    <row r="27" spans="1:11" ht="15.75" x14ac:dyDescent="0.25">
      <c r="A27" s="8"/>
      <c r="B27" s="119"/>
      <c r="C27" s="120"/>
      <c r="D27" s="121"/>
      <c r="E27" s="34"/>
      <c r="F27" s="36"/>
      <c r="G27" s="39"/>
      <c r="H27" s="55"/>
    </row>
    <row r="28" spans="1:11" ht="15.75" x14ac:dyDescent="0.25">
      <c r="A28" s="73" t="s">
        <v>36</v>
      </c>
      <c r="B28" s="74"/>
      <c r="C28" s="74"/>
      <c r="D28" s="75"/>
      <c r="E28" s="34" t="str">
        <f>IFERROR(INDEX(BASE!$B$1:$B$30,MATCH(B28,BASE!$A$1:$A$30,0)),"")</f>
        <v/>
      </c>
      <c r="F28" s="30"/>
      <c r="G28" s="39" t="str">
        <f t="shared" si="0"/>
        <v/>
      </c>
      <c r="H28" s="55"/>
    </row>
    <row r="29" spans="1:11" ht="15.75" x14ac:dyDescent="0.25">
      <c r="A29" s="8"/>
      <c r="B29" s="69"/>
      <c r="C29" s="70"/>
      <c r="D29" s="71"/>
      <c r="E29" s="34" t="str">
        <f>IFERROR(INDEX(BASE!$B$15:$B$23,MATCH(B29,BASE!$A$15:$A$23,0)),"")</f>
        <v/>
      </c>
      <c r="F29" s="36"/>
      <c r="G29" s="39" t="str">
        <f t="shared" si="0"/>
        <v/>
      </c>
      <c r="H29" s="55" t="str">
        <f t="shared" ref="H29:H36" si="1">IFERROR(G29*20%,"")</f>
        <v/>
      </c>
    </row>
    <row r="30" spans="1:11" ht="15.75" x14ac:dyDescent="0.25">
      <c r="A30" s="9"/>
      <c r="B30" s="69"/>
      <c r="C30" s="70"/>
      <c r="D30" s="71"/>
      <c r="E30" s="34" t="str">
        <f>IFERROR(INDEX(BASE!$B$15:$B$23,MATCH(B30,BASE!$A$15:$A$23,0)),"")</f>
        <v/>
      </c>
      <c r="F30" s="36"/>
      <c r="G30" s="39" t="str">
        <f t="shared" si="0"/>
        <v/>
      </c>
      <c r="H30" s="55" t="str">
        <f t="shared" si="1"/>
        <v/>
      </c>
    </row>
    <row r="31" spans="1:11" ht="15.75" x14ac:dyDescent="0.25">
      <c r="A31" s="10"/>
      <c r="B31" s="69"/>
      <c r="C31" s="70"/>
      <c r="D31" s="71"/>
      <c r="E31" s="34" t="str">
        <f>IFERROR(INDEX(BASE!$B$15:$B$23,MATCH(B31,BASE!$A$15:$A$23,0)),"")</f>
        <v/>
      </c>
      <c r="F31" s="36"/>
      <c r="G31" s="39" t="str">
        <f t="shared" si="0"/>
        <v/>
      </c>
      <c r="H31" s="55" t="str">
        <f t="shared" si="1"/>
        <v/>
      </c>
      <c r="K31" s="32"/>
    </row>
    <row r="32" spans="1:11" ht="15.75" x14ac:dyDescent="0.25">
      <c r="A32" s="26"/>
      <c r="B32" s="69"/>
      <c r="C32" s="70"/>
      <c r="D32" s="71"/>
      <c r="E32" s="34" t="str">
        <f>IFERROR(INDEX(BASE!$B$1:$B$30,MATCH(B32,BASE!$A$1:$A$30,0)),"")</f>
        <v/>
      </c>
      <c r="F32" s="36"/>
      <c r="G32" s="39" t="str">
        <f t="shared" si="0"/>
        <v/>
      </c>
      <c r="H32" s="55" t="str">
        <f t="shared" si="1"/>
        <v/>
      </c>
    </row>
    <row r="33" spans="1:8" ht="15.75" x14ac:dyDescent="0.25">
      <c r="A33" s="27"/>
      <c r="B33" s="69"/>
      <c r="C33" s="70"/>
      <c r="D33" s="71"/>
      <c r="E33" s="34" t="str">
        <f>IFERROR(INDEX(BASE!$B$1:$B$30,MATCH(B33,BASE!$A$1:$A$30,0)),"")</f>
        <v/>
      </c>
      <c r="F33" s="36"/>
      <c r="G33" s="39" t="str">
        <f t="shared" si="0"/>
        <v/>
      </c>
      <c r="H33" s="55" t="str">
        <f t="shared" si="1"/>
        <v/>
      </c>
    </row>
    <row r="34" spans="1:8" ht="15.75" x14ac:dyDescent="0.25">
      <c r="A34" s="11"/>
      <c r="B34" s="69"/>
      <c r="C34" s="70"/>
      <c r="D34" s="71"/>
      <c r="E34" s="34" t="str">
        <f>IFERROR(INDEX(BASE!$B$1:$B$30,MATCH(B34,BASE!$A$1:$A$30,0)),"")</f>
        <v/>
      </c>
      <c r="F34" s="36"/>
      <c r="G34" s="39" t="str">
        <f t="shared" si="0"/>
        <v/>
      </c>
      <c r="H34" s="55" t="str">
        <f t="shared" si="1"/>
        <v/>
      </c>
    </row>
    <row r="35" spans="1:8" ht="15.75" x14ac:dyDescent="0.25">
      <c r="A35" s="12"/>
      <c r="B35" s="69"/>
      <c r="C35" s="70"/>
      <c r="D35" s="71"/>
      <c r="E35" s="34" t="str">
        <f>IFERROR(INDEX(BASE!$B$1:$B$30,MATCH(B35,BASE!$A$1:$A$30,0)),"")</f>
        <v/>
      </c>
      <c r="F35" s="36"/>
      <c r="G35" s="39" t="str">
        <f t="shared" si="0"/>
        <v/>
      </c>
      <c r="H35" s="55" t="str">
        <f t="shared" si="1"/>
        <v/>
      </c>
    </row>
    <row r="36" spans="1:8" ht="15.75" x14ac:dyDescent="0.25">
      <c r="A36" s="13"/>
      <c r="B36" s="69"/>
      <c r="C36" s="70"/>
      <c r="D36" s="71"/>
      <c r="E36" s="34" t="str">
        <f>IFERROR(INDEX(BASE!$B$1:$B$30,MATCH(B36,BASE!$A$1:$A$30,0)),"")</f>
        <v/>
      </c>
      <c r="F36" s="36"/>
      <c r="G36" s="39" t="str">
        <f t="shared" si="0"/>
        <v/>
      </c>
      <c r="H36" s="55" t="str">
        <f t="shared" si="1"/>
        <v/>
      </c>
    </row>
    <row r="37" spans="1:8" ht="16.5" thickBot="1" x14ac:dyDescent="0.3">
      <c r="A37" s="14"/>
      <c r="B37" s="15"/>
      <c r="C37" s="15"/>
      <c r="D37" s="51"/>
      <c r="E37" s="16"/>
      <c r="F37" s="31"/>
      <c r="G37" s="33"/>
      <c r="H37" s="37"/>
    </row>
    <row r="38" spans="1:8" ht="11.25" customHeight="1" thickBot="1" x14ac:dyDescent="0.3"/>
    <row r="39" spans="1:8" x14ac:dyDescent="0.25">
      <c r="B39" s="5"/>
      <c r="C39" s="5"/>
      <c r="D39" s="76" t="s">
        <v>4</v>
      </c>
      <c r="E39" s="77"/>
      <c r="F39" s="78"/>
      <c r="G39" s="40">
        <f>SUM(G25:G36)</f>
        <v>0</v>
      </c>
    </row>
    <row r="40" spans="1:8" x14ac:dyDescent="0.25">
      <c r="B40" s="19"/>
      <c r="C40" s="20"/>
      <c r="D40" s="87" t="s">
        <v>37</v>
      </c>
      <c r="E40" s="88"/>
      <c r="F40" s="89"/>
      <c r="G40" s="41">
        <f>G39*20%</f>
        <v>0</v>
      </c>
    </row>
    <row r="41" spans="1:8" x14ac:dyDescent="0.25">
      <c r="B41" s="19"/>
      <c r="C41" s="21"/>
      <c r="D41" s="87" t="s">
        <v>5</v>
      </c>
      <c r="E41" s="88"/>
      <c r="F41" s="89"/>
      <c r="G41" s="41">
        <f>G39+G40</f>
        <v>0</v>
      </c>
    </row>
    <row r="42" spans="1:8" ht="15.75" thickBot="1" x14ac:dyDescent="0.3">
      <c r="B42" s="19"/>
      <c r="C42" s="22"/>
      <c r="D42" s="90" t="s">
        <v>6</v>
      </c>
      <c r="E42" s="91"/>
      <c r="F42" s="92"/>
      <c r="G42" s="56"/>
    </row>
    <row r="43" spans="1:8" ht="11.25" customHeight="1" thickBot="1" x14ac:dyDescent="0.3">
      <c r="B43" s="23"/>
      <c r="C43" s="24"/>
      <c r="D43" s="24"/>
      <c r="E43" s="59"/>
      <c r="F43" s="59"/>
      <c r="G43" s="59"/>
      <c r="H43" s="5"/>
    </row>
    <row r="44" spans="1:8" ht="19.5" customHeight="1" thickBot="1" x14ac:dyDescent="0.3">
      <c r="A44" s="66" t="s">
        <v>12</v>
      </c>
      <c r="B44" s="67"/>
      <c r="C44" s="57"/>
      <c r="D44" s="5"/>
      <c r="E44" s="60" t="s">
        <v>7</v>
      </c>
      <c r="F44" s="61"/>
      <c r="G44" s="62"/>
      <c r="H44" s="42">
        <f>G41-G42</f>
        <v>0</v>
      </c>
    </row>
    <row r="45" spans="1:8" ht="15.75" thickBot="1" x14ac:dyDescent="0.3">
      <c r="A45" s="99" t="s">
        <v>42</v>
      </c>
      <c r="B45" s="99"/>
      <c r="C45" s="99"/>
      <c r="D45" s="99"/>
      <c r="E45" s="99"/>
      <c r="F45" s="99"/>
      <c r="G45" s="99"/>
      <c r="H45" s="99"/>
    </row>
    <row r="46" spans="1:8" ht="24" customHeight="1" thickBot="1" x14ac:dyDescent="0.3">
      <c r="A46" s="63" t="s">
        <v>11</v>
      </c>
      <c r="B46" s="64"/>
      <c r="C46" s="64"/>
      <c r="D46" s="64"/>
      <c r="E46" s="64"/>
      <c r="F46" s="64"/>
      <c r="G46" s="64"/>
      <c r="H46" s="65"/>
    </row>
    <row r="47" spans="1:8" x14ac:dyDescent="0.25">
      <c r="A47" s="80"/>
      <c r="B47" s="79"/>
      <c r="C47" s="79"/>
      <c r="D47" s="79"/>
      <c r="E47" s="79"/>
      <c r="F47" s="79"/>
      <c r="G47" s="79"/>
      <c r="H47" s="81"/>
    </row>
    <row r="48" spans="1:8" x14ac:dyDescent="0.25">
      <c r="A48" s="82"/>
      <c r="B48" s="59"/>
      <c r="C48" s="59"/>
      <c r="D48" s="59"/>
      <c r="E48" s="59"/>
      <c r="F48" s="59"/>
      <c r="G48" s="59"/>
      <c r="H48" s="83"/>
    </row>
    <row r="49" spans="1:8" ht="15.75" thickBot="1" x14ac:dyDescent="0.3">
      <c r="A49" s="84"/>
      <c r="B49" s="85"/>
      <c r="C49" s="85"/>
      <c r="D49" s="85"/>
      <c r="E49" s="85"/>
      <c r="F49" s="85"/>
      <c r="G49" s="85"/>
      <c r="H49" s="86"/>
    </row>
    <row r="50" spans="1:8" x14ac:dyDescent="0.25">
      <c r="A50" s="79"/>
      <c r="B50" s="79"/>
      <c r="C50" s="79"/>
      <c r="D50" s="79"/>
      <c r="E50" s="79"/>
      <c r="F50" s="79"/>
      <c r="G50" s="79"/>
      <c r="H50" s="79"/>
    </row>
    <row r="51" spans="1:8" x14ac:dyDescent="0.25">
      <c r="A51" s="103"/>
      <c r="B51" s="103"/>
      <c r="C51" s="103"/>
      <c r="D51" s="103"/>
      <c r="E51" s="103"/>
      <c r="F51" s="103"/>
      <c r="G51" s="103"/>
      <c r="H51" s="103"/>
    </row>
    <row r="52" spans="1:8" x14ac:dyDescent="0.25">
      <c r="A52" s="103"/>
      <c r="B52" s="103"/>
      <c r="C52" s="103"/>
      <c r="D52" s="103"/>
      <c r="E52" s="103"/>
      <c r="F52" s="103"/>
      <c r="G52" s="103"/>
      <c r="H52" s="103"/>
    </row>
  </sheetData>
  <mergeCells count="53">
    <mergeCell ref="A51:H52"/>
    <mergeCell ref="J13:L13"/>
    <mergeCell ref="B34:D34"/>
    <mergeCell ref="B35:D35"/>
    <mergeCell ref="B36:D36"/>
    <mergeCell ref="E10:H13"/>
    <mergeCell ref="A21:D21"/>
    <mergeCell ref="A24:D24"/>
    <mergeCell ref="B25:D25"/>
    <mergeCell ref="A18:B18"/>
    <mergeCell ref="A17:B17"/>
    <mergeCell ref="B26:D26"/>
    <mergeCell ref="B27:D27"/>
    <mergeCell ref="E22:E24"/>
    <mergeCell ref="F22:F24"/>
    <mergeCell ref="G22:G24"/>
    <mergeCell ref="J9:L9"/>
    <mergeCell ref="J10:L10"/>
    <mergeCell ref="J11:L11"/>
    <mergeCell ref="J12:L12"/>
    <mergeCell ref="A50:H50"/>
    <mergeCell ref="A47:H49"/>
    <mergeCell ref="D40:F40"/>
    <mergeCell ref="D41:F41"/>
    <mergeCell ref="D42:F42"/>
    <mergeCell ref="B12:C12"/>
    <mergeCell ref="D17:E17"/>
    <mergeCell ref="D18:E18"/>
    <mergeCell ref="G17:H17"/>
    <mergeCell ref="G18:H18"/>
    <mergeCell ref="A45:H45"/>
    <mergeCell ref="H22:H24"/>
    <mergeCell ref="J2:L2"/>
    <mergeCell ref="J3:L3"/>
    <mergeCell ref="J4:L4"/>
    <mergeCell ref="J5:L5"/>
    <mergeCell ref="J6:L6"/>
    <mergeCell ref="J7:L7"/>
    <mergeCell ref="E44:G44"/>
    <mergeCell ref="A46:H46"/>
    <mergeCell ref="A44:B44"/>
    <mergeCell ref="B11:C11"/>
    <mergeCell ref="B32:D32"/>
    <mergeCell ref="B33:D33"/>
    <mergeCell ref="J14:L14"/>
    <mergeCell ref="B10:C10"/>
    <mergeCell ref="J8:L8"/>
    <mergeCell ref="E43:G43"/>
    <mergeCell ref="A28:D28"/>
    <mergeCell ref="B29:D29"/>
    <mergeCell ref="B30:D30"/>
    <mergeCell ref="B31:D31"/>
    <mergeCell ref="D39:F39"/>
  </mergeCells>
  <dataValidations count="6">
    <dataValidation type="list" allowBlank="1" showInputMessage="1" showErrorMessage="1" sqref="F26:F27 F29:F36">
      <formula1>"1,2,3,4,5,6,7,8,9"</formula1>
    </dataValidation>
    <dataValidation type="list" allowBlank="1" showInputMessage="1" showErrorMessage="1" sqref="B29:D36">
      <formula1>"vermifuge,vermifuge hiver,floconnés, mash, soins, calmagine,seance de travail, debourrage, parking van"</formula1>
    </dataValidation>
    <dataValidation type="list" allowBlank="1" showInputMessage="1" showErrorMessage="1" sqref="C44:D44">
      <formula1>"carte bleue, espèce, chéque, virement, mandat"</formula1>
    </dataValidation>
    <dataValidation type="list" operator="equal" allowBlank="1" showInputMessage="1" showErrorMessage="1" sqref="F25">
      <formula1>"1,2,3,4,5,6,7,8,9"</formula1>
    </dataValidation>
    <dataValidation type="list" allowBlank="1" showInputMessage="1" showErrorMessage="1" sqref="B25:D27">
      <formula1>maliste</formula1>
    </dataValidation>
    <dataValidation type="list" allowBlank="1" showInputMessage="1" showErrorMessage="1" sqref="A18:B18">
      <formula1>cheval</formula1>
    </dataValidation>
  </dataValidations>
  <printOptions horizontalCentered="1" verticalCentered="1"/>
  <pageMargins left="0" right="0" top="0.19685039370078741" bottom="0" header="0.31496062992125984" footer="0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ENREGISTRER">
                <anchor moveWithCells="1">
                  <from>
                    <xdr:col>0</xdr:col>
                    <xdr:colOff>0</xdr:colOff>
                    <xdr:row>13</xdr:row>
                    <xdr:rowOff>180975</xdr:rowOff>
                  </from>
                  <to>
                    <xdr:col>2</xdr:col>
                    <xdr:colOff>0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ENREGISTRER">
                <anchor moveWithCells="1">
                  <from>
                    <xdr:col>3</xdr:col>
                    <xdr:colOff>9525</xdr:colOff>
                    <xdr:row>14</xdr:row>
                    <xdr:rowOff>0</xdr:rowOff>
                  </from>
                  <to>
                    <xdr:col>5</xdr:col>
                    <xdr:colOff>9525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ENREGISTRER">
                <anchor moveWithCells="1">
                  <from>
                    <xdr:col>6</xdr:col>
                    <xdr:colOff>19050</xdr:colOff>
                    <xdr:row>13</xdr:row>
                    <xdr:rowOff>171450</xdr:rowOff>
                  </from>
                  <to>
                    <xdr:col>7</xdr:col>
                    <xdr:colOff>752475</xdr:colOff>
                    <xdr:row>15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A18:B18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8"/>
  <sheetViews>
    <sheetView workbookViewId="0">
      <selection activeCell="B1" sqref="B1"/>
    </sheetView>
  </sheetViews>
  <sheetFormatPr baseColWidth="10" defaultColWidth="11.42578125" defaultRowHeight="15" x14ac:dyDescent="0.25"/>
  <cols>
    <col min="1" max="1" width="30" bestFit="1" customWidth="1"/>
    <col min="2" max="2" width="11.42578125" style="48"/>
  </cols>
  <sheetData>
    <row r="1" spans="1:2" s="28" customFormat="1" ht="30" customHeight="1" x14ac:dyDescent="0.25">
      <c r="A1" s="45" t="s">
        <v>3</v>
      </c>
      <c r="B1" s="58" t="s">
        <v>9</v>
      </c>
    </row>
    <row r="2" spans="1:2" x14ac:dyDescent="0.25">
      <c r="A2" s="44" t="s">
        <v>13</v>
      </c>
      <c r="B2" s="47">
        <v>291.67</v>
      </c>
    </row>
    <row r="3" spans="1:2" x14ac:dyDescent="0.25">
      <c r="A3" s="44" t="s">
        <v>14</v>
      </c>
      <c r="B3" s="47">
        <v>241.67</v>
      </c>
    </row>
    <row r="4" spans="1:2" x14ac:dyDescent="0.25">
      <c r="A4" s="44" t="s">
        <v>15</v>
      </c>
      <c r="B4" s="47">
        <v>283.33999999999997</v>
      </c>
    </row>
    <row r="5" spans="1:2" x14ac:dyDescent="0.25">
      <c r="A5" s="44" t="s">
        <v>16</v>
      </c>
      <c r="B5" s="47">
        <v>308.33</v>
      </c>
    </row>
    <row r="6" spans="1:2" x14ac:dyDescent="0.25">
      <c r="A6" s="44" t="s">
        <v>17</v>
      </c>
      <c r="B6" s="47">
        <v>300</v>
      </c>
    </row>
    <row r="7" spans="1:2" x14ac:dyDescent="0.25">
      <c r="A7" s="44" t="s">
        <v>18</v>
      </c>
      <c r="B7" s="47">
        <v>133.33000000000001</v>
      </c>
    </row>
    <row r="8" spans="1:2" x14ac:dyDescent="0.25">
      <c r="A8" s="44" t="s">
        <v>19</v>
      </c>
      <c r="B8" s="47">
        <v>129.16999999999999</v>
      </c>
    </row>
    <row r="9" spans="1:2" x14ac:dyDescent="0.25">
      <c r="A9" s="44" t="s">
        <v>20</v>
      </c>
      <c r="B9" s="47">
        <v>144.66999999999999</v>
      </c>
    </row>
    <row r="10" spans="1:2" x14ac:dyDescent="0.25">
      <c r="A10" s="44" t="s">
        <v>21</v>
      </c>
      <c r="B10" s="47">
        <v>141.66999999999999</v>
      </c>
    </row>
    <row r="11" spans="1:2" x14ac:dyDescent="0.25">
      <c r="A11" s="44" t="s">
        <v>22</v>
      </c>
      <c r="B11" s="47">
        <v>166.67</v>
      </c>
    </row>
    <row r="12" spans="1:2" x14ac:dyDescent="0.25">
      <c r="A12" s="44" t="s">
        <v>23</v>
      </c>
      <c r="B12" s="47">
        <v>154.16999999999999</v>
      </c>
    </row>
    <row r="13" spans="1:2" x14ac:dyDescent="0.25">
      <c r="A13" s="44" t="s">
        <v>24</v>
      </c>
      <c r="B13" s="47">
        <v>179.17</v>
      </c>
    </row>
    <row r="14" spans="1:2" x14ac:dyDescent="0.25">
      <c r="A14" s="44" t="s">
        <v>25</v>
      </c>
      <c r="B14" s="47">
        <v>166.67</v>
      </c>
    </row>
    <row r="15" spans="1:2" x14ac:dyDescent="0.25">
      <c r="A15" s="44" t="s">
        <v>26</v>
      </c>
      <c r="B15" s="47">
        <v>13.33</v>
      </c>
    </row>
    <row r="16" spans="1:2" x14ac:dyDescent="0.25">
      <c r="A16" s="44" t="s">
        <v>38</v>
      </c>
      <c r="B16" s="47">
        <v>17.5</v>
      </c>
    </row>
    <row r="17" spans="1:2" x14ac:dyDescent="0.25">
      <c r="A17" s="44" t="s">
        <v>27</v>
      </c>
      <c r="B17" s="47">
        <v>14.17</v>
      </c>
    </row>
    <row r="18" spans="1:2" x14ac:dyDescent="0.25">
      <c r="A18" s="44" t="s">
        <v>28</v>
      </c>
      <c r="B18" s="47">
        <v>12.08</v>
      </c>
    </row>
    <row r="19" spans="1:2" x14ac:dyDescent="0.25">
      <c r="A19" s="44" t="s">
        <v>29</v>
      </c>
      <c r="B19" s="47">
        <v>25</v>
      </c>
    </row>
    <row r="20" spans="1:2" x14ac:dyDescent="0.25">
      <c r="A20" s="44" t="s">
        <v>30</v>
      </c>
      <c r="B20" s="47">
        <v>7.5</v>
      </c>
    </row>
    <row r="21" spans="1:2" x14ac:dyDescent="0.25">
      <c r="A21" s="44" t="s">
        <v>31</v>
      </c>
      <c r="B21" s="47">
        <v>12</v>
      </c>
    </row>
    <row r="22" spans="1:2" x14ac:dyDescent="0.25">
      <c r="A22" s="44" t="s">
        <v>32</v>
      </c>
      <c r="B22" s="47">
        <v>291.67</v>
      </c>
    </row>
    <row r="23" spans="1:2" x14ac:dyDescent="0.25">
      <c r="A23" s="44" t="s">
        <v>33</v>
      </c>
      <c r="B23" s="47">
        <v>8.34</v>
      </c>
    </row>
    <row r="24" spans="1:2" x14ac:dyDescent="0.25">
      <c r="A24" s="43"/>
    </row>
    <row r="25" spans="1:2" x14ac:dyDescent="0.25">
      <c r="A25" s="43"/>
    </row>
    <row r="26" spans="1:2" x14ac:dyDescent="0.25">
      <c r="A26" s="43"/>
    </row>
    <row r="27" spans="1:2" x14ac:dyDescent="0.25">
      <c r="A27" s="43"/>
    </row>
    <row r="28" spans="1:2" x14ac:dyDescent="0.25">
      <c r="A28" s="4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FACTURE</vt:lpstr>
      <vt:lpstr>BASE</vt:lpstr>
      <vt:lpstr>maliste</vt:lpstr>
      <vt:lpstr>MalisteBis</vt:lpstr>
      <vt:lpstr>no_facture</vt:lpstr>
      <vt:lpstr>prixPension</vt:lpstr>
      <vt:lpstr>prixPrestation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MIRSOUILLE</dc:creator>
  <cp:lastModifiedBy>Ordinateur</cp:lastModifiedBy>
  <cp:lastPrinted>2015-02-21T15:01:47Z</cp:lastPrinted>
  <dcterms:created xsi:type="dcterms:W3CDTF">2015-01-29T09:46:08Z</dcterms:created>
  <dcterms:modified xsi:type="dcterms:W3CDTF">2015-02-21T15:04:36Z</dcterms:modified>
</cp:coreProperties>
</file>