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Rodolphe\Desktop\"/>
    </mc:Choice>
  </mc:AlternateContent>
  <bookViews>
    <workbookView xWindow="0" yWindow="0" windowWidth="15345" windowHeight="4650"/>
  </bookViews>
  <sheets>
    <sheet name="01.15" sheetId="2" r:id="rId1"/>
    <sheet name="Sources" sheetId="3" r:id="rId2"/>
  </sheets>
  <definedNames>
    <definedName name="Janvier">Sources!$B$1:$B$117</definedName>
    <definedName name="Mois">Sources!$B$1:$M$1</definedName>
    <definedName name="REF___Sessions">Sources!$A$103:$M$103</definedName>
    <definedName name="Sessions">Sources!$A$2:$M$2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2" l="1"/>
  <c r="D11" i="2" l="1"/>
  <c r="C11" i="2"/>
  <c r="D10" i="2" l="1"/>
  <c r="L24" i="2"/>
  <c r="L23" i="2"/>
  <c r="J24" i="2"/>
  <c r="J23" i="2"/>
  <c r="P21" i="2"/>
  <c r="P20" i="2"/>
  <c r="N21" i="2"/>
  <c r="N20" i="2"/>
  <c r="L21" i="2"/>
  <c r="L20" i="2"/>
  <c r="D24" i="2"/>
  <c r="C24" i="2"/>
  <c r="D23" i="2"/>
  <c r="C23" i="2"/>
  <c r="D20" i="2"/>
  <c r="D21" i="2"/>
  <c r="D22" i="2"/>
  <c r="C22" i="2"/>
  <c r="C21" i="2"/>
  <c r="C20" i="2"/>
  <c r="N14" i="2"/>
  <c r="N13" i="2"/>
  <c r="L14" i="2"/>
  <c r="L13" i="2"/>
  <c r="J14" i="2"/>
  <c r="J13" i="2"/>
  <c r="P11" i="2"/>
  <c r="P10" i="2"/>
  <c r="N11" i="2"/>
  <c r="N10" i="2"/>
  <c r="L11" i="2"/>
  <c r="L10" i="2"/>
  <c r="C10" i="2"/>
  <c r="M6" i="2"/>
  <c r="I6" i="2"/>
  <c r="K6" i="2"/>
  <c r="G6" i="2"/>
  <c r="E6" i="2"/>
  <c r="C6" i="2"/>
  <c r="J11" i="2" s="1"/>
  <c r="J10" i="2"/>
  <c r="B18" i="3"/>
  <c r="C19" i="3" s="1"/>
  <c r="B16" i="3"/>
  <c r="K5" i="2" s="1"/>
  <c r="B14" i="3"/>
  <c r="I5" i="2" s="1"/>
  <c r="D13" i="3"/>
  <c r="E13" i="3"/>
  <c r="G13" i="3"/>
  <c r="H13" i="3"/>
  <c r="I13" i="3"/>
  <c r="J13" i="3"/>
  <c r="K13" i="3"/>
  <c r="L13" i="3"/>
  <c r="M13" i="3"/>
  <c r="C13" i="3"/>
  <c r="D63" i="3"/>
  <c r="E63" i="3"/>
  <c r="F63" i="3"/>
  <c r="G63" i="3"/>
  <c r="H63" i="3"/>
  <c r="I63" i="3"/>
  <c r="J63" i="3"/>
  <c r="K63" i="3"/>
  <c r="L63" i="3"/>
  <c r="M63" i="3"/>
  <c r="D61" i="3"/>
  <c r="E61" i="3"/>
  <c r="F61" i="3"/>
  <c r="G61" i="3"/>
  <c r="H61" i="3"/>
  <c r="I61" i="3"/>
  <c r="J61" i="3"/>
  <c r="K61" i="3"/>
  <c r="L61" i="3"/>
  <c r="M61" i="3"/>
  <c r="D59" i="3"/>
  <c r="E59" i="3"/>
  <c r="F59" i="3"/>
  <c r="G59" i="3"/>
  <c r="H59" i="3"/>
  <c r="I59" i="3"/>
  <c r="J59" i="3"/>
  <c r="K59" i="3"/>
  <c r="L59" i="3"/>
  <c r="M59" i="3"/>
  <c r="D57" i="3"/>
  <c r="E57" i="3"/>
  <c r="F57" i="3"/>
  <c r="G57" i="3"/>
  <c r="H57" i="3"/>
  <c r="I57" i="3"/>
  <c r="J57" i="3"/>
  <c r="K57" i="3"/>
  <c r="L57" i="3"/>
  <c r="M57" i="3"/>
  <c r="D55" i="3"/>
  <c r="E55" i="3"/>
  <c r="F55" i="3"/>
  <c r="G55" i="3"/>
  <c r="H55" i="3"/>
  <c r="I55" i="3"/>
  <c r="J55" i="3"/>
  <c r="K55" i="3"/>
  <c r="L55" i="3"/>
  <c r="M55" i="3"/>
  <c r="D53" i="3"/>
  <c r="E53" i="3"/>
  <c r="F53" i="3"/>
  <c r="G53" i="3"/>
  <c r="H53" i="3"/>
  <c r="I53" i="3"/>
  <c r="J53" i="3"/>
  <c r="K53" i="3"/>
  <c r="L53" i="3"/>
  <c r="M53" i="3"/>
  <c r="C53" i="3"/>
  <c r="C55" i="3"/>
  <c r="C57" i="3"/>
  <c r="C59" i="3"/>
  <c r="C61" i="3"/>
  <c r="C63" i="3"/>
  <c r="D79" i="3"/>
  <c r="E79" i="3"/>
  <c r="F79" i="3"/>
  <c r="G79" i="3"/>
  <c r="H79" i="3"/>
  <c r="I79" i="3"/>
  <c r="J79" i="3"/>
  <c r="K79" i="3"/>
  <c r="L79" i="3"/>
  <c r="M79" i="3"/>
  <c r="D88" i="3"/>
  <c r="E88" i="3"/>
  <c r="F88" i="3"/>
  <c r="G88" i="3"/>
  <c r="H88" i="3"/>
  <c r="I88" i="3"/>
  <c r="J88" i="3"/>
  <c r="K88" i="3"/>
  <c r="L88" i="3"/>
  <c r="M88" i="3"/>
  <c r="D96" i="3"/>
  <c r="E96" i="3"/>
  <c r="F96" i="3"/>
  <c r="G96" i="3"/>
  <c r="H96" i="3"/>
  <c r="I96" i="3"/>
  <c r="J96" i="3"/>
  <c r="K96" i="3"/>
  <c r="L96" i="3"/>
  <c r="M96" i="3"/>
  <c r="D104" i="3"/>
  <c r="E104" i="3"/>
  <c r="F104" i="3"/>
  <c r="G104" i="3"/>
  <c r="H104" i="3"/>
  <c r="I104" i="3"/>
  <c r="J104" i="3"/>
  <c r="K104" i="3"/>
  <c r="L104" i="3"/>
  <c r="M104" i="3"/>
  <c r="D112" i="3"/>
  <c r="E112" i="3"/>
  <c r="F112" i="3"/>
  <c r="G112" i="3"/>
  <c r="H112" i="3"/>
  <c r="I112" i="3"/>
  <c r="J112" i="3"/>
  <c r="K112" i="3"/>
  <c r="L112" i="3"/>
  <c r="M112" i="3"/>
  <c r="C112" i="3"/>
  <c r="C104" i="3"/>
  <c r="C96" i="3"/>
  <c r="C79" i="3"/>
  <c r="C84" i="3"/>
  <c r="C82" i="3"/>
  <c r="C49" i="3"/>
  <c r="C47" i="3"/>
  <c r="C45" i="3"/>
  <c r="C43" i="3"/>
  <c r="C41" i="3"/>
  <c r="C39" i="3"/>
  <c r="C37" i="3"/>
  <c r="C27" i="3"/>
  <c r="C25" i="3"/>
  <c r="E3" i="3"/>
  <c r="F3" i="3"/>
  <c r="G3" i="3"/>
  <c r="H3" i="3"/>
  <c r="I3" i="3"/>
  <c r="J3" i="3"/>
  <c r="K3" i="3"/>
  <c r="L3" i="3"/>
  <c r="M3" i="3"/>
  <c r="D3" i="3"/>
  <c r="C3" i="3"/>
  <c r="J20" i="2" l="1"/>
  <c r="M5" i="2"/>
</calcChain>
</file>

<file path=xl/comments1.xml><?xml version="1.0" encoding="utf-8"?>
<comments xmlns="http://schemas.openxmlformats.org/spreadsheetml/2006/main">
  <authors>
    <author>Rodolphe</author>
  </authors>
  <commentList>
    <comment ref="I4" authorId="0" shapeId="0">
      <text>
        <r>
          <rPr>
            <b/>
            <sz val="9"/>
            <color indexed="81"/>
            <rFont val="Tahoma"/>
            <family val="2"/>
          </rPr>
          <t xml:space="preserve">Rodolphe: Uniques
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Rodolphe:</t>
        </r>
        <r>
          <rPr>
            <sz val="9"/>
            <color indexed="81"/>
            <rFont val="Tahoma"/>
            <family val="2"/>
          </rPr>
          <t xml:space="preserve">
Uniques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>Rodolphe:</t>
        </r>
        <r>
          <rPr>
            <sz val="9"/>
            <color indexed="81"/>
            <rFont val="Tahoma"/>
            <family val="2"/>
          </rPr>
          <t xml:space="preserve">
Uniques</t>
        </r>
      </text>
    </comment>
  </commentList>
</comments>
</file>

<file path=xl/sharedStrings.xml><?xml version="1.0" encoding="utf-8"?>
<sst xmlns="http://schemas.openxmlformats.org/spreadsheetml/2006/main" count="223" uniqueCount="140">
  <si>
    <t>Canaux</t>
  </si>
  <si>
    <t>Sessions</t>
  </si>
  <si>
    <t>SEA</t>
  </si>
  <si>
    <t>SEO</t>
  </si>
  <si>
    <t>Direct</t>
  </si>
  <si>
    <t>Référents</t>
  </si>
  <si>
    <t>Social</t>
  </si>
  <si>
    <t>SESSIONS</t>
  </si>
  <si>
    <t>REVENUES</t>
  </si>
  <si>
    <t>Reporting Gopili UK - Mois de :</t>
  </si>
  <si>
    <t>Utilisateurs</t>
  </si>
  <si>
    <t>Pages vues</t>
  </si>
  <si>
    <t>Taux de rebond</t>
  </si>
  <si>
    <t>% nouvelles sess.</t>
  </si>
  <si>
    <t xml:space="preserve">Acquisition </t>
  </si>
  <si>
    <t xml:space="preserve"> M-1</t>
  </si>
  <si>
    <t>Audience</t>
  </si>
  <si>
    <t>Comportement</t>
  </si>
  <si>
    <t>CONVERSIONS</t>
  </si>
  <si>
    <t>Nb pages/sessions</t>
  </si>
  <si>
    <t>NA</t>
  </si>
  <si>
    <t>Dur. moy. Session</t>
  </si>
  <si>
    <t>TOTAL</t>
  </si>
  <si>
    <t>Blablacar</t>
  </si>
  <si>
    <t>Loco2</t>
  </si>
  <si>
    <t>Ebookers</t>
  </si>
  <si>
    <t>National Express</t>
  </si>
  <si>
    <t>Conversions</t>
  </si>
  <si>
    <t>Rubriques</t>
  </si>
  <si>
    <t>M-1</t>
  </si>
  <si>
    <t>Train</t>
  </si>
  <si>
    <t>Flights</t>
  </si>
  <si>
    <t>Ride Share</t>
  </si>
  <si>
    <t>Coach</t>
  </si>
  <si>
    <t>Catégorie</t>
  </si>
  <si>
    <t>Ordi+tabl.</t>
  </si>
  <si>
    <t>Mobile</t>
  </si>
  <si>
    <t>Var. Sessions</t>
  </si>
  <si>
    <t>Revenues</t>
  </si>
  <si>
    <t>Var. Revenues</t>
  </si>
  <si>
    <t>Var. Utilisateurs</t>
  </si>
  <si>
    <t>Pages Vues</t>
  </si>
  <si>
    <t>Var. Pages Vues</t>
  </si>
  <si>
    <t>Nb Pag/sessions</t>
  </si>
  <si>
    <t>Var. nb pages/sessions</t>
  </si>
  <si>
    <t>Dur. Moy. Sessions</t>
  </si>
  <si>
    <t>Var. Dur. Moy. Sessions</t>
  </si>
  <si>
    <t>% nvelles sessions</t>
  </si>
  <si>
    <t>Var. % nvelles sessions</t>
  </si>
  <si>
    <t>Var. taux de rebond</t>
  </si>
  <si>
    <t>Acquisition</t>
  </si>
  <si>
    <t>Total</t>
  </si>
  <si>
    <t>Var. total</t>
  </si>
  <si>
    <t>Var. Blablacar</t>
  </si>
  <si>
    <t>Var.Loco2</t>
  </si>
  <si>
    <t>Var. Ebookers</t>
  </si>
  <si>
    <t>Var. National Express</t>
  </si>
  <si>
    <t>Novembre</t>
  </si>
  <si>
    <t>SEA - Sessions</t>
  </si>
  <si>
    <t>SEA - Utilisateurs</t>
  </si>
  <si>
    <t>SEA - Taux de rebond</t>
  </si>
  <si>
    <t>SEA - Clics</t>
  </si>
  <si>
    <t>SEA - Revenues</t>
  </si>
  <si>
    <t>SEA - Couts</t>
  </si>
  <si>
    <t>Dir - Sessions</t>
  </si>
  <si>
    <t>SEA - Var. Sessions</t>
  </si>
  <si>
    <t>Dir - Var. Sessions</t>
  </si>
  <si>
    <t>Dir - Taux de rebond</t>
  </si>
  <si>
    <t>Dir - Clics</t>
  </si>
  <si>
    <t>Dir - Revenues</t>
  </si>
  <si>
    <t>SEO - Sessions</t>
  </si>
  <si>
    <t>SEO - Var. Sessions</t>
  </si>
  <si>
    <t>SEO - Taux de rebond</t>
  </si>
  <si>
    <t>SEO - Clics</t>
  </si>
  <si>
    <t>SEO - Revenues</t>
  </si>
  <si>
    <t>REF - Sessions</t>
  </si>
  <si>
    <t>REF - Var. Sessions</t>
  </si>
  <si>
    <t>REF - Taux de rebond</t>
  </si>
  <si>
    <t>REF - Clics</t>
  </si>
  <si>
    <t>REF - Revenues</t>
  </si>
  <si>
    <t>Soc - Sessions</t>
  </si>
  <si>
    <t>Soc - Var. Sessions</t>
  </si>
  <si>
    <t>Soc - Taux de rebond</t>
  </si>
  <si>
    <t>Soc - Clics</t>
  </si>
  <si>
    <t>Soc - Revenues</t>
  </si>
  <si>
    <t>SEO - % New sessions</t>
  </si>
  <si>
    <t>Dir - % New sessions</t>
  </si>
  <si>
    <t>REF - % New sessions</t>
  </si>
  <si>
    <t>Soc - % New sessions</t>
  </si>
  <si>
    <t>SEA - % New sessions</t>
  </si>
  <si>
    <t>REF - New Utilisateurs</t>
  </si>
  <si>
    <t>SEO - New Utilisateurs</t>
  </si>
  <si>
    <t>Dir - New Utilisateurs</t>
  </si>
  <si>
    <t>Soc - New Utilisateurs</t>
  </si>
  <si>
    <t>Clics</t>
  </si>
  <si>
    <t>Performance par rubrique</t>
  </si>
  <si>
    <t>Homepage</t>
  </si>
  <si>
    <t>Eurolines</t>
  </si>
  <si>
    <t>Recherches</t>
  </si>
  <si>
    <t>Key Performance Indicators</t>
  </si>
  <si>
    <t>Tx de clic</t>
  </si>
  <si>
    <t>Tx de recherche</t>
  </si>
  <si>
    <t>Tx conversion</t>
  </si>
  <si>
    <t>Clics (U)</t>
  </si>
  <si>
    <t>PV (U)</t>
  </si>
  <si>
    <t>KPI</t>
  </si>
  <si>
    <t>Var. Recherches</t>
  </si>
  <si>
    <t>Var. tx de recherche</t>
  </si>
  <si>
    <t>Var. tx de clic</t>
  </si>
  <si>
    <t>Var. tx de conversion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</si>
  <si>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</si>
  <si>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</si>
  <si>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</si>
  <si>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</si>
  <si>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</si>
  <si>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</si>
  <si>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</si>
  <si>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</si>
  <si>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</si>
  <si>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</si>
  <si>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Décembre</t>
  </si>
  <si>
    <t>Recherches Uniques</t>
  </si>
  <si>
    <t>Var. Recherches Uniques</t>
  </si>
  <si>
    <t>Clics uniques</t>
  </si>
  <si>
    <t>Var. clics uniques</t>
  </si>
  <si>
    <t>Var. clics</t>
  </si>
  <si>
    <t>Taux de clic (U) - C/R</t>
  </si>
  <si>
    <t>Taux de recherche (U) R/V</t>
  </si>
  <si>
    <t>Taux de conversion (U) C/V</t>
  </si>
  <si>
    <t>Var. Eurolines</t>
  </si>
  <si>
    <t>Audience Ordi+tabl. Vs Mobile</t>
  </si>
  <si>
    <t>ORD - Sessions</t>
  </si>
  <si>
    <t>MOB - Sessions</t>
  </si>
  <si>
    <t>Var. ORD-Sessions</t>
  </si>
  <si>
    <t>Var. MOB-Sessions</t>
  </si>
  <si>
    <t>ORD - Recherches</t>
  </si>
  <si>
    <t>Var. ORD-Recherches</t>
  </si>
  <si>
    <t>MOB - Recherches</t>
  </si>
  <si>
    <t>Var. MOB-Recherches</t>
  </si>
  <si>
    <t>TEST SESSIONS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</si>
</sst>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PT Sans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PT Sans"/>
      <family val="2"/>
    </font>
    <font>
      <sz val="14"/>
      <color theme="1" tint="0.249977111117893"/>
      <name val="PT Sans"/>
      <family val="2"/>
    </font>
    <font>
      <b/>
      <sz val="12"/>
      <color theme="1" tint="0.249977111117893"/>
      <name val="PT Sans"/>
      <family val="2"/>
    </font>
    <font>
      <b/>
      <sz val="14"/>
      <color theme="0"/>
      <name val="PT San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EF48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/>
      <right/>
      <top/>
      <bottom style="thin">
        <color theme="1" tint="0.499984740745262"/>
      </bottom>
      <diagonal/>
    </border>
    <border>
      <left/>
      <right style="thin">
        <color indexed="64"/>
      </right>
      <top style="thin">
        <color theme="1" tint="0.499984740745262"/>
      </top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/>
      <diagonal/>
    </border>
    <border>
      <left/>
      <right style="thin">
        <color indexed="64"/>
      </right>
      <top/>
      <bottom style="thin">
        <color theme="1" tint="0.499984740745262"/>
      </bottom>
      <diagonal/>
    </border>
    <border>
      <left style="thin">
        <color indexed="64"/>
      </left>
      <right/>
      <top/>
      <bottom style="thin">
        <color theme="1" tint="0.499984740745262"/>
      </bottom>
      <diagonal/>
    </border>
    <border>
      <left style="thin">
        <color indexed="64"/>
      </left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vertical="center"/>
    </xf>
    <xf numFmtId="0" fontId="0" fillId="3" borderId="0" xfId="0" applyFill="1"/>
    <xf numFmtId="0" fontId="2" fillId="3" borderId="0" xfId="0" applyFont="1" applyFill="1" applyAlignment="1">
      <alignment vertical="center"/>
    </xf>
    <xf numFmtId="0" fontId="0" fillId="3" borderId="0" xfId="0" applyFill="1" applyBorder="1"/>
    <xf numFmtId="49" fontId="2" fillId="2" borderId="0" xfId="0" applyNumberFormat="1" applyFont="1" applyFill="1" applyAlignment="1">
      <alignment horizontal="center" vertical="center"/>
    </xf>
    <xf numFmtId="0" fontId="4" fillId="3" borderId="2" xfId="0" applyFont="1" applyFill="1" applyBorder="1"/>
    <xf numFmtId="0" fontId="4" fillId="3" borderId="3" xfId="0" applyFont="1" applyFill="1" applyBorder="1"/>
    <xf numFmtId="0" fontId="4" fillId="4" borderId="1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4" fillId="3" borderId="0" xfId="0" applyFont="1" applyFill="1" applyBorder="1"/>
    <xf numFmtId="0" fontId="4" fillId="3" borderId="13" xfId="0" applyFont="1" applyFill="1" applyBorder="1"/>
    <xf numFmtId="0" fontId="9" fillId="0" borderId="0" xfId="0" applyFont="1" applyAlignment="1">
      <alignment horizontal="right"/>
    </xf>
    <xf numFmtId="0" fontId="6" fillId="2" borderId="0" xfId="0" applyFont="1" applyFill="1" applyAlignment="1">
      <alignment horizontal="center"/>
    </xf>
    <xf numFmtId="21" fontId="0" fillId="0" borderId="0" xfId="0" applyNumberFormat="1"/>
    <xf numFmtId="10" fontId="0" fillId="0" borderId="0" xfId="0" applyNumberFormat="1"/>
    <xf numFmtId="0" fontId="4" fillId="5" borderId="13" xfId="0" applyFont="1" applyFill="1" applyBorder="1" applyAlignment="1">
      <alignment horizontal="center" vertical="center"/>
    </xf>
    <xf numFmtId="1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9" fontId="0" fillId="0" borderId="0" xfId="0" applyNumberFormat="1"/>
    <xf numFmtId="0" fontId="0" fillId="0" borderId="0" xfId="0" applyFill="1"/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1" fillId="0" borderId="0" xfId="0" applyFont="1" applyAlignment="1">
      <alignment horizontal="right"/>
    </xf>
    <xf numFmtId="0" fontId="1" fillId="0" borderId="0" xfId="0" applyFont="1"/>
    <xf numFmtId="10" fontId="9" fillId="0" borderId="0" xfId="0" applyNumberFormat="1" applyFont="1" applyAlignment="1">
      <alignment horizontal="right"/>
    </xf>
    <xf numFmtId="10" fontId="1" fillId="0" borderId="0" xfId="0" applyNumberFormat="1" applyFont="1" applyAlignment="1">
      <alignment horizontal="right"/>
    </xf>
    <xf numFmtId="10" fontId="1" fillId="0" borderId="0" xfId="0" applyNumberFormat="1" applyFont="1"/>
    <xf numFmtId="49" fontId="2" fillId="3" borderId="0" xfId="0" applyNumberFormat="1" applyFont="1" applyFill="1" applyAlignment="1">
      <alignment horizontal="center" vertical="center"/>
    </xf>
    <xf numFmtId="49" fontId="10" fillId="3" borderId="0" xfId="0" applyNumberFormat="1" applyFont="1" applyFill="1" applyAlignment="1">
      <alignment horizontal="center" vertical="center"/>
    </xf>
    <xf numFmtId="0" fontId="0" fillId="3" borderId="17" xfId="0" applyFill="1" applyBorder="1"/>
    <xf numFmtId="0" fontId="0" fillId="3" borderId="14" xfId="0" applyFill="1" applyBorder="1"/>
    <xf numFmtId="0" fontId="0" fillId="3" borderId="16" xfId="0" applyFill="1" applyBorder="1"/>
    <xf numFmtId="0" fontId="7" fillId="3" borderId="1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4" fillId="3" borderId="1" xfId="0" applyFont="1" applyFill="1" applyBorder="1"/>
    <xf numFmtId="0" fontId="13" fillId="2" borderId="0" xfId="0" applyFont="1" applyFill="1" applyAlignment="1">
      <alignment vertical="center"/>
    </xf>
    <xf numFmtId="0" fontId="11" fillId="3" borderId="0" xfId="0" applyFont="1" applyFill="1" applyAlignment="1">
      <alignment vertical="center"/>
    </xf>
    <xf numFmtId="0" fontId="8" fillId="3" borderId="1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7" xfId="0" applyFont="1" applyFill="1" applyBorder="1"/>
    <xf numFmtId="0" fontId="7" fillId="3" borderId="8" xfId="0" applyFont="1" applyFill="1" applyBorder="1"/>
    <xf numFmtId="0" fontId="7" fillId="3" borderId="11" xfId="0" applyFont="1" applyFill="1" applyBorder="1"/>
    <xf numFmtId="0" fontId="7" fillId="3" borderId="17" xfId="0" applyFont="1" applyFill="1" applyBorder="1"/>
    <xf numFmtId="0" fontId="7" fillId="3" borderId="12" xfId="0" applyFont="1" applyFill="1" applyBorder="1"/>
    <xf numFmtId="0" fontId="7" fillId="3" borderId="16" xfId="0" applyFont="1" applyFill="1" applyBorder="1"/>
    <xf numFmtId="0" fontId="7" fillId="0" borderId="11" xfId="0" applyFont="1" applyBorder="1"/>
    <xf numFmtId="0" fontId="7" fillId="0" borderId="2" xfId="0" applyFont="1" applyBorder="1"/>
    <xf numFmtId="0" fontId="7" fillId="0" borderId="12" xfId="0" applyFont="1" applyBorder="1"/>
    <xf numFmtId="0" fontId="7" fillId="0" borderId="3" xfId="0" applyFont="1" applyBorder="1"/>
    <xf numFmtId="0" fontId="7" fillId="3" borderId="6" xfId="0" applyFont="1" applyFill="1" applyBorder="1"/>
    <xf numFmtId="0" fontId="7" fillId="0" borderId="6" xfId="0" applyFont="1" applyBorder="1"/>
    <xf numFmtId="0" fontId="7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0" fontId="4" fillId="5" borderId="13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10" fontId="0" fillId="3" borderId="7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49" fontId="13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1" fontId="0" fillId="3" borderId="7" xfId="0" applyNumberFormat="1" applyFill="1" applyBorder="1" applyAlignment="1">
      <alignment horizontal="center"/>
    </xf>
    <xf numFmtId="10" fontId="0" fillId="3" borderId="0" xfId="0" applyNumberFormat="1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8" fillId="3" borderId="14" xfId="0" applyFont="1" applyFill="1" applyBorder="1" applyAlignment="1">
      <alignment horizontal="center"/>
    </xf>
    <xf numFmtId="21" fontId="7" fillId="0" borderId="11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10" fontId="7" fillId="0" borderId="9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10" fontId="7" fillId="0" borderId="11" xfId="0" applyNumberFormat="1" applyFont="1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4" fillId="4" borderId="6" xfId="0" applyFont="1" applyFill="1" applyBorder="1" applyAlignment="1">
      <alignment horizontal="center"/>
    </xf>
    <xf numFmtId="10" fontId="7" fillId="0" borderId="17" xfId="0" applyNumberFormat="1" applyFont="1" applyBorder="1" applyAlignment="1">
      <alignment horizontal="center"/>
    </xf>
    <xf numFmtId="21" fontId="7" fillId="0" borderId="17" xfId="0" applyNumberFormat="1" applyFont="1" applyBorder="1" applyAlignment="1">
      <alignment horizontal="center"/>
    </xf>
    <xf numFmtId="1" fontId="7" fillId="0" borderId="7" xfId="0" applyNumberFormat="1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1" fontId="0" fillId="3" borderId="11" xfId="0" applyNumberFormat="1" applyFill="1" applyBorder="1" applyAlignment="1">
      <alignment horizontal="center"/>
    </xf>
    <xf numFmtId="1" fontId="0" fillId="3" borderId="1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F483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0498490331027827E-2"/>
          <c:y val="9.5297289571706092E-2"/>
          <c:w val="0.63216342300075457"/>
          <c:h val="0.85589811931300175"/>
        </c:manualLayout>
      </c:layout>
      <c:pieChart>
        <c:varyColors val="1"/>
        <c:ser>
          <c:idx val="0"/>
          <c:order val="0"/>
          <c:spPr>
            <a:ln w="0"/>
          </c:spPr>
          <c:dPt>
            <c:idx val="0"/>
            <c:bubble3D val="0"/>
            <c:spPr>
              <a:solidFill>
                <a:schemeClr val="accent1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92D050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rgbClr val="EF4836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rgbClr val="0070C0"/>
              </a:solidFill>
              <a:ln w="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rgbClr val="7030A0"/>
              </a:solidFill>
              <a:ln w="0">
                <a:solidFill>
                  <a:schemeClr val="lt1"/>
                </a:solidFill>
              </a:ln>
              <a:effectLst/>
            </c:spPr>
          </c:dPt>
          <c:dLbls>
            <c:dLbl>
              <c:idx val="1"/>
              <c:layout>
                <c:manualLayout>
                  <c:x val="-0.14223097112860891"/>
                  <c:y val="9.5922280548264793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6134623797025372E-3"/>
                  <c:y val="-0.19762066200058326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3116825240594926"/>
                  <c:y val="8.664880431612714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'01.15'!$B$20:$B$24</c:f>
              <c:strCache>
                <c:ptCount val="5"/>
                <c:pt idx="0">
                  <c:v>SEA</c:v>
                </c:pt>
                <c:pt idx="1">
                  <c:v>SEO</c:v>
                </c:pt>
                <c:pt idx="2">
                  <c:v>Direct</c:v>
                </c:pt>
                <c:pt idx="3">
                  <c:v>Référents</c:v>
                </c:pt>
                <c:pt idx="4">
                  <c:v>Social</c:v>
                </c:pt>
              </c:strCache>
            </c:strRef>
          </c:cat>
          <c:val>
            <c:numRef>
              <c:f>'01.15'!$C$20:$C$24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130166830376747"/>
          <c:y val="8.3252011531345482E-2"/>
          <c:w val="0.29408609219542947"/>
          <c:h val="0.877721941570781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18</xdr:row>
      <xdr:rowOff>9526</xdr:rowOff>
    </xdr:from>
    <xdr:to>
      <xdr:col>7</xdr:col>
      <xdr:colOff>466725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33"/>
  <sheetViews>
    <sheetView tabSelected="1" topLeftCell="B1" workbookViewId="0">
      <selection activeCell="U11" sqref="U11"/>
    </sheetView>
  </sheetViews>
  <sheetFormatPr baseColWidth="10" defaultRowHeight="15" x14ac:dyDescent="0.25"/>
  <cols>
    <col min="1" max="1" width="2.28515625" customWidth="1"/>
    <col min="2" max="2" width="9.5703125" customWidth="1"/>
    <col min="3" max="3" width="10.42578125" customWidth="1"/>
    <col min="4" max="5" width="7.140625" customWidth="1"/>
    <col min="6" max="6" width="8.140625" customWidth="1"/>
    <col min="7" max="7" width="7.85546875" customWidth="1"/>
    <col min="8" max="8" width="7.140625" customWidth="1"/>
    <col min="9" max="9" width="8.28515625" customWidth="1"/>
    <col min="10" max="15" width="7.140625" customWidth="1"/>
    <col min="16" max="16" width="7.42578125" customWidth="1"/>
    <col min="17" max="17" width="7.140625" customWidth="1"/>
    <col min="18" max="18" width="2.42578125" customWidth="1"/>
  </cols>
  <sheetData>
    <row r="1" spans="1:20" ht="19.5" customHeight="1" x14ac:dyDescent="0.25">
      <c r="A1" s="3"/>
      <c r="B1" s="48" t="s">
        <v>9</v>
      </c>
      <c r="C1" s="48"/>
      <c r="D1" s="2"/>
      <c r="E1" s="1"/>
      <c r="F1" s="1"/>
      <c r="G1" s="90" t="s">
        <v>110</v>
      </c>
      <c r="H1" s="90"/>
      <c r="I1" s="1"/>
      <c r="J1" s="1"/>
      <c r="K1" s="1"/>
      <c r="L1" s="6"/>
      <c r="M1" s="1"/>
      <c r="N1" s="1"/>
      <c r="O1" s="1"/>
      <c r="P1" s="1"/>
      <c r="Q1" s="1"/>
      <c r="R1" s="3"/>
    </row>
    <row r="2" spans="1:20" s="3" customFormat="1" ht="12" customHeight="1" x14ac:dyDescent="0.25">
      <c r="B2" s="49"/>
      <c r="C2" s="49"/>
      <c r="D2" s="4"/>
      <c r="G2" s="40"/>
      <c r="H2" s="40"/>
      <c r="L2" s="39"/>
    </row>
    <row r="3" spans="1:20" ht="19.5" customHeight="1" x14ac:dyDescent="0.25">
      <c r="A3" s="3"/>
      <c r="B3" s="70" t="s">
        <v>99</v>
      </c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0"/>
      <c r="Q3" s="70"/>
      <c r="R3" s="3"/>
    </row>
    <row r="4" spans="1:20" ht="19.5" customHeight="1" x14ac:dyDescent="0.25">
      <c r="A4" s="3"/>
      <c r="B4" s="5"/>
      <c r="C4" s="78" t="s">
        <v>7</v>
      </c>
      <c r="D4" s="79"/>
      <c r="E4" s="78" t="s">
        <v>98</v>
      </c>
      <c r="F4" s="79"/>
      <c r="G4" s="78" t="s">
        <v>18</v>
      </c>
      <c r="H4" s="79"/>
      <c r="I4" s="78" t="s">
        <v>101</v>
      </c>
      <c r="J4" s="79"/>
      <c r="K4" s="78" t="s">
        <v>100</v>
      </c>
      <c r="L4" s="79"/>
      <c r="M4" s="78" t="s">
        <v>102</v>
      </c>
      <c r="N4" s="79"/>
      <c r="O4" s="78" t="s">
        <v>8</v>
      </c>
      <c r="P4" s="79"/>
      <c r="Q4" s="11"/>
      <c r="R4" s="3"/>
      <c r="T4" t="s">
        <v>139</v>
      </c>
    </row>
    <row r="5" spans="1:20" x14ac:dyDescent="0.25">
      <c r="A5" s="3"/>
      <c r="B5" s="5"/>
      <c r="C5" s="92">
        <v>1000</v>
      </c>
      <c r="D5" s="77"/>
      <c r="E5" s="95">
        <v>1500</v>
      </c>
      <c r="F5" s="94"/>
      <c r="G5" s="114">
        <v>450</v>
      </c>
      <c r="H5" s="115"/>
      <c r="I5" s="76">
        <f>Sources!B14</f>
        <v>0.76236044657097291</v>
      </c>
      <c r="J5" s="77"/>
      <c r="K5" s="76">
        <f>Sources!B16</f>
        <v>0.54393305439330542</v>
      </c>
      <c r="L5" s="77"/>
      <c r="M5" s="93">
        <f>Sources!B18</f>
        <v>0.41467304625199364</v>
      </c>
      <c r="N5" s="94"/>
      <c r="O5" s="95"/>
      <c r="P5" s="94"/>
      <c r="Q5" s="10"/>
      <c r="R5" s="3"/>
      <c r="T5">
        <f>IF(COUNTIF(G1,"*Janvier*"),Sources!B2,Sources!C2)</f>
        <v>1000</v>
      </c>
    </row>
    <row r="6" spans="1:20" x14ac:dyDescent="0.25">
      <c r="A6" s="3"/>
      <c r="B6" s="5"/>
      <c r="C6" s="74" t="str">
        <f>Sources!B3</f>
        <v>NA</v>
      </c>
      <c r="D6" s="75"/>
      <c r="E6" s="74" t="str">
        <f>Sources!B7</f>
        <v>NA</v>
      </c>
      <c r="F6" s="75"/>
      <c r="G6" s="96" t="str">
        <f>Sources!B11</f>
        <v>NA</v>
      </c>
      <c r="H6" s="75"/>
      <c r="I6" s="74" t="str">
        <f>Sources!B15</f>
        <v>NA</v>
      </c>
      <c r="J6" s="75"/>
      <c r="K6" s="74" t="str">
        <f>Sources!B17</f>
        <v>NA</v>
      </c>
      <c r="L6" s="75"/>
      <c r="M6" s="96" t="str">
        <f>Sources!B19</f>
        <v>NA</v>
      </c>
      <c r="N6" s="75"/>
      <c r="O6" s="74" t="s">
        <v>20</v>
      </c>
      <c r="P6" s="75"/>
      <c r="Q6" s="17"/>
      <c r="R6" s="3"/>
    </row>
    <row r="7" spans="1:20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</row>
    <row r="8" spans="1:20" ht="17.25" x14ac:dyDescent="0.3">
      <c r="A8" s="3"/>
      <c r="B8" s="106" t="s">
        <v>130</v>
      </c>
      <c r="C8" s="106"/>
      <c r="D8" s="106"/>
      <c r="E8" s="106"/>
      <c r="F8" s="106"/>
      <c r="G8" s="106"/>
      <c r="H8" s="106"/>
      <c r="I8" s="3"/>
      <c r="J8" s="86" t="s">
        <v>17</v>
      </c>
      <c r="K8" s="86"/>
      <c r="L8" s="86"/>
      <c r="M8" s="86"/>
      <c r="N8" s="86"/>
      <c r="O8" s="86"/>
      <c r="P8" s="86"/>
      <c r="Q8" s="86"/>
      <c r="R8" s="3"/>
    </row>
    <row r="9" spans="1:20" x14ac:dyDescent="0.25">
      <c r="A9" s="3"/>
      <c r="B9" s="24" t="s">
        <v>34</v>
      </c>
      <c r="C9" s="68" t="s">
        <v>35</v>
      </c>
      <c r="D9" s="68" t="s">
        <v>36</v>
      </c>
      <c r="E9" s="3"/>
      <c r="F9" s="3"/>
      <c r="G9" s="3"/>
      <c r="H9" s="3"/>
      <c r="I9" s="3"/>
      <c r="J9" s="101" t="s">
        <v>1</v>
      </c>
      <c r="K9" s="102"/>
      <c r="L9" s="107" t="s">
        <v>10</v>
      </c>
      <c r="M9" s="107"/>
      <c r="N9" s="101" t="s">
        <v>11</v>
      </c>
      <c r="O9" s="102"/>
      <c r="P9" s="101" t="s">
        <v>19</v>
      </c>
      <c r="Q9" s="102"/>
      <c r="R9" s="3"/>
    </row>
    <row r="10" spans="1:20" x14ac:dyDescent="0.25">
      <c r="A10" s="3"/>
      <c r="B10" s="18" t="s">
        <v>1</v>
      </c>
      <c r="C10" s="66">
        <f>Sources!B24</f>
        <v>0</v>
      </c>
      <c r="D10" s="66">
        <f>Sources!B26</f>
        <v>0</v>
      </c>
      <c r="E10" s="3"/>
      <c r="F10" s="3"/>
      <c r="G10" s="3"/>
      <c r="H10" s="3"/>
      <c r="I10" s="3"/>
      <c r="J10" s="110">
        <f>C5</f>
        <v>1000</v>
      </c>
      <c r="K10" s="111"/>
      <c r="L10" s="113">
        <f>Sources!B4</f>
        <v>627</v>
      </c>
      <c r="M10" s="113"/>
      <c r="N10" s="100">
        <f>Sources!B40</f>
        <v>0</v>
      </c>
      <c r="O10" s="84"/>
      <c r="P10" s="100">
        <f>Sources!B42</f>
        <v>0</v>
      </c>
      <c r="Q10" s="84"/>
      <c r="R10" s="3"/>
    </row>
    <row r="11" spans="1:20" x14ac:dyDescent="0.25">
      <c r="A11" s="3"/>
      <c r="B11" s="67" t="s">
        <v>29</v>
      </c>
      <c r="C11" s="69">
        <f>Sources!B25</f>
        <v>0</v>
      </c>
      <c r="D11" s="69">
        <f>Sources!B27</f>
        <v>0</v>
      </c>
      <c r="E11" s="3"/>
      <c r="F11" s="3"/>
      <c r="G11" s="3"/>
      <c r="H11" s="3"/>
      <c r="I11" s="3"/>
      <c r="J11" s="74" t="str">
        <f>C6</f>
        <v>NA</v>
      </c>
      <c r="K11" s="75"/>
      <c r="L11" s="112" t="str">
        <f>Sources!B5</f>
        <v>NA</v>
      </c>
      <c r="M11" s="112"/>
      <c r="N11" s="74">
        <f>Sources!B41</f>
        <v>0</v>
      </c>
      <c r="O11" s="75"/>
      <c r="P11" s="74">
        <f>Sources!B43</f>
        <v>0</v>
      </c>
      <c r="Q11" s="75"/>
      <c r="R11" s="3"/>
    </row>
    <row r="12" spans="1:20" x14ac:dyDescent="0.25">
      <c r="A12" s="3"/>
      <c r="B12" s="18" t="s">
        <v>98</v>
      </c>
      <c r="C12" s="5"/>
      <c r="D12" s="5"/>
      <c r="E12" s="3"/>
      <c r="F12" s="3"/>
      <c r="G12" s="3"/>
      <c r="H12" s="3"/>
      <c r="I12" s="3"/>
      <c r="J12" s="101" t="s">
        <v>21</v>
      </c>
      <c r="K12" s="102"/>
      <c r="L12" s="101" t="s">
        <v>13</v>
      </c>
      <c r="M12" s="102"/>
      <c r="N12" s="101" t="s">
        <v>12</v>
      </c>
      <c r="O12" s="102"/>
      <c r="P12" s="5"/>
      <c r="Q12" s="41"/>
      <c r="R12" s="3"/>
    </row>
    <row r="13" spans="1:20" x14ac:dyDescent="0.25">
      <c r="A13" s="3"/>
      <c r="B13" s="67" t="s">
        <v>29</v>
      </c>
      <c r="C13" s="5"/>
      <c r="D13" s="5"/>
      <c r="E13" s="3"/>
      <c r="F13" s="3"/>
      <c r="G13" s="3"/>
      <c r="H13" s="3"/>
      <c r="I13" s="3"/>
      <c r="J13" s="97">
        <f>Sources!B44</f>
        <v>0</v>
      </c>
      <c r="K13" s="109"/>
      <c r="L13" s="105">
        <f>Sources!B46</f>
        <v>0</v>
      </c>
      <c r="M13" s="84"/>
      <c r="N13" s="105">
        <f>Sources!B48</f>
        <v>0</v>
      </c>
      <c r="O13" s="108"/>
      <c r="P13" s="5"/>
      <c r="Q13" s="41"/>
      <c r="R13" s="3"/>
    </row>
    <row r="14" spans="1:20" x14ac:dyDescent="0.25">
      <c r="A14" s="3"/>
      <c r="B14" s="18" t="s">
        <v>27</v>
      </c>
      <c r="C14" s="5"/>
      <c r="D14" s="5"/>
      <c r="E14" s="3"/>
      <c r="F14" s="3"/>
      <c r="G14" s="3"/>
      <c r="H14" s="3"/>
      <c r="I14" s="3"/>
      <c r="J14" s="74">
        <f>Sources!B45</f>
        <v>0</v>
      </c>
      <c r="K14" s="75"/>
      <c r="L14" s="74">
        <f>Sources!B47</f>
        <v>0</v>
      </c>
      <c r="M14" s="75"/>
      <c r="N14" s="74">
        <f>Sources!B49</f>
        <v>0</v>
      </c>
      <c r="O14" s="75"/>
      <c r="P14" s="42"/>
      <c r="Q14" s="43"/>
      <c r="R14" s="3"/>
    </row>
    <row r="15" spans="1:20" x14ac:dyDescent="0.25">
      <c r="A15" s="3"/>
      <c r="B15" s="67" t="s">
        <v>29</v>
      </c>
      <c r="C15" s="5"/>
      <c r="D15" s="5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</row>
    <row r="16" spans="1:20" x14ac:dyDescent="0.25">
      <c r="A16" s="3"/>
      <c r="B16" s="18" t="s">
        <v>38</v>
      </c>
      <c r="C16" s="5"/>
      <c r="D16" s="5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</row>
    <row r="17" spans="1:18" x14ac:dyDescent="0.25">
      <c r="A17" s="3"/>
      <c r="B17" s="67" t="s">
        <v>29</v>
      </c>
      <c r="C17" s="5"/>
      <c r="D17" s="5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</row>
    <row r="18" spans="1:18" ht="17.25" x14ac:dyDescent="0.3">
      <c r="A18" s="3"/>
      <c r="B18" s="91" t="s">
        <v>14</v>
      </c>
      <c r="C18" s="91"/>
      <c r="D18" s="91"/>
      <c r="E18" s="91"/>
      <c r="F18" s="91"/>
      <c r="G18" s="91"/>
      <c r="H18" s="91"/>
      <c r="I18" s="3"/>
      <c r="J18" s="87" t="s">
        <v>27</v>
      </c>
      <c r="K18" s="87"/>
      <c r="L18" s="87"/>
      <c r="M18" s="87"/>
      <c r="N18" s="87"/>
      <c r="O18" s="87"/>
      <c r="P18" s="87"/>
      <c r="Q18" s="87"/>
      <c r="R18" s="3"/>
    </row>
    <row r="19" spans="1:18" x14ac:dyDescent="0.25">
      <c r="A19" s="3"/>
      <c r="B19" s="9" t="s">
        <v>0</v>
      </c>
      <c r="C19" s="9" t="s">
        <v>1</v>
      </c>
      <c r="D19" s="13" t="s">
        <v>15</v>
      </c>
      <c r="I19" s="3"/>
      <c r="J19" s="88" t="s">
        <v>22</v>
      </c>
      <c r="K19" s="82"/>
      <c r="L19" s="88" t="s">
        <v>23</v>
      </c>
      <c r="M19" s="82"/>
      <c r="N19" s="88" t="s">
        <v>24</v>
      </c>
      <c r="O19" s="82"/>
      <c r="P19" s="88" t="s">
        <v>25</v>
      </c>
      <c r="Q19" s="82"/>
      <c r="R19" s="3"/>
    </row>
    <row r="20" spans="1:18" x14ac:dyDescent="0.25">
      <c r="A20" s="3"/>
      <c r="B20" s="19" t="s">
        <v>2</v>
      </c>
      <c r="C20" s="51">
        <f>Sources!B78</f>
        <v>0</v>
      </c>
      <c r="D20" s="15">
        <f>Sources!B79</f>
        <v>0</v>
      </c>
      <c r="I20" s="3"/>
      <c r="J20" s="100">
        <f>L20+N20+P20+L23+J23</f>
        <v>0</v>
      </c>
      <c r="K20" s="84"/>
      <c r="L20" s="100">
        <f>Sources!B54</f>
        <v>0</v>
      </c>
      <c r="M20" s="84"/>
      <c r="N20" s="100">
        <f>Sources!B56</f>
        <v>0</v>
      </c>
      <c r="O20" s="84"/>
      <c r="P20" s="100">
        <f>Sources!B58</f>
        <v>0</v>
      </c>
      <c r="Q20" s="84"/>
      <c r="R20" s="3"/>
    </row>
    <row r="21" spans="1:18" x14ac:dyDescent="0.25">
      <c r="A21" s="3"/>
      <c r="B21" s="7" t="s">
        <v>3</v>
      </c>
      <c r="C21" s="52">
        <f>Sources!B95</f>
        <v>0</v>
      </c>
      <c r="D21" s="12">
        <f>Sources!B96</f>
        <v>0</v>
      </c>
      <c r="I21" s="3"/>
      <c r="J21" s="74" t="s">
        <v>20</v>
      </c>
      <c r="K21" s="75"/>
      <c r="L21" s="74">
        <f>Sources!B55</f>
        <v>0</v>
      </c>
      <c r="M21" s="75"/>
      <c r="N21" s="74">
        <f>Sources!B57</f>
        <v>0</v>
      </c>
      <c r="O21" s="75"/>
      <c r="P21" s="74">
        <f>Sources!B59</f>
        <v>0</v>
      </c>
      <c r="Q21" s="75"/>
      <c r="R21" s="3"/>
    </row>
    <row r="22" spans="1:18" x14ac:dyDescent="0.25">
      <c r="A22" s="3"/>
      <c r="B22" s="7" t="s">
        <v>4</v>
      </c>
      <c r="C22" s="52">
        <f>Sources!B87</f>
        <v>0</v>
      </c>
      <c r="D22" s="12">
        <f>Sources!B88</f>
        <v>0</v>
      </c>
      <c r="I22" s="3"/>
      <c r="J22" s="103" t="s">
        <v>26</v>
      </c>
      <c r="K22" s="104"/>
      <c r="L22" s="103" t="s">
        <v>97</v>
      </c>
      <c r="M22" s="104"/>
      <c r="N22" s="103"/>
      <c r="O22" s="104"/>
      <c r="P22" s="54"/>
      <c r="Q22" s="55"/>
      <c r="R22" s="3"/>
    </row>
    <row r="23" spans="1:18" x14ac:dyDescent="0.25">
      <c r="A23" s="3"/>
      <c r="B23" s="7" t="s">
        <v>5</v>
      </c>
      <c r="C23" s="52">
        <f>Sources!B103</f>
        <v>0</v>
      </c>
      <c r="D23" s="12">
        <f>Sources!B104</f>
        <v>0</v>
      </c>
      <c r="I23" s="3"/>
      <c r="J23" s="100">
        <f>Sources!B60</f>
        <v>0</v>
      </c>
      <c r="K23" s="84"/>
      <c r="L23" s="100">
        <f>Sources!B62</f>
        <v>0</v>
      </c>
      <c r="M23" s="84"/>
      <c r="N23" s="105"/>
      <c r="O23" s="84"/>
      <c r="P23" s="56"/>
      <c r="Q23" s="57"/>
      <c r="R23" s="3"/>
    </row>
    <row r="24" spans="1:18" x14ac:dyDescent="0.25">
      <c r="A24" s="3"/>
      <c r="B24" s="8" t="s">
        <v>6</v>
      </c>
      <c r="C24" s="53">
        <f>Sources!B111</f>
        <v>0</v>
      </c>
      <c r="D24" s="16">
        <f>Sources!B112</f>
        <v>0</v>
      </c>
      <c r="I24" s="3"/>
      <c r="J24" s="74">
        <f>Sources!B61</f>
        <v>0</v>
      </c>
      <c r="K24" s="75"/>
      <c r="L24" s="74">
        <f>Sources!B63</f>
        <v>0</v>
      </c>
      <c r="M24" s="75"/>
      <c r="N24" s="74"/>
      <c r="O24" s="75"/>
      <c r="P24" s="58"/>
      <c r="Q24" s="59"/>
      <c r="R24" s="3"/>
    </row>
    <row r="25" spans="1:18" x14ac:dyDescent="0.25">
      <c r="A25" s="3"/>
      <c r="B25" s="18"/>
      <c r="C25" s="10"/>
      <c r="D25" s="17"/>
      <c r="I25" s="3"/>
      <c r="R25" s="3"/>
    </row>
    <row r="26" spans="1:18" ht="17.25" x14ac:dyDescent="0.3">
      <c r="A26" s="3"/>
      <c r="B26" s="91" t="s">
        <v>95</v>
      </c>
      <c r="C26" s="91"/>
      <c r="D26" s="91"/>
      <c r="E26" s="91"/>
      <c r="F26" s="91"/>
      <c r="G26" s="91"/>
      <c r="H26" s="91"/>
      <c r="I26" s="3"/>
      <c r="J26" s="87" t="s">
        <v>38</v>
      </c>
      <c r="K26" s="87"/>
      <c r="L26" s="87"/>
      <c r="M26" s="87"/>
      <c r="N26" s="87"/>
      <c r="O26" s="87"/>
      <c r="P26" s="87"/>
      <c r="Q26" s="87"/>
      <c r="R26" s="3"/>
    </row>
    <row r="27" spans="1:18" x14ac:dyDescent="0.25">
      <c r="A27" s="3"/>
      <c r="B27" s="9" t="s">
        <v>28</v>
      </c>
      <c r="C27" s="9" t="s">
        <v>104</v>
      </c>
      <c r="D27" s="13" t="s">
        <v>29</v>
      </c>
      <c r="E27" s="14" t="s">
        <v>103</v>
      </c>
      <c r="F27" s="13" t="s">
        <v>29</v>
      </c>
      <c r="G27" s="9" t="s">
        <v>38</v>
      </c>
      <c r="H27" s="13" t="s">
        <v>29</v>
      </c>
      <c r="I27" s="3"/>
      <c r="J27" s="88" t="s">
        <v>22</v>
      </c>
      <c r="K27" s="81"/>
      <c r="L27" s="80" t="s">
        <v>23</v>
      </c>
      <c r="M27" s="81"/>
      <c r="N27" s="80" t="s">
        <v>24</v>
      </c>
      <c r="O27" s="81"/>
      <c r="P27" s="80" t="s">
        <v>25</v>
      </c>
      <c r="Q27" s="82"/>
      <c r="R27" s="3"/>
    </row>
    <row r="28" spans="1:18" x14ac:dyDescent="0.25">
      <c r="A28" s="3"/>
      <c r="B28" s="7" t="s">
        <v>30</v>
      </c>
      <c r="C28" s="44">
        <v>1176</v>
      </c>
      <c r="D28" s="15" t="s">
        <v>20</v>
      </c>
      <c r="E28" s="60"/>
      <c r="F28" s="15" t="s">
        <v>20</v>
      </c>
      <c r="G28" s="61"/>
      <c r="H28" s="15" t="s">
        <v>20</v>
      </c>
      <c r="I28" s="3"/>
      <c r="J28" s="100"/>
      <c r="K28" s="98"/>
      <c r="L28" s="83"/>
      <c r="M28" s="98"/>
      <c r="N28" s="83"/>
      <c r="O28" s="98"/>
      <c r="P28" s="83"/>
      <c r="Q28" s="84"/>
      <c r="R28" s="3"/>
    </row>
    <row r="29" spans="1:18" x14ac:dyDescent="0.25">
      <c r="A29" s="3"/>
      <c r="B29" s="7" t="s">
        <v>33</v>
      </c>
      <c r="C29" s="45">
        <v>156</v>
      </c>
      <c r="D29" s="12" t="s">
        <v>20</v>
      </c>
      <c r="E29" s="60"/>
      <c r="F29" s="12" t="s">
        <v>20</v>
      </c>
      <c r="G29" s="61"/>
      <c r="H29" s="12" t="s">
        <v>20</v>
      </c>
      <c r="I29" s="3"/>
      <c r="J29" s="74" t="s">
        <v>20</v>
      </c>
      <c r="K29" s="89"/>
      <c r="L29" s="85" t="s">
        <v>20</v>
      </c>
      <c r="M29" s="89"/>
      <c r="N29" s="85" t="s">
        <v>20</v>
      </c>
      <c r="O29" s="89"/>
      <c r="P29" s="85" t="s">
        <v>20</v>
      </c>
      <c r="Q29" s="75"/>
      <c r="R29" s="3"/>
    </row>
    <row r="30" spans="1:18" x14ac:dyDescent="0.25">
      <c r="A30" s="3"/>
      <c r="B30" s="7" t="s">
        <v>31</v>
      </c>
      <c r="C30" s="45">
        <v>113</v>
      </c>
      <c r="D30" s="12" t="s">
        <v>20</v>
      </c>
      <c r="E30" s="60"/>
      <c r="F30" s="12" t="s">
        <v>20</v>
      </c>
      <c r="G30" s="61"/>
      <c r="H30" s="12" t="s">
        <v>20</v>
      </c>
      <c r="I30" s="3"/>
      <c r="J30" s="88" t="s">
        <v>26</v>
      </c>
      <c r="K30" s="81"/>
      <c r="L30" s="80" t="s">
        <v>97</v>
      </c>
      <c r="M30" s="81"/>
      <c r="N30" s="80"/>
      <c r="O30" s="82"/>
      <c r="P30" s="72"/>
      <c r="Q30" s="73"/>
      <c r="R30" s="3"/>
    </row>
    <row r="31" spans="1:18" x14ac:dyDescent="0.25">
      <c r="B31" s="8" t="s">
        <v>32</v>
      </c>
      <c r="C31" s="46">
        <v>73</v>
      </c>
      <c r="D31" s="16" t="s">
        <v>20</v>
      </c>
      <c r="E31" s="62"/>
      <c r="F31" s="16" t="s">
        <v>20</v>
      </c>
      <c r="G31" s="63"/>
      <c r="H31" s="16" t="s">
        <v>20</v>
      </c>
      <c r="I31" s="3"/>
      <c r="J31" s="97"/>
      <c r="K31" s="98"/>
      <c r="L31" s="83"/>
      <c r="M31" s="98"/>
      <c r="N31" s="99"/>
      <c r="O31" s="84"/>
      <c r="P31" s="56"/>
      <c r="Q31" s="57"/>
      <c r="R31" s="3"/>
    </row>
    <row r="32" spans="1:18" x14ac:dyDescent="0.25">
      <c r="B32" s="47" t="s">
        <v>96</v>
      </c>
      <c r="C32" s="64"/>
      <c r="D32" s="50" t="s">
        <v>20</v>
      </c>
      <c r="E32" s="65"/>
      <c r="F32" s="50" t="s">
        <v>20</v>
      </c>
      <c r="G32" s="65"/>
      <c r="H32" s="50" t="s">
        <v>20</v>
      </c>
      <c r="I32" s="3"/>
      <c r="J32" s="74" t="s">
        <v>20</v>
      </c>
      <c r="K32" s="89"/>
      <c r="L32" s="85" t="s">
        <v>20</v>
      </c>
      <c r="M32" s="89"/>
      <c r="N32" s="85"/>
      <c r="O32" s="75"/>
      <c r="P32" s="58"/>
      <c r="Q32" s="59"/>
      <c r="R32" s="3"/>
    </row>
    <row r="33" spans="9:9" x14ac:dyDescent="0.25">
      <c r="I33" s="3"/>
    </row>
  </sheetData>
  <mergeCells count="93">
    <mergeCell ref="E5:F5"/>
    <mergeCell ref="E6:F6"/>
    <mergeCell ref="G4:H4"/>
    <mergeCell ref="G5:H5"/>
    <mergeCell ref="G6:H6"/>
    <mergeCell ref="E4:F4"/>
    <mergeCell ref="J19:K19"/>
    <mergeCell ref="L19:M19"/>
    <mergeCell ref="N19:O19"/>
    <mergeCell ref="P19:Q19"/>
    <mergeCell ref="L10:M10"/>
    <mergeCell ref="N11:O11"/>
    <mergeCell ref="N10:O10"/>
    <mergeCell ref="P11:Q11"/>
    <mergeCell ref="P10:Q10"/>
    <mergeCell ref="J20:K20"/>
    <mergeCell ref="L20:M20"/>
    <mergeCell ref="N20:O20"/>
    <mergeCell ref="P20:Q20"/>
    <mergeCell ref="J21:K21"/>
    <mergeCell ref="L21:M21"/>
    <mergeCell ref="N21:O21"/>
    <mergeCell ref="P21:Q21"/>
    <mergeCell ref="B18:H18"/>
    <mergeCell ref="B8:H8"/>
    <mergeCell ref="J9:K9"/>
    <mergeCell ref="L9:M9"/>
    <mergeCell ref="N14:O14"/>
    <mergeCell ref="N13:O13"/>
    <mergeCell ref="L14:M14"/>
    <mergeCell ref="L13:M13"/>
    <mergeCell ref="J14:K14"/>
    <mergeCell ref="J13:K13"/>
    <mergeCell ref="J11:K11"/>
    <mergeCell ref="J10:K10"/>
    <mergeCell ref="L11:M11"/>
    <mergeCell ref="N27:O27"/>
    <mergeCell ref="P27:Q27"/>
    <mergeCell ref="P9:Q9"/>
    <mergeCell ref="N9:O9"/>
    <mergeCell ref="J12:K12"/>
    <mergeCell ref="N12:O12"/>
    <mergeCell ref="L12:M12"/>
    <mergeCell ref="J24:K24"/>
    <mergeCell ref="L24:M24"/>
    <mergeCell ref="N24:O24"/>
    <mergeCell ref="J22:K22"/>
    <mergeCell ref="L22:M22"/>
    <mergeCell ref="N22:O22"/>
    <mergeCell ref="J23:K23"/>
    <mergeCell ref="L23:M23"/>
    <mergeCell ref="N23:O23"/>
    <mergeCell ref="J31:K31"/>
    <mergeCell ref="L31:M31"/>
    <mergeCell ref="N31:O31"/>
    <mergeCell ref="J28:K28"/>
    <mergeCell ref="L28:M28"/>
    <mergeCell ref="N28:O28"/>
    <mergeCell ref="J29:K29"/>
    <mergeCell ref="L29:M29"/>
    <mergeCell ref="N29:O29"/>
    <mergeCell ref="J32:K32"/>
    <mergeCell ref="L32:M32"/>
    <mergeCell ref="N32:O32"/>
    <mergeCell ref="G1:H1"/>
    <mergeCell ref="B26:H26"/>
    <mergeCell ref="C4:D4"/>
    <mergeCell ref="C5:D5"/>
    <mergeCell ref="C6:D6"/>
    <mergeCell ref="K4:L4"/>
    <mergeCell ref="M4:N4"/>
    <mergeCell ref="O4:P4"/>
    <mergeCell ref="M5:N5"/>
    <mergeCell ref="O5:P5"/>
    <mergeCell ref="K5:L5"/>
    <mergeCell ref="M6:N6"/>
    <mergeCell ref="J30:K30"/>
    <mergeCell ref="B3:Q3"/>
    <mergeCell ref="P30:Q30"/>
    <mergeCell ref="I6:J6"/>
    <mergeCell ref="I5:J5"/>
    <mergeCell ref="K6:L6"/>
    <mergeCell ref="O6:P6"/>
    <mergeCell ref="I4:J4"/>
    <mergeCell ref="L30:M30"/>
    <mergeCell ref="N30:O30"/>
    <mergeCell ref="P28:Q28"/>
    <mergeCell ref="P29:Q29"/>
    <mergeCell ref="J8:Q8"/>
    <mergeCell ref="J18:Q18"/>
    <mergeCell ref="J26:Q26"/>
    <mergeCell ref="J27:K27"/>
    <mergeCell ref="L27:M27"/>
  </mergeCells>
  <dataValidations count="1">
    <dataValidation type="list" allowBlank="1" showInputMessage="1" showErrorMessage="1" sqref="G1:G2">
      <formula1>Mois</formula1>
    </dataValidation>
  </dataValidations>
  <pageMargins left="0.7" right="0.7" top="0.75" bottom="0.75" header="0.3" footer="0.3"/>
  <pageSetup paperSize="9" orientation="landscape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7"/>
  <sheetViews>
    <sheetView workbookViewId="0">
      <selection activeCell="C2" sqref="C2"/>
    </sheetView>
  </sheetViews>
  <sheetFormatPr baseColWidth="10" defaultRowHeight="15" x14ac:dyDescent="0.25"/>
  <cols>
    <col min="1" max="1" width="24.28515625" customWidth="1"/>
    <col min="2" max="2" width="12.85546875" customWidth="1"/>
    <col min="3" max="3" width="12.42578125" customWidth="1"/>
    <col min="9" max="9" width="12.28515625" customWidth="1"/>
    <col min="10" max="10" width="15.28515625" bestFit="1" customWidth="1"/>
    <col min="11" max="11" width="13.28515625" customWidth="1"/>
    <col min="12" max="12" width="15.42578125" customWidth="1"/>
    <col min="13" max="13" width="16.5703125" customWidth="1"/>
  </cols>
  <sheetData>
    <row r="1" spans="1:15" x14ac:dyDescent="0.25">
      <c r="A1" s="21" t="s">
        <v>105</v>
      </c>
      <c r="B1" s="27" t="s">
        <v>110</v>
      </c>
      <c r="C1" s="27" t="s">
        <v>111</v>
      </c>
      <c r="D1" s="27" t="s">
        <v>112</v>
      </c>
      <c r="E1" s="27" t="s">
        <v>113</v>
      </c>
      <c r="F1" s="27" t="s">
        <v>114</v>
      </c>
      <c r="G1" s="27" t="s">
        <v>115</v>
      </c>
      <c r="H1" s="27" t="s">
        <v>116</v>
      </c>
      <c r="I1" s="27" t="s">
        <v>117</v>
      </c>
      <c r="J1" s="27" t="s">
        <v>118</v>
      </c>
      <c r="K1" s="27" t="s">
        <v>119</v>
      </c>
      <c r="L1" s="27" t="s">
        <v>57</v>
      </c>
      <c r="M1" s="27" t="s">
        <v>120</v>
      </c>
      <c r="N1" s="26"/>
      <c r="O1" s="26"/>
    </row>
    <row r="2" spans="1:15" x14ac:dyDescent="0.25">
      <c r="A2" t="s">
        <v>1</v>
      </c>
      <c r="B2" s="25">
        <v>1000</v>
      </c>
      <c r="C2">
        <v>2000</v>
      </c>
      <c r="D2">
        <v>3000</v>
      </c>
    </row>
    <row r="3" spans="1:15" x14ac:dyDescent="0.25">
      <c r="A3" t="s">
        <v>37</v>
      </c>
      <c r="B3" s="20" t="s">
        <v>20</v>
      </c>
      <c r="C3" s="28">
        <f>IFERROR(C2/B2-1,"")</f>
        <v>1</v>
      </c>
      <c r="D3" s="28">
        <f>IFERROR(D2/C2-1,"")</f>
        <v>0.5</v>
      </c>
      <c r="E3" s="28">
        <f t="shared" ref="E3:M3" si="0">IFERROR(E2/D2-1,"")</f>
        <v>-1</v>
      </c>
      <c r="F3" s="28" t="str">
        <f t="shared" si="0"/>
        <v/>
      </c>
      <c r="G3" s="28" t="str">
        <f t="shared" si="0"/>
        <v/>
      </c>
      <c r="H3" s="28" t="str">
        <f t="shared" si="0"/>
        <v/>
      </c>
      <c r="I3" s="28" t="str">
        <f t="shared" si="0"/>
        <v/>
      </c>
      <c r="J3" s="28" t="str">
        <f t="shared" si="0"/>
        <v/>
      </c>
      <c r="K3" s="28" t="str">
        <f t="shared" si="0"/>
        <v/>
      </c>
      <c r="L3" s="28" t="str">
        <f t="shared" si="0"/>
        <v/>
      </c>
      <c r="M3" s="28" t="str">
        <f t="shared" si="0"/>
        <v/>
      </c>
    </row>
    <row r="4" spans="1:15" x14ac:dyDescent="0.25">
      <c r="A4" t="s">
        <v>10</v>
      </c>
      <c r="B4" s="34">
        <v>627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</row>
    <row r="5" spans="1:15" x14ac:dyDescent="0.25">
      <c r="A5" t="s">
        <v>40</v>
      </c>
      <c r="B5" s="20" t="s">
        <v>20</v>
      </c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</row>
    <row r="6" spans="1:15" x14ac:dyDescent="0.25">
      <c r="A6" t="s">
        <v>98</v>
      </c>
      <c r="B6" s="34">
        <v>1500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5" x14ac:dyDescent="0.25">
      <c r="A7" t="s">
        <v>106</v>
      </c>
      <c r="B7" s="20" t="s">
        <v>20</v>
      </c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5" x14ac:dyDescent="0.25">
      <c r="A8" t="s">
        <v>121</v>
      </c>
      <c r="B8" s="34">
        <v>478</v>
      </c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</row>
    <row r="9" spans="1:15" x14ac:dyDescent="0.25">
      <c r="A9" t="s">
        <v>122</v>
      </c>
      <c r="B9" s="20" t="s">
        <v>20</v>
      </c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</row>
    <row r="10" spans="1:15" x14ac:dyDescent="0.25">
      <c r="A10" t="s">
        <v>94</v>
      </c>
      <c r="B10" s="34">
        <v>450</v>
      </c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15" x14ac:dyDescent="0.25">
      <c r="A11" t="s">
        <v>125</v>
      </c>
      <c r="B11" s="20" t="s">
        <v>20</v>
      </c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</row>
    <row r="12" spans="1:15" x14ac:dyDescent="0.25">
      <c r="A12" t="s">
        <v>123</v>
      </c>
      <c r="B12">
        <v>260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5" x14ac:dyDescent="0.25">
      <c r="A13" t="s">
        <v>124</v>
      </c>
      <c r="B13" s="20" t="s">
        <v>20</v>
      </c>
      <c r="C13" s="28">
        <f>IFERROR(C12/B12-1,"")</f>
        <v>-1</v>
      </c>
      <c r="D13" s="28" t="str">
        <f t="shared" ref="D13:M13" si="1">IFERROR(D12/C12-1,"")</f>
        <v/>
      </c>
      <c r="E13" s="28" t="str">
        <f t="shared" si="1"/>
        <v/>
      </c>
      <c r="F13" s="28"/>
      <c r="G13" s="28" t="str">
        <f t="shared" si="1"/>
        <v/>
      </c>
      <c r="H13" s="28" t="str">
        <f t="shared" si="1"/>
        <v/>
      </c>
      <c r="I13" s="28" t="str">
        <f t="shared" si="1"/>
        <v/>
      </c>
      <c r="J13" s="28" t="str">
        <f t="shared" si="1"/>
        <v/>
      </c>
      <c r="K13" s="28" t="str">
        <f t="shared" si="1"/>
        <v/>
      </c>
      <c r="L13" s="28" t="str">
        <f t="shared" si="1"/>
        <v/>
      </c>
      <c r="M13" s="28" t="str">
        <f t="shared" si="1"/>
        <v/>
      </c>
    </row>
    <row r="14" spans="1:15" x14ac:dyDescent="0.25">
      <c r="A14" t="s">
        <v>127</v>
      </c>
      <c r="B14" s="37">
        <f>B8/B4</f>
        <v>0.76236044657097291</v>
      </c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</row>
    <row r="15" spans="1:15" x14ac:dyDescent="0.25">
      <c r="A15" t="s">
        <v>107</v>
      </c>
      <c r="B15" s="20" t="s">
        <v>20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5" x14ac:dyDescent="0.25">
      <c r="A16" t="s">
        <v>126</v>
      </c>
      <c r="B16" s="37">
        <f>B12/B8</f>
        <v>0.54393305439330542</v>
      </c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</row>
    <row r="17" spans="1:13" x14ac:dyDescent="0.25">
      <c r="A17" t="s">
        <v>108</v>
      </c>
      <c r="B17" s="20" t="s">
        <v>20</v>
      </c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</row>
    <row r="18" spans="1:13" x14ac:dyDescent="0.25">
      <c r="A18" t="s">
        <v>128</v>
      </c>
      <c r="B18" s="23">
        <f>B12/B4</f>
        <v>0.41467304625199364</v>
      </c>
    </row>
    <row r="19" spans="1:13" x14ac:dyDescent="0.25">
      <c r="A19" t="s">
        <v>109</v>
      </c>
      <c r="B19" s="20" t="s">
        <v>20</v>
      </c>
      <c r="C19" s="28">
        <f>IFERROR(C18/B18-1,"")</f>
        <v>-1</v>
      </c>
    </row>
    <row r="20" spans="1:13" x14ac:dyDescent="0.25">
      <c r="A20" t="s">
        <v>38</v>
      </c>
      <c r="B20" s="20"/>
      <c r="C20" s="28"/>
    </row>
    <row r="21" spans="1:13" x14ac:dyDescent="0.25">
      <c r="A21" t="s">
        <v>39</v>
      </c>
      <c r="B21" s="20" t="s">
        <v>20</v>
      </c>
      <c r="C21" s="28"/>
    </row>
    <row r="22" spans="1:13" x14ac:dyDescent="0.25">
      <c r="B22" s="20"/>
      <c r="C22" s="28"/>
    </row>
    <row r="23" spans="1:13" x14ac:dyDescent="0.25">
      <c r="A23" s="21" t="s">
        <v>16</v>
      </c>
    </row>
    <row r="24" spans="1:13" x14ac:dyDescent="0.25">
      <c r="A24" t="s">
        <v>131</v>
      </c>
    </row>
    <row r="25" spans="1:13" x14ac:dyDescent="0.25">
      <c r="A25" t="s">
        <v>133</v>
      </c>
      <c r="B25" s="20"/>
      <c r="C25" s="28" t="str">
        <f>IFERROR(C24/B24-1,"")</f>
        <v/>
      </c>
    </row>
    <row r="26" spans="1:13" x14ac:dyDescent="0.25">
      <c r="A26" t="s">
        <v>132</v>
      </c>
    </row>
    <row r="27" spans="1:13" x14ac:dyDescent="0.25">
      <c r="A27" t="s">
        <v>134</v>
      </c>
      <c r="B27" s="20"/>
      <c r="C27" s="28" t="str">
        <f>IFERROR(C26/B26-1,"")</f>
        <v/>
      </c>
    </row>
    <row r="28" spans="1:13" x14ac:dyDescent="0.25">
      <c r="A28" t="s">
        <v>135</v>
      </c>
      <c r="B28" s="20"/>
      <c r="C28" s="28"/>
    </row>
    <row r="29" spans="1:13" x14ac:dyDescent="0.25">
      <c r="A29" t="s">
        <v>136</v>
      </c>
      <c r="B29" s="20"/>
      <c r="C29" s="28"/>
    </row>
    <row r="30" spans="1:13" x14ac:dyDescent="0.25">
      <c r="A30" t="s">
        <v>137</v>
      </c>
      <c r="B30" s="20"/>
      <c r="C30" s="28"/>
    </row>
    <row r="31" spans="1:13" x14ac:dyDescent="0.25">
      <c r="A31" t="s">
        <v>138</v>
      </c>
      <c r="B31" s="20"/>
      <c r="C31" s="28"/>
    </row>
    <row r="32" spans="1:13" x14ac:dyDescent="0.25">
      <c r="B32" s="20"/>
      <c r="C32" s="28"/>
    </row>
    <row r="33" spans="1:3" x14ac:dyDescent="0.25">
      <c r="B33" s="20"/>
      <c r="C33" s="28"/>
    </row>
    <row r="35" spans="1:3" x14ac:dyDescent="0.25">
      <c r="A35" s="21" t="s">
        <v>17</v>
      </c>
    </row>
    <row r="36" spans="1:3" x14ac:dyDescent="0.25">
      <c r="A36" t="s">
        <v>1</v>
      </c>
    </row>
    <row r="37" spans="1:3" x14ac:dyDescent="0.25">
      <c r="A37" t="s">
        <v>37</v>
      </c>
      <c r="B37" s="20"/>
      <c r="C37" s="28" t="str">
        <f>IFERROR(C36/B36-1,"")</f>
        <v/>
      </c>
    </row>
    <row r="38" spans="1:3" x14ac:dyDescent="0.25">
      <c r="A38" t="s">
        <v>10</v>
      </c>
    </row>
    <row r="39" spans="1:3" x14ac:dyDescent="0.25">
      <c r="A39" t="s">
        <v>40</v>
      </c>
      <c r="B39" s="20"/>
      <c r="C39" s="28" t="str">
        <f>IFERROR(C38/B38-1,"")</f>
        <v/>
      </c>
    </row>
    <row r="40" spans="1:3" x14ac:dyDescent="0.25">
      <c r="A40" t="s">
        <v>41</v>
      </c>
    </row>
    <row r="41" spans="1:3" x14ac:dyDescent="0.25">
      <c r="A41" t="s">
        <v>42</v>
      </c>
      <c r="B41" s="20"/>
      <c r="C41" s="28" t="str">
        <f>IFERROR(C40/B40-1,"")</f>
        <v/>
      </c>
    </row>
    <row r="42" spans="1:3" x14ac:dyDescent="0.25">
      <c r="A42" t="s">
        <v>43</v>
      </c>
    </row>
    <row r="43" spans="1:3" x14ac:dyDescent="0.25">
      <c r="A43" t="s">
        <v>44</v>
      </c>
      <c r="B43" s="20"/>
      <c r="C43" s="28" t="str">
        <f>IFERROR(C42/B42-1,"")</f>
        <v/>
      </c>
    </row>
    <row r="44" spans="1:3" x14ac:dyDescent="0.25">
      <c r="A44" t="s">
        <v>45</v>
      </c>
      <c r="B44" s="22"/>
    </row>
    <row r="45" spans="1:3" x14ac:dyDescent="0.25">
      <c r="A45" t="s">
        <v>46</v>
      </c>
      <c r="B45" s="20"/>
      <c r="C45" s="28" t="str">
        <f>IFERROR(C44/B44-1,"")</f>
        <v/>
      </c>
    </row>
    <row r="46" spans="1:3" x14ac:dyDescent="0.25">
      <c r="A46" t="s">
        <v>47</v>
      </c>
      <c r="B46" s="23"/>
    </row>
    <row r="47" spans="1:3" x14ac:dyDescent="0.25">
      <c r="A47" t="s">
        <v>48</v>
      </c>
      <c r="B47" s="20"/>
      <c r="C47" s="28" t="str">
        <f>IFERROR(C46/B46-1,"")</f>
        <v/>
      </c>
    </row>
    <row r="48" spans="1:3" x14ac:dyDescent="0.25">
      <c r="A48" t="s">
        <v>12</v>
      </c>
      <c r="B48" s="23"/>
    </row>
    <row r="49" spans="1:13" x14ac:dyDescent="0.25">
      <c r="A49" t="s">
        <v>49</v>
      </c>
      <c r="B49" s="20"/>
      <c r="C49" s="28" t="str">
        <f>IFERROR(C48/B48-1,"")</f>
        <v/>
      </c>
    </row>
    <row r="51" spans="1:13" x14ac:dyDescent="0.25">
      <c r="A51" s="30" t="s">
        <v>27</v>
      </c>
    </row>
    <row r="52" spans="1:13" x14ac:dyDescent="0.25">
      <c r="A52" t="s">
        <v>51</v>
      </c>
    </row>
    <row r="53" spans="1:13" x14ac:dyDescent="0.25">
      <c r="A53" t="s">
        <v>52</v>
      </c>
      <c r="B53" s="20"/>
      <c r="C53" s="28" t="str">
        <f>IFERROR(C52/B52-1,"")</f>
        <v/>
      </c>
      <c r="D53" s="28" t="str">
        <f t="shared" ref="D53:M53" si="2">IFERROR(D52/C52-1,"")</f>
        <v/>
      </c>
      <c r="E53" s="28" t="str">
        <f t="shared" si="2"/>
        <v/>
      </c>
      <c r="F53" s="28" t="str">
        <f t="shared" si="2"/>
        <v/>
      </c>
      <c r="G53" s="28" t="str">
        <f t="shared" si="2"/>
        <v/>
      </c>
      <c r="H53" s="28" t="str">
        <f t="shared" si="2"/>
        <v/>
      </c>
      <c r="I53" s="28" t="str">
        <f t="shared" si="2"/>
        <v/>
      </c>
      <c r="J53" s="28" t="str">
        <f t="shared" si="2"/>
        <v/>
      </c>
      <c r="K53" s="28" t="str">
        <f t="shared" si="2"/>
        <v/>
      </c>
      <c r="L53" s="28" t="str">
        <f t="shared" si="2"/>
        <v/>
      </c>
      <c r="M53" s="28" t="str">
        <f t="shared" si="2"/>
        <v/>
      </c>
    </row>
    <row r="54" spans="1:13" x14ac:dyDescent="0.25">
      <c r="A54" t="s">
        <v>23</v>
      </c>
    </row>
    <row r="55" spans="1:13" x14ac:dyDescent="0.25">
      <c r="A55" t="s">
        <v>53</v>
      </c>
      <c r="B55" s="20"/>
      <c r="C55" s="28" t="str">
        <f>IFERROR(C54/B54-1,"")</f>
        <v/>
      </c>
      <c r="D55" s="28" t="str">
        <f t="shared" ref="D55:M55" si="3">IFERROR(D54/C54-1,"")</f>
        <v/>
      </c>
      <c r="E55" s="28" t="str">
        <f t="shared" si="3"/>
        <v/>
      </c>
      <c r="F55" s="28" t="str">
        <f t="shared" si="3"/>
        <v/>
      </c>
      <c r="G55" s="28" t="str">
        <f t="shared" si="3"/>
        <v/>
      </c>
      <c r="H55" s="28" t="str">
        <f t="shared" si="3"/>
        <v/>
      </c>
      <c r="I55" s="28" t="str">
        <f t="shared" si="3"/>
        <v/>
      </c>
      <c r="J55" s="28" t="str">
        <f t="shared" si="3"/>
        <v/>
      </c>
      <c r="K55" s="28" t="str">
        <f t="shared" si="3"/>
        <v/>
      </c>
      <c r="L55" s="28" t="str">
        <f t="shared" si="3"/>
        <v/>
      </c>
      <c r="M55" s="28" t="str">
        <f t="shared" si="3"/>
        <v/>
      </c>
    </row>
    <row r="56" spans="1:13" x14ac:dyDescent="0.25">
      <c r="A56" t="s">
        <v>24</v>
      </c>
    </row>
    <row r="57" spans="1:13" x14ac:dyDescent="0.25">
      <c r="A57" t="s">
        <v>54</v>
      </c>
      <c r="B57" s="20"/>
      <c r="C57" s="28" t="str">
        <f>IFERROR(C56/B56-1,"")</f>
        <v/>
      </c>
      <c r="D57" s="28" t="str">
        <f t="shared" ref="D57:M57" si="4">IFERROR(D56/C56-1,"")</f>
        <v/>
      </c>
      <c r="E57" s="28" t="str">
        <f t="shared" si="4"/>
        <v/>
      </c>
      <c r="F57" s="28" t="str">
        <f t="shared" si="4"/>
        <v/>
      </c>
      <c r="G57" s="28" t="str">
        <f t="shared" si="4"/>
        <v/>
      </c>
      <c r="H57" s="28" t="str">
        <f t="shared" si="4"/>
        <v/>
      </c>
      <c r="I57" s="28" t="str">
        <f t="shared" si="4"/>
        <v/>
      </c>
      <c r="J57" s="28" t="str">
        <f t="shared" si="4"/>
        <v/>
      </c>
      <c r="K57" s="28" t="str">
        <f t="shared" si="4"/>
        <v/>
      </c>
      <c r="L57" s="28" t="str">
        <f t="shared" si="4"/>
        <v/>
      </c>
      <c r="M57" s="28" t="str">
        <f t="shared" si="4"/>
        <v/>
      </c>
    </row>
    <row r="58" spans="1:13" x14ac:dyDescent="0.25">
      <c r="A58" t="s">
        <v>25</v>
      </c>
    </row>
    <row r="59" spans="1:13" x14ac:dyDescent="0.25">
      <c r="A59" t="s">
        <v>55</v>
      </c>
      <c r="B59" s="20"/>
      <c r="C59" s="28" t="str">
        <f>IFERROR(C58/B58-1,"")</f>
        <v/>
      </c>
      <c r="D59" s="28" t="str">
        <f t="shared" ref="D59:M59" si="5">IFERROR(D58/C58-1,"")</f>
        <v/>
      </c>
      <c r="E59" s="28" t="str">
        <f t="shared" si="5"/>
        <v/>
      </c>
      <c r="F59" s="28" t="str">
        <f t="shared" si="5"/>
        <v/>
      </c>
      <c r="G59" s="28" t="str">
        <f t="shared" si="5"/>
        <v/>
      </c>
      <c r="H59" s="28" t="str">
        <f t="shared" si="5"/>
        <v/>
      </c>
      <c r="I59" s="28" t="str">
        <f t="shared" si="5"/>
        <v/>
      </c>
      <c r="J59" s="28" t="str">
        <f t="shared" si="5"/>
        <v/>
      </c>
      <c r="K59" s="28" t="str">
        <f t="shared" si="5"/>
        <v/>
      </c>
      <c r="L59" s="28" t="str">
        <f t="shared" si="5"/>
        <v/>
      </c>
      <c r="M59" s="28" t="str">
        <f t="shared" si="5"/>
        <v/>
      </c>
    </row>
    <row r="60" spans="1:13" x14ac:dyDescent="0.25">
      <c r="A60" t="s">
        <v>26</v>
      </c>
    </row>
    <row r="61" spans="1:13" x14ac:dyDescent="0.25">
      <c r="A61" t="s">
        <v>56</v>
      </c>
      <c r="B61" s="20"/>
      <c r="C61" s="28" t="str">
        <f>IFERROR(C60/B60-1,"")</f>
        <v/>
      </c>
      <c r="D61" s="28" t="str">
        <f t="shared" ref="D61:M61" si="6">IFERROR(D60/C60-1,"")</f>
        <v/>
      </c>
      <c r="E61" s="28" t="str">
        <f t="shared" si="6"/>
        <v/>
      </c>
      <c r="F61" s="28" t="str">
        <f t="shared" si="6"/>
        <v/>
      </c>
      <c r="G61" s="28" t="str">
        <f t="shared" si="6"/>
        <v/>
      </c>
      <c r="H61" s="28" t="str">
        <f t="shared" si="6"/>
        <v/>
      </c>
      <c r="I61" s="28" t="str">
        <f t="shared" si="6"/>
        <v/>
      </c>
      <c r="J61" s="28" t="str">
        <f t="shared" si="6"/>
        <v/>
      </c>
      <c r="K61" s="28" t="str">
        <f t="shared" si="6"/>
        <v/>
      </c>
      <c r="L61" s="28" t="str">
        <f t="shared" si="6"/>
        <v/>
      </c>
      <c r="M61" s="28" t="str">
        <f t="shared" si="6"/>
        <v/>
      </c>
    </row>
    <row r="62" spans="1:13" x14ac:dyDescent="0.25">
      <c r="A62" t="s">
        <v>97</v>
      </c>
    </row>
    <row r="63" spans="1:13" x14ac:dyDescent="0.25">
      <c r="A63" t="s">
        <v>129</v>
      </c>
      <c r="B63" s="20"/>
      <c r="C63" s="28" t="str">
        <f>IFERROR(C62/B62-1,"")</f>
        <v/>
      </c>
      <c r="D63" s="28" t="str">
        <f t="shared" ref="D63:M63" si="7">IFERROR(D62/C62-1,"")</f>
        <v/>
      </c>
      <c r="E63" s="28" t="str">
        <f t="shared" si="7"/>
        <v/>
      </c>
      <c r="F63" s="28" t="str">
        <f t="shared" si="7"/>
        <v/>
      </c>
      <c r="G63" s="28" t="str">
        <f t="shared" si="7"/>
        <v/>
      </c>
      <c r="H63" s="28" t="str">
        <f t="shared" si="7"/>
        <v/>
      </c>
      <c r="I63" s="28" t="str">
        <f t="shared" si="7"/>
        <v/>
      </c>
      <c r="J63" s="28" t="str">
        <f t="shared" si="7"/>
        <v/>
      </c>
      <c r="K63" s="28" t="str">
        <f t="shared" si="7"/>
        <v/>
      </c>
      <c r="L63" s="28" t="str">
        <f t="shared" si="7"/>
        <v/>
      </c>
      <c r="M63" s="28" t="str">
        <f t="shared" si="7"/>
        <v/>
      </c>
    </row>
    <row r="65" spans="1:15" x14ac:dyDescent="0.25">
      <c r="A65" s="30" t="s">
        <v>38</v>
      </c>
    </row>
    <row r="66" spans="1:15" x14ac:dyDescent="0.25">
      <c r="A66" t="s">
        <v>51</v>
      </c>
    </row>
    <row r="67" spans="1:15" x14ac:dyDescent="0.25">
      <c r="A67" t="s">
        <v>52</v>
      </c>
      <c r="B67" s="20"/>
    </row>
    <row r="68" spans="1:15" x14ac:dyDescent="0.25">
      <c r="A68" t="s">
        <v>23</v>
      </c>
    </row>
    <row r="69" spans="1:15" x14ac:dyDescent="0.25">
      <c r="A69" t="s">
        <v>53</v>
      </c>
      <c r="B69" s="20"/>
    </row>
    <row r="70" spans="1:15" x14ac:dyDescent="0.25">
      <c r="A70" t="s">
        <v>24</v>
      </c>
    </row>
    <row r="71" spans="1:15" x14ac:dyDescent="0.25">
      <c r="A71" t="s">
        <v>54</v>
      </c>
      <c r="B71" s="20"/>
    </row>
    <row r="72" spans="1:15" x14ac:dyDescent="0.25">
      <c r="A72" t="s">
        <v>25</v>
      </c>
    </row>
    <row r="73" spans="1:15" x14ac:dyDescent="0.25">
      <c r="A73" t="s">
        <v>55</v>
      </c>
      <c r="B73" s="20"/>
    </row>
    <row r="74" spans="1:15" x14ac:dyDescent="0.25">
      <c r="A74" t="s">
        <v>26</v>
      </c>
    </row>
    <row r="75" spans="1:15" x14ac:dyDescent="0.25">
      <c r="A75" t="s">
        <v>56</v>
      </c>
      <c r="B75" s="20"/>
    </row>
    <row r="76" spans="1:15" x14ac:dyDescent="0.25">
      <c r="A76" s="30" t="s">
        <v>50</v>
      </c>
    </row>
    <row r="77" spans="1:15" x14ac:dyDescent="0.25">
      <c r="A77" s="32" t="s">
        <v>2</v>
      </c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29"/>
      <c r="O77" s="29"/>
    </row>
    <row r="78" spans="1:15" x14ac:dyDescent="0.25">
      <c r="A78" s="31" t="s">
        <v>58</v>
      </c>
    </row>
    <row r="79" spans="1:15" x14ac:dyDescent="0.25">
      <c r="A79" s="31" t="s">
        <v>65</v>
      </c>
      <c r="B79" s="20"/>
      <c r="C79" s="28" t="str">
        <f>IFERROR(C78/B78-1,"")</f>
        <v/>
      </c>
      <c r="D79" s="28" t="str">
        <f t="shared" ref="D79:M79" si="8">IFERROR(D78/C78-1,"")</f>
        <v/>
      </c>
      <c r="E79" s="28" t="str">
        <f t="shared" si="8"/>
        <v/>
      </c>
      <c r="F79" s="28" t="str">
        <f t="shared" si="8"/>
        <v/>
      </c>
      <c r="G79" s="28" t="str">
        <f t="shared" si="8"/>
        <v/>
      </c>
      <c r="H79" s="28" t="str">
        <f t="shared" si="8"/>
        <v/>
      </c>
      <c r="I79" s="28" t="str">
        <f t="shared" si="8"/>
        <v/>
      </c>
      <c r="J79" s="28" t="str">
        <f t="shared" si="8"/>
        <v/>
      </c>
      <c r="K79" s="28" t="str">
        <f t="shared" si="8"/>
        <v/>
      </c>
      <c r="L79" s="28" t="str">
        <f t="shared" si="8"/>
        <v/>
      </c>
      <c r="M79" s="28" t="str">
        <f t="shared" si="8"/>
        <v/>
      </c>
    </row>
    <row r="80" spans="1:15" x14ac:dyDescent="0.25">
      <c r="A80" s="31" t="s">
        <v>89</v>
      </c>
      <c r="B80" s="34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</row>
    <row r="81" spans="1:13" x14ac:dyDescent="0.25">
      <c r="A81" s="31" t="s">
        <v>59</v>
      </c>
      <c r="B81" s="35"/>
    </row>
    <row r="82" spans="1:13" x14ac:dyDescent="0.25">
      <c r="A82" s="31" t="s">
        <v>60</v>
      </c>
      <c r="B82" s="34"/>
      <c r="C82" s="28" t="str">
        <f>IFERROR(C81/B81-1,"")</f>
        <v/>
      </c>
    </row>
    <row r="83" spans="1:13" x14ac:dyDescent="0.25">
      <c r="A83" s="31" t="s">
        <v>61</v>
      </c>
      <c r="B83" s="35"/>
    </row>
    <row r="84" spans="1:13" x14ac:dyDescent="0.25">
      <c r="A84" s="31" t="s">
        <v>62</v>
      </c>
      <c r="B84" s="34"/>
      <c r="C84" s="28" t="str">
        <f>IFERROR(C83/B83-1,"")</f>
        <v/>
      </c>
    </row>
    <row r="85" spans="1:13" x14ac:dyDescent="0.25">
      <c r="A85" s="31" t="s">
        <v>63</v>
      </c>
    </row>
    <row r="86" spans="1:13" x14ac:dyDescent="0.25">
      <c r="A86" s="32" t="s">
        <v>4</v>
      </c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</row>
    <row r="87" spans="1:13" x14ac:dyDescent="0.25">
      <c r="A87" s="31" t="s">
        <v>64</v>
      </c>
      <c r="B87" s="34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</row>
    <row r="88" spans="1:13" x14ac:dyDescent="0.25">
      <c r="A88" s="31" t="s">
        <v>66</v>
      </c>
      <c r="B88" s="20"/>
      <c r="C88" s="28"/>
      <c r="D88" s="28" t="str">
        <f t="shared" ref="D88:M88" si="9">IFERROR(D87/C87-1,"")</f>
        <v/>
      </c>
      <c r="E88" s="28" t="str">
        <f t="shared" si="9"/>
        <v/>
      </c>
      <c r="F88" s="28" t="str">
        <f t="shared" si="9"/>
        <v/>
      </c>
      <c r="G88" s="28" t="str">
        <f t="shared" si="9"/>
        <v/>
      </c>
      <c r="H88" s="28" t="str">
        <f t="shared" si="9"/>
        <v/>
      </c>
      <c r="I88" s="28" t="str">
        <f t="shared" si="9"/>
        <v/>
      </c>
      <c r="J88" s="28" t="str">
        <f t="shared" si="9"/>
        <v/>
      </c>
      <c r="K88" s="28" t="str">
        <f t="shared" si="9"/>
        <v/>
      </c>
      <c r="L88" s="28" t="str">
        <f t="shared" si="9"/>
        <v/>
      </c>
      <c r="M88" s="28" t="str">
        <f t="shared" si="9"/>
        <v/>
      </c>
    </row>
    <row r="89" spans="1:13" x14ac:dyDescent="0.25">
      <c r="A89" s="31" t="s">
        <v>86</v>
      </c>
      <c r="B89" s="37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</row>
    <row r="90" spans="1:13" x14ac:dyDescent="0.25">
      <c r="A90" s="31" t="s">
        <v>92</v>
      </c>
      <c r="B90" s="35"/>
    </row>
    <row r="91" spans="1:13" x14ac:dyDescent="0.25">
      <c r="A91" s="31" t="s">
        <v>67</v>
      </c>
      <c r="B91" s="38"/>
    </row>
    <row r="92" spans="1:13" x14ac:dyDescent="0.25">
      <c r="A92" s="31" t="s">
        <v>68</v>
      </c>
      <c r="B92" s="35"/>
    </row>
    <row r="93" spans="1:13" x14ac:dyDescent="0.25">
      <c r="A93" s="31" t="s">
        <v>69</v>
      </c>
      <c r="B93" s="35"/>
    </row>
    <row r="94" spans="1:13" x14ac:dyDescent="0.25">
      <c r="A94" s="32" t="s">
        <v>3</v>
      </c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</row>
    <row r="95" spans="1:13" x14ac:dyDescent="0.25">
      <c r="A95" s="31" t="s">
        <v>70</v>
      </c>
      <c r="B95" s="35"/>
    </row>
    <row r="96" spans="1:13" x14ac:dyDescent="0.25">
      <c r="A96" s="31" t="s">
        <v>71</v>
      </c>
      <c r="B96" s="20"/>
      <c r="C96" s="28" t="str">
        <f>IFERROR(C95/B95-1,"")</f>
        <v/>
      </c>
      <c r="D96" s="28" t="str">
        <f t="shared" ref="D96:M96" si="10">IFERROR(D95/C95-1,"")</f>
        <v/>
      </c>
      <c r="E96" s="28" t="str">
        <f t="shared" si="10"/>
        <v/>
      </c>
      <c r="F96" s="28" t="str">
        <f t="shared" si="10"/>
        <v/>
      </c>
      <c r="G96" s="28" t="str">
        <f t="shared" si="10"/>
        <v/>
      </c>
      <c r="H96" s="28" t="str">
        <f t="shared" si="10"/>
        <v/>
      </c>
      <c r="I96" s="28" t="str">
        <f t="shared" si="10"/>
        <v/>
      </c>
      <c r="J96" s="28" t="str">
        <f t="shared" si="10"/>
        <v/>
      </c>
      <c r="K96" s="28" t="str">
        <f t="shared" si="10"/>
        <v/>
      </c>
      <c r="L96" s="28" t="str">
        <f t="shared" si="10"/>
        <v/>
      </c>
      <c r="M96" s="28" t="str">
        <f t="shared" si="10"/>
        <v/>
      </c>
    </row>
    <row r="97" spans="1:13" x14ac:dyDescent="0.25">
      <c r="A97" s="31" t="s">
        <v>85</v>
      </c>
      <c r="B97" s="37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</row>
    <row r="98" spans="1:13" x14ac:dyDescent="0.25">
      <c r="A98" s="31" t="s">
        <v>91</v>
      </c>
      <c r="B98" s="35"/>
    </row>
    <row r="99" spans="1:13" x14ac:dyDescent="0.25">
      <c r="A99" s="31" t="s">
        <v>72</v>
      </c>
      <c r="B99" s="38"/>
    </row>
    <row r="100" spans="1:13" x14ac:dyDescent="0.25">
      <c r="A100" s="31" t="s">
        <v>73</v>
      </c>
      <c r="B100" s="35"/>
    </row>
    <row r="101" spans="1:13" x14ac:dyDescent="0.25">
      <c r="A101" s="31" t="s">
        <v>74</v>
      </c>
      <c r="B101" s="35"/>
    </row>
    <row r="102" spans="1:13" x14ac:dyDescent="0.25">
      <c r="A102" s="32" t="s">
        <v>5</v>
      </c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</row>
    <row r="103" spans="1:13" x14ac:dyDescent="0.25">
      <c r="A103" s="31" t="s">
        <v>75</v>
      </c>
    </row>
    <row r="104" spans="1:13" x14ac:dyDescent="0.25">
      <c r="A104" s="31" t="s">
        <v>76</v>
      </c>
      <c r="B104" s="20"/>
      <c r="C104" s="28" t="str">
        <f>IFERROR(C103/B103-1,"")</f>
        <v/>
      </c>
      <c r="D104" s="28" t="str">
        <f t="shared" ref="D104:M104" si="11">IFERROR(D103/C103-1,"")</f>
        <v/>
      </c>
      <c r="E104" s="28" t="str">
        <f t="shared" si="11"/>
        <v/>
      </c>
      <c r="F104" s="28" t="str">
        <f t="shared" si="11"/>
        <v/>
      </c>
      <c r="G104" s="28" t="str">
        <f t="shared" si="11"/>
        <v/>
      </c>
      <c r="H104" s="28" t="str">
        <f t="shared" si="11"/>
        <v/>
      </c>
      <c r="I104" s="28" t="str">
        <f t="shared" si="11"/>
        <v/>
      </c>
      <c r="J104" s="28" t="str">
        <f t="shared" si="11"/>
        <v/>
      </c>
      <c r="K104" s="28" t="str">
        <f t="shared" si="11"/>
        <v/>
      </c>
      <c r="L104" s="28" t="str">
        <f t="shared" si="11"/>
        <v/>
      </c>
      <c r="M104" s="28" t="str">
        <f t="shared" si="11"/>
        <v/>
      </c>
    </row>
    <row r="105" spans="1:13" x14ac:dyDescent="0.25">
      <c r="A105" s="31" t="s">
        <v>87</v>
      </c>
      <c r="B105" s="37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</row>
    <row r="106" spans="1:13" x14ac:dyDescent="0.25">
      <c r="A106" s="31" t="s">
        <v>90</v>
      </c>
      <c r="E106" s="31"/>
    </row>
    <row r="107" spans="1:13" x14ac:dyDescent="0.25">
      <c r="A107" s="31" t="s">
        <v>77</v>
      </c>
      <c r="B107" s="23"/>
    </row>
    <row r="108" spans="1:13" x14ac:dyDescent="0.25">
      <c r="A108" s="31" t="s">
        <v>78</v>
      </c>
    </row>
    <row r="109" spans="1:13" x14ac:dyDescent="0.25">
      <c r="A109" s="31" t="s">
        <v>79</v>
      </c>
    </row>
    <row r="110" spans="1:13" x14ac:dyDescent="0.25">
      <c r="A110" s="32" t="s">
        <v>6</v>
      </c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</row>
    <row r="111" spans="1:13" x14ac:dyDescent="0.25">
      <c r="A111" s="31" t="s">
        <v>80</v>
      </c>
    </row>
    <row r="112" spans="1:13" x14ac:dyDescent="0.25">
      <c r="A112" s="31" t="s">
        <v>81</v>
      </c>
      <c r="B112" s="20"/>
      <c r="C112" s="28" t="str">
        <f>IFERROR(C111/B111-1,"")</f>
        <v/>
      </c>
      <c r="D112" s="28" t="str">
        <f t="shared" ref="D112:M112" si="12">IFERROR(D111/C111-1,"")</f>
        <v/>
      </c>
      <c r="E112" s="28" t="str">
        <f t="shared" si="12"/>
        <v/>
      </c>
      <c r="F112" s="28" t="str">
        <f t="shared" si="12"/>
        <v/>
      </c>
      <c r="G112" s="28" t="str">
        <f t="shared" si="12"/>
        <v/>
      </c>
      <c r="H112" s="28" t="str">
        <f t="shared" si="12"/>
        <v/>
      </c>
      <c r="I112" s="28" t="str">
        <f t="shared" si="12"/>
        <v/>
      </c>
      <c r="J112" s="28" t="str">
        <f t="shared" si="12"/>
        <v/>
      </c>
      <c r="K112" s="28" t="str">
        <f t="shared" si="12"/>
        <v/>
      </c>
      <c r="L112" s="28" t="str">
        <f t="shared" si="12"/>
        <v/>
      </c>
      <c r="M112" s="28" t="str">
        <f t="shared" si="12"/>
        <v/>
      </c>
    </row>
    <row r="113" spans="1:13" x14ac:dyDescent="0.25">
      <c r="A113" s="31" t="s">
        <v>88</v>
      </c>
      <c r="B113" s="36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</row>
    <row r="114" spans="1:13" x14ac:dyDescent="0.25">
      <c r="A114" s="31" t="s">
        <v>93</v>
      </c>
    </row>
    <row r="115" spans="1:13" x14ac:dyDescent="0.25">
      <c r="A115" s="31" t="s">
        <v>82</v>
      </c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</row>
    <row r="116" spans="1:13" x14ac:dyDescent="0.25">
      <c r="A116" s="31" t="s">
        <v>83</v>
      </c>
    </row>
    <row r="117" spans="1:13" x14ac:dyDescent="0.25">
      <c r="A117" s="31" t="s">
        <v>84</v>
      </c>
    </row>
  </sheetData>
  <dataValidations count="1">
    <dataValidation type="list" allowBlank="1" showInputMessage="1" showErrorMessage="1" sqref="N1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01.15</vt:lpstr>
      <vt:lpstr>Sources</vt:lpstr>
      <vt:lpstr>Janvier</vt:lpstr>
      <vt:lpstr>Mois</vt:lpstr>
      <vt:lpstr>REF___Sessions</vt:lpstr>
      <vt:lpstr>Sessions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Rodolphe</cp:lastModifiedBy>
  <cp:lastPrinted>2015-02-11T10:07:37Z</cp:lastPrinted>
  <dcterms:created xsi:type="dcterms:W3CDTF">2015-02-10T15:29:20Z</dcterms:created>
  <dcterms:modified xsi:type="dcterms:W3CDTF">2015-02-12T10:46:57Z</dcterms:modified>
</cp:coreProperties>
</file>