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00" windowWidth="20730" windowHeight="11760"/>
  </bookViews>
  <sheets>
    <sheet name="Clsst" sheetId="2" r:id="rId1"/>
    <sheet name="Résultat" sheetId="1" r:id="rId2"/>
  </sheets>
  <definedNames>
    <definedName name="_xlnm._FilterDatabase" localSheetId="0" hidden="1">Clsst!$D$4:$J$22</definedName>
    <definedName name="_xlnm.Print_Area" localSheetId="0">Clsst!$A$1:$O$41</definedName>
    <definedName name="_xlnm.Print_Area" localSheetId="1">Résultat!$A$1:$J$136</definedName>
  </definedNames>
  <calcPr calcId="145621"/>
</workbook>
</file>

<file path=xl/calcChain.xml><?xml version="1.0" encoding="utf-8"?>
<calcChain xmlns="http://schemas.openxmlformats.org/spreadsheetml/2006/main">
  <c r="AV17" i="1" l="1"/>
  <c r="AT17" i="1"/>
  <c r="AR17" i="1"/>
  <c r="AP17" i="1"/>
  <c r="AN17" i="1"/>
  <c r="AL17" i="1"/>
  <c r="AH17" i="1"/>
  <c r="AF17" i="1"/>
  <c r="AD17" i="1"/>
  <c r="AB17" i="1"/>
  <c r="Z17" i="1"/>
  <c r="X17" i="1"/>
  <c r="V17" i="1"/>
  <c r="T17" i="1"/>
  <c r="R17" i="1"/>
  <c r="N17" i="1"/>
  <c r="E17" i="1"/>
  <c r="D17" i="1"/>
  <c r="P17" i="1" s="1"/>
  <c r="AV16" i="1"/>
  <c r="AT16" i="1"/>
  <c r="AR16" i="1"/>
  <c r="AN16" i="1"/>
  <c r="AL16" i="1"/>
  <c r="AJ16" i="1"/>
  <c r="AH16" i="1"/>
  <c r="AD16" i="1"/>
  <c r="AB16" i="1"/>
  <c r="Z16" i="1"/>
  <c r="X16" i="1"/>
  <c r="V16" i="1"/>
  <c r="T16" i="1"/>
  <c r="R16" i="1"/>
  <c r="P16" i="1"/>
  <c r="N16" i="1"/>
  <c r="E16" i="1"/>
  <c r="AF16" i="1" s="1"/>
  <c r="D16" i="1"/>
  <c r="AP16" i="1" s="1"/>
  <c r="AV15" i="1"/>
  <c r="AT15" i="1"/>
  <c r="AR15" i="1"/>
  <c r="AP15" i="1"/>
  <c r="AN15" i="1"/>
  <c r="AL15" i="1"/>
  <c r="AJ15" i="1"/>
  <c r="AH15" i="1"/>
  <c r="AF15" i="1"/>
  <c r="AD15" i="1"/>
  <c r="AB15" i="1"/>
  <c r="Z15" i="1"/>
  <c r="X15" i="1"/>
  <c r="R15" i="1"/>
  <c r="P15" i="1"/>
  <c r="N15" i="1"/>
  <c r="E15" i="1"/>
  <c r="V15" i="1" s="1"/>
  <c r="D15" i="1"/>
  <c r="T15" i="1" s="1"/>
  <c r="AV14" i="1"/>
  <c r="AT14" i="1"/>
  <c r="AR14" i="1"/>
  <c r="AP14" i="1"/>
  <c r="AL14" i="1"/>
  <c r="AJ14" i="1"/>
  <c r="AH14" i="1"/>
  <c r="AD14" i="1"/>
  <c r="AB14" i="1"/>
  <c r="Z14" i="1"/>
  <c r="V14" i="1"/>
  <c r="T14" i="1"/>
  <c r="R14" i="1"/>
  <c r="N14" i="1"/>
  <c r="E14" i="1"/>
  <c r="AN14" i="1" s="1"/>
  <c r="D14" i="1"/>
  <c r="AF14" i="1" s="1"/>
  <c r="AV13" i="1"/>
  <c r="AT13" i="1"/>
  <c r="AR13" i="1"/>
  <c r="AP13" i="1"/>
  <c r="AN13" i="1"/>
  <c r="AL13" i="1"/>
  <c r="AJ13" i="1"/>
  <c r="AF13" i="1"/>
  <c r="AD13" i="1"/>
  <c r="AB13" i="1"/>
  <c r="Z13" i="1"/>
  <c r="X13" i="1"/>
  <c r="V13" i="1"/>
  <c r="T13" i="1"/>
  <c r="R13" i="1"/>
  <c r="P13" i="1"/>
  <c r="E13" i="1"/>
  <c r="AH13" i="1" s="1"/>
  <c r="D13" i="1"/>
  <c r="N13" i="1" s="1"/>
  <c r="AV26" i="1"/>
  <c r="AT26" i="1"/>
  <c r="AR26" i="1"/>
  <c r="AP26" i="1"/>
  <c r="AN26" i="1"/>
  <c r="AL26" i="1"/>
  <c r="AJ26" i="1"/>
  <c r="AH26" i="1"/>
  <c r="AF26" i="1"/>
  <c r="AB26" i="1"/>
  <c r="Z26" i="1"/>
  <c r="X26" i="1"/>
  <c r="T26" i="1"/>
  <c r="R26" i="1"/>
  <c r="N26" i="1"/>
  <c r="E26" i="1"/>
  <c r="V26" i="1" s="1"/>
  <c r="D26" i="1"/>
  <c r="P26" i="1" s="1"/>
  <c r="AV25" i="1"/>
  <c r="AT25" i="1"/>
  <c r="AR25" i="1"/>
  <c r="AP25" i="1"/>
  <c r="AN25" i="1"/>
  <c r="AL25" i="1"/>
  <c r="AJ25" i="1"/>
  <c r="AH25" i="1"/>
  <c r="AF25" i="1"/>
  <c r="AD25" i="1"/>
  <c r="AB25" i="1"/>
  <c r="Z25" i="1"/>
  <c r="X25" i="1"/>
  <c r="V25" i="1"/>
  <c r="T25" i="1"/>
  <c r="R25" i="1"/>
  <c r="P25" i="1"/>
  <c r="N25" i="1"/>
  <c r="E25" i="1"/>
  <c r="D25" i="1"/>
  <c r="AV24" i="1"/>
  <c r="AT24" i="1"/>
  <c r="AR24" i="1"/>
  <c r="AP24" i="1"/>
  <c r="AN24" i="1"/>
  <c r="AL24" i="1"/>
  <c r="AH24" i="1"/>
  <c r="AD24" i="1"/>
  <c r="AB24" i="1"/>
  <c r="Z24" i="1"/>
  <c r="X24" i="1"/>
  <c r="T24" i="1"/>
  <c r="R24" i="1"/>
  <c r="P24" i="1"/>
  <c r="N24" i="1"/>
  <c r="E24" i="1"/>
  <c r="AF24" i="1" s="1"/>
  <c r="D24" i="1"/>
  <c r="AJ24" i="1" s="1"/>
  <c r="AV23" i="1"/>
  <c r="AT23" i="1"/>
  <c r="AR23" i="1"/>
  <c r="AP23" i="1"/>
  <c r="AN23" i="1"/>
  <c r="AL23" i="1"/>
  <c r="AJ23" i="1"/>
  <c r="AH23" i="1"/>
  <c r="AD23" i="1"/>
  <c r="AB23" i="1"/>
  <c r="Z23" i="1"/>
  <c r="X23" i="1"/>
  <c r="V23" i="1"/>
  <c r="T23" i="1"/>
  <c r="P23" i="1"/>
  <c r="E23" i="1"/>
  <c r="N23" i="1" s="1"/>
  <c r="D23" i="1"/>
  <c r="R23" i="1" s="1"/>
  <c r="AV22" i="1"/>
  <c r="AT22" i="1"/>
  <c r="AR22" i="1"/>
  <c r="AP22" i="1"/>
  <c r="AN22" i="1"/>
  <c r="AL22" i="1"/>
  <c r="AJ22" i="1"/>
  <c r="AH22" i="1"/>
  <c r="AF22" i="1"/>
  <c r="AD22" i="1"/>
  <c r="AB22" i="1"/>
  <c r="Z22" i="1"/>
  <c r="X22" i="1"/>
  <c r="V22" i="1"/>
  <c r="T22" i="1"/>
  <c r="R22" i="1"/>
  <c r="E22" i="1"/>
  <c r="P22" i="1" s="1"/>
  <c r="D22" i="1"/>
  <c r="N22" i="1" s="1"/>
  <c r="AB31" i="1"/>
  <c r="AV35" i="1"/>
  <c r="AT35" i="1"/>
  <c r="AR35" i="1"/>
  <c r="AP35" i="1"/>
  <c r="AN35" i="1"/>
  <c r="AL35" i="1"/>
  <c r="AJ35" i="1"/>
  <c r="AH35" i="1"/>
  <c r="AF35" i="1"/>
  <c r="AB35" i="1"/>
  <c r="Z35" i="1"/>
  <c r="X35" i="1"/>
  <c r="T35" i="1"/>
  <c r="R35" i="1"/>
  <c r="P35" i="1"/>
  <c r="N35" i="1"/>
  <c r="E35" i="1"/>
  <c r="V35" i="1" s="1"/>
  <c r="W35" i="1" s="1"/>
  <c r="D35" i="1"/>
  <c r="AD35" i="1" s="1"/>
  <c r="AV34" i="1"/>
  <c r="AT34" i="1"/>
  <c r="AR34" i="1"/>
  <c r="AP34" i="1"/>
  <c r="AL34" i="1"/>
  <c r="AJ34" i="1"/>
  <c r="AH34" i="1"/>
  <c r="AF34" i="1"/>
  <c r="AD34" i="1"/>
  <c r="AB34" i="1"/>
  <c r="Z34" i="1"/>
  <c r="X34" i="1"/>
  <c r="V34" i="1"/>
  <c r="R34" i="1"/>
  <c r="P34" i="1"/>
  <c r="N34" i="1"/>
  <c r="E34" i="1"/>
  <c r="AN34" i="1" s="1"/>
  <c r="D34" i="1"/>
  <c r="T34" i="1" s="1"/>
  <c r="AV33" i="1"/>
  <c r="AT33" i="1"/>
  <c r="AR33" i="1"/>
  <c r="AP33" i="1"/>
  <c r="AN33" i="1"/>
  <c r="AL33" i="1"/>
  <c r="AH33" i="1"/>
  <c r="AD33" i="1"/>
  <c r="AB33" i="1"/>
  <c r="Z33" i="1"/>
  <c r="X33" i="1"/>
  <c r="V33" i="1"/>
  <c r="T33" i="1"/>
  <c r="P33" i="1"/>
  <c r="N33" i="1"/>
  <c r="E33" i="1"/>
  <c r="R33" i="1" s="1"/>
  <c r="D33" i="1"/>
  <c r="AJ33" i="1" s="1"/>
  <c r="AV32" i="1"/>
  <c r="AT32" i="1"/>
  <c r="AR32" i="1"/>
  <c r="AP32" i="1"/>
  <c r="AN32" i="1"/>
  <c r="AL32" i="1"/>
  <c r="AH32" i="1"/>
  <c r="AF32" i="1"/>
  <c r="AD32" i="1"/>
  <c r="AB32" i="1"/>
  <c r="Z32" i="1"/>
  <c r="X32" i="1"/>
  <c r="V32" i="1"/>
  <c r="T32" i="1"/>
  <c r="P32" i="1"/>
  <c r="E32" i="1"/>
  <c r="AJ32" i="1" s="1"/>
  <c r="D32" i="1"/>
  <c r="R32" i="1" s="1"/>
  <c r="AV31" i="1"/>
  <c r="AT31" i="1"/>
  <c r="AR31" i="1"/>
  <c r="AP31" i="1"/>
  <c r="AN31" i="1"/>
  <c r="AL31" i="1"/>
  <c r="AJ31" i="1"/>
  <c r="AF31" i="1"/>
  <c r="AD31" i="1"/>
  <c r="Z31" i="1"/>
  <c r="X31" i="1"/>
  <c r="V31" i="1"/>
  <c r="T31" i="1"/>
  <c r="R31" i="1"/>
  <c r="N31" i="1"/>
  <c r="E31" i="1"/>
  <c r="D31" i="1"/>
  <c r="AV44" i="1"/>
  <c r="AT44" i="1"/>
  <c r="AR44" i="1"/>
  <c r="AL44" i="1"/>
  <c r="AJ44" i="1"/>
  <c r="AH44" i="1"/>
  <c r="AF44" i="1"/>
  <c r="AB44" i="1"/>
  <c r="Z44" i="1"/>
  <c r="X44" i="1"/>
  <c r="V44" i="1"/>
  <c r="T44" i="1"/>
  <c r="R44" i="1"/>
  <c r="P44" i="1"/>
  <c r="N44" i="1"/>
  <c r="E44" i="1"/>
  <c r="AP44" i="1" s="1"/>
  <c r="D44" i="1"/>
  <c r="AN44" i="1" s="1"/>
  <c r="AV43" i="1"/>
  <c r="AT43" i="1"/>
  <c r="AR43" i="1"/>
  <c r="AP43" i="1"/>
  <c r="AL43" i="1"/>
  <c r="AJ43" i="1"/>
  <c r="AH43" i="1"/>
  <c r="AF43" i="1"/>
  <c r="AD43" i="1"/>
  <c r="AB43" i="1"/>
  <c r="Z43" i="1"/>
  <c r="X43" i="1"/>
  <c r="V43" i="1"/>
  <c r="P43" i="1"/>
  <c r="N43" i="1"/>
  <c r="E43" i="1"/>
  <c r="R43" i="1" s="1"/>
  <c r="D43" i="1"/>
  <c r="T43" i="1" s="1"/>
  <c r="U43" i="1" s="1"/>
  <c r="U42" i="1" s="1"/>
  <c r="AV42" i="1"/>
  <c r="AT42" i="1"/>
  <c r="AR42" i="1"/>
  <c r="AP42" i="1"/>
  <c r="AN42" i="1"/>
  <c r="AL42" i="1"/>
  <c r="AJ42" i="1"/>
  <c r="AH42" i="1"/>
  <c r="AF42" i="1"/>
  <c r="AD42" i="1"/>
  <c r="AB42" i="1"/>
  <c r="Z42" i="1"/>
  <c r="X42" i="1"/>
  <c r="V42" i="1"/>
  <c r="T42" i="1"/>
  <c r="E42" i="1"/>
  <c r="N42" i="1" s="1"/>
  <c r="D42" i="1"/>
  <c r="P42" i="1" s="1"/>
  <c r="AV41" i="1"/>
  <c r="AT41" i="1"/>
  <c r="AR41" i="1"/>
  <c r="AP41" i="1"/>
  <c r="AN41" i="1"/>
  <c r="AL41" i="1"/>
  <c r="AH41" i="1"/>
  <c r="AD41" i="1"/>
  <c r="AB41" i="1"/>
  <c r="Z41" i="1"/>
  <c r="X41" i="1"/>
  <c r="V41" i="1"/>
  <c r="T41" i="1"/>
  <c r="R41" i="1"/>
  <c r="P41" i="1"/>
  <c r="E41" i="1"/>
  <c r="AF41" i="1" s="1"/>
  <c r="D41" i="1"/>
  <c r="N41" i="1" s="1"/>
  <c r="O41" i="1" s="1"/>
  <c r="O40" i="1" s="1"/>
  <c r="O39" i="1" s="1"/>
  <c r="O38" i="1" s="1"/>
  <c r="O37" i="1" s="1"/>
  <c r="AV40" i="1"/>
  <c r="AT40" i="1"/>
  <c r="AR40" i="1"/>
  <c r="AP40" i="1"/>
  <c r="AN40" i="1"/>
  <c r="AL40" i="1"/>
  <c r="AJ40" i="1"/>
  <c r="AF40" i="1"/>
  <c r="AD40" i="1"/>
  <c r="AB40" i="1"/>
  <c r="Z40" i="1"/>
  <c r="V40" i="1"/>
  <c r="T40" i="1"/>
  <c r="R40" i="1"/>
  <c r="N40" i="1"/>
  <c r="E40" i="1"/>
  <c r="AH40" i="1" s="1"/>
  <c r="D40" i="1"/>
  <c r="X40" i="1" s="1"/>
  <c r="AV53" i="1"/>
  <c r="AT53" i="1"/>
  <c r="AR53" i="1"/>
  <c r="AL53" i="1"/>
  <c r="AJ53" i="1"/>
  <c r="AH53" i="1"/>
  <c r="AF53" i="1"/>
  <c r="AD53" i="1"/>
  <c r="AB53" i="1"/>
  <c r="Z53" i="1"/>
  <c r="X53" i="1"/>
  <c r="V53" i="1"/>
  <c r="T53" i="1"/>
  <c r="R53" i="1"/>
  <c r="P53" i="1"/>
  <c r="N53" i="1"/>
  <c r="E53" i="1"/>
  <c r="D53" i="1"/>
  <c r="AV52" i="1"/>
  <c r="AT52" i="1"/>
  <c r="AR52" i="1"/>
  <c r="AP52" i="1"/>
  <c r="AN52" i="1"/>
  <c r="AL52" i="1"/>
  <c r="AJ52" i="1"/>
  <c r="AH52" i="1"/>
  <c r="AD52" i="1"/>
  <c r="AB52" i="1"/>
  <c r="Z52" i="1"/>
  <c r="X52" i="1"/>
  <c r="V52" i="1"/>
  <c r="P52" i="1"/>
  <c r="N52" i="1"/>
  <c r="E52" i="1"/>
  <c r="AF52" i="1" s="1"/>
  <c r="D52" i="1"/>
  <c r="T52" i="1" s="1"/>
  <c r="U52" i="1" s="1"/>
  <c r="U51" i="1" s="1"/>
  <c r="AV51" i="1"/>
  <c r="AT51" i="1"/>
  <c r="AR51" i="1"/>
  <c r="AP51" i="1"/>
  <c r="AN51" i="1"/>
  <c r="AL51" i="1"/>
  <c r="AJ51" i="1"/>
  <c r="AH51" i="1"/>
  <c r="AF51" i="1"/>
  <c r="AD51" i="1"/>
  <c r="AB51" i="1"/>
  <c r="Z51" i="1"/>
  <c r="X51" i="1"/>
  <c r="V51" i="1"/>
  <c r="T51" i="1"/>
  <c r="R51" i="1"/>
  <c r="E51" i="1"/>
  <c r="N51" i="1" s="1"/>
  <c r="D51" i="1"/>
  <c r="P51" i="1" s="1"/>
  <c r="Q51" i="1" s="1"/>
  <c r="AV50" i="1"/>
  <c r="AT50" i="1"/>
  <c r="AR50" i="1"/>
  <c r="AP50" i="1"/>
  <c r="AN50" i="1"/>
  <c r="AL50" i="1"/>
  <c r="AJ50" i="1"/>
  <c r="AH50" i="1"/>
  <c r="AD50" i="1"/>
  <c r="AB50" i="1"/>
  <c r="Z50" i="1"/>
  <c r="X50" i="1"/>
  <c r="V50" i="1"/>
  <c r="T50" i="1"/>
  <c r="R50" i="1"/>
  <c r="P50" i="1"/>
  <c r="N50" i="1"/>
  <c r="E50" i="1"/>
  <c r="AF50" i="1" s="1"/>
  <c r="D50" i="1"/>
  <c r="AV49" i="1"/>
  <c r="AT49" i="1"/>
  <c r="AR49" i="1"/>
  <c r="AP49" i="1"/>
  <c r="AN49" i="1"/>
  <c r="AL49" i="1"/>
  <c r="AJ49" i="1"/>
  <c r="AF49" i="1"/>
  <c r="AD49" i="1"/>
  <c r="AB49" i="1"/>
  <c r="Z49" i="1"/>
  <c r="V49" i="1"/>
  <c r="R49" i="1"/>
  <c r="P49" i="1"/>
  <c r="N49" i="1"/>
  <c r="E49" i="1"/>
  <c r="T49" i="1" s="1"/>
  <c r="D49" i="1"/>
  <c r="X49" i="1" s="1"/>
  <c r="Y49" i="1" s="1"/>
  <c r="Y48" i="1" s="1"/>
  <c r="Y47" i="1" s="1"/>
  <c r="Y46" i="1" s="1"/>
  <c r="AV62" i="1"/>
  <c r="AT62" i="1"/>
  <c r="AR62" i="1"/>
  <c r="AL62" i="1"/>
  <c r="AJ62" i="1"/>
  <c r="AH62" i="1"/>
  <c r="AF62" i="1"/>
  <c r="AB62" i="1"/>
  <c r="Z62" i="1"/>
  <c r="X62" i="1"/>
  <c r="V62" i="1"/>
  <c r="T62" i="1"/>
  <c r="R62" i="1"/>
  <c r="P62" i="1"/>
  <c r="N62" i="1"/>
  <c r="E62" i="1"/>
  <c r="AN62" i="1" s="1"/>
  <c r="D62" i="1"/>
  <c r="AD62" i="1" s="1"/>
  <c r="AV61" i="1"/>
  <c r="AT61" i="1"/>
  <c r="AR61" i="1"/>
  <c r="AP61" i="1"/>
  <c r="AN61" i="1"/>
  <c r="AL61" i="1"/>
  <c r="AJ61" i="1"/>
  <c r="AH61" i="1"/>
  <c r="AD61" i="1"/>
  <c r="AB61" i="1"/>
  <c r="Z61" i="1"/>
  <c r="X61" i="1"/>
  <c r="V61" i="1"/>
  <c r="T61" i="1"/>
  <c r="N61" i="1"/>
  <c r="E61" i="1"/>
  <c r="AF61" i="1" s="1"/>
  <c r="AG61" i="1" s="1"/>
  <c r="D61" i="1"/>
  <c r="R61" i="1" s="1"/>
  <c r="AV60" i="1"/>
  <c r="AT60" i="1"/>
  <c r="AR60" i="1"/>
  <c r="AP60" i="1"/>
  <c r="AN60" i="1"/>
  <c r="AL60" i="1"/>
  <c r="AJ60" i="1"/>
  <c r="AH60" i="1"/>
  <c r="AF60" i="1"/>
  <c r="AD60" i="1"/>
  <c r="AB60" i="1"/>
  <c r="Z60" i="1"/>
  <c r="X60" i="1"/>
  <c r="T60" i="1"/>
  <c r="R60" i="1"/>
  <c r="P60" i="1"/>
  <c r="E60" i="1"/>
  <c r="N60" i="1" s="1"/>
  <c r="O60" i="1" s="1"/>
  <c r="D60" i="1"/>
  <c r="V60" i="1" s="1"/>
  <c r="AV59" i="1"/>
  <c r="AT59" i="1"/>
  <c r="AR59" i="1"/>
  <c r="AP59" i="1"/>
  <c r="AL59" i="1"/>
  <c r="AJ59" i="1"/>
  <c r="AH59" i="1"/>
  <c r="AF59" i="1"/>
  <c r="AB59" i="1"/>
  <c r="Z59" i="1"/>
  <c r="V59" i="1"/>
  <c r="T59" i="1"/>
  <c r="R59" i="1"/>
  <c r="P59" i="1"/>
  <c r="N59" i="1"/>
  <c r="O59" i="1" s="1"/>
  <c r="E59" i="1"/>
  <c r="X59" i="1" s="1"/>
  <c r="D59" i="1"/>
  <c r="AN59" i="1" s="1"/>
  <c r="AV58" i="1"/>
  <c r="AT58" i="1"/>
  <c r="AR58" i="1"/>
  <c r="AP58" i="1"/>
  <c r="AN58" i="1"/>
  <c r="AL58" i="1"/>
  <c r="AJ58" i="1"/>
  <c r="AF58" i="1"/>
  <c r="AD58" i="1"/>
  <c r="AB58" i="1"/>
  <c r="Z58" i="1"/>
  <c r="X58" i="1"/>
  <c r="V58" i="1"/>
  <c r="R58" i="1"/>
  <c r="P58" i="1"/>
  <c r="N58" i="1"/>
  <c r="E58" i="1"/>
  <c r="T58" i="1" s="1"/>
  <c r="U58" i="1" s="1"/>
  <c r="U57" i="1" s="1"/>
  <c r="U56" i="1" s="1"/>
  <c r="U55" i="1" s="1"/>
  <c r="D58" i="1"/>
  <c r="AH58" i="1" s="1"/>
  <c r="D67" i="1"/>
  <c r="E67" i="1"/>
  <c r="AV71" i="1"/>
  <c r="AT71" i="1"/>
  <c r="AR71" i="1"/>
  <c r="AP71" i="1"/>
  <c r="AL71" i="1"/>
  <c r="AJ71" i="1"/>
  <c r="AH71" i="1"/>
  <c r="AF71" i="1"/>
  <c r="AB71" i="1"/>
  <c r="Z71" i="1"/>
  <c r="X71" i="1"/>
  <c r="V71" i="1"/>
  <c r="T71" i="1"/>
  <c r="R71" i="1"/>
  <c r="P71" i="1"/>
  <c r="N71" i="1"/>
  <c r="E71" i="1"/>
  <c r="AN71" i="1" s="1"/>
  <c r="D71" i="1"/>
  <c r="AD71" i="1" s="1"/>
  <c r="AE71" i="1" s="1"/>
  <c r="AV70" i="1"/>
  <c r="AT70" i="1"/>
  <c r="AR70" i="1"/>
  <c r="AP70" i="1"/>
  <c r="AN70" i="1"/>
  <c r="AL70" i="1"/>
  <c r="AJ70" i="1"/>
  <c r="AH70" i="1"/>
  <c r="AF70" i="1"/>
  <c r="AB70" i="1"/>
  <c r="X70" i="1"/>
  <c r="V70" i="1"/>
  <c r="T70" i="1"/>
  <c r="N70" i="1"/>
  <c r="E70" i="1"/>
  <c r="AD70" i="1" s="1"/>
  <c r="D70" i="1"/>
  <c r="Z70" i="1" s="1"/>
  <c r="AV69" i="1"/>
  <c r="AT69" i="1"/>
  <c r="AR69" i="1"/>
  <c r="AP69" i="1"/>
  <c r="AN69" i="1"/>
  <c r="AL69" i="1"/>
  <c r="AJ69" i="1"/>
  <c r="AH69" i="1"/>
  <c r="AD69" i="1"/>
  <c r="Z69" i="1"/>
  <c r="X69" i="1"/>
  <c r="T69" i="1"/>
  <c r="R69" i="1"/>
  <c r="P69" i="1"/>
  <c r="E69" i="1"/>
  <c r="AF69" i="1" s="1"/>
  <c r="D69" i="1"/>
  <c r="AB69" i="1" s="1"/>
  <c r="AV68" i="1"/>
  <c r="AT68" i="1"/>
  <c r="AR68" i="1"/>
  <c r="AP68" i="1"/>
  <c r="AN68" i="1"/>
  <c r="AL68" i="1"/>
  <c r="AH68" i="1"/>
  <c r="AF68" i="1"/>
  <c r="AD68" i="1"/>
  <c r="AB68" i="1"/>
  <c r="Z68" i="1"/>
  <c r="V68" i="1"/>
  <c r="T68" i="1"/>
  <c r="R68" i="1"/>
  <c r="P68" i="1"/>
  <c r="N68" i="1"/>
  <c r="E68" i="1"/>
  <c r="D68" i="1"/>
  <c r="AV67" i="1"/>
  <c r="AT67" i="1"/>
  <c r="AR67" i="1"/>
  <c r="AP67" i="1"/>
  <c r="AN67" i="1"/>
  <c r="AL67" i="1"/>
  <c r="AJ67" i="1"/>
  <c r="AF67" i="1"/>
  <c r="AD67" i="1"/>
  <c r="AB67" i="1"/>
  <c r="Z67" i="1"/>
  <c r="X67" i="1"/>
  <c r="V67" i="1"/>
  <c r="R67" i="1"/>
  <c r="P67" i="1"/>
  <c r="N67" i="1"/>
  <c r="AE70" i="1" l="1"/>
  <c r="AE69" i="1" s="1"/>
  <c r="AE68" i="1" s="1"/>
  <c r="AE67" i="1" s="1"/>
  <c r="AE66" i="1" s="1"/>
  <c r="AE65" i="1" s="1"/>
  <c r="AE64" i="1" s="1"/>
  <c r="O58" i="1"/>
  <c r="O57" i="1" s="1"/>
  <c r="O56" i="1" s="1"/>
  <c r="O55" i="1" s="1"/>
  <c r="U50" i="1"/>
  <c r="U49" i="1" s="1"/>
  <c r="U48" i="1" s="1"/>
  <c r="U47" i="1" s="1"/>
  <c r="U46" i="1" s="1"/>
  <c r="V24" i="1"/>
  <c r="AD26" i="1"/>
  <c r="Q50" i="1"/>
  <c r="Q49" i="1" s="1"/>
  <c r="Q48" i="1" s="1"/>
  <c r="Q47" i="1" s="1"/>
  <c r="Q46" i="1" s="1"/>
  <c r="U41" i="1"/>
  <c r="U40" i="1" s="1"/>
  <c r="U39" i="1" s="1"/>
  <c r="U38" i="1" s="1"/>
  <c r="U37" i="1" s="1"/>
  <c r="W34" i="1"/>
  <c r="W33" i="1" s="1"/>
  <c r="W32" i="1" s="1"/>
  <c r="W31" i="1" s="1"/>
  <c r="W30" i="1" s="1"/>
  <c r="W29" i="1" s="1"/>
  <c r="W28" i="1" s="1"/>
  <c r="P14" i="1"/>
  <c r="P18" i="1" s="1"/>
  <c r="AT18" i="1"/>
  <c r="AJ17" i="1"/>
  <c r="AN18" i="1"/>
  <c r="AV18" i="1"/>
  <c r="X14" i="1"/>
  <c r="AR18" i="1"/>
  <c r="AP18" i="1"/>
  <c r="AH18" i="1"/>
  <c r="N18" i="1"/>
  <c r="V18" i="1"/>
  <c r="AD18" i="1"/>
  <c r="AJ18" i="1"/>
  <c r="R18" i="1"/>
  <c r="Z18" i="1"/>
  <c r="AF18" i="1"/>
  <c r="X18" i="1"/>
  <c r="AL18" i="1"/>
  <c r="T18" i="1"/>
  <c r="AB18" i="1"/>
  <c r="AF23" i="1"/>
  <c r="V27" i="1"/>
  <c r="W27" i="1" s="1"/>
  <c r="W26" i="1" s="1"/>
  <c r="W25" i="1" s="1"/>
  <c r="W24" i="1" s="1"/>
  <c r="W23" i="1" s="1"/>
  <c r="W22" i="1" s="1"/>
  <c r="W21" i="1" s="1"/>
  <c r="W20" i="1" s="1"/>
  <c r="W19" i="1" s="1"/>
  <c r="AD27" i="1"/>
  <c r="AT27" i="1"/>
  <c r="AB27" i="1"/>
  <c r="N27" i="1"/>
  <c r="O27" i="1" s="1"/>
  <c r="O26" i="1" s="1"/>
  <c r="O25" i="1" s="1"/>
  <c r="O24" i="1" s="1"/>
  <c r="O23" i="1" s="1"/>
  <c r="O22" i="1" s="1"/>
  <c r="O21" i="1" s="1"/>
  <c r="O20" i="1" s="1"/>
  <c r="O19" i="1" s="1"/>
  <c r="AL27" i="1"/>
  <c r="T27" i="1"/>
  <c r="AR27" i="1"/>
  <c r="R27" i="1"/>
  <c r="P27" i="1"/>
  <c r="X27" i="1"/>
  <c r="AF27" i="1"/>
  <c r="AG27" i="1" s="1"/>
  <c r="AG26" i="1" s="1"/>
  <c r="AG25" i="1" s="1"/>
  <c r="AG24" i="1" s="1"/>
  <c r="AG23" i="1" s="1"/>
  <c r="AG22" i="1" s="1"/>
  <c r="AG21" i="1" s="1"/>
  <c r="AG20" i="1" s="1"/>
  <c r="AG19" i="1" s="1"/>
  <c r="AN27" i="1"/>
  <c r="AV27" i="1"/>
  <c r="Z27" i="1"/>
  <c r="AH27" i="1"/>
  <c r="AP27" i="1"/>
  <c r="AJ27" i="1"/>
  <c r="AG60" i="1"/>
  <c r="AG59" i="1" s="1"/>
  <c r="AG58" i="1" s="1"/>
  <c r="AG57" i="1" s="1"/>
  <c r="AG56" i="1" s="1"/>
  <c r="AG55" i="1" s="1"/>
  <c r="N32" i="1"/>
  <c r="O32" i="1" s="1"/>
  <c r="O31" i="1" s="1"/>
  <c r="O30" i="1" s="1"/>
  <c r="O29" i="1" s="1"/>
  <c r="O28" i="1" s="1"/>
  <c r="AF33" i="1"/>
  <c r="AG33" i="1" s="1"/>
  <c r="AG32" i="1" s="1"/>
  <c r="AG31" i="1" s="1"/>
  <c r="AG30" i="1" s="1"/>
  <c r="AG29" i="1" s="1"/>
  <c r="AG28" i="1" s="1"/>
  <c r="P31" i="1"/>
  <c r="Q31" i="1" s="1"/>
  <c r="Q30" i="1" s="1"/>
  <c r="Q29" i="1" s="1"/>
  <c r="Q28" i="1" s="1"/>
  <c r="R42" i="1"/>
  <c r="R45" i="1" s="1"/>
  <c r="T67" i="1"/>
  <c r="T72" i="1" s="1"/>
  <c r="R52" i="1"/>
  <c r="R54" i="1" s="1"/>
  <c r="AH31" i="1"/>
  <c r="AJ36" i="1"/>
  <c r="AL36" i="1"/>
  <c r="AT36" i="1"/>
  <c r="V36" i="1"/>
  <c r="AD36" i="1"/>
  <c r="N36" i="1"/>
  <c r="O36" i="1" s="1"/>
  <c r="O35" i="1" s="1"/>
  <c r="O34" i="1" s="1"/>
  <c r="O33" i="1" s="1"/>
  <c r="X36" i="1"/>
  <c r="AF36" i="1"/>
  <c r="AN36" i="1"/>
  <c r="AV36" i="1"/>
  <c r="P36" i="1"/>
  <c r="T36" i="1"/>
  <c r="U36" i="1" s="1"/>
  <c r="U35" i="1" s="1"/>
  <c r="U34" i="1" s="1"/>
  <c r="U33" i="1" s="1"/>
  <c r="U32" i="1" s="1"/>
  <c r="U31" i="1" s="1"/>
  <c r="U30" i="1" s="1"/>
  <c r="U29" i="1" s="1"/>
  <c r="U28" i="1" s="1"/>
  <c r="AB36" i="1"/>
  <c r="AR36" i="1"/>
  <c r="R36" i="1"/>
  <c r="Z36" i="1"/>
  <c r="AP36" i="1"/>
  <c r="AJ41" i="1"/>
  <c r="AJ45" i="1" s="1"/>
  <c r="AN43" i="1"/>
  <c r="AN45" i="1" s="1"/>
  <c r="P40" i="1"/>
  <c r="AB45" i="1"/>
  <c r="AL45" i="1"/>
  <c r="V45" i="1"/>
  <c r="AD44" i="1"/>
  <c r="Z45" i="1"/>
  <c r="AR45" i="1"/>
  <c r="AF45" i="1"/>
  <c r="X45" i="1"/>
  <c r="Y45" i="1" s="1"/>
  <c r="Y44" i="1" s="1"/>
  <c r="Y43" i="1" s="1"/>
  <c r="Y42" i="1" s="1"/>
  <c r="Y41" i="1" s="1"/>
  <c r="Y40" i="1" s="1"/>
  <c r="Y39" i="1" s="1"/>
  <c r="Y38" i="1" s="1"/>
  <c r="Y37" i="1" s="1"/>
  <c r="Y36" i="1" s="1"/>
  <c r="Y35" i="1" s="1"/>
  <c r="Y34" i="1" s="1"/>
  <c r="Y33" i="1" s="1"/>
  <c r="Y32" i="1" s="1"/>
  <c r="Y31" i="1" s="1"/>
  <c r="Y30" i="1" s="1"/>
  <c r="Y29" i="1" s="1"/>
  <c r="Y28" i="1" s="1"/>
  <c r="AT45" i="1"/>
  <c r="AH45" i="1"/>
  <c r="AV45" i="1"/>
  <c r="T45" i="1"/>
  <c r="U45" i="1" s="1"/>
  <c r="U44" i="1" s="1"/>
  <c r="N45" i="1"/>
  <c r="AP45" i="1"/>
  <c r="AP53" i="1"/>
  <c r="AP54" i="1" s="1"/>
  <c r="AH49" i="1"/>
  <c r="AH54" i="1" s="1"/>
  <c r="AN53" i="1"/>
  <c r="AB54" i="1"/>
  <c r="AL54" i="1"/>
  <c r="AT54" i="1"/>
  <c r="P54" i="1"/>
  <c r="Z54" i="1"/>
  <c r="AJ54" i="1"/>
  <c r="AR54" i="1"/>
  <c r="AV54" i="1"/>
  <c r="T54" i="1"/>
  <c r="U54" i="1" s="1"/>
  <c r="U53" i="1" s="1"/>
  <c r="N54" i="1"/>
  <c r="O54" i="1" s="1"/>
  <c r="O53" i="1" s="1"/>
  <c r="O52" i="1" s="1"/>
  <c r="O51" i="1" s="1"/>
  <c r="O50" i="1" s="1"/>
  <c r="O49" i="1" s="1"/>
  <c r="O48" i="1" s="1"/>
  <c r="O47" i="1" s="1"/>
  <c r="O46" i="1" s="1"/>
  <c r="O45" i="1" s="1"/>
  <c r="O44" i="1" s="1"/>
  <c r="O43" i="1" s="1"/>
  <c r="O42" i="1" s="1"/>
  <c r="X54" i="1"/>
  <c r="V54" i="1"/>
  <c r="AD54" i="1"/>
  <c r="AF54" i="1"/>
  <c r="AD59" i="1"/>
  <c r="P70" i="1"/>
  <c r="P72" i="1" s="1"/>
  <c r="AT63" i="1"/>
  <c r="AF63" i="1"/>
  <c r="P61" i="1"/>
  <c r="P63" i="1" s="1"/>
  <c r="AR63" i="1"/>
  <c r="AP62" i="1"/>
  <c r="AP63" i="1" s="1"/>
  <c r="AJ63" i="1"/>
  <c r="AL63" i="1"/>
  <c r="T63" i="1"/>
  <c r="R63" i="1"/>
  <c r="AB63" i="1"/>
  <c r="AV63" i="1"/>
  <c r="X63" i="1"/>
  <c r="V63" i="1"/>
  <c r="Z63" i="1"/>
  <c r="N63" i="1"/>
  <c r="AN63" i="1"/>
  <c r="AH63" i="1"/>
  <c r="AH67" i="1"/>
  <c r="X68" i="1"/>
  <c r="X72" i="1" s="1"/>
  <c r="AJ68" i="1"/>
  <c r="AK68" i="1" s="1"/>
  <c r="AK67" i="1" s="1"/>
  <c r="AK66" i="1" s="1"/>
  <c r="AK65" i="1" s="1"/>
  <c r="AK64" i="1" s="1"/>
  <c r="AK63" i="1" s="1"/>
  <c r="AK62" i="1" s="1"/>
  <c r="AK61" i="1" s="1"/>
  <c r="AK60" i="1" s="1"/>
  <c r="AK59" i="1" s="1"/>
  <c r="AK58" i="1" s="1"/>
  <c r="AK57" i="1" s="1"/>
  <c r="AK56" i="1" s="1"/>
  <c r="AK55" i="1" s="1"/>
  <c r="AK54" i="1" s="1"/>
  <c r="AK53" i="1" s="1"/>
  <c r="AK52" i="1" s="1"/>
  <c r="AK51" i="1" s="1"/>
  <c r="AK50" i="1" s="1"/>
  <c r="AK49" i="1" s="1"/>
  <c r="AK48" i="1" s="1"/>
  <c r="AK47" i="1" s="1"/>
  <c r="AK46" i="1" s="1"/>
  <c r="N69" i="1"/>
  <c r="N72" i="1" s="1"/>
  <c r="V69" i="1"/>
  <c r="R70" i="1"/>
  <c r="AJ72" i="1"/>
  <c r="AL72" i="1"/>
  <c r="AP72" i="1"/>
  <c r="Z72" i="1"/>
  <c r="AT72" i="1"/>
  <c r="AR72" i="1"/>
  <c r="AB72" i="1"/>
  <c r="AD72" i="1"/>
  <c r="AF72" i="1"/>
  <c r="AN72" i="1"/>
  <c r="AV72" i="1"/>
  <c r="AV134" i="1"/>
  <c r="AT134" i="1"/>
  <c r="AR134" i="1"/>
  <c r="AP134" i="1"/>
  <c r="AN134" i="1"/>
  <c r="AJ134" i="1"/>
  <c r="AH134" i="1"/>
  <c r="AF134" i="1"/>
  <c r="AB134" i="1"/>
  <c r="Z134" i="1"/>
  <c r="X134" i="1"/>
  <c r="V134" i="1"/>
  <c r="T134" i="1"/>
  <c r="R134" i="1"/>
  <c r="P134" i="1"/>
  <c r="N134" i="1"/>
  <c r="E134" i="1"/>
  <c r="AD134" i="1" s="1"/>
  <c r="AE134" i="1" s="1"/>
  <c r="D134" i="1"/>
  <c r="AL134" i="1" s="1"/>
  <c r="AV133" i="1"/>
  <c r="AT133" i="1"/>
  <c r="AR133" i="1"/>
  <c r="AP133" i="1"/>
  <c r="AL133" i="1"/>
  <c r="AJ133" i="1"/>
  <c r="AH133" i="1"/>
  <c r="AF133" i="1"/>
  <c r="AD133" i="1"/>
  <c r="AB133" i="1"/>
  <c r="X133" i="1"/>
  <c r="T133" i="1"/>
  <c r="R133" i="1"/>
  <c r="P133" i="1"/>
  <c r="N133" i="1"/>
  <c r="E133" i="1"/>
  <c r="Z133" i="1" s="1"/>
  <c r="AA133" i="1" s="1"/>
  <c r="AA132" i="1" s="1"/>
  <c r="AA131" i="1" s="1"/>
  <c r="D133" i="1"/>
  <c r="V133" i="1" s="1"/>
  <c r="AV132" i="1"/>
  <c r="AT132" i="1"/>
  <c r="AR132" i="1"/>
  <c r="AP132" i="1"/>
  <c r="AN132" i="1"/>
  <c r="AL132" i="1"/>
  <c r="AJ132" i="1"/>
  <c r="AH132" i="1"/>
  <c r="AF132" i="1"/>
  <c r="AD132" i="1"/>
  <c r="AB132" i="1"/>
  <c r="Z132" i="1"/>
  <c r="X132" i="1"/>
  <c r="P132" i="1"/>
  <c r="N132" i="1"/>
  <c r="E132" i="1"/>
  <c r="V132" i="1" s="1"/>
  <c r="W132" i="1" s="1"/>
  <c r="D132" i="1"/>
  <c r="T132" i="1" s="1"/>
  <c r="AV131" i="1"/>
  <c r="AT131" i="1"/>
  <c r="AR131" i="1"/>
  <c r="AP131" i="1"/>
  <c r="AN131" i="1"/>
  <c r="AL131" i="1"/>
  <c r="AJ131" i="1"/>
  <c r="AH131" i="1"/>
  <c r="AD131" i="1"/>
  <c r="AB131" i="1"/>
  <c r="Z131" i="1"/>
  <c r="V131" i="1"/>
  <c r="T131" i="1"/>
  <c r="R131" i="1"/>
  <c r="P131" i="1"/>
  <c r="E131" i="1"/>
  <c r="X131" i="1" s="1"/>
  <c r="Y131" i="1" s="1"/>
  <c r="D131" i="1"/>
  <c r="AF131" i="1" s="1"/>
  <c r="AV130" i="1"/>
  <c r="AT130" i="1"/>
  <c r="AR130" i="1"/>
  <c r="AP130" i="1"/>
  <c r="AN130" i="1"/>
  <c r="AL130" i="1"/>
  <c r="AJ130" i="1"/>
  <c r="AH130" i="1"/>
  <c r="AF130" i="1"/>
  <c r="AD130" i="1"/>
  <c r="AB130" i="1"/>
  <c r="Z130" i="1"/>
  <c r="X130" i="1"/>
  <c r="V130" i="1"/>
  <c r="R130" i="1"/>
  <c r="E130" i="1"/>
  <c r="P130" i="1" s="1"/>
  <c r="Q130" i="1" s="1"/>
  <c r="Q129" i="1" s="1"/>
  <c r="Q128" i="1" s="1"/>
  <c r="Q127" i="1" s="1"/>
  <c r="D130" i="1"/>
  <c r="N130" i="1" s="1"/>
  <c r="AV76" i="1"/>
  <c r="AV77" i="1"/>
  <c r="AV78" i="1"/>
  <c r="AV79" i="1"/>
  <c r="AV80" i="1"/>
  <c r="AV85" i="1"/>
  <c r="AV86" i="1"/>
  <c r="AV87" i="1"/>
  <c r="AV88" i="1"/>
  <c r="AV89" i="1"/>
  <c r="AV94" i="1"/>
  <c r="AV95" i="1"/>
  <c r="AV97" i="1"/>
  <c r="AV98" i="1"/>
  <c r="AV103" i="1"/>
  <c r="AV104" i="1"/>
  <c r="AV105" i="1"/>
  <c r="AV106" i="1"/>
  <c r="AV107" i="1"/>
  <c r="AV112" i="1"/>
  <c r="AV113" i="1"/>
  <c r="AV114" i="1"/>
  <c r="AV115" i="1"/>
  <c r="AV116" i="1"/>
  <c r="AV121" i="1"/>
  <c r="AV122" i="1"/>
  <c r="AV123" i="1"/>
  <c r="AV125" i="1"/>
  <c r="AT125" i="1"/>
  <c r="AR125" i="1"/>
  <c r="AP125" i="1"/>
  <c r="AJ125" i="1"/>
  <c r="AH125" i="1"/>
  <c r="AF125" i="1"/>
  <c r="AD125" i="1"/>
  <c r="AB125" i="1"/>
  <c r="Z125" i="1"/>
  <c r="X125" i="1"/>
  <c r="V125" i="1"/>
  <c r="T125" i="1"/>
  <c r="R125" i="1"/>
  <c r="P125" i="1"/>
  <c r="N125" i="1"/>
  <c r="E125" i="1"/>
  <c r="AN125" i="1" s="1"/>
  <c r="D125" i="1"/>
  <c r="AL125" i="1" s="1"/>
  <c r="AT124" i="1"/>
  <c r="AR124" i="1"/>
  <c r="AP124" i="1"/>
  <c r="AN124" i="1"/>
  <c r="AL124" i="1"/>
  <c r="AJ124" i="1"/>
  <c r="AH124" i="1"/>
  <c r="AF124" i="1"/>
  <c r="AB124" i="1"/>
  <c r="Z124" i="1"/>
  <c r="X124" i="1"/>
  <c r="T124" i="1"/>
  <c r="R124" i="1"/>
  <c r="P124" i="1"/>
  <c r="N124" i="1"/>
  <c r="E124" i="1"/>
  <c r="AD124" i="1" s="1"/>
  <c r="D124" i="1"/>
  <c r="V124" i="1" s="1"/>
  <c r="AT123" i="1"/>
  <c r="AR123" i="1"/>
  <c r="AP123" i="1"/>
  <c r="AN123" i="1"/>
  <c r="AL123" i="1"/>
  <c r="AJ123" i="1"/>
  <c r="AH123" i="1"/>
  <c r="AF123" i="1"/>
  <c r="AB123" i="1"/>
  <c r="Z123" i="1"/>
  <c r="X123" i="1"/>
  <c r="V123" i="1"/>
  <c r="R123" i="1"/>
  <c r="P123" i="1"/>
  <c r="N123" i="1"/>
  <c r="E123" i="1"/>
  <c r="AD123" i="1" s="1"/>
  <c r="D123" i="1"/>
  <c r="T123" i="1" s="1"/>
  <c r="AT122" i="1"/>
  <c r="AR122" i="1"/>
  <c r="AP122" i="1"/>
  <c r="AN122" i="1"/>
  <c r="AL122" i="1"/>
  <c r="AJ122" i="1"/>
  <c r="AH122" i="1"/>
  <c r="AD122" i="1"/>
  <c r="AB122" i="1"/>
  <c r="Z122" i="1"/>
  <c r="X122" i="1"/>
  <c r="V122" i="1"/>
  <c r="T122" i="1"/>
  <c r="P122" i="1"/>
  <c r="N122" i="1"/>
  <c r="E122" i="1"/>
  <c r="R122" i="1" s="1"/>
  <c r="D122" i="1"/>
  <c r="AF122" i="1" s="1"/>
  <c r="AT121" i="1"/>
  <c r="AR121" i="1"/>
  <c r="AP121" i="1"/>
  <c r="AN121" i="1"/>
  <c r="AL121" i="1"/>
  <c r="AJ121" i="1"/>
  <c r="AH121" i="1"/>
  <c r="AD121" i="1"/>
  <c r="AB121" i="1"/>
  <c r="Z121" i="1"/>
  <c r="X121" i="1"/>
  <c r="V121" i="1"/>
  <c r="T121" i="1"/>
  <c r="R121" i="1"/>
  <c r="E121" i="1"/>
  <c r="P121" i="1" s="1"/>
  <c r="D121" i="1"/>
  <c r="AF121" i="1" s="1"/>
  <c r="AT76" i="1"/>
  <c r="AT77" i="1"/>
  <c r="AT78" i="1"/>
  <c r="AT79" i="1"/>
  <c r="AT80" i="1"/>
  <c r="AT85" i="1"/>
  <c r="AT86" i="1"/>
  <c r="AT87" i="1"/>
  <c r="AT88" i="1"/>
  <c r="AT89" i="1"/>
  <c r="AT94" i="1"/>
  <c r="AT95" i="1"/>
  <c r="AT96" i="1"/>
  <c r="AT97" i="1"/>
  <c r="AT98" i="1"/>
  <c r="AT103" i="1"/>
  <c r="AT104" i="1"/>
  <c r="AT105" i="1"/>
  <c r="AT106" i="1"/>
  <c r="AT107" i="1"/>
  <c r="AT112" i="1"/>
  <c r="AT113" i="1"/>
  <c r="AT115" i="1"/>
  <c r="AT116" i="1"/>
  <c r="AR116" i="1"/>
  <c r="AP116" i="1"/>
  <c r="AL116" i="1"/>
  <c r="AJ116" i="1"/>
  <c r="AH116" i="1"/>
  <c r="AF116" i="1"/>
  <c r="AD116" i="1"/>
  <c r="AB116" i="1"/>
  <c r="Z116" i="1"/>
  <c r="X116" i="1"/>
  <c r="R116" i="1"/>
  <c r="P116" i="1"/>
  <c r="N116" i="1"/>
  <c r="E116" i="1"/>
  <c r="V116" i="1" s="1"/>
  <c r="D116" i="1"/>
  <c r="T116" i="1" s="1"/>
  <c r="AR115" i="1"/>
  <c r="AP115" i="1"/>
  <c r="AN115" i="1"/>
  <c r="AL115" i="1"/>
  <c r="AJ115" i="1"/>
  <c r="AH115" i="1"/>
  <c r="AF115" i="1"/>
  <c r="AB115" i="1"/>
  <c r="Z115" i="1"/>
  <c r="X115" i="1"/>
  <c r="V115" i="1"/>
  <c r="T115" i="1"/>
  <c r="R115" i="1"/>
  <c r="P115" i="1"/>
  <c r="N115" i="1"/>
  <c r="E115" i="1"/>
  <c r="AD115" i="1" s="1"/>
  <c r="AE115" i="1" s="1"/>
  <c r="D115" i="1"/>
  <c r="AR114" i="1"/>
  <c r="AP114" i="1"/>
  <c r="AN114" i="1"/>
  <c r="AL114" i="1"/>
  <c r="AJ114" i="1"/>
  <c r="AH114" i="1"/>
  <c r="AD114" i="1"/>
  <c r="AE114" i="1" s="1"/>
  <c r="AB114" i="1"/>
  <c r="X114" i="1"/>
  <c r="T114" i="1"/>
  <c r="R114" i="1"/>
  <c r="P114" i="1"/>
  <c r="N114" i="1"/>
  <c r="E114" i="1"/>
  <c r="AF114" i="1" s="1"/>
  <c r="D114" i="1"/>
  <c r="Z114" i="1" s="1"/>
  <c r="AR113" i="1"/>
  <c r="AP113" i="1"/>
  <c r="AN113" i="1"/>
  <c r="AL113" i="1"/>
  <c r="AJ113" i="1"/>
  <c r="AH113" i="1"/>
  <c r="AF113" i="1"/>
  <c r="AD113" i="1"/>
  <c r="AE113" i="1" s="1"/>
  <c r="AB113" i="1"/>
  <c r="Z113" i="1"/>
  <c r="X113" i="1"/>
  <c r="V113" i="1"/>
  <c r="T113" i="1"/>
  <c r="R113" i="1"/>
  <c r="P113" i="1"/>
  <c r="N113" i="1"/>
  <c r="E113" i="1"/>
  <c r="D113" i="1"/>
  <c r="AR112" i="1"/>
  <c r="AP112" i="1"/>
  <c r="AN112" i="1"/>
  <c r="AL112" i="1"/>
  <c r="AJ112" i="1"/>
  <c r="AH112" i="1"/>
  <c r="AD112" i="1"/>
  <c r="AB112" i="1"/>
  <c r="Z112" i="1"/>
  <c r="V112" i="1"/>
  <c r="T112" i="1"/>
  <c r="R112" i="1"/>
  <c r="P112" i="1"/>
  <c r="E112" i="1"/>
  <c r="X112" i="1" s="1"/>
  <c r="D112" i="1"/>
  <c r="AF112" i="1" s="1"/>
  <c r="AR76" i="1"/>
  <c r="AR77" i="1"/>
  <c r="AR78" i="1"/>
  <c r="AR79" i="1"/>
  <c r="AR80" i="1"/>
  <c r="AR85" i="1"/>
  <c r="AR86" i="1"/>
  <c r="AR87" i="1"/>
  <c r="AR88" i="1"/>
  <c r="AR89" i="1"/>
  <c r="AR94" i="1"/>
  <c r="AR95" i="1"/>
  <c r="AR96" i="1"/>
  <c r="AR97" i="1"/>
  <c r="AR98" i="1"/>
  <c r="AR103" i="1"/>
  <c r="AR105" i="1"/>
  <c r="AR106" i="1"/>
  <c r="AR107" i="1"/>
  <c r="AP107" i="1"/>
  <c r="AL107" i="1"/>
  <c r="AJ107" i="1"/>
  <c r="AH107" i="1"/>
  <c r="AF107" i="1"/>
  <c r="AD107" i="1"/>
  <c r="AB107" i="1"/>
  <c r="Z107" i="1"/>
  <c r="X107" i="1"/>
  <c r="R107" i="1"/>
  <c r="P107" i="1"/>
  <c r="N107" i="1"/>
  <c r="E107" i="1"/>
  <c r="V107" i="1" s="1"/>
  <c r="W107" i="1" s="1"/>
  <c r="D107" i="1"/>
  <c r="AN107" i="1" s="1"/>
  <c r="AP106" i="1"/>
  <c r="AN106" i="1"/>
  <c r="AL106" i="1"/>
  <c r="AJ106" i="1"/>
  <c r="AH106" i="1"/>
  <c r="AF106" i="1"/>
  <c r="Z106" i="1"/>
  <c r="X106" i="1"/>
  <c r="V106" i="1"/>
  <c r="T106" i="1"/>
  <c r="R106" i="1"/>
  <c r="P106" i="1"/>
  <c r="N106" i="1"/>
  <c r="E106" i="1"/>
  <c r="AD106" i="1" s="1"/>
  <c r="AE106" i="1" s="1"/>
  <c r="D106" i="1"/>
  <c r="AB106" i="1" s="1"/>
  <c r="AP105" i="1"/>
  <c r="AN105" i="1"/>
  <c r="AL105" i="1"/>
  <c r="AJ105" i="1"/>
  <c r="AH105" i="1"/>
  <c r="AD105" i="1"/>
  <c r="AE105" i="1" s="1"/>
  <c r="AB105" i="1"/>
  <c r="X105" i="1"/>
  <c r="V105" i="1"/>
  <c r="T105" i="1"/>
  <c r="R105" i="1"/>
  <c r="P105" i="1"/>
  <c r="N105" i="1"/>
  <c r="E105" i="1"/>
  <c r="AF105" i="1" s="1"/>
  <c r="AG105" i="1" s="1"/>
  <c r="D105" i="1"/>
  <c r="Z105" i="1" s="1"/>
  <c r="AP104" i="1"/>
  <c r="AN104" i="1"/>
  <c r="AL104" i="1"/>
  <c r="AJ104" i="1"/>
  <c r="AH104" i="1"/>
  <c r="AF104" i="1"/>
  <c r="AD104" i="1"/>
  <c r="AB104" i="1"/>
  <c r="Z104" i="1"/>
  <c r="X104" i="1"/>
  <c r="V104" i="1"/>
  <c r="T104" i="1"/>
  <c r="N104" i="1"/>
  <c r="E104" i="1"/>
  <c r="R104" i="1" s="1"/>
  <c r="D104" i="1"/>
  <c r="AR104" i="1" s="1"/>
  <c r="AP103" i="1"/>
  <c r="AN103" i="1"/>
  <c r="AL103" i="1"/>
  <c r="AJ103" i="1"/>
  <c r="AH103" i="1"/>
  <c r="AF103" i="1"/>
  <c r="AD103" i="1"/>
  <c r="AB103" i="1"/>
  <c r="Z103" i="1"/>
  <c r="V103" i="1"/>
  <c r="T103" i="1"/>
  <c r="R103" i="1"/>
  <c r="P103" i="1"/>
  <c r="E103" i="1"/>
  <c r="X103" i="1" s="1"/>
  <c r="Y103" i="1" s="1"/>
  <c r="Y102" i="1" s="1"/>
  <c r="Y101" i="1" s="1"/>
  <c r="Y100" i="1" s="1"/>
  <c r="D103" i="1"/>
  <c r="N103" i="1" s="1"/>
  <c r="AP98" i="1"/>
  <c r="AL98" i="1"/>
  <c r="AJ98" i="1"/>
  <c r="AH98" i="1"/>
  <c r="AD98" i="1"/>
  <c r="AB98" i="1"/>
  <c r="Z98" i="1"/>
  <c r="X98" i="1"/>
  <c r="T98" i="1"/>
  <c r="R98" i="1"/>
  <c r="P98" i="1"/>
  <c r="N98" i="1"/>
  <c r="E98" i="1"/>
  <c r="V98" i="1" s="1"/>
  <c r="W98" i="1" s="1"/>
  <c r="D98" i="1"/>
  <c r="AF98" i="1" s="1"/>
  <c r="AP97" i="1"/>
  <c r="AL97" i="1"/>
  <c r="AJ97" i="1"/>
  <c r="AH97" i="1"/>
  <c r="AF97" i="1"/>
  <c r="AB97" i="1"/>
  <c r="Z97" i="1"/>
  <c r="X97" i="1"/>
  <c r="V97" i="1"/>
  <c r="R97" i="1"/>
  <c r="P97" i="1"/>
  <c r="N97" i="1"/>
  <c r="E97" i="1"/>
  <c r="T97" i="1" s="1"/>
  <c r="D97" i="1"/>
  <c r="AN97" i="1" s="1"/>
  <c r="AP96" i="1"/>
  <c r="AN96" i="1"/>
  <c r="AL96" i="1"/>
  <c r="AJ96" i="1"/>
  <c r="AH96" i="1"/>
  <c r="AF96" i="1"/>
  <c r="AD96" i="1"/>
  <c r="AB96" i="1"/>
  <c r="X96" i="1"/>
  <c r="V96" i="1"/>
  <c r="T96" i="1"/>
  <c r="R96" i="1"/>
  <c r="P96" i="1"/>
  <c r="N96" i="1"/>
  <c r="E96" i="1"/>
  <c r="Z96" i="1" s="1"/>
  <c r="D96" i="1"/>
  <c r="AP95" i="1"/>
  <c r="AN95" i="1"/>
  <c r="AL95" i="1"/>
  <c r="AJ95" i="1"/>
  <c r="AH95" i="1"/>
  <c r="AF95" i="1"/>
  <c r="AD95" i="1"/>
  <c r="Z95" i="1"/>
  <c r="X95" i="1"/>
  <c r="V95" i="1"/>
  <c r="T95" i="1"/>
  <c r="P95" i="1"/>
  <c r="N95" i="1"/>
  <c r="E95" i="1"/>
  <c r="AB95" i="1" s="1"/>
  <c r="D95" i="1"/>
  <c r="AP94" i="1"/>
  <c r="AN94" i="1"/>
  <c r="AL94" i="1"/>
  <c r="AJ94" i="1"/>
  <c r="AH94" i="1"/>
  <c r="AF94" i="1"/>
  <c r="AD94" i="1"/>
  <c r="AB94" i="1"/>
  <c r="Z94" i="1"/>
  <c r="X94" i="1"/>
  <c r="V94" i="1"/>
  <c r="T94" i="1"/>
  <c r="R94" i="1"/>
  <c r="E94" i="1"/>
  <c r="N94" i="1" s="1"/>
  <c r="O94" i="1" s="1"/>
  <c r="O93" i="1" s="1"/>
  <c r="O92" i="1" s="1"/>
  <c r="O91" i="1" s="1"/>
  <c r="D94" i="1"/>
  <c r="P94" i="1" s="1"/>
  <c r="AN89" i="1"/>
  <c r="AL89" i="1"/>
  <c r="AJ89" i="1"/>
  <c r="AH89" i="1"/>
  <c r="AD89" i="1"/>
  <c r="AB89" i="1"/>
  <c r="Z89" i="1"/>
  <c r="X89" i="1"/>
  <c r="V89" i="1"/>
  <c r="T89" i="1"/>
  <c r="R89" i="1"/>
  <c r="P89" i="1"/>
  <c r="N89" i="1"/>
  <c r="E89" i="1"/>
  <c r="AP89" i="1" s="1"/>
  <c r="D89" i="1"/>
  <c r="AF89" i="1" s="1"/>
  <c r="AG89" i="1" s="1"/>
  <c r="AP88" i="1"/>
  <c r="AL88" i="1"/>
  <c r="AJ88" i="1"/>
  <c r="AH88" i="1"/>
  <c r="AF88" i="1"/>
  <c r="AB88" i="1"/>
  <c r="X88" i="1"/>
  <c r="V88" i="1"/>
  <c r="R88" i="1"/>
  <c r="P88" i="1"/>
  <c r="N88" i="1"/>
  <c r="E88" i="1"/>
  <c r="AD88" i="1" s="1"/>
  <c r="D88" i="1"/>
  <c r="Z88" i="1" s="1"/>
  <c r="AP87" i="1"/>
  <c r="AN87" i="1"/>
  <c r="AL87" i="1"/>
  <c r="AJ87" i="1"/>
  <c r="AH87" i="1"/>
  <c r="X87" i="1"/>
  <c r="V87" i="1"/>
  <c r="T87" i="1"/>
  <c r="R87" i="1"/>
  <c r="P87" i="1"/>
  <c r="N87" i="1"/>
  <c r="E87" i="1"/>
  <c r="AF87" i="1" s="1"/>
  <c r="D87" i="1"/>
  <c r="AB87" i="1" s="1"/>
  <c r="AP86" i="1"/>
  <c r="AN86" i="1"/>
  <c r="AL86" i="1"/>
  <c r="AJ86" i="1"/>
  <c r="AH86" i="1"/>
  <c r="AF86" i="1"/>
  <c r="AD86" i="1"/>
  <c r="Z86" i="1"/>
  <c r="V86" i="1"/>
  <c r="T86" i="1"/>
  <c r="R86" i="1"/>
  <c r="P86" i="1"/>
  <c r="N86" i="1"/>
  <c r="E86" i="1"/>
  <c r="AB86" i="1" s="1"/>
  <c r="D86" i="1"/>
  <c r="X86" i="1" s="1"/>
  <c r="Y86" i="1" s="1"/>
  <c r="AP85" i="1"/>
  <c r="AN85" i="1"/>
  <c r="AL85" i="1"/>
  <c r="AJ85" i="1"/>
  <c r="AH85" i="1"/>
  <c r="AF85" i="1"/>
  <c r="AD85" i="1"/>
  <c r="AB85" i="1"/>
  <c r="Z85" i="1"/>
  <c r="X85" i="1"/>
  <c r="V85" i="1"/>
  <c r="R85" i="1"/>
  <c r="E85" i="1"/>
  <c r="N85" i="1" s="1"/>
  <c r="D85" i="1"/>
  <c r="T85" i="1" s="1"/>
  <c r="E78" i="1"/>
  <c r="AF78" i="1" s="1"/>
  <c r="AG78" i="1" s="1"/>
  <c r="E80" i="1"/>
  <c r="AP80" i="1" s="1"/>
  <c r="AQ80" i="1" s="1"/>
  <c r="E79" i="1"/>
  <c r="AD79" i="1" s="1"/>
  <c r="AE79" i="1" s="1"/>
  <c r="E77" i="1"/>
  <c r="P77" i="1" s="1"/>
  <c r="Q77" i="1" s="1"/>
  <c r="E76" i="1"/>
  <c r="N76" i="1" s="1"/>
  <c r="O76" i="1" s="1"/>
  <c r="O75" i="1" s="1"/>
  <c r="O74" i="1" s="1"/>
  <c r="O73" i="1" s="1"/>
  <c r="O72" i="1" s="1"/>
  <c r="O71" i="1" s="1"/>
  <c r="O70" i="1" s="1"/>
  <c r="O69" i="1" s="1"/>
  <c r="O68" i="1" s="1"/>
  <c r="O67" i="1" s="1"/>
  <c r="O66" i="1" s="1"/>
  <c r="O65" i="1" s="1"/>
  <c r="O64" i="1" s="1"/>
  <c r="O63" i="1" s="1"/>
  <c r="O62" i="1" s="1"/>
  <c r="O61" i="1" s="1"/>
  <c r="V77" i="1"/>
  <c r="Z77" i="1"/>
  <c r="AB77" i="1"/>
  <c r="AD77" i="1"/>
  <c r="AF77" i="1"/>
  <c r="AH77" i="1"/>
  <c r="AJ77" i="1"/>
  <c r="AL77" i="1"/>
  <c r="AN77" i="1"/>
  <c r="AP77" i="1"/>
  <c r="V78" i="1"/>
  <c r="X78" i="1"/>
  <c r="Z78" i="1"/>
  <c r="AD78" i="1"/>
  <c r="AE78" i="1" s="1"/>
  <c r="AH78" i="1"/>
  <c r="AJ78" i="1"/>
  <c r="AL78" i="1"/>
  <c r="AN78" i="1"/>
  <c r="AP78" i="1"/>
  <c r="V79" i="1"/>
  <c r="X79" i="1"/>
  <c r="AB79" i="1"/>
  <c r="AF79" i="1"/>
  <c r="AH79" i="1"/>
  <c r="AJ79" i="1"/>
  <c r="AL79" i="1"/>
  <c r="AN79" i="1"/>
  <c r="AP79" i="1"/>
  <c r="V80" i="1"/>
  <c r="X80" i="1"/>
  <c r="Z80" i="1"/>
  <c r="AB80" i="1"/>
  <c r="AD80" i="1"/>
  <c r="AF80" i="1"/>
  <c r="AH80" i="1"/>
  <c r="AJ80" i="1"/>
  <c r="AL80" i="1"/>
  <c r="AN80" i="1"/>
  <c r="X76" i="1"/>
  <c r="Z76" i="1"/>
  <c r="AB76" i="1"/>
  <c r="AD76" i="1"/>
  <c r="AF76" i="1"/>
  <c r="AH76" i="1"/>
  <c r="AJ76" i="1"/>
  <c r="AL76" i="1"/>
  <c r="AN76" i="1"/>
  <c r="AP76" i="1"/>
  <c r="V76" i="1"/>
  <c r="T77" i="1"/>
  <c r="T78" i="1"/>
  <c r="T79" i="1"/>
  <c r="T80" i="1"/>
  <c r="R80" i="1"/>
  <c r="R77" i="1"/>
  <c r="R78" i="1"/>
  <c r="R79" i="1"/>
  <c r="R76" i="1"/>
  <c r="P76" i="1"/>
  <c r="Q76" i="1" s="1"/>
  <c r="Q75" i="1" s="1"/>
  <c r="Q74" i="1" s="1"/>
  <c r="Q73" i="1" s="1"/>
  <c r="P78" i="1"/>
  <c r="P79" i="1"/>
  <c r="P80" i="1"/>
  <c r="N77" i="1"/>
  <c r="N78" i="1"/>
  <c r="N79" i="1"/>
  <c r="N80" i="1"/>
  <c r="D80" i="1"/>
  <c r="D79" i="1"/>
  <c r="Z79" i="1" s="1"/>
  <c r="D78" i="1"/>
  <c r="AB78" i="1" s="1"/>
  <c r="D77" i="1"/>
  <c r="X77" i="1" s="1"/>
  <c r="D76" i="1"/>
  <c r="T76" i="1" s="1"/>
  <c r="AE77" i="1" l="1"/>
  <c r="AE76" i="1" s="1"/>
  <c r="AE75" i="1" s="1"/>
  <c r="AE74" i="1" s="1"/>
  <c r="AE73" i="1" s="1"/>
  <c r="AE72" i="1" s="1"/>
  <c r="AG54" i="1"/>
  <c r="AG53" i="1" s="1"/>
  <c r="AG52" i="1" s="1"/>
  <c r="AG51" i="1" s="1"/>
  <c r="AG50" i="1" s="1"/>
  <c r="AG49" i="1" s="1"/>
  <c r="AG48" i="1" s="1"/>
  <c r="AG47" i="1" s="1"/>
  <c r="AG46" i="1" s="1"/>
  <c r="AG45" i="1" s="1"/>
  <c r="AG44" i="1" s="1"/>
  <c r="AG43" i="1" s="1"/>
  <c r="AG42" i="1" s="1"/>
  <c r="AG41" i="1" s="1"/>
  <c r="AG40" i="1" s="1"/>
  <c r="AG39" i="1" s="1"/>
  <c r="AG38" i="1" s="1"/>
  <c r="AG37" i="1" s="1"/>
  <c r="AG36" i="1" s="1"/>
  <c r="AG35" i="1" s="1"/>
  <c r="AG34" i="1" s="1"/>
  <c r="Y27" i="1"/>
  <c r="Y26" i="1" s="1"/>
  <c r="Y25" i="1" s="1"/>
  <c r="Y24" i="1" s="1"/>
  <c r="Y23" i="1" s="1"/>
  <c r="Y22" i="1" s="1"/>
  <c r="Y21" i="1" s="1"/>
  <c r="Y20" i="1" s="1"/>
  <c r="Y19" i="1" s="1"/>
  <c r="U27" i="1"/>
  <c r="U26" i="1" s="1"/>
  <c r="U25" i="1" s="1"/>
  <c r="U24" i="1" s="1"/>
  <c r="U23" i="1" s="1"/>
  <c r="U22" i="1" s="1"/>
  <c r="U21" i="1" s="1"/>
  <c r="U20" i="1" s="1"/>
  <c r="U19" i="1" s="1"/>
  <c r="W18" i="1"/>
  <c r="W17" i="1" s="1"/>
  <c r="W16" i="1" s="1"/>
  <c r="W15" i="1" s="1"/>
  <c r="W14" i="1" s="1"/>
  <c r="W13" i="1" s="1"/>
  <c r="W12" i="1" s="1"/>
  <c r="W11" i="1" s="1"/>
  <c r="Q27" i="1"/>
  <c r="Q26" i="1" s="1"/>
  <c r="Q25" i="1" s="1"/>
  <c r="Q24" i="1" s="1"/>
  <c r="Q23" i="1" s="1"/>
  <c r="Q22" i="1" s="1"/>
  <c r="Q21" i="1" s="1"/>
  <c r="Q20" i="1" s="1"/>
  <c r="Q19" i="1" s="1"/>
  <c r="Q18" i="1" s="1"/>
  <c r="Q17" i="1" s="1"/>
  <c r="Q16" i="1" s="1"/>
  <c r="Q15" i="1" s="1"/>
  <c r="Q14" i="1" s="1"/>
  <c r="Q13" i="1" s="1"/>
  <c r="Q12" i="1" s="1"/>
  <c r="Q11" i="1" s="1"/>
  <c r="Y18" i="1"/>
  <c r="Y17" i="1" s="1"/>
  <c r="Y16" i="1" s="1"/>
  <c r="Y15" i="1" s="1"/>
  <c r="Y14" i="1" s="1"/>
  <c r="Y13" i="1" s="1"/>
  <c r="Y12" i="1" s="1"/>
  <c r="Y11" i="1" s="1"/>
  <c r="O18" i="1"/>
  <c r="O17" i="1" s="1"/>
  <c r="O16" i="1" s="1"/>
  <c r="O15" i="1" s="1"/>
  <c r="O14" i="1" s="1"/>
  <c r="O13" i="1" s="1"/>
  <c r="O12" i="1" s="1"/>
  <c r="O11" i="1" s="1"/>
  <c r="AE112" i="1"/>
  <c r="AE111" i="1" s="1"/>
  <c r="AE110" i="1" s="1"/>
  <c r="AE109" i="1" s="1"/>
  <c r="U18" i="1"/>
  <c r="U17" i="1" s="1"/>
  <c r="U16" i="1" s="1"/>
  <c r="U15" i="1" s="1"/>
  <c r="U14" i="1" s="1"/>
  <c r="U13" i="1" s="1"/>
  <c r="U12" i="1" s="1"/>
  <c r="U11" i="1" s="1"/>
  <c r="AG18" i="1"/>
  <c r="AG17" i="1" s="1"/>
  <c r="AG16" i="1" s="1"/>
  <c r="AG15" i="1" s="1"/>
  <c r="AG14" i="1" s="1"/>
  <c r="AG13" i="1" s="1"/>
  <c r="AG12" i="1" s="1"/>
  <c r="AG11" i="1" s="1"/>
  <c r="V72" i="1"/>
  <c r="W69" i="1"/>
  <c r="W68" i="1" s="1"/>
  <c r="W67" i="1" s="1"/>
  <c r="W66" i="1" s="1"/>
  <c r="W65" i="1" s="1"/>
  <c r="W64" i="1" s="1"/>
  <c r="W63" i="1" s="1"/>
  <c r="W62" i="1" s="1"/>
  <c r="W61" i="1" s="1"/>
  <c r="W60" i="1" s="1"/>
  <c r="W59" i="1" s="1"/>
  <c r="W58" i="1" s="1"/>
  <c r="W57" i="1" s="1"/>
  <c r="W56" i="1" s="1"/>
  <c r="W55" i="1" s="1"/>
  <c r="W54" i="1" s="1"/>
  <c r="W53" i="1" s="1"/>
  <c r="W52" i="1" s="1"/>
  <c r="W51" i="1" s="1"/>
  <c r="W50" i="1" s="1"/>
  <c r="W49" i="1" s="1"/>
  <c r="W48" i="1" s="1"/>
  <c r="W47" i="1" s="1"/>
  <c r="W46" i="1" s="1"/>
  <c r="W45" i="1" s="1"/>
  <c r="W44" i="1" s="1"/>
  <c r="W43" i="1" s="1"/>
  <c r="W42" i="1" s="1"/>
  <c r="W41" i="1" s="1"/>
  <c r="W40" i="1" s="1"/>
  <c r="W39" i="1" s="1"/>
  <c r="W38" i="1" s="1"/>
  <c r="W37" i="1" s="1"/>
  <c r="W36" i="1" s="1"/>
  <c r="AH72" i="1"/>
  <c r="AI67" i="1"/>
  <c r="AI66" i="1" s="1"/>
  <c r="AI65" i="1" s="1"/>
  <c r="AI64" i="1" s="1"/>
  <c r="AI63" i="1" s="1"/>
  <c r="AI62" i="1" s="1"/>
  <c r="AI61" i="1" s="1"/>
  <c r="AI60" i="1" s="1"/>
  <c r="AI59" i="1" s="1"/>
  <c r="AI58" i="1" s="1"/>
  <c r="AI57" i="1" s="1"/>
  <c r="AI56" i="1" s="1"/>
  <c r="AI55" i="1" s="1"/>
  <c r="AI54" i="1" s="1"/>
  <c r="AI53" i="1" s="1"/>
  <c r="AI52" i="1" s="1"/>
  <c r="AI51" i="1" s="1"/>
  <c r="AI50" i="1" s="1"/>
  <c r="AI49" i="1" s="1"/>
  <c r="AI48" i="1" s="1"/>
  <c r="AI47" i="1" s="1"/>
  <c r="AI46" i="1" s="1"/>
  <c r="AI45" i="1" s="1"/>
  <c r="AI44" i="1" s="1"/>
  <c r="AI43" i="1" s="1"/>
  <c r="AI42" i="1" s="1"/>
  <c r="AI41" i="1" s="1"/>
  <c r="AI40" i="1" s="1"/>
  <c r="AI39" i="1" s="1"/>
  <c r="AI38" i="1" s="1"/>
  <c r="AI37" i="1" s="1"/>
  <c r="AN54" i="1"/>
  <c r="AO53" i="1"/>
  <c r="AO52" i="1" s="1"/>
  <c r="AO51" i="1" s="1"/>
  <c r="AO50" i="1" s="1"/>
  <c r="AO49" i="1" s="1"/>
  <c r="AO48" i="1" s="1"/>
  <c r="AO47" i="1" s="1"/>
  <c r="AO46" i="1" s="1"/>
  <c r="AO45" i="1" s="1"/>
  <c r="AO44" i="1" s="1"/>
  <c r="AO43" i="1" s="1"/>
  <c r="AO42" i="1" s="1"/>
  <c r="AO41" i="1" s="1"/>
  <c r="AO40" i="1" s="1"/>
  <c r="AO39" i="1" s="1"/>
  <c r="AO38" i="1" s="1"/>
  <c r="AO37" i="1" s="1"/>
  <c r="AO36" i="1" s="1"/>
  <c r="AO35" i="1" s="1"/>
  <c r="AO34" i="1" s="1"/>
  <c r="AO33" i="1" s="1"/>
  <c r="AO32" i="1" s="1"/>
  <c r="AO31" i="1" s="1"/>
  <c r="AO30" i="1" s="1"/>
  <c r="AO29" i="1" s="1"/>
  <c r="AO28" i="1" s="1"/>
  <c r="AO27" i="1" s="1"/>
  <c r="AO26" i="1" s="1"/>
  <c r="AO25" i="1" s="1"/>
  <c r="AO24" i="1" s="1"/>
  <c r="AO23" i="1" s="1"/>
  <c r="AO22" i="1" s="1"/>
  <c r="AO21" i="1" s="1"/>
  <c r="AO20" i="1" s="1"/>
  <c r="AO19" i="1" s="1"/>
  <c r="AO18" i="1" s="1"/>
  <c r="AO17" i="1" s="1"/>
  <c r="AO16" i="1" s="1"/>
  <c r="AO15" i="1" s="1"/>
  <c r="AO14" i="1" s="1"/>
  <c r="AO13" i="1" s="1"/>
  <c r="AO12" i="1" s="1"/>
  <c r="AO11" i="1" s="1"/>
  <c r="AD45" i="1"/>
  <c r="AE44" i="1"/>
  <c r="AE43" i="1" s="1"/>
  <c r="AE42" i="1" s="1"/>
  <c r="AE41" i="1" s="1"/>
  <c r="AE40" i="1" s="1"/>
  <c r="AE39" i="1" s="1"/>
  <c r="AE38" i="1" s="1"/>
  <c r="AE37" i="1" s="1"/>
  <c r="AE36" i="1" s="1"/>
  <c r="AE35" i="1" s="1"/>
  <c r="AE34" i="1" s="1"/>
  <c r="AE33" i="1" s="1"/>
  <c r="AE32" i="1" s="1"/>
  <c r="AE31" i="1" s="1"/>
  <c r="AE30" i="1" s="1"/>
  <c r="AE29" i="1" s="1"/>
  <c r="AE28" i="1" s="1"/>
  <c r="AE27" i="1" s="1"/>
  <c r="AE26" i="1" s="1"/>
  <c r="AE25" i="1" s="1"/>
  <c r="AE24" i="1" s="1"/>
  <c r="AE23" i="1" s="1"/>
  <c r="AE22" i="1" s="1"/>
  <c r="AE21" i="1" s="1"/>
  <c r="AE20" i="1" s="1"/>
  <c r="AE19" i="1" s="1"/>
  <c r="AE18" i="1" s="1"/>
  <c r="AE17" i="1" s="1"/>
  <c r="AE16" i="1" s="1"/>
  <c r="AE15" i="1" s="1"/>
  <c r="AE14" i="1" s="1"/>
  <c r="AE13" i="1" s="1"/>
  <c r="AE12" i="1" s="1"/>
  <c r="AE11" i="1" s="1"/>
  <c r="P45" i="1"/>
  <c r="Q45" i="1" s="1"/>
  <c r="Q44" i="1" s="1"/>
  <c r="Q43" i="1" s="1"/>
  <c r="Q42" i="1" s="1"/>
  <c r="Q41" i="1" s="1"/>
  <c r="Q40" i="1"/>
  <c r="Q39" i="1" s="1"/>
  <c r="Q38" i="1" s="1"/>
  <c r="Q37" i="1" s="1"/>
  <c r="Q36" i="1" s="1"/>
  <c r="Q35" i="1" s="1"/>
  <c r="Q34" i="1" s="1"/>
  <c r="Q33" i="1" s="1"/>
  <c r="Q32" i="1" s="1"/>
  <c r="AE104" i="1"/>
  <c r="AE103" i="1" s="1"/>
  <c r="AE102" i="1" s="1"/>
  <c r="AE101" i="1" s="1"/>
  <c r="AE100" i="1" s="1"/>
  <c r="AQ79" i="1"/>
  <c r="AQ78" i="1" s="1"/>
  <c r="AQ77" i="1" s="1"/>
  <c r="AQ76" i="1" s="1"/>
  <c r="AQ75" i="1" s="1"/>
  <c r="AQ74" i="1" s="1"/>
  <c r="AQ73" i="1" s="1"/>
  <c r="AQ72" i="1" s="1"/>
  <c r="AQ71" i="1" s="1"/>
  <c r="AQ70" i="1" s="1"/>
  <c r="AQ69" i="1" s="1"/>
  <c r="AQ68" i="1" s="1"/>
  <c r="AQ67" i="1" s="1"/>
  <c r="AQ66" i="1" s="1"/>
  <c r="AQ65" i="1" s="1"/>
  <c r="AQ64" i="1" s="1"/>
  <c r="AQ63" i="1" s="1"/>
  <c r="AQ62" i="1" s="1"/>
  <c r="AQ61" i="1" s="1"/>
  <c r="AQ60" i="1" s="1"/>
  <c r="AQ59" i="1" s="1"/>
  <c r="AQ58" i="1" s="1"/>
  <c r="AQ57" i="1" s="1"/>
  <c r="AQ56" i="1" s="1"/>
  <c r="AQ55" i="1" s="1"/>
  <c r="AQ54" i="1" s="1"/>
  <c r="AQ53" i="1" s="1"/>
  <c r="AQ52" i="1" s="1"/>
  <c r="AQ51" i="1" s="1"/>
  <c r="AQ50" i="1" s="1"/>
  <c r="AQ49" i="1" s="1"/>
  <c r="AQ48" i="1" s="1"/>
  <c r="AQ47" i="1" s="1"/>
  <c r="AQ46" i="1" s="1"/>
  <c r="AQ45" i="1" s="1"/>
  <c r="AQ44" i="1" s="1"/>
  <c r="AQ43" i="1" s="1"/>
  <c r="AQ42" i="1" s="1"/>
  <c r="AQ41" i="1" s="1"/>
  <c r="AQ40" i="1" s="1"/>
  <c r="AQ39" i="1" s="1"/>
  <c r="AQ38" i="1" s="1"/>
  <c r="AQ37" i="1" s="1"/>
  <c r="AQ36" i="1" s="1"/>
  <c r="AQ35" i="1" s="1"/>
  <c r="AQ34" i="1" s="1"/>
  <c r="AQ33" i="1" s="1"/>
  <c r="AQ32" i="1" s="1"/>
  <c r="AQ31" i="1" s="1"/>
  <c r="AQ30" i="1" s="1"/>
  <c r="AQ29" i="1" s="1"/>
  <c r="AQ28" i="1" s="1"/>
  <c r="AQ27" i="1" s="1"/>
  <c r="AQ26" i="1" s="1"/>
  <c r="AQ25" i="1" s="1"/>
  <c r="AQ24" i="1" s="1"/>
  <c r="AQ23" i="1" s="1"/>
  <c r="AQ22" i="1" s="1"/>
  <c r="AQ21" i="1" s="1"/>
  <c r="AQ20" i="1" s="1"/>
  <c r="AQ19" i="1" s="1"/>
  <c r="AQ18" i="1" s="1"/>
  <c r="AQ17" i="1" s="1"/>
  <c r="AQ16" i="1" s="1"/>
  <c r="AQ15" i="1" s="1"/>
  <c r="AQ14" i="1" s="1"/>
  <c r="AQ13" i="1" s="1"/>
  <c r="AQ12" i="1" s="1"/>
  <c r="AQ11" i="1" s="1"/>
  <c r="Q72" i="1"/>
  <c r="Q71" i="1" s="1"/>
  <c r="Q70" i="1" s="1"/>
  <c r="Q69" i="1" s="1"/>
  <c r="Q68" i="1" s="1"/>
  <c r="Q67" i="1" s="1"/>
  <c r="Q66" i="1" s="1"/>
  <c r="Q65" i="1" s="1"/>
  <c r="Q64" i="1" s="1"/>
  <c r="Q63" i="1" s="1"/>
  <c r="Q62" i="1" s="1"/>
  <c r="Q61" i="1" s="1"/>
  <c r="Q60" i="1" s="1"/>
  <c r="Q59" i="1" s="1"/>
  <c r="Q58" i="1" s="1"/>
  <c r="Q57" i="1" s="1"/>
  <c r="Q56" i="1" s="1"/>
  <c r="Q55" i="1" s="1"/>
  <c r="Q54" i="1" s="1"/>
  <c r="Q53" i="1" s="1"/>
  <c r="Q52" i="1" s="1"/>
  <c r="Y85" i="1"/>
  <c r="Y84" i="1" s="1"/>
  <c r="Y83" i="1" s="1"/>
  <c r="Y82" i="1" s="1"/>
  <c r="AG104" i="1"/>
  <c r="AG103" i="1" s="1"/>
  <c r="AG102" i="1" s="1"/>
  <c r="AG101" i="1" s="1"/>
  <c r="AG100" i="1" s="1"/>
  <c r="W131" i="1"/>
  <c r="W130" i="1" s="1"/>
  <c r="W129" i="1" s="1"/>
  <c r="W128" i="1" s="1"/>
  <c r="W127" i="1" s="1"/>
  <c r="AE133" i="1"/>
  <c r="AE132" i="1" s="1"/>
  <c r="AE131" i="1" s="1"/>
  <c r="AE130" i="1" s="1"/>
  <c r="AE129" i="1" s="1"/>
  <c r="AE128" i="1" s="1"/>
  <c r="AE127" i="1" s="1"/>
  <c r="AD63" i="1"/>
  <c r="AE63" i="1" s="1"/>
  <c r="AE62" i="1" s="1"/>
  <c r="AE61" i="1" s="1"/>
  <c r="AE60" i="1" s="1"/>
  <c r="AE59" i="1"/>
  <c r="AE58" i="1" s="1"/>
  <c r="AE57" i="1" s="1"/>
  <c r="AE56" i="1" s="1"/>
  <c r="AE55" i="1" s="1"/>
  <c r="AE54" i="1" s="1"/>
  <c r="AE53" i="1" s="1"/>
  <c r="AE52" i="1" s="1"/>
  <c r="AE51" i="1" s="1"/>
  <c r="AE50" i="1" s="1"/>
  <c r="AE49" i="1" s="1"/>
  <c r="AE48" i="1" s="1"/>
  <c r="AE47" i="1" s="1"/>
  <c r="AE46" i="1" s="1"/>
  <c r="AE45" i="1" s="1"/>
  <c r="R72" i="1"/>
  <c r="S70" i="1"/>
  <c r="S69" i="1" s="1"/>
  <c r="S68" i="1" s="1"/>
  <c r="S67" i="1" s="1"/>
  <c r="S66" i="1" s="1"/>
  <c r="S65" i="1" s="1"/>
  <c r="S64" i="1" s="1"/>
  <c r="S63" i="1" s="1"/>
  <c r="S62" i="1" s="1"/>
  <c r="S61" i="1" s="1"/>
  <c r="S60" i="1" s="1"/>
  <c r="S59" i="1" s="1"/>
  <c r="S58" i="1" s="1"/>
  <c r="S57" i="1" s="1"/>
  <c r="S56" i="1" s="1"/>
  <c r="S55" i="1" s="1"/>
  <c r="S54" i="1" s="1"/>
  <c r="S53" i="1" s="1"/>
  <c r="S52" i="1" s="1"/>
  <c r="S51" i="1" s="1"/>
  <c r="S50" i="1" s="1"/>
  <c r="S49" i="1" s="1"/>
  <c r="S48" i="1" s="1"/>
  <c r="S47" i="1" s="1"/>
  <c r="S46" i="1" s="1"/>
  <c r="S45" i="1" s="1"/>
  <c r="S44" i="1" s="1"/>
  <c r="S43" i="1" s="1"/>
  <c r="S42" i="1" s="1"/>
  <c r="S41" i="1" s="1"/>
  <c r="S40" i="1" s="1"/>
  <c r="S39" i="1" s="1"/>
  <c r="S38" i="1" s="1"/>
  <c r="S37" i="1" s="1"/>
  <c r="S36" i="1" s="1"/>
  <c r="S35" i="1" s="1"/>
  <c r="S34" i="1" s="1"/>
  <c r="S33" i="1" s="1"/>
  <c r="S32" i="1" s="1"/>
  <c r="S31" i="1" s="1"/>
  <c r="S30" i="1" s="1"/>
  <c r="S29" i="1" s="1"/>
  <c r="S28" i="1" s="1"/>
  <c r="S27" i="1" s="1"/>
  <c r="S26" i="1" s="1"/>
  <c r="S25" i="1" s="1"/>
  <c r="S24" i="1" s="1"/>
  <c r="S23" i="1" s="1"/>
  <c r="S22" i="1" s="1"/>
  <c r="S21" i="1" s="1"/>
  <c r="S20" i="1" s="1"/>
  <c r="S19" i="1" s="1"/>
  <c r="S18" i="1" s="1"/>
  <c r="S17" i="1" s="1"/>
  <c r="S16" i="1" s="1"/>
  <c r="S15" i="1" s="1"/>
  <c r="S14" i="1" s="1"/>
  <c r="S13" i="1" s="1"/>
  <c r="S12" i="1" s="1"/>
  <c r="S11" i="1" s="1"/>
  <c r="AG77" i="1"/>
  <c r="AG76" i="1" s="1"/>
  <c r="AG75" i="1" s="1"/>
  <c r="AG74" i="1" s="1"/>
  <c r="AG73" i="1" s="1"/>
  <c r="AG72" i="1" s="1"/>
  <c r="AG71" i="1" s="1"/>
  <c r="AG70" i="1" s="1"/>
  <c r="AG69" i="1" s="1"/>
  <c r="AG68" i="1" s="1"/>
  <c r="AG67" i="1" s="1"/>
  <c r="AG66" i="1" s="1"/>
  <c r="AG65" i="1" s="1"/>
  <c r="AG64" i="1" s="1"/>
  <c r="AG63" i="1" s="1"/>
  <c r="AG62" i="1" s="1"/>
  <c r="AG88" i="1"/>
  <c r="AG87" i="1" s="1"/>
  <c r="AG86" i="1" s="1"/>
  <c r="AG85" i="1" s="1"/>
  <c r="AG84" i="1" s="1"/>
  <c r="AG83" i="1" s="1"/>
  <c r="AG82" i="1" s="1"/>
  <c r="AK45" i="1"/>
  <c r="AK44" i="1" s="1"/>
  <c r="AK43" i="1" s="1"/>
  <c r="AK42" i="1" s="1"/>
  <c r="AK41" i="1" s="1"/>
  <c r="AK40" i="1" s="1"/>
  <c r="AK39" i="1" s="1"/>
  <c r="AK38" i="1" s="1"/>
  <c r="AK37" i="1" s="1"/>
  <c r="AK36" i="1" s="1"/>
  <c r="AK35" i="1" s="1"/>
  <c r="AK34" i="1" s="1"/>
  <c r="AK33" i="1" s="1"/>
  <c r="AK32" i="1" s="1"/>
  <c r="AK31" i="1" s="1"/>
  <c r="AK30" i="1" s="1"/>
  <c r="AK29" i="1" s="1"/>
  <c r="AK28" i="1" s="1"/>
  <c r="AK27" i="1" s="1"/>
  <c r="AK26" i="1" s="1"/>
  <c r="AK25" i="1" s="1"/>
  <c r="AK24" i="1" s="1"/>
  <c r="AK23" i="1" s="1"/>
  <c r="AK22" i="1" s="1"/>
  <c r="AK21" i="1" s="1"/>
  <c r="AK20" i="1" s="1"/>
  <c r="AK19" i="1" s="1"/>
  <c r="AK18" i="1" s="1"/>
  <c r="AK17" i="1" s="1"/>
  <c r="AK16" i="1" s="1"/>
  <c r="AK15" i="1" s="1"/>
  <c r="AK14" i="1" s="1"/>
  <c r="AK13" i="1" s="1"/>
  <c r="AK12" i="1" s="1"/>
  <c r="AK11" i="1" s="1"/>
  <c r="W97" i="1"/>
  <c r="W96" i="1" s="1"/>
  <c r="W95" i="1" s="1"/>
  <c r="W94" i="1" s="1"/>
  <c r="W93" i="1" s="1"/>
  <c r="W92" i="1" s="1"/>
  <c r="W91" i="1" s="1"/>
  <c r="W106" i="1"/>
  <c r="W105" i="1" s="1"/>
  <c r="W104" i="1" s="1"/>
  <c r="W103" i="1" s="1"/>
  <c r="W102" i="1" s="1"/>
  <c r="W101" i="1" s="1"/>
  <c r="W100" i="1" s="1"/>
  <c r="Y130" i="1"/>
  <c r="Y129" i="1" s="1"/>
  <c r="Y128" i="1" s="1"/>
  <c r="Y127" i="1" s="1"/>
  <c r="AA130" i="1"/>
  <c r="AA129" i="1" s="1"/>
  <c r="AA128" i="1" s="1"/>
  <c r="AA127" i="1" s="1"/>
  <c r="V135" i="1"/>
  <c r="W135" i="1" s="1"/>
  <c r="W134" i="1" s="1"/>
  <c r="W133" i="1" s="1"/>
  <c r="X108" i="1"/>
  <c r="V108" i="1"/>
  <c r="AF117" i="1"/>
  <c r="AF126" i="1"/>
  <c r="AH36" i="1"/>
  <c r="T81" i="1"/>
  <c r="AF108" i="1"/>
  <c r="AR108" i="1"/>
  <c r="T117" i="1"/>
  <c r="AN126" i="1"/>
  <c r="AF135" i="1"/>
  <c r="AG135" i="1" s="1"/>
  <c r="AG134" i="1" s="1"/>
  <c r="AG133" i="1" s="1"/>
  <c r="AG132" i="1" s="1"/>
  <c r="AG131" i="1" s="1"/>
  <c r="AG130" i="1" s="1"/>
  <c r="AG129" i="1" s="1"/>
  <c r="AG128" i="1" s="1"/>
  <c r="AG127" i="1" s="1"/>
  <c r="V81" i="1"/>
  <c r="AN108" i="1"/>
  <c r="AD117" i="1"/>
  <c r="AD126" i="1"/>
  <c r="X135" i="1"/>
  <c r="Y135" i="1" s="1"/>
  <c r="Y134" i="1" s="1"/>
  <c r="Y133" i="1" s="1"/>
  <c r="Y132" i="1" s="1"/>
  <c r="AV135" i="1"/>
  <c r="AW135" i="1" s="1"/>
  <c r="AW134" i="1" s="1"/>
  <c r="AW133" i="1" s="1"/>
  <c r="AW132" i="1" s="1"/>
  <c r="AW131" i="1" s="1"/>
  <c r="AW130" i="1" s="1"/>
  <c r="AW129" i="1" s="1"/>
  <c r="AW128" i="1" s="1"/>
  <c r="AW127" i="1" s="1"/>
  <c r="AV117" i="1"/>
  <c r="AJ81" i="1"/>
  <c r="X90" i="1"/>
  <c r="AF90" i="1"/>
  <c r="AH99" i="1"/>
  <c r="AD108" i="1"/>
  <c r="AE108" i="1" s="1"/>
  <c r="AE107" i="1" s="1"/>
  <c r="AB81" i="1"/>
  <c r="R81" i="1"/>
  <c r="AD81" i="1"/>
  <c r="Z99" i="1"/>
  <c r="AP99" i="1"/>
  <c r="R117" i="1"/>
  <c r="AL117" i="1"/>
  <c r="AT81" i="1"/>
  <c r="AB126" i="1"/>
  <c r="AT126" i="1"/>
  <c r="AV81" i="1"/>
  <c r="AT135" i="1"/>
  <c r="AU135" i="1" s="1"/>
  <c r="AU134" i="1" s="1"/>
  <c r="AU133" i="1" s="1"/>
  <c r="AU132" i="1" s="1"/>
  <c r="AU131" i="1" s="1"/>
  <c r="AU130" i="1" s="1"/>
  <c r="AU129" i="1" s="1"/>
  <c r="AU128" i="1" s="1"/>
  <c r="AU127" i="1" s="1"/>
  <c r="AU126" i="1" s="1"/>
  <c r="AU125" i="1" s="1"/>
  <c r="AU124" i="1" s="1"/>
  <c r="AU123" i="1" s="1"/>
  <c r="AU122" i="1" s="1"/>
  <c r="AU121" i="1" s="1"/>
  <c r="AU120" i="1" s="1"/>
  <c r="AU119" i="1" s="1"/>
  <c r="AU118" i="1" s="1"/>
  <c r="AU117" i="1" s="1"/>
  <c r="AU116" i="1" s="1"/>
  <c r="AU115" i="1" s="1"/>
  <c r="AU114" i="1" s="1"/>
  <c r="AU113" i="1" s="1"/>
  <c r="AU112" i="1" s="1"/>
  <c r="AU111" i="1" s="1"/>
  <c r="AU110" i="1" s="1"/>
  <c r="AU109" i="1" s="1"/>
  <c r="AU108" i="1" s="1"/>
  <c r="AU107" i="1" s="1"/>
  <c r="AU106" i="1" s="1"/>
  <c r="AU105" i="1" s="1"/>
  <c r="AU104" i="1" s="1"/>
  <c r="AU103" i="1" s="1"/>
  <c r="AU102" i="1" s="1"/>
  <c r="AU101" i="1" s="1"/>
  <c r="AU100" i="1" s="1"/>
  <c r="AU99" i="1" s="1"/>
  <c r="AU98" i="1" s="1"/>
  <c r="AU97" i="1" s="1"/>
  <c r="AU96" i="1" s="1"/>
  <c r="AU95" i="1" s="1"/>
  <c r="AU94" i="1" s="1"/>
  <c r="AU93" i="1" s="1"/>
  <c r="AU92" i="1" s="1"/>
  <c r="AU91" i="1" s="1"/>
  <c r="AU90" i="1" s="1"/>
  <c r="AU89" i="1" s="1"/>
  <c r="AU88" i="1" s="1"/>
  <c r="AU87" i="1" s="1"/>
  <c r="AU86" i="1" s="1"/>
  <c r="AU85" i="1" s="1"/>
  <c r="AU84" i="1" s="1"/>
  <c r="AU83" i="1" s="1"/>
  <c r="AU82" i="1" s="1"/>
  <c r="AU81" i="1" s="1"/>
  <c r="AU80" i="1" s="1"/>
  <c r="AU79" i="1" s="1"/>
  <c r="AU78" i="1" s="1"/>
  <c r="AU77" i="1" s="1"/>
  <c r="AU76" i="1" s="1"/>
  <c r="AU75" i="1" s="1"/>
  <c r="AU74" i="1" s="1"/>
  <c r="AU73" i="1" s="1"/>
  <c r="AU72" i="1" s="1"/>
  <c r="AU71" i="1" s="1"/>
  <c r="AU70" i="1" s="1"/>
  <c r="AU69" i="1" s="1"/>
  <c r="AU68" i="1" s="1"/>
  <c r="AU67" i="1" s="1"/>
  <c r="AU66" i="1" s="1"/>
  <c r="AU65" i="1" s="1"/>
  <c r="AU64" i="1" s="1"/>
  <c r="AU63" i="1" s="1"/>
  <c r="AU62" i="1" s="1"/>
  <c r="AU61" i="1" s="1"/>
  <c r="AU60" i="1" s="1"/>
  <c r="AU59" i="1" s="1"/>
  <c r="AU58" i="1" s="1"/>
  <c r="AU57" i="1" s="1"/>
  <c r="AU56" i="1" s="1"/>
  <c r="AU55" i="1" s="1"/>
  <c r="AU54" i="1" s="1"/>
  <c r="AU53" i="1" s="1"/>
  <c r="AU52" i="1" s="1"/>
  <c r="AU51" i="1" s="1"/>
  <c r="AU50" i="1" s="1"/>
  <c r="AU49" i="1" s="1"/>
  <c r="AU48" i="1" s="1"/>
  <c r="AU47" i="1" s="1"/>
  <c r="AU46" i="1" s="1"/>
  <c r="AU45" i="1" s="1"/>
  <c r="AU44" i="1" s="1"/>
  <c r="AU43" i="1" s="1"/>
  <c r="AU42" i="1" s="1"/>
  <c r="AU41" i="1" s="1"/>
  <c r="AU40" i="1" s="1"/>
  <c r="AU39" i="1" s="1"/>
  <c r="AU38" i="1" s="1"/>
  <c r="AU37" i="1" s="1"/>
  <c r="AU36" i="1" s="1"/>
  <c r="AU35" i="1" s="1"/>
  <c r="AU34" i="1" s="1"/>
  <c r="AU33" i="1" s="1"/>
  <c r="AU32" i="1" s="1"/>
  <c r="AU31" i="1" s="1"/>
  <c r="AU30" i="1" s="1"/>
  <c r="AU29" i="1" s="1"/>
  <c r="P81" i="1"/>
  <c r="AN81" i="1"/>
  <c r="AF81" i="1"/>
  <c r="X81" i="1"/>
  <c r="N99" i="1"/>
  <c r="X99" i="1"/>
  <c r="Y99" i="1" s="1"/>
  <c r="Y98" i="1" s="1"/>
  <c r="Y97" i="1" s="1"/>
  <c r="Y96" i="1" s="1"/>
  <c r="Y95" i="1" s="1"/>
  <c r="Y94" i="1" s="1"/>
  <c r="Y93" i="1" s="1"/>
  <c r="Y92" i="1" s="1"/>
  <c r="Y91" i="1" s="1"/>
  <c r="Y90" i="1" s="1"/>
  <c r="Y89" i="1" s="1"/>
  <c r="Y88" i="1" s="1"/>
  <c r="Y87" i="1" s="1"/>
  <c r="R108" i="1"/>
  <c r="AB108" i="1"/>
  <c r="AJ108" i="1"/>
  <c r="P117" i="1"/>
  <c r="Z117" i="1"/>
  <c r="AJ117" i="1"/>
  <c r="AR117" i="1"/>
  <c r="R126" i="1"/>
  <c r="Z126" i="1"/>
  <c r="AJ126" i="1"/>
  <c r="AR126" i="1"/>
  <c r="AV90" i="1"/>
  <c r="AB135" i="1"/>
  <c r="AC135" i="1" s="1"/>
  <c r="AC134" i="1" s="1"/>
  <c r="AC133" i="1" s="1"/>
  <c r="AC132" i="1" s="1"/>
  <c r="AC131" i="1" s="1"/>
  <c r="AC130" i="1" s="1"/>
  <c r="AC129" i="1" s="1"/>
  <c r="AC128" i="1" s="1"/>
  <c r="AC127" i="1" s="1"/>
  <c r="AJ135" i="1"/>
  <c r="AK135" i="1" s="1"/>
  <c r="AK134" i="1" s="1"/>
  <c r="AK133" i="1" s="1"/>
  <c r="AK132" i="1" s="1"/>
  <c r="AK131" i="1" s="1"/>
  <c r="AK130" i="1" s="1"/>
  <c r="AK129" i="1" s="1"/>
  <c r="AK128" i="1" s="1"/>
  <c r="AK127" i="1" s="1"/>
  <c r="AK126" i="1" s="1"/>
  <c r="AK125" i="1" s="1"/>
  <c r="AK124" i="1" s="1"/>
  <c r="AK123" i="1" s="1"/>
  <c r="AK122" i="1" s="1"/>
  <c r="AK121" i="1" s="1"/>
  <c r="AK120" i="1" s="1"/>
  <c r="AK119" i="1" s="1"/>
  <c r="AK118" i="1" s="1"/>
  <c r="AK117" i="1" s="1"/>
  <c r="AK116" i="1" s="1"/>
  <c r="AK115" i="1" s="1"/>
  <c r="AK114" i="1" s="1"/>
  <c r="AK113" i="1" s="1"/>
  <c r="AK112" i="1" s="1"/>
  <c r="AK111" i="1" s="1"/>
  <c r="AK110" i="1" s="1"/>
  <c r="AK109" i="1" s="1"/>
  <c r="AK108" i="1" s="1"/>
  <c r="AK107" i="1" s="1"/>
  <c r="AK106" i="1" s="1"/>
  <c r="AK105" i="1" s="1"/>
  <c r="AK104" i="1" s="1"/>
  <c r="AK103" i="1" s="1"/>
  <c r="AK102" i="1" s="1"/>
  <c r="AK101" i="1" s="1"/>
  <c r="AK100" i="1" s="1"/>
  <c r="AK99" i="1" s="1"/>
  <c r="AK98" i="1" s="1"/>
  <c r="AK97" i="1" s="1"/>
  <c r="AK96" i="1" s="1"/>
  <c r="AK95" i="1" s="1"/>
  <c r="AK94" i="1" s="1"/>
  <c r="AK93" i="1" s="1"/>
  <c r="AK92" i="1" s="1"/>
  <c r="AK91" i="1" s="1"/>
  <c r="AK90" i="1" s="1"/>
  <c r="AK89" i="1" s="1"/>
  <c r="AK88" i="1" s="1"/>
  <c r="AK87" i="1" s="1"/>
  <c r="AK86" i="1" s="1"/>
  <c r="AK85" i="1" s="1"/>
  <c r="AK84" i="1" s="1"/>
  <c r="AK83" i="1" s="1"/>
  <c r="AK82" i="1" s="1"/>
  <c r="AK81" i="1" s="1"/>
  <c r="AK80" i="1" s="1"/>
  <c r="AK79" i="1" s="1"/>
  <c r="AK78" i="1" s="1"/>
  <c r="AK77" i="1" s="1"/>
  <c r="AK76" i="1" s="1"/>
  <c r="AK75" i="1" s="1"/>
  <c r="AK74" i="1" s="1"/>
  <c r="AK73" i="1" s="1"/>
  <c r="AK72" i="1" s="1"/>
  <c r="AK71" i="1" s="1"/>
  <c r="AK70" i="1" s="1"/>
  <c r="AK69" i="1" s="1"/>
  <c r="AR135" i="1"/>
  <c r="AS135" i="1" s="1"/>
  <c r="AS134" i="1" s="1"/>
  <c r="AS133" i="1" s="1"/>
  <c r="AS132" i="1" s="1"/>
  <c r="AS131" i="1" s="1"/>
  <c r="AS130" i="1" s="1"/>
  <c r="AS129" i="1" s="1"/>
  <c r="AS128" i="1" s="1"/>
  <c r="AS127" i="1" s="1"/>
  <c r="AS126" i="1" s="1"/>
  <c r="AS125" i="1" s="1"/>
  <c r="AS124" i="1" s="1"/>
  <c r="AS123" i="1" s="1"/>
  <c r="AS122" i="1" s="1"/>
  <c r="AS121" i="1" s="1"/>
  <c r="AS120" i="1" s="1"/>
  <c r="AS119" i="1" s="1"/>
  <c r="AS118" i="1" s="1"/>
  <c r="AS117" i="1" s="1"/>
  <c r="AS116" i="1" s="1"/>
  <c r="AS115" i="1" s="1"/>
  <c r="AS114" i="1" s="1"/>
  <c r="AS113" i="1" s="1"/>
  <c r="AS112" i="1" s="1"/>
  <c r="AS111" i="1" s="1"/>
  <c r="AS110" i="1" s="1"/>
  <c r="AS109" i="1" s="1"/>
  <c r="AS108" i="1" s="1"/>
  <c r="AS107" i="1" s="1"/>
  <c r="AS106" i="1" s="1"/>
  <c r="AS105" i="1" s="1"/>
  <c r="AS104" i="1" s="1"/>
  <c r="AS103" i="1" s="1"/>
  <c r="AS102" i="1" s="1"/>
  <c r="AS101" i="1" s="1"/>
  <c r="AS100" i="1" s="1"/>
  <c r="AT108" i="1"/>
  <c r="AL81" i="1"/>
  <c r="N108" i="1"/>
  <c r="AL108" i="1"/>
  <c r="AR81" i="1"/>
  <c r="AB117" i="1"/>
  <c r="T126" i="1"/>
  <c r="AL126" i="1"/>
  <c r="AL135" i="1"/>
  <c r="AM135" i="1" s="1"/>
  <c r="AM134" i="1" s="1"/>
  <c r="AM133" i="1" s="1"/>
  <c r="AM132" i="1" s="1"/>
  <c r="AM131" i="1" s="1"/>
  <c r="AM130" i="1" s="1"/>
  <c r="AM129" i="1" s="1"/>
  <c r="AM128" i="1" s="1"/>
  <c r="AM127" i="1" s="1"/>
  <c r="N81" i="1"/>
  <c r="AP81" i="1"/>
  <c r="AH81" i="1"/>
  <c r="Z81" i="1"/>
  <c r="P99" i="1"/>
  <c r="V99" i="1"/>
  <c r="AL99" i="1"/>
  <c r="Z108" i="1"/>
  <c r="AH108" i="1"/>
  <c r="AP108" i="1"/>
  <c r="X117" i="1"/>
  <c r="AH117" i="1"/>
  <c r="AP117" i="1"/>
  <c r="P126" i="1"/>
  <c r="Q126" i="1" s="1"/>
  <c r="Q125" i="1" s="1"/>
  <c r="Q124" i="1" s="1"/>
  <c r="Q123" i="1" s="1"/>
  <c r="Q122" i="1" s="1"/>
  <c r="Q121" i="1" s="1"/>
  <c r="Q120" i="1" s="1"/>
  <c r="Q119" i="1" s="1"/>
  <c r="Q118" i="1" s="1"/>
  <c r="X126" i="1"/>
  <c r="AH126" i="1"/>
  <c r="AP126" i="1"/>
  <c r="AV108" i="1"/>
  <c r="P135" i="1"/>
  <c r="Q135" i="1" s="1"/>
  <c r="Q134" i="1" s="1"/>
  <c r="Q133" i="1" s="1"/>
  <c r="Q132" i="1" s="1"/>
  <c r="Q131" i="1" s="1"/>
  <c r="Z135" i="1"/>
  <c r="AA135" i="1" s="1"/>
  <c r="AA134" i="1" s="1"/>
  <c r="AH135" i="1"/>
  <c r="AI135" i="1" s="1"/>
  <c r="AI134" i="1" s="1"/>
  <c r="AI133" i="1" s="1"/>
  <c r="AI132" i="1" s="1"/>
  <c r="AI131" i="1" s="1"/>
  <c r="AI130" i="1" s="1"/>
  <c r="AI129" i="1" s="1"/>
  <c r="AI128" i="1" s="1"/>
  <c r="AI127" i="1" s="1"/>
  <c r="AP135" i="1"/>
  <c r="AQ135" i="1" s="1"/>
  <c r="AQ134" i="1" s="1"/>
  <c r="AQ133" i="1" s="1"/>
  <c r="AQ132" i="1" s="1"/>
  <c r="AQ131" i="1" s="1"/>
  <c r="AQ130" i="1" s="1"/>
  <c r="AQ129" i="1" s="1"/>
  <c r="AQ128" i="1" s="1"/>
  <c r="AQ127" i="1" s="1"/>
  <c r="V90" i="1"/>
  <c r="AR90" i="1"/>
  <c r="N90" i="1"/>
  <c r="O90" i="1" s="1"/>
  <c r="O89" i="1" s="1"/>
  <c r="O88" i="1" s="1"/>
  <c r="O87" i="1" s="1"/>
  <c r="O86" i="1" s="1"/>
  <c r="O85" i="1" s="1"/>
  <c r="O84" i="1" s="1"/>
  <c r="O83" i="1" s="1"/>
  <c r="O82" i="1" s="1"/>
  <c r="O81" i="1" s="1"/>
  <c r="O80" i="1" s="1"/>
  <c r="O79" i="1" s="1"/>
  <c r="O78" i="1" s="1"/>
  <c r="O77" i="1" s="1"/>
  <c r="AH90" i="1"/>
  <c r="AP90" i="1"/>
  <c r="AL90" i="1"/>
  <c r="AT90" i="1"/>
  <c r="R90" i="1"/>
  <c r="AB90" i="1"/>
  <c r="AJ90" i="1"/>
  <c r="V126" i="1"/>
  <c r="AD135" i="1"/>
  <c r="AE135" i="1" s="1"/>
  <c r="AT114" i="1"/>
  <c r="AT117" i="1" s="1"/>
  <c r="AV124" i="1"/>
  <c r="AV126" i="1" s="1"/>
  <c r="AF99" i="1"/>
  <c r="AT99" i="1"/>
  <c r="AR99" i="1"/>
  <c r="AJ99" i="1"/>
  <c r="AB99" i="1"/>
  <c r="T99" i="1"/>
  <c r="AV96" i="1"/>
  <c r="T130" i="1"/>
  <c r="T135" i="1" s="1"/>
  <c r="U135" i="1" s="1"/>
  <c r="U134" i="1" s="1"/>
  <c r="U133" i="1" s="1"/>
  <c r="U132" i="1" s="1"/>
  <c r="U131" i="1" s="1"/>
  <c r="U130" i="1" s="1"/>
  <c r="U129" i="1" s="1"/>
  <c r="U128" i="1" s="1"/>
  <c r="U127" i="1" s="1"/>
  <c r="U126" i="1" s="1"/>
  <c r="U125" i="1" s="1"/>
  <c r="U124" i="1" s="1"/>
  <c r="U123" i="1" s="1"/>
  <c r="U122" i="1" s="1"/>
  <c r="U121" i="1" s="1"/>
  <c r="U120" i="1" s="1"/>
  <c r="U119" i="1" s="1"/>
  <c r="U118" i="1" s="1"/>
  <c r="U117" i="1" s="1"/>
  <c r="U116" i="1" s="1"/>
  <c r="U115" i="1" s="1"/>
  <c r="U114" i="1" s="1"/>
  <c r="U113" i="1" s="1"/>
  <c r="U112" i="1" s="1"/>
  <c r="U111" i="1" s="1"/>
  <c r="U110" i="1" s="1"/>
  <c r="U109" i="1" s="1"/>
  <c r="N131" i="1"/>
  <c r="N135" i="1" s="1"/>
  <c r="O135" i="1" s="1"/>
  <c r="O134" i="1" s="1"/>
  <c r="O133" i="1" s="1"/>
  <c r="O132" i="1" s="1"/>
  <c r="O131" i="1" s="1"/>
  <c r="O130" i="1" s="1"/>
  <c r="O129" i="1" s="1"/>
  <c r="O128" i="1" s="1"/>
  <c r="O127" i="1" s="1"/>
  <c r="O126" i="1" s="1"/>
  <c r="O125" i="1" s="1"/>
  <c r="O124" i="1" s="1"/>
  <c r="O123" i="1" s="1"/>
  <c r="O122" i="1" s="1"/>
  <c r="O121" i="1" s="1"/>
  <c r="O120" i="1" s="1"/>
  <c r="O119" i="1" s="1"/>
  <c r="O118" i="1" s="1"/>
  <c r="AN133" i="1"/>
  <c r="R132" i="1"/>
  <c r="R135" i="1" s="1"/>
  <c r="S135" i="1" s="1"/>
  <c r="S134" i="1" s="1"/>
  <c r="S133" i="1" s="1"/>
  <c r="S132" i="1" s="1"/>
  <c r="S131" i="1" s="1"/>
  <c r="S130" i="1" s="1"/>
  <c r="S129" i="1" s="1"/>
  <c r="S128" i="1" s="1"/>
  <c r="S127" i="1" s="1"/>
  <c r="S126" i="1" s="1"/>
  <c r="S125" i="1" s="1"/>
  <c r="S124" i="1" s="1"/>
  <c r="S123" i="1" s="1"/>
  <c r="S122" i="1" s="1"/>
  <c r="S121" i="1" s="1"/>
  <c r="S120" i="1" s="1"/>
  <c r="S119" i="1" s="1"/>
  <c r="S118" i="1" s="1"/>
  <c r="S117" i="1" s="1"/>
  <c r="S116" i="1" s="1"/>
  <c r="S115" i="1" s="1"/>
  <c r="S114" i="1" s="1"/>
  <c r="S113" i="1" s="1"/>
  <c r="S112" i="1" s="1"/>
  <c r="S111" i="1" s="1"/>
  <c r="S110" i="1" s="1"/>
  <c r="S109" i="1" s="1"/>
  <c r="S108" i="1" s="1"/>
  <c r="S107" i="1" s="1"/>
  <c r="S106" i="1" s="1"/>
  <c r="S105" i="1" s="1"/>
  <c r="S104" i="1" s="1"/>
  <c r="S103" i="1" s="1"/>
  <c r="S102" i="1" s="1"/>
  <c r="S101" i="1" s="1"/>
  <c r="S100" i="1" s="1"/>
  <c r="N121" i="1"/>
  <c r="N126" i="1" s="1"/>
  <c r="P104" i="1"/>
  <c r="Q104" i="1" s="1"/>
  <c r="Q103" i="1" s="1"/>
  <c r="Q102" i="1" s="1"/>
  <c r="Q101" i="1" s="1"/>
  <c r="Q100" i="1" s="1"/>
  <c r="Q99" i="1" s="1"/>
  <c r="Q98" i="1" s="1"/>
  <c r="Q97" i="1" s="1"/>
  <c r="Q96" i="1" s="1"/>
  <c r="Q95" i="1" s="1"/>
  <c r="Q94" i="1" s="1"/>
  <c r="Q93" i="1" s="1"/>
  <c r="Q92" i="1" s="1"/>
  <c r="Q91" i="1" s="1"/>
  <c r="R95" i="1"/>
  <c r="T107" i="1"/>
  <c r="T108" i="1" s="1"/>
  <c r="AD97" i="1"/>
  <c r="AN98" i="1"/>
  <c r="AN99" i="1" s="1"/>
  <c r="V114" i="1"/>
  <c r="N112" i="1"/>
  <c r="AN116" i="1"/>
  <c r="P85" i="1"/>
  <c r="Z87" i="1"/>
  <c r="Z90" i="1" s="1"/>
  <c r="T88" i="1"/>
  <c r="AN88" i="1"/>
  <c r="AD87" i="1"/>
  <c r="AT8" i="1" l="1"/>
  <c r="M22" i="2" s="1"/>
  <c r="AU28" i="1"/>
  <c r="AU27" i="1" s="1"/>
  <c r="AU26" i="1" s="1"/>
  <c r="AU25" i="1" s="1"/>
  <c r="AU24" i="1" s="1"/>
  <c r="AU23" i="1" s="1"/>
  <c r="AU22" i="1" s="1"/>
  <c r="AU21" i="1" s="1"/>
  <c r="AU20" i="1" s="1"/>
  <c r="AU19" i="1" s="1"/>
  <c r="AU18" i="1" s="1"/>
  <c r="AU17" i="1" s="1"/>
  <c r="AU16" i="1" s="1"/>
  <c r="AU15" i="1" s="1"/>
  <c r="AU14" i="1" s="1"/>
  <c r="AU13" i="1" s="1"/>
  <c r="AU12" i="1" s="1"/>
  <c r="AU11" i="1" s="1"/>
  <c r="AE126" i="1"/>
  <c r="AE125" i="1" s="1"/>
  <c r="AE124" i="1" s="1"/>
  <c r="AE123" i="1" s="1"/>
  <c r="AE122" i="1" s="1"/>
  <c r="AE121" i="1" s="1"/>
  <c r="AE120" i="1" s="1"/>
  <c r="AE119" i="1" s="1"/>
  <c r="AE118" i="1" s="1"/>
  <c r="AE117" i="1" s="1"/>
  <c r="AE116" i="1" s="1"/>
  <c r="AA126" i="1"/>
  <c r="AA125" i="1" s="1"/>
  <c r="AA124" i="1" s="1"/>
  <c r="AA123" i="1" s="1"/>
  <c r="AA122" i="1" s="1"/>
  <c r="AA121" i="1" s="1"/>
  <c r="AA120" i="1" s="1"/>
  <c r="AA119" i="1" s="1"/>
  <c r="AA118" i="1" s="1"/>
  <c r="AA117" i="1" s="1"/>
  <c r="AA116" i="1" s="1"/>
  <c r="AA115" i="1" s="1"/>
  <c r="AA114" i="1" s="1"/>
  <c r="AA113" i="1" s="1"/>
  <c r="AA112" i="1" s="1"/>
  <c r="AA111" i="1" s="1"/>
  <c r="AA110" i="1" s="1"/>
  <c r="AA109" i="1" s="1"/>
  <c r="AG99" i="1"/>
  <c r="AG98" i="1" s="1"/>
  <c r="AG97" i="1" s="1"/>
  <c r="AG96" i="1" s="1"/>
  <c r="AG95" i="1" s="1"/>
  <c r="AG94" i="1" s="1"/>
  <c r="AG93" i="1" s="1"/>
  <c r="AG92" i="1" s="1"/>
  <c r="AG91" i="1" s="1"/>
  <c r="V117" i="1"/>
  <c r="V3" i="1" s="1"/>
  <c r="W114" i="1"/>
  <c r="W113" i="1" s="1"/>
  <c r="W112" i="1" s="1"/>
  <c r="W111" i="1" s="1"/>
  <c r="W110" i="1" s="1"/>
  <c r="W109" i="1" s="1"/>
  <c r="W108" i="1" s="1"/>
  <c r="R99" i="1"/>
  <c r="S99" i="1" s="1"/>
  <c r="S98" i="1" s="1"/>
  <c r="S97" i="1" s="1"/>
  <c r="S96" i="1" s="1"/>
  <c r="R8" i="1" s="1"/>
  <c r="S95" i="1"/>
  <c r="S94" i="1" s="1"/>
  <c r="S93" i="1" s="1"/>
  <c r="S92" i="1" s="1"/>
  <c r="S91" i="1" s="1"/>
  <c r="S90" i="1" s="1"/>
  <c r="S89" i="1" s="1"/>
  <c r="S88" i="1" s="1"/>
  <c r="S87" i="1" s="1"/>
  <c r="S86" i="1" s="1"/>
  <c r="S85" i="1" s="1"/>
  <c r="S84" i="1" s="1"/>
  <c r="S83" i="1" s="1"/>
  <c r="S82" i="1" s="1"/>
  <c r="S81" i="1" s="1"/>
  <c r="S80" i="1" s="1"/>
  <c r="S79" i="1" s="1"/>
  <c r="S78" i="1" s="1"/>
  <c r="S77" i="1" s="1"/>
  <c r="S76" i="1" s="1"/>
  <c r="S75" i="1" s="1"/>
  <c r="S74" i="1" s="1"/>
  <c r="S73" i="1" s="1"/>
  <c r="S72" i="1" s="1"/>
  <c r="S71" i="1" s="1"/>
  <c r="AN135" i="1"/>
  <c r="AO135" i="1" s="1"/>
  <c r="AO134" i="1" s="1"/>
  <c r="AO133" i="1" s="1"/>
  <c r="AO132" i="1" s="1"/>
  <c r="AO131" i="1" s="1"/>
  <c r="AO130" i="1" s="1"/>
  <c r="AO129" i="1" s="1"/>
  <c r="AO128" i="1" s="1"/>
  <c r="AO127" i="1" s="1"/>
  <c r="AO126" i="1" s="1"/>
  <c r="AO125" i="1" s="1"/>
  <c r="AO124" i="1" s="1"/>
  <c r="AO123" i="1" s="1"/>
  <c r="AO122" i="1" s="1"/>
  <c r="AO121" i="1" s="1"/>
  <c r="AO120" i="1" s="1"/>
  <c r="AO119" i="1" s="1"/>
  <c r="AO118" i="1" s="1"/>
  <c r="AS99" i="1"/>
  <c r="AS98" i="1" s="1"/>
  <c r="AS97" i="1" s="1"/>
  <c r="AS96" i="1" s="1"/>
  <c r="AS95" i="1" s="1"/>
  <c r="AS94" i="1" s="1"/>
  <c r="AS93" i="1" s="1"/>
  <c r="AS92" i="1" s="1"/>
  <c r="AS91" i="1" s="1"/>
  <c r="AS90" i="1" s="1"/>
  <c r="AS89" i="1" s="1"/>
  <c r="AS88" i="1" s="1"/>
  <c r="AS87" i="1" s="1"/>
  <c r="AS86" i="1" s="1"/>
  <c r="AS85" i="1" s="1"/>
  <c r="AS84" i="1" s="1"/>
  <c r="AS83" i="1" s="1"/>
  <c r="AS82" i="1" s="1"/>
  <c r="AS81" i="1" s="1"/>
  <c r="AS80" i="1" s="1"/>
  <c r="AS79" i="1" s="1"/>
  <c r="AS78" i="1" s="1"/>
  <c r="AS77" i="1" s="1"/>
  <c r="AS76" i="1" s="1"/>
  <c r="AS75" i="1" s="1"/>
  <c r="AS74" i="1" s="1"/>
  <c r="AS73" i="1" s="1"/>
  <c r="AS72" i="1" s="1"/>
  <c r="AS71" i="1" s="1"/>
  <c r="AS70" i="1" s="1"/>
  <c r="AS69" i="1" s="1"/>
  <c r="AS68" i="1" s="1"/>
  <c r="AS67" i="1" s="1"/>
  <c r="AS66" i="1" s="1"/>
  <c r="AS65" i="1" s="1"/>
  <c r="AS64" i="1" s="1"/>
  <c r="AS63" i="1" s="1"/>
  <c r="AS62" i="1" s="1"/>
  <c r="AS61" i="1" s="1"/>
  <c r="AS60" i="1" s="1"/>
  <c r="AS59" i="1" s="1"/>
  <c r="AS58" i="1" s="1"/>
  <c r="AS57" i="1" s="1"/>
  <c r="AS56" i="1" s="1"/>
  <c r="AS55" i="1" s="1"/>
  <c r="AS54" i="1" s="1"/>
  <c r="AS53" i="1" s="1"/>
  <c r="AS52" i="1" s="1"/>
  <c r="AS51" i="1" s="1"/>
  <c r="AS50" i="1" s="1"/>
  <c r="AS49" i="1" s="1"/>
  <c r="AS48" i="1" s="1"/>
  <c r="AS47" i="1" s="1"/>
  <c r="AS46" i="1" s="1"/>
  <c r="AS45" i="1" s="1"/>
  <c r="AS44" i="1" s="1"/>
  <c r="AS43" i="1" s="1"/>
  <c r="AS42" i="1" s="1"/>
  <c r="AS41" i="1" s="1"/>
  <c r="AS40" i="1" s="1"/>
  <c r="AS39" i="1" s="1"/>
  <c r="AS38" i="1" s="1"/>
  <c r="AS37" i="1" s="1"/>
  <c r="AS36" i="1" s="1"/>
  <c r="AS35" i="1" s="1"/>
  <c r="AS34" i="1" s="1"/>
  <c r="AS33" i="1" s="1"/>
  <c r="AS32" i="1" s="1"/>
  <c r="AS31" i="1" s="1"/>
  <c r="AS30" i="1" s="1"/>
  <c r="AS29" i="1" s="1"/>
  <c r="Y126" i="1"/>
  <c r="Y125" i="1" s="1"/>
  <c r="Y124" i="1" s="1"/>
  <c r="Y123" i="1" s="1"/>
  <c r="Y122" i="1" s="1"/>
  <c r="Y121" i="1" s="1"/>
  <c r="Y120" i="1" s="1"/>
  <c r="Y119" i="1" s="1"/>
  <c r="Y118" i="1" s="1"/>
  <c r="Y117" i="1" s="1"/>
  <c r="Y116" i="1" s="1"/>
  <c r="Y115" i="1" s="1"/>
  <c r="Y114" i="1" s="1"/>
  <c r="Y113" i="1" s="1"/>
  <c r="Y112" i="1" s="1"/>
  <c r="Y111" i="1" s="1"/>
  <c r="Y110" i="1" s="1"/>
  <c r="Y109" i="1" s="1"/>
  <c r="Y108" i="1" s="1"/>
  <c r="Y107" i="1" s="1"/>
  <c r="Y106" i="1" s="1"/>
  <c r="Y105" i="1" s="1"/>
  <c r="Y104" i="1" s="1"/>
  <c r="W90" i="1"/>
  <c r="W89" i="1" s="1"/>
  <c r="W88" i="1" s="1"/>
  <c r="W87" i="1" s="1"/>
  <c r="W86" i="1" s="1"/>
  <c r="W85" i="1" s="1"/>
  <c r="W84" i="1" s="1"/>
  <c r="W83" i="1" s="1"/>
  <c r="W82" i="1" s="1"/>
  <c r="W81" i="1" s="1"/>
  <c r="W80" i="1" s="1"/>
  <c r="W79" i="1" s="1"/>
  <c r="W78" i="1" s="1"/>
  <c r="W77" i="1" s="1"/>
  <c r="W76" i="1" s="1"/>
  <c r="W75" i="1" s="1"/>
  <c r="W74" i="1" s="1"/>
  <c r="W73" i="1" s="1"/>
  <c r="W72" i="1" s="1"/>
  <c r="W71" i="1" s="1"/>
  <c r="W70" i="1" s="1"/>
  <c r="U108" i="1"/>
  <c r="U107" i="1" s="1"/>
  <c r="U106" i="1" s="1"/>
  <c r="U105" i="1" s="1"/>
  <c r="U104" i="1" s="1"/>
  <c r="U103" i="1" s="1"/>
  <c r="U102" i="1" s="1"/>
  <c r="U101" i="1" s="1"/>
  <c r="U100" i="1" s="1"/>
  <c r="U99" i="1" s="1"/>
  <c r="U98" i="1" s="1"/>
  <c r="U97" i="1" s="1"/>
  <c r="U96" i="1" s="1"/>
  <c r="U95" i="1" s="1"/>
  <c r="U94" i="1" s="1"/>
  <c r="U93" i="1" s="1"/>
  <c r="U92" i="1" s="1"/>
  <c r="U91" i="1" s="1"/>
  <c r="Q117" i="1"/>
  <c r="Q116" i="1" s="1"/>
  <c r="Q115" i="1" s="1"/>
  <c r="Q114" i="1" s="1"/>
  <c r="Q113" i="1" s="1"/>
  <c r="Q112" i="1" s="1"/>
  <c r="Q111" i="1" s="1"/>
  <c r="Q110" i="1" s="1"/>
  <c r="Q109" i="1" s="1"/>
  <c r="AG90" i="1"/>
  <c r="AQ126" i="1"/>
  <c r="AQ125" i="1" s="1"/>
  <c r="AQ124" i="1" s="1"/>
  <c r="AQ123" i="1" s="1"/>
  <c r="AQ122" i="1" s="1"/>
  <c r="AQ121" i="1" s="1"/>
  <c r="AQ120" i="1" s="1"/>
  <c r="AQ119" i="1" s="1"/>
  <c r="AQ118" i="1" s="1"/>
  <c r="AQ117" i="1" s="1"/>
  <c r="AQ116" i="1" s="1"/>
  <c r="AQ115" i="1" s="1"/>
  <c r="AQ114" i="1" s="1"/>
  <c r="AQ113" i="1" s="1"/>
  <c r="AQ112" i="1" s="1"/>
  <c r="AQ111" i="1" s="1"/>
  <c r="AQ110" i="1" s="1"/>
  <c r="AQ109" i="1" s="1"/>
  <c r="AQ108" i="1" s="1"/>
  <c r="AQ107" i="1" s="1"/>
  <c r="AQ106" i="1" s="1"/>
  <c r="AQ105" i="1" s="1"/>
  <c r="AQ104" i="1" s="1"/>
  <c r="AQ103" i="1" s="1"/>
  <c r="AQ102" i="1" s="1"/>
  <c r="AQ101" i="1" s="1"/>
  <c r="AQ100" i="1" s="1"/>
  <c r="AQ99" i="1" s="1"/>
  <c r="AQ98" i="1" s="1"/>
  <c r="AQ97" i="1" s="1"/>
  <c r="AQ96" i="1" s="1"/>
  <c r="AQ95" i="1" s="1"/>
  <c r="AQ94" i="1" s="1"/>
  <c r="AQ93" i="1" s="1"/>
  <c r="AQ92" i="1" s="1"/>
  <c r="AQ91" i="1" s="1"/>
  <c r="AQ90" i="1" s="1"/>
  <c r="AQ89" i="1" s="1"/>
  <c r="AQ88" i="1" s="1"/>
  <c r="AQ87" i="1" s="1"/>
  <c r="AQ86" i="1" s="1"/>
  <c r="AQ85" i="1" s="1"/>
  <c r="AQ84" i="1" s="1"/>
  <c r="AQ83" i="1" s="1"/>
  <c r="AQ82" i="1" s="1"/>
  <c r="AQ81" i="1" s="1"/>
  <c r="AG126" i="1"/>
  <c r="AG125" i="1" s="1"/>
  <c r="AG124" i="1" s="1"/>
  <c r="AG123" i="1" s="1"/>
  <c r="AG122" i="1" s="1"/>
  <c r="AG121" i="1" s="1"/>
  <c r="AG120" i="1" s="1"/>
  <c r="AG119" i="1" s="1"/>
  <c r="AG118" i="1" s="1"/>
  <c r="AG117" i="1" s="1"/>
  <c r="AG116" i="1" s="1"/>
  <c r="AG115" i="1" s="1"/>
  <c r="AG114" i="1" s="1"/>
  <c r="AG113" i="1" s="1"/>
  <c r="AG112" i="1" s="1"/>
  <c r="AG111" i="1" s="1"/>
  <c r="AG110" i="1" s="1"/>
  <c r="AG109" i="1" s="1"/>
  <c r="AG108" i="1" s="1"/>
  <c r="AG107" i="1" s="1"/>
  <c r="AG106" i="1" s="1"/>
  <c r="W99" i="1"/>
  <c r="Y81" i="1"/>
  <c r="Y80" i="1" s="1"/>
  <c r="Y79" i="1" s="1"/>
  <c r="Y78" i="1" s="1"/>
  <c r="Y77" i="1" s="1"/>
  <c r="Y76" i="1" s="1"/>
  <c r="Y75" i="1" s="1"/>
  <c r="Y74" i="1" s="1"/>
  <c r="Y73" i="1" s="1"/>
  <c r="Y72" i="1" s="1"/>
  <c r="Y71" i="1" s="1"/>
  <c r="Y70" i="1" s="1"/>
  <c r="Y69" i="1" s="1"/>
  <c r="Y68" i="1" s="1"/>
  <c r="Y67" i="1" s="1"/>
  <c r="Y66" i="1" s="1"/>
  <c r="Y65" i="1" s="1"/>
  <c r="Y64" i="1" s="1"/>
  <c r="Y63" i="1" s="1"/>
  <c r="Y62" i="1" s="1"/>
  <c r="Y61" i="1" s="1"/>
  <c r="Y60" i="1" s="1"/>
  <c r="Y59" i="1" s="1"/>
  <c r="Y58" i="1" s="1"/>
  <c r="Y57" i="1" s="1"/>
  <c r="Y56" i="1" s="1"/>
  <c r="Y55" i="1" s="1"/>
  <c r="Y54" i="1" s="1"/>
  <c r="Y53" i="1" s="1"/>
  <c r="Y52" i="1" s="1"/>
  <c r="Y51" i="1" s="1"/>
  <c r="Y50" i="1" s="1"/>
  <c r="X8" i="1" s="1"/>
  <c r="AI36" i="1"/>
  <c r="AI35" i="1" s="1"/>
  <c r="AI34" i="1" s="1"/>
  <c r="AI33" i="1" s="1"/>
  <c r="AI32" i="1" s="1"/>
  <c r="AI31" i="1" s="1"/>
  <c r="AI30" i="1" s="1"/>
  <c r="AI29" i="1" s="1"/>
  <c r="AI28" i="1" s="1"/>
  <c r="AI27" i="1" s="1"/>
  <c r="AI26" i="1" s="1"/>
  <c r="AI25" i="1" s="1"/>
  <c r="AI24" i="1" s="1"/>
  <c r="AI23" i="1" s="1"/>
  <c r="AI22" i="1" s="1"/>
  <c r="AI21" i="1" s="1"/>
  <c r="AI20" i="1" s="1"/>
  <c r="AI19" i="1" s="1"/>
  <c r="AI18" i="1" s="1"/>
  <c r="AI17" i="1" s="1"/>
  <c r="AI16" i="1" s="1"/>
  <c r="AI15" i="1" s="1"/>
  <c r="AI14" i="1" s="1"/>
  <c r="AI13" i="1" s="1"/>
  <c r="AI12" i="1" s="1"/>
  <c r="AI11" i="1" s="1"/>
  <c r="N117" i="1"/>
  <c r="N2" i="1" s="1"/>
  <c r="O112" i="1"/>
  <c r="O111" i="1" s="1"/>
  <c r="O110" i="1" s="1"/>
  <c r="O109" i="1" s="1"/>
  <c r="O108" i="1" s="1"/>
  <c r="O107" i="1" s="1"/>
  <c r="O106" i="1" s="1"/>
  <c r="O105" i="1" s="1"/>
  <c r="O104" i="1" s="1"/>
  <c r="O103" i="1" s="1"/>
  <c r="O102" i="1" s="1"/>
  <c r="O101" i="1" s="1"/>
  <c r="O100" i="1" s="1"/>
  <c r="O99" i="1" s="1"/>
  <c r="O98" i="1" s="1"/>
  <c r="O97" i="1" s="1"/>
  <c r="O96" i="1" s="1"/>
  <c r="O95" i="1" s="1"/>
  <c r="AV99" i="1"/>
  <c r="AV2" i="1" s="1"/>
  <c r="AW96" i="1"/>
  <c r="AW95" i="1" s="1"/>
  <c r="AW94" i="1" s="1"/>
  <c r="AW93" i="1" s="1"/>
  <c r="AW92" i="1" s="1"/>
  <c r="AW91" i="1" s="1"/>
  <c r="AW90" i="1" s="1"/>
  <c r="AW89" i="1" s="1"/>
  <c r="AW88" i="1" s="1"/>
  <c r="AW87" i="1" s="1"/>
  <c r="AW86" i="1" s="1"/>
  <c r="AW85" i="1" s="1"/>
  <c r="AW84" i="1" s="1"/>
  <c r="AW83" i="1" s="1"/>
  <c r="AW82" i="1" s="1"/>
  <c r="AW81" i="1" s="1"/>
  <c r="AW80" i="1" s="1"/>
  <c r="AW79" i="1" s="1"/>
  <c r="AW78" i="1" s="1"/>
  <c r="AW77" i="1" s="1"/>
  <c r="AW76" i="1" s="1"/>
  <c r="AW75" i="1" s="1"/>
  <c r="AW74" i="1" s="1"/>
  <c r="AW73" i="1" s="1"/>
  <c r="AW72" i="1" s="1"/>
  <c r="AW71" i="1" s="1"/>
  <c r="AW70" i="1" s="1"/>
  <c r="AW69" i="1" s="1"/>
  <c r="AW68" i="1" s="1"/>
  <c r="AW67" i="1" s="1"/>
  <c r="AW66" i="1" s="1"/>
  <c r="AW65" i="1" s="1"/>
  <c r="AW64" i="1" s="1"/>
  <c r="AW63" i="1" s="1"/>
  <c r="AW62" i="1" s="1"/>
  <c r="AW61" i="1" s="1"/>
  <c r="AW60" i="1" s="1"/>
  <c r="AW59" i="1" s="1"/>
  <c r="AW58" i="1" s="1"/>
  <c r="AW57" i="1" s="1"/>
  <c r="AW56" i="1" s="1"/>
  <c r="AW55" i="1" s="1"/>
  <c r="AW54" i="1" s="1"/>
  <c r="AW53" i="1" s="1"/>
  <c r="AW52" i="1" s="1"/>
  <c r="AW51" i="1" s="1"/>
  <c r="AW50" i="1" s="1"/>
  <c r="AW49" i="1" s="1"/>
  <c r="AW48" i="1" s="1"/>
  <c r="AW47" i="1" s="1"/>
  <c r="AW46" i="1" s="1"/>
  <c r="AW45" i="1" s="1"/>
  <c r="AW44" i="1" s="1"/>
  <c r="AW43" i="1" s="1"/>
  <c r="AW42" i="1" s="1"/>
  <c r="AW41" i="1" s="1"/>
  <c r="AW40" i="1" s="1"/>
  <c r="AW39" i="1" s="1"/>
  <c r="AW38" i="1" s="1"/>
  <c r="AW37" i="1" s="1"/>
  <c r="AW36" i="1" s="1"/>
  <c r="AW35" i="1" s="1"/>
  <c r="AW34" i="1" s="1"/>
  <c r="AW33" i="1" s="1"/>
  <c r="AW32" i="1" s="1"/>
  <c r="AW31" i="1" s="1"/>
  <c r="AW30" i="1" s="1"/>
  <c r="AW29" i="1" s="1"/>
  <c r="AN90" i="1"/>
  <c r="AO88" i="1"/>
  <c r="AO87" i="1" s="1"/>
  <c r="AO86" i="1" s="1"/>
  <c r="AO85" i="1" s="1"/>
  <c r="AO84" i="1" s="1"/>
  <c r="AO83" i="1" s="1"/>
  <c r="AO82" i="1" s="1"/>
  <c r="AO81" i="1" s="1"/>
  <c r="AO80" i="1" s="1"/>
  <c r="AO79" i="1" s="1"/>
  <c r="AO78" i="1" s="1"/>
  <c r="AO77" i="1" s="1"/>
  <c r="AO76" i="1" s="1"/>
  <c r="AO75" i="1" s="1"/>
  <c r="AO74" i="1" s="1"/>
  <c r="AO73" i="1" s="1"/>
  <c r="AO72" i="1" s="1"/>
  <c r="AO71" i="1" s="1"/>
  <c r="AO70" i="1" s="1"/>
  <c r="AO69" i="1" s="1"/>
  <c r="AO68" i="1" s="1"/>
  <c r="AO67" i="1" s="1"/>
  <c r="AO66" i="1" s="1"/>
  <c r="AO65" i="1" s="1"/>
  <c r="AO64" i="1" s="1"/>
  <c r="AO63" i="1" s="1"/>
  <c r="AO62" i="1" s="1"/>
  <c r="AO61" i="1" s="1"/>
  <c r="AO60" i="1" s="1"/>
  <c r="AO59" i="1" s="1"/>
  <c r="AO58" i="1" s="1"/>
  <c r="AO57" i="1" s="1"/>
  <c r="AO56" i="1" s="1"/>
  <c r="AO55" i="1" s="1"/>
  <c r="AO54" i="1" s="1"/>
  <c r="AN117" i="1"/>
  <c r="AO116" i="1"/>
  <c r="AO115" i="1" s="1"/>
  <c r="AO114" i="1" s="1"/>
  <c r="AO113" i="1" s="1"/>
  <c r="AO112" i="1" s="1"/>
  <c r="AO111" i="1" s="1"/>
  <c r="AO110" i="1" s="1"/>
  <c r="AO109" i="1" s="1"/>
  <c r="AO108" i="1" s="1"/>
  <c r="AO107" i="1" s="1"/>
  <c r="AO106" i="1" s="1"/>
  <c r="AO105" i="1" s="1"/>
  <c r="AO104" i="1" s="1"/>
  <c r="AO103" i="1" s="1"/>
  <c r="AO102" i="1" s="1"/>
  <c r="AO101" i="1" s="1"/>
  <c r="AO100" i="1" s="1"/>
  <c r="AO99" i="1" s="1"/>
  <c r="AO98" i="1" s="1"/>
  <c r="AO97" i="1" s="1"/>
  <c r="AO96" i="1" s="1"/>
  <c r="AO95" i="1" s="1"/>
  <c r="AO94" i="1" s="1"/>
  <c r="AO93" i="1" s="1"/>
  <c r="AO92" i="1" s="1"/>
  <c r="AO91" i="1" s="1"/>
  <c r="AO90" i="1" s="1"/>
  <c r="AO89" i="1" s="1"/>
  <c r="AD99" i="1"/>
  <c r="AE97" i="1"/>
  <c r="AE96" i="1" s="1"/>
  <c r="AE95" i="1" s="1"/>
  <c r="AE94" i="1" s="1"/>
  <c r="AE93" i="1" s="1"/>
  <c r="AE92" i="1" s="1"/>
  <c r="AE91" i="1" s="1"/>
  <c r="AD90" i="1"/>
  <c r="AE87" i="1"/>
  <c r="AE86" i="1" s="1"/>
  <c r="AE85" i="1" s="1"/>
  <c r="AE84" i="1" s="1"/>
  <c r="AE83" i="1" s="1"/>
  <c r="AE82" i="1" s="1"/>
  <c r="AE81" i="1" s="1"/>
  <c r="AE80" i="1" s="1"/>
  <c r="P90" i="1"/>
  <c r="Q90" i="1" s="1"/>
  <c r="Q89" i="1" s="1"/>
  <c r="Q88" i="1" s="1"/>
  <c r="Q87" i="1" s="1"/>
  <c r="Q86" i="1" s="1"/>
  <c r="Q85" i="1"/>
  <c r="Q84" i="1" s="1"/>
  <c r="Q83" i="1" s="1"/>
  <c r="Q82" i="1" s="1"/>
  <c r="Q81" i="1" s="1"/>
  <c r="Q80" i="1" s="1"/>
  <c r="Q79" i="1" s="1"/>
  <c r="Q78" i="1" s="1"/>
  <c r="AJ8" i="1"/>
  <c r="AM126" i="1"/>
  <c r="AM125" i="1" s="1"/>
  <c r="AM124" i="1" s="1"/>
  <c r="AM123" i="1" s="1"/>
  <c r="AM122" i="1" s="1"/>
  <c r="AM121" i="1" s="1"/>
  <c r="AM120" i="1" s="1"/>
  <c r="AM119" i="1" s="1"/>
  <c r="AM118" i="1" s="1"/>
  <c r="AM117" i="1" s="1"/>
  <c r="AM116" i="1" s="1"/>
  <c r="AM115" i="1" s="1"/>
  <c r="AM114" i="1" s="1"/>
  <c r="AM113" i="1" s="1"/>
  <c r="AM112" i="1" s="1"/>
  <c r="AM111" i="1" s="1"/>
  <c r="AM110" i="1" s="1"/>
  <c r="AM109" i="1" s="1"/>
  <c r="AM108" i="1" s="1"/>
  <c r="AM107" i="1" s="1"/>
  <c r="AM106" i="1" s="1"/>
  <c r="AM105" i="1" s="1"/>
  <c r="AM104" i="1" s="1"/>
  <c r="AM103" i="1" s="1"/>
  <c r="AM102" i="1" s="1"/>
  <c r="AM101" i="1" s="1"/>
  <c r="AM100" i="1" s="1"/>
  <c r="AM99" i="1" s="1"/>
  <c r="AM98" i="1" s="1"/>
  <c r="AM97" i="1" s="1"/>
  <c r="AM96" i="1" s="1"/>
  <c r="AM95" i="1" s="1"/>
  <c r="AM94" i="1" s="1"/>
  <c r="AM93" i="1" s="1"/>
  <c r="AM92" i="1" s="1"/>
  <c r="AM91" i="1" s="1"/>
  <c r="AM90" i="1" s="1"/>
  <c r="AM89" i="1" s="1"/>
  <c r="AM88" i="1" s="1"/>
  <c r="AM87" i="1" s="1"/>
  <c r="AM86" i="1" s="1"/>
  <c r="AM85" i="1" s="1"/>
  <c r="AM84" i="1" s="1"/>
  <c r="AM83" i="1" s="1"/>
  <c r="AM82" i="1" s="1"/>
  <c r="AM81" i="1" s="1"/>
  <c r="AM80" i="1" s="1"/>
  <c r="AM79" i="1" s="1"/>
  <c r="AM78" i="1" s="1"/>
  <c r="AM77" i="1" s="1"/>
  <c r="AM76" i="1" s="1"/>
  <c r="AM75" i="1" s="1"/>
  <c r="AM74" i="1" s="1"/>
  <c r="AM73" i="1" s="1"/>
  <c r="AM72" i="1" s="1"/>
  <c r="AM71" i="1" s="1"/>
  <c r="AM70" i="1" s="1"/>
  <c r="AM69" i="1" s="1"/>
  <c r="AM68" i="1" s="1"/>
  <c r="AM67" i="1" s="1"/>
  <c r="AM66" i="1" s="1"/>
  <c r="AM65" i="1" s="1"/>
  <c r="AM64" i="1" s="1"/>
  <c r="AM63" i="1" s="1"/>
  <c r="AM62" i="1" s="1"/>
  <c r="AM61" i="1" s="1"/>
  <c r="AM60" i="1" s="1"/>
  <c r="AM59" i="1" s="1"/>
  <c r="AM58" i="1" s="1"/>
  <c r="AM57" i="1" s="1"/>
  <c r="AM56" i="1" s="1"/>
  <c r="AM55" i="1" s="1"/>
  <c r="AM54" i="1" s="1"/>
  <c r="AM53" i="1" s="1"/>
  <c r="AM52" i="1" s="1"/>
  <c r="AM51" i="1" s="1"/>
  <c r="AM50" i="1" s="1"/>
  <c r="AM49" i="1" s="1"/>
  <c r="AM48" i="1" s="1"/>
  <c r="AM47" i="1" s="1"/>
  <c r="AM46" i="1" s="1"/>
  <c r="AM45" i="1" s="1"/>
  <c r="AM44" i="1" s="1"/>
  <c r="AM43" i="1" s="1"/>
  <c r="AM42" i="1" s="1"/>
  <c r="AM41" i="1" s="1"/>
  <c r="AM40" i="1" s="1"/>
  <c r="AM39" i="1" s="1"/>
  <c r="AM38" i="1" s="1"/>
  <c r="AM37" i="1" s="1"/>
  <c r="AM36" i="1" s="1"/>
  <c r="AM35" i="1" s="1"/>
  <c r="AM34" i="1" s="1"/>
  <c r="AM33" i="1" s="1"/>
  <c r="AM32" i="1" s="1"/>
  <c r="AM31" i="1" s="1"/>
  <c r="AM30" i="1" s="1"/>
  <c r="AM29" i="1" s="1"/>
  <c r="AW126" i="1"/>
  <c r="AW125" i="1" s="1"/>
  <c r="AW124" i="1" s="1"/>
  <c r="AW123" i="1" s="1"/>
  <c r="AW122" i="1" s="1"/>
  <c r="AW121" i="1" s="1"/>
  <c r="AW120" i="1" s="1"/>
  <c r="AW119" i="1" s="1"/>
  <c r="AW118" i="1" s="1"/>
  <c r="AW117" i="1" s="1"/>
  <c r="AW116" i="1" s="1"/>
  <c r="AW115" i="1" s="1"/>
  <c r="AW114" i="1" s="1"/>
  <c r="AW113" i="1" s="1"/>
  <c r="AW112" i="1" s="1"/>
  <c r="AW111" i="1" s="1"/>
  <c r="AW110" i="1" s="1"/>
  <c r="AW109" i="1" s="1"/>
  <c r="AW108" i="1" s="1"/>
  <c r="AW107" i="1" s="1"/>
  <c r="AW106" i="1" s="1"/>
  <c r="AW105" i="1" s="1"/>
  <c r="AW104" i="1" s="1"/>
  <c r="AW103" i="1" s="1"/>
  <c r="AW102" i="1" s="1"/>
  <c r="AW101" i="1" s="1"/>
  <c r="AW100" i="1" s="1"/>
  <c r="AA108" i="1"/>
  <c r="AA107" i="1" s="1"/>
  <c r="AA106" i="1" s="1"/>
  <c r="AA105" i="1" s="1"/>
  <c r="AA104" i="1" s="1"/>
  <c r="AA103" i="1" s="1"/>
  <c r="AA102" i="1" s="1"/>
  <c r="AA101" i="1" s="1"/>
  <c r="AA100" i="1" s="1"/>
  <c r="AA99" i="1" s="1"/>
  <c r="AA98" i="1" s="1"/>
  <c r="AA97" i="1" s="1"/>
  <c r="AA96" i="1" s="1"/>
  <c r="AA95" i="1" s="1"/>
  <c r="AA94" i="1" s="1"/>
  <c r="AA93" i="1" s="1"/>
  <c r="AA92" i="1" s="1"/>
  <c r="AA91" i="1" s="1"/>
  <c r="AA90" i="1" s="1"/>
  <c r="AA89" i="1" s="1"/>
  <c r="AA88" i="1" s="1"/>
  <c r="AA87" i="1" s="1"/>
  <c r="AA86" i="1" s="1"/>
  <c r="AA85" i="1" s="1"/>
  <c r="AA84" i="1" s="1"/>
  <c r="AA83" i="1" s="1"/>
  <c r="AA82" i="1" s="1"/>
  <c r="AA81" i="1" s="1"/>
  <c r="AA80" i="1" s="1"/>
  <c r="AA79" i="1" s="1"/>
  <c r="AA78" i="1" s="1"/>
  <c r="AA77" i="1" s="1"/>
  <c r="AA76" i="1" s="1"/>
  <c r="AA75" i="1" s="1"/>
  <c r="AA74" i="1" s="1"/>
  <c r="AA73" i="1" s="1"/>
  <c r="AA72" i="1" s="1"/>
  <c r="AA71" i="1" s="1"/>
  <c r="AA70" i="1" s="1"/>
  <c r="AA69" i="1" s="1"/>
  <c r="AA68" i="1" s="1"/>
  <c r="AA67" i="1" s="1"/>
  <c r="AA66" i="1" s="1"/>
  <c r="AA65" i="1" s="1"/>
  <c r="AA64" i="1" s="1"/>
  <c r="AA63" i="1" s="1"/>
  <c r="AA62" i="1" s="1"/>
  <c r="AA61" i="1" s="1"/>
  <c r="AA60" i="1" s="1"/>
  <c r="AA59" i="1" s="1"/>
  <c r="AA58" i="1" s="1"/>
  <c r="AA57" i="1" s="1"/>
  <c r="AA56" i="1" s="1"/>
  <c r="AA55" i="1" s="1"/>
  <c r="AA54" i="1" s="1"/>
  <c r="AA53" i="1" s="1"/>
  <c r="AA52" i="1" s="1"/>
  <c r="AA51" i="1" s="1"/>
  <c r="AA50" i="1" s="1"/>
  <c r="AA49" i="1" s="1"/>
  <c r="AA48" i="1" s="1"/>
  <c r="AA47" i="1" s="1"/>
  <c r="AA46" i="1" s="1"/>
  <c r="AA45" i="1" s="1"/>
  <c r="AA44" i="1" s="1"/>
  <c r="AA43" i="1" s="1"/>
  <c r="AA42" i="1" s="1"/>
  <c r="AA41" i="1" s="1"/>
  <c r="AA40" i="1" s="1"/>
  <c r="AA39" i="1" s="1"/>
  <c r="AA38" i="1" s="1"/>
  <c r="AA37" i="1" s="1"/>
  <c r="AA36" i="1" s="1"/>
  <c r="AA35" i="1" s="1"/>
  <c r="AA34" i="1" s="1"/>
  <c r="AA33" i="1" s="1"/>
  <c r="AA32" i="1" s="1"/>
  <c r="AA31" i="1" s="1"/>
  <c r="AA30" i="1" s="1"/>
  <c r="AA29" i="1" s="1"/>
  <c r="AI126" i="1"/>
  <c r="AI125" i="1" s="1"/>
  <c r="AI124" i="1" s="1"/>
  <c r="AI123" i="1" s="1"/>
  <c r="AI122" i="1" s="1"/>
  <c r="AI121" i="1" s="1"/>
  <c r="AI120" i="1" s="1"/>
  <c r="AI119" i="1" s="1"/>
  <c r="AI118" i="1" s="1"/>
  <c r="AI117" i="1" s="1"/>
  <c r="AI116" i="1" s="1"/>
  <c r="AI115" i="1" s="1"/>
  <c r="AI114" i="1" s="1"/>
  <c r="AI113" i="1" s="1"/>
  <c r="AI112" i="1" s="1"/>
  <c r="AI111" i="1" s="1"/>
  <c r="AI110" i="1" s="1"/>
  <c r="AI109" i="1" s="1"/>
  <c r="AI108" i="1" s="1"/>
  <c r="AI107" i="1" s="1"/>
  <c r="AI106" i="1" s="1"/>
  <c r="AI105" i="1" s="1"/>
  <c r="AI104" i="1" s="1"/>
  <c r="AI103" i="1" s="1"/>
  <c r="AI102" i="1" s="1"/>
  <c r="AI101" i="1" s="1"/>
  <c r="AI100" i="1" s="1"/>
  <c r="AI99" i="1" s="1"/>
  <c r="AI98" i="1" s="1"/>
  <c r="AI97" i="1" s="1"/>
  <c r="AI96" i="1" s="1"/>
  <c r="AI95" i="1" s="1"/>
  <c r="AI94" i="1" s="1"/>
  <c r="AI93" i="1" s="1"/>
  <c r="AI92" i="1" s="1"/>
  <c r="AI91" i="1" s="1"/>
  <c r="AI90" i="1" s="1"/>
  <c r="AI89" i="1" s="1"/>
  <c r="AI88" i="1" s="1"/>
  <c r="AI87" i="1" s="1"/>
  <c r="AI86" i="1" s="1"/>
  <c r="AI85" i="1" s="1"/>
  <c r="AI84" i="1" s="1"/>
  <c r="AI83" i="1" s="1"/>
  <c r="AI82" i="1" s="1"/>
  <c r="AI81" i="1" s="1"/>
  <c r="AI80" i="1" s="1"/>
  <c r="AI79" i="1" s="1"/>
  <c r="AI78" i="1" s="1"/>
  <c r="AI77" i="1" s="1"/>
  <c r="AI76" i="1" s="1"/>
  <c r="AI75" i="1" s="1"/>
  <c r="AI74" i="1" s="1"/>
  <c r="AI73" i="1" s="1"/>
  <c r="AI72" i="1" s="1"/>
  <c r="AI71" i="1" s="1"/>
  <c r="AI70" i="1" s="1"/>
  <c r="AI69" i="1" s="1"/>
  <c r="AI68" i="1" s="1"/>
  <c r="AC126" i="1"/>
  <c r="AC125" i="1" s="1"/>
  <c r="AC124" i="1" s="1"/>
  <c r="AC123" i="1" s="1"/>
  <c r="AC122" i="1" s="1"/>
  <c r="AC121" i="1" s="1"/>
  <c r="AC120" i="1" s="1"/>
  <c r="AC119" i="1" s="1"/>
  <c r="AC118" i="1" s="1"/>
  <c r="AC117" i="1" s="1"/>
  <c r="AC116" i="1" s="1"/>
  <c r="AC115" i="1" s="1"/>
  <c r="AC114" i="1" s="1"/>
  <c r="AC113" i="1" s="1"/>
  <c r="AC112" i="1" s="1"/>
  <c r="AC111" i="1" s="1"/>
  <c r="AC110" i="1" s="1"/>
  <c r="AC109" i="1" s="1"/>
  <c r="AC108" i="1" s="1"/>
  <c r="AC107" i="1" s="1"/>
  <c r="AC106" i="1" s="1"/>
  <c r="AC105" i="1" s="1"/>
  <c r="AC104" i="1" s="1"/>
  <c r="AC103" i="1" s="1"/>
  <c r="AC102" i="1" s="1"/>
  <c r="AC101" i="1" s="1"/>
  <c r="AC100" i="1" s="1"/>
  <c r="AC99" i="1" s="1"/>
  <c r="AC98" i="1" s="1"/>
  <c r="AC97" i="1" s="1"/>
  <c r="AC96" i="1" s="1"/>
  <c r="AC95" i="1" s="1"/>
  <c r="AC94" i="1" s="1"/>
  <c r="AC93" i="1" s="1"/>
  <c r="AC92" i="1" s="1"/>
  <c r="AC91" i="1" s="1"/>
  <c r="AC90" i="1" s="1"/>
  <c r="AC89" i="1" s="1"/>
  <c r="AC88" i="1" s="1"/>
  <c r="AC87" i="1" s="1"/>
  <c r="AC86" i="1" s="1"/>
  <c r="AC85" i="1" s="1"/>
  <c r="AC84" i="1" s="1"/>
  <c r="AC83" i="1" s="1"/>
  <c r="AC82" i="1" s="1"/>
  <c r="AC81" i="1" s="1"/>
  <c r="AC80" i="1" s="1"/>
  <c r="AC79" i="1" s="1"/>
  <c r="AC78" i="1" s="1"/>
  <c r="AC77" i="1" s="1"/>
  <c r="AC76" i="1" s="1"/>
  <c r="AC75" i="1" s="1"/>
  <c r="AC74" i="1" s="1"/>
  <c r="AC73" i="1" s="1"/>
  <c r="AC72" i="1" s="1"/>
  <c r="AC71" i="1" s="1"/>
  <c r="AC70" i="1" s="1"/>
  <c r="AC69" i="1" s="1"/>
  <c r="AC68" i="1" s="1"/>
  <c r="AC67" i="1" s="1"/>
  <c r="AC66" i="1" s="1"/>
  <c r="AC65" i="1" s="1"/>
  <c r="AC64" i="1" s="1"/>
  <c r="AC63" i="1" s="1"/>
  <c r="AC62" i="1" s="1"/>
  <c r="AC61" i="1" s="1"/>
  <c r="AC60" i="1" s="1"/>
  <c r="AC59" i="1" s="1"/>
  <c r="AC58" i="1" s="1"/>
  <c r="AC57" i="1" s="1"/>
  <c r="AC56" i="1" s="1"/>
  <c r="AC55" i="1" s="1"/>
  <c r="AC54" i="1" s="1"/>
  <c r="AC53" i="1" s="1"/>
  <c r="AC52" i="1" s="1"/>
  <c r="AC51" i="1" s="1"/>
  <c r="AC50" i="1" s="1"/>
  <c r="AC49" i="1" s="1"/>
  <c r="AC48" i="1" s="1"/>
  <c r="AC47" i="1" s="1"/>
  <c r="AC46" i="1" s="1"/>
  <c r="AC45" i="1" s="1"/>
  <c r="AC44" i="1" s="1"/>
  <c r="AC43" i="1" s="1"/>
  <c r="AC42" i="1" s="1"/>
  <c r="AC41" i="1" s="1"/>
  <c r="AC40" i="1" s="1"/>
  <c r="AC39" i="1" s="1"/>
  <c r="AC38" i="1" s="1"/>
  <c r="AC37" i="1" s="1"/>
  <c r="AC36" i="1" s="1"/>
  <c r="AC35" i="1" s="1"/>
  <c r="AC34" i="1" s="1"/>
  <c r="AC33" i="1" s="1"/>
  <c r="AC32" i="1" s="1"/>
  <c r="AC31" i="1" s="1"/>
  <c r="AC30" i="1" s="1"/>
  <c r="AC29" i="1" s="1"/>
  <c r="AG81" i="1"/>
  <c r="AG80" i="1" s="1"/>
  <c r="AG79" i="1" s="1"/>
  <c r="W126" i="1"/>
  <c r="W125" i="1" s="1"/>
  <c r="W124" i="1" s="1"/>
  <c r="W123" i="1" s="1"/>
  <c r="W122" i="1" s="1"/>
  <c r="W121" i="1" s="1"/>
  <c r="W120" i="1" s="1"/>
  <c r="W119" i="1" s="1"/>
  <c r="W118" i="1" s="1"/>
  <c r="W117" i="1" s="1"/>
  <c r="W116" i="1" s="1"/>
  <c r="W115" i="1" s="1"/>
  <c r="AP8" i="1"/>
  <c r="AB5" i="1"/>
  <c r="G18" i="2" s="1"/>
  <c r="AF3" i="1"/>
  <c r="Z3" i="1"/>
  <c r="AP2" i="1"/>
  <c r="R2" i="1"/>
  <c r="AJ5" i="1"/>
  <c r="G10" i="2" s="1"/>
  <c r="AJ3" i="1"/>
  <c r="AH5" i="1"/>
  <c r="G6" i="2" s="1"/>
  <c r="AB4" i="1"/>
  <c r="J18" i="2" s="1"/>
  <c r="V4" i="1"/>
  <c r="J15" i="2" s="1"/>
  <c r="Z5" i="1"/>
  <c r="G17" i="2" s="1"/>
  <c r="AL2" i="1"/>
  <c r="AR4" i="1"/>
  <c r="J21" i="2" s="1"/>
  <c r="AJ4" i="1"/>
  <c r="J10" i="2" s="1"/>
  <c r="AF2" i="1"/>
  <c r="AP5" i="1"/>
  <c r="G5" i="2" s="1"/>
  <c r="N3" i="1"/>
  <c r="AL4" i="1"/>
  <c r="J19" i="2" s="1"/>
  <c r="AJ2" i="1"/>
  <c r="AB2" i="1"/>
  <c r="X4" i="1"/>
  <c r="J13" i="2" s="1"/>
  <c r="AT2" i="1"/>
  <c r="N5" i="1"/>
  <c r="G11" i="2" s="1"/>
  <c r="AF4" i="1"/>
  <c r="J12" i="2" s="1"/>
  <c r="AP4" i="1"/>
  <c r="J5" i="2" s="1"/>
  <c r="AP3" i="1"/>
  <c r="AV5" i="1"/>
  <c r="G20" i="2" s="1"/>
  <c r="AL3" i="1"/>
  <c r="AV3" i="1"/>
  <c r="AR2" i="1"/>
  <c r="N4" i="1"/>
  <c r="J11" i="2" s="1"/>
  <c r="R5" i="1"/>
  <c r="G7" i="2" s="1"/>
  <c r="X3" i="1"/>
  <c r="Z2" i="1"/>
  <c r="X5" i="1"/>
  <c r="G13" i="2" s="1"/>
  <c r="AF5" i="1"/>
  <c r="G12" i="2" s="1"/>
  <c r="V5" i="1"/>
  <c r="G15" i="2" s="1"/>
  <c r="AB3" i="1"/>
  <c r="X2" i="1"/>
  <c r="AT5" i="1"/>
  <c r="G22" i="2" s="1"/>
  <c r="V2" i="1"/>
  <c r="AL5" i="1"/>
  <c r="G19" i="2" s="1"/>
  <c r="AH2" i="1"/>
  <c r="AH4" i="1"/>
  <c r="J6" i="2" s="1"/>
  <c r="AR5" i="1"/>
  <c r="G21" i="2" s="1"/>
  <c r="R3" i="1"/>
  <c r="R4" i="1"/>
  <c r="J7" i="2" s="1"/>
  <c r="AD5" i="1"/>
  <c r="G16" i="2" s="1"/>
  <c r="Z4" i="1"/>
  <c r="J17" i="2" s="1"/>
  <c r="AR3" i="1"/>
  <c r="AT3" i="1"/>
  <c r="AV4" i="1"/>
  <c r="J20" i="2" s="1"/>
  <c r="AT4" i="1"/>
  <c r="J22" i="2" s="1"/>
  <c r="AH3" i="1"/>
  <c r="P108" i="1"/>
  <c r="T90" i="1"/>
  <c r="T3" i="1" s="1"/>
  <c r="Z8" i="1" l="1"/>
  <c r="AA28" i="1"/>
  <c r="AA27" i="1" s="1"/>
  <c r="AA26" i="1" s="1"/>
  <c r="AA25" i="1" s="1"/>
  <c r="AA24" i="1" s="1"/>
  <c r="AA23" i="1" s="1"/>
  <c r="AA22" i="1" s="1"/>
  <c r="AA21" i="1" s="1"/>
  <c r="AA20" i="1" s="1"/>
  <c r="AA19" i="1" s="1"/>
  <c r="AA18" i="1" s="1"/>
  <c r="AA17" i="1" s="1"/>
  <c r="AA16" i="1" s="1"/>
  <c r="AA15" i="1" s="1"/>
  <c r="AA14" i="1" s="1"/>
  <c r="AA13" i="1" s="1"/>
  <c r="AA12" i="1" s="1"/>
  <c r="AA11" i="1" s="1"/>
  <c r="AE90" i="1"/>
  <c r="AE89" i="1" s="1"/>
  <c r="AE88" i="1" s="1"/>
  <c r="AS28" i="1"/>
  <c r="AS27" i="1" s="1"/>
  <c r="AS26" i="1" s="1"/>
  <c r="AS25" i="1" s="1"/>
  <c r="AS24" i="1" s="1"/>
  <c r="AS23" i="1" s="1"/>
  <c r="AS22" i="1" s="1"/>
  <c r="AS21" i="1" s="1"/>
  <c r="AS20" i="1" s="1"/>
  <c r="AS19" i="1" s="1"/>
  <c r="AS18" i="1" s="1"/>
  <c r="AS17" i="1" s="1"/>
  <c r="AS16" i="1" s="1"/>
  <c r="AS15" i="1" s="1"/>
  <c r="AS14" i="1" s="1"/>
  <c r="AS13" i="1" s="1"/>
  <c r="AS12" i="1" s="1"/>
  <c r="AS11" i="1" s="1"/>
  <c r="AR8" i="1" s="1"/>
  <c r="M21" i="2" s="1"/>
  <c r="AF8" i="1"/>
  <c r="AW99" i="1"/>
  <c r="AW98" i="1" s="1"/>
  <c r="AW97" i="1" s="1"/>
  <c r="AD2" i="1"/>
  <c r="AN4" i="1"/>
  <c r="J9" i="2" s="1"/>
  <c r="AO117" i="1"/>
  <c r="AC28" i="1"/>
  <c r="AC27" i="1" s="1"/>
  <c r="AC26" i="1" s="1"/>
  <c r="AC25" i="1" s="1"/>
  <c r="AC24" i="1" s="1"/>
  <c r="AC23" i="1" s="1"/>
  <c r="AC22" i="1" s="1"/>
  <c r="AC21" i="1" s="1"/>
  <c r="AC20" i="1" s="1"/>
  <c r="AC19" i="1" s="1"/>
  <c r="AC18" i="1" s="1"/>
  <c r="AC17" i="1" s="1"/>
  <c r="AC16" i="1" s="1"/>
  <c r="AC15" i="1" s="1"/>
  <c r="AC14" i="1" s="1"/>
  <c r="AC13" i="1" s="1"/>
  <c r="AC12" i="1" s="1"/>
  <c r="AC11" i="1" s="1"/>
  <c r="AB8" i="1" s="1"/>
  <c r="M17" i="2" s="1"/>
  <c r="AL8" i="1"/>
  <c r="AM28" i="1"/>
  <c r="AM27" i="1" s="1"/>
  <c r="AM26" i="1" s="1"/>
  <c r="AM25" i="1" s="1"/>
  <c r="AM24" i="1" s="1"/>
  <c r="AM23" i="1" s="1"/>
  <c r="AM22" i="1" s="1"/>
  <c r="AM21" i="1" s="1"/>
  <c r="AM20" i="1" s="1"/>
  <c r="AM19" i="1" s="1"/>
  <c r="AM18" i="1" s="1"/>
  <c r="AM17" i="1" s="1"/>
  <c r="AM16" i="1" s="1"/>
  <c r="AM15" i="1" s="1"/>
  <c r="AM14" i="1" s="1"/>
  <c r="AM13" i="1" s="1"/>
  <c r="AM12" i="1" s="1"/>
  <c r="AM11" i="1" s="1"/>
  <c r="AW28" i="1"/>
  <c r="AW27" i="1" s="1"/>
  <c r="AW26" i="1" s="1"/>
  <c r="AW25" i="1" s="1"/>
  <c r="AW24" i="1" s="1"/>
  <c r="AW23" i="1" s="1"/>
  <c r="AW22" i="1" s="1"/>
  <c r="AW21" i="1" s="1"/>
  <c r="AW20" i="1" s="1"/>
  <c r="AW19" i="1" s="1"/>
  <c r="AW18" i="1" s="1"/>
  <c r="AW17" i="1" s="1"/>
  <c r="AW16" i="1" s="1"/>
  <c r="AW15" i="1" s="1"/>
  <c r="AW14" i="1" s="1"/>
  <c r="AW13" i="1" s="1"/>
  <c r="AW12" i="1" s="1"/>
  <c r="AW11" i="1" s="1"/>
  <c r="AV8" i="1" s="1"/>
  <c r="V8" i="1"/>
  <c r="M13" i="2" s="1"/>
  <c r="M10" i="2"/>
  <c r="N7" i="1"/>
  <c r="H11" i="2"/>
  <c r="AN8" i="1"/>
  <c r="P3" i="1"/>
  <c r="P6" i="1" s="1"/>
  <c r="AN2" i="1"/>
  <c r="AN7" i="1" s="1"/>
  <c r="AD4" i="1"/>
  <c r="J16" i="2" s="1"/>
  <c r="AN5" i="1"/>
  <c r="G9" i="2" s="1"/>
  <c r="AN3" i="1"/>
  <c r="I9" i="2" s="1"/>
  <c r="Q108" i="1"/>
  <c r="Q107" i="1" s="1"/>
  <c r="Q106" i="1" s="1"/>
  <c r="Q105" i="1" s="1"/>
  <c r="O117" i="1"/>
  <c r="O116" i="1" s="1"/>
  <c r="O115" i="1" s="1"/>
  <c r="O114" i="1" s="1"/>
  <c r="O113" i="1" s="1"/>
  <c r="AH8" i="1"/>
  <c r="M5" i="2" s="1"/>
  <c r="AE99" i="1"/>
  <c r="AE98" i="1" s="1"/>
  <c r="AD8" i="1" s="1"/>
  <c r="M16" i="2" s="1"/>
  <c r="AD3" i="1"/>
  <c r="I16" i="2" s="1"/>
  <c r="U90" i="1"/>
  <c r="U89" i="1" s="1"/>
  <c r="U88" i="1" s="1"/>
  <c r="U87" i="1" s="1"/>
  <c r="U86" i="1" s="1"/>
  <c r="U85" i="1" s="1"/>
  <c r="U84" i="1" s="1"/>
  <c r="U83" i="1" s="1"/>
  <c r="U82" i="1" s="1"/>
  <c r="U81" i="1" s="1"/>
  <c r="U80" i="1" s="1"/>
  <c r="U79" i="1" s="1"/>
  <c r="U78" i="1" s="1"/>
  <c r="U77" i="1" s="1"/>
  <c r="U76" i="1" s="1"/>
  <c r="U75" i="1" s="1"/>
  <c r="U74" i="1" s="1"/>
  <c r="U73" i="1" s="1"/>
  <c r="U72" i="1" s="1"/>
  <c r="U71" i="1" s="1"/>
  <c r="U70" i="1" s="1"/>
  <c r="U69" i="1" s="1"/>
  <c r="U68" i="1" s="1"/>
  <c r="U67" i="1" s="1"/>
  <c r="U66" i="1" s="1"/>
  <c r="U65" i="1" s="1"/>
  <c r="U64" i="1" s="1"/>
  <c r="U63" i="1" s="1"/>
  <c r="U62" i="1" s="1"/>
  <c r="U61" i="1" s="1"/>
  <c r="U60" i="1" s="1"/>
  <c r="U59" i="1" s="1"/>
  <c r="T8" i="1" s="1"/>
  <c r="M7" i="2" s="1"/>
  <c r="H13" i="2"/>
  <c r="X7" i="1"/>
  <c r="I13" i="2"/>
  <c r="X6" i="1"/>
  <c r="H19" i="2"/>
  <c r="AL7" i="1"/>
  <c r="I8" i="2"/>
  <c r="T6" i="1"/>
  <c r="H21" i="2"/>
  <c r="AR7" i="1"/>
  <c r="I15" i="2"/>
  <c r="V6" i="1"/>
  <c r="H12" i="2"/>
  <c r="AF7" i="1"/>
  <c r="I12" i="2"/>
  <c r="AF6" i="1"/>
  <c r="I21" i="2"/>
  <c r="AR6" i="1"/>
  <c r="H15" i="2"/>
  <c r="V7" i="1"/>
  <c r="H18" i="2"/>
  <c r="AB7" i="1"/>
  <c r="I17" i="2"/>
  <c r="Z6" i="1"/>
  <c r="H6" i="2"/>
  <c r="AH7" i="1"/>
  <c r="I20" i="2"/>
  <c r="AV6" i="1"/>
  <c r="H22" i="2"/>
  <c r="AT7" i="1"/>
  <c r="H16" i="2"/>
  <c r="AD7" i="1"/>
  <c r="H17" i="2"/>
  <c r="Z7" i="1"/>
  <c r="I5" i="2"/>
  <c r="AP6" i="1"/>
  <c r="H10" i="2"/>
  <c r="AJ7" i="1"/>
  <c r="H7" i="2"/>
  <c r="R7" i="1"/>
  <c r="I6" i="2"/>
  <c r="F6" i="2" s="1"/>
  <c r="E6" i="2" s="1"/>
  <c r="AH6" i="1"/>
  <c r="I22" i="2"/>
  <c r="AT6" i="1"/>
  <c r="I7" i="2"/>
  <c r="R6" i="1"/>
  <c r="I18" i="2"/>
  <c r="AB6" i="1"/>
  <c r="I19" i="2"/>
  <c r="AL6" i="1"/>
  <c r="I11" i="2"/>
  <c r="N6" i="1"/>
  <c r="H20" i="2"/>
  <c r="AV7" i="1"/>
  <c r="I10" i="2"/>
  <c r="AJ6" i="1"/>
  <c r="H5" i="2"/>
  <c r="AP7" i="1"/>
  <c r="P2" i="1"/>
  <c r="T2" i="1"/>
  <c r="T5" i="1"/>
  <c r="G8" i="2" s="1"/>
  <c r="P5" i="1"/>
  <c r="G14" i="2" s="1"/>
  <c r="P4" i="1"/>
  <c r="J14" i="2" s="1"/>
  <c r="T4" i="1"/>
  <c r="J8" i="2" s="1"/>
  <c r="M19" i="2" l="1"/>
  <c r="M20" i="2"/>
  <c r="M8" i="2"/>
  <c r="M18" i="2"/>
  <c r="M15" i="2"/>
  <c r="M6" i="2"/>
  <c r="F11" i="2"/>
  <c r="E11" i="2" s="1"/>
  <c r="H9" i="2"/>
  <c r="F9" i="2" s="1"/>
  <c r="E9" i="2" s="1"/>
  <c r="AN6" i="1"/>
  <c r="K9" i="2" s="1"/>
  <c r="F15" i="2"/>
  <c r="E15" i="2" s="1"/>
  <c r="I14" i="2"/>
  <c r="AD6" i="1"/>
  <c r="K16" i="2" s="1"/>
  <c r="P8" i="1"/>
  <c r="M12" i="2" s="1"/>
  <c r="N27" i="2" s="1"/>
  <c r="N8" i="1"/>
  <c r="M9" i="2" s="1"/>
  <c r="F21" i="2"/>
  <c r="E21" i="2" s="1"/>
  <c r="L21" i="2" s="1"/>
  <c r="K18" i="2"/>
  <c r="K21" i="2"/>
  <c r="K10" i="2"/>
  <c r="K17" i="2"/>
  <c r="K6" i="2"/>
  <c r="K19" i="2"/>
  <c r="K13" i="2"/>
  <c r="F19" i="2"/>
  <c r="E19" i="2" s="1"/>
  <c r="F17" i="2"/>
  <c r="E17" i="2" s="1"/>
  <c r="F13" i="2"/>
  <c r="E13" i="2" s="1"/>
  <c r="F7" i="2"/>
  <c r="E7" i="2" s="1"/>
  <c r="F20" i="2"/>
  <c r="E20" i="2" s="1"/>
  <c r="L19" i="2" s="1"/>
  <c r="F10" i="2"/>
  <c r="E10" i="2" s="1"/>
  <c r="F22" i="2"/>
  <c r="E22" i="2" s="1"/>
  <c r="F5" i="2"/>
  <c r="E5" i="2" s="1"/>
  <c r="F18" i="2"/>
  <c r="E18" i="2" s="1"/>
  <c r="F12" i="2"/>
  <c r="E12" i="2" s="1"/>
  <c r="F16" i="2"/>
  <c r="E16" i="2" s="1"/>
  <c r="H8" i="2"/>
  <c r="F8" i="2" s="1"/>
  <c r="E8" i="2" s="1"/>
  <c r="T7" i="1"/>
  <c r="H14" i="2"/>
  <c r="P7" i="1"/>
  <c r="K20" i="2" s="1"/>
  <c r="M11" i="2" l="1"/>
  <c r="M14" i="2"/>
  <c r="L17" i="2"/>
  <c r="L16" i="2"/>
  <c r="K8" i="2"/>
  <c r="L18" i="2"/>
  <c r="K14" i="2"/>
  <c r="L10" i="2"/>
  <c r="R21" i="2"/>
  <c r="R19" i="2"/>
  <c r="L13" i="2"/>
  <c r="L5" i="2"/>
  <c r="R5" i="2"/>
  <c r="K5" i="2"/>
  <c r="K7" i="2"/>
  <c r="L11" i="2"/>
  <c r="K11" i="2"/>
  <c r="L9" i="2"/>
  <c r="R9" i="2"/>
  <c r="L15" i="2"/>
  <c r="L6" i="2"/>
  <c r="K22" i="2"/>
  <c r="L22" i="2"/>
  <c r="K15" i="2"/>
  <c r="F14" i="2"/>
  <c r="R14" i="2" s="1"/>
  <c r="R8" i="2"/>
  <c r="L8" i="2"/>
  <c r="S4" i="2"/>
  <c r="S21" i="2" s="1"/>
  <c r="U4" i="2"/>
  <c r="U12" i="2" s="1"/>
  <c r="T4" i="2"/>
  <c r="T19" i="2" s="1"/>
  <c r="R10" i="2"/>
  <c r="K12" i="2"/>
  <c r="R18" i="2"/>
  <c r="R15" i="2"/>
  <c r="R16" i="2"/>
  <c r="R17" i="2"/>
  <c r="R22" i="2"/>
  <c r="R11" i="2"/>
  <c r="R7" i="2"/>
  <c r="R6" i="2"/>
  <c r="R13" i="2"/>
  <c r="L12" i="2" l="1"/>
  <c r="S12" i="2" s="1"/>
  <c r="E14" i="2"/>
  <c r="L14" i="2" s="1"/>
  <c r="S14" i="2" s="1"/>
  <c r="L7" i="2"/>
  <c r="N25" i="2" s="1"/>
  <c r="R20" i="2"/>
  <c r="L20" i="2"/>
  <c r="S20" i="2" s="1"/>
  <c r="R12" i="2"/>
  <c r="S6" i="2"/>
  <c r="U9" i="2"/>
  <c r="S5" i="2"/>
  <c r="T5" i="2"/>
  <c r="S18" i="2"/>
  <c r="S9" i="2"/>
  <c r="S11" i="2"/>
  <c r="S16" i="2"/>
  <c r="S22" i="2"/>
  <c r="S17" i="2"/>
  <c r="S10" i="2"/>
  <c r="S8" i="2"/>
  <c r="S13" i="2"/>
  <c r="S15" i="2"/>
  <c r="S19" i="2"/>
  <c r="U7" i="2"/>
  <c r="U15" i="2"/>
  <c r="U22" i="2"/>
  <c r="U21" i="2"/>
  <c r="U20" i="2"/>
  <c r="U11" i="2"/>
  <c r="U17" i="2"/>
  <c r="U13" i="2"/>
  <c r="U10" i="2"/>
  <c r="U18" i="2"/>
  <c r="U6" i="2"/>
  <c r="U19" i="2"/>
  <c r="U16" i="2"/>
  <c r="U5" i="2"/>
  <c r="U14" i="2"/>
  <c r="U8" i="2"/>
  <c r="T16" i="2"/>
  <c r="T10" i="2"/>
  <c r="T17" i="2"/>
  <c r="T13" i="2"/>
  <c r="T9" i="2"/>
  <c r="T11" i="2"/>
  <c r="T22" i="2"/>
  <c r="T8" i="2"/>
  <c r="T15" i="2"/>
  <c r="T18" i="2"/>
  <c r="T21" i="2"/>
  <c r="T6" i="2"/>
  <c r="T14" i="2" l="1"/>
  <c r="N24" i="2"/>
  <c r="T12" i="2"/>
  <c r="T20" i="2"/>
  <c r="T7" i="2"/>
  <c r="S7" i="2"/>
</calcChain>
</file>

<file path=xl/sharedStrings.xml><?xml version="1.0" encoding="utf-8"?>
<sst xmlns="http://schemas.openxmlformats.org/spreadsheetml/2006/main" count="255" uniqueCount="66">
  <si>
    <t>Playerz</t>
  </si>
  <si>
    <t>J</t>
  </si>
  <si>
    <t>V</t>
  </si>
  <si>
    <t>D</t>
  </si>
  <si>
    <t>N</t>
  </si>
  <si>
    <t>Rios</t>
  </si>
  <si>
    <t>Gui</t>
  </si>
  <si>
    <t>Stéphane</t>
  </si>
  <si>
    <t>Rios</t>
  </si>
  <si>
    <t>Ben</t>
  </si>
  <si>
    <t>Mehdi</t>
  </si>
  <si>
    <t>Time</t>
  </si>
  <si>
    <t>Rémi V</t>
  </si>
  <si>
    <t>Harry</t>
  </si>
  <si>
    <t>Ben</t>
  </si>
  <si>
    <t>Rémi C</t>
  </si>
  <si>
    <t>Klaim</t>
  </si>
  <si>
    <t>Mehdi</t>
  </si>
  <si>
    <t>SCORE</t>
  </si>
  <si>
    <t>Stéphane</t>
  </si>
  <si>
    <t>Harry</t>
  </si>
  <si>
    <t>Beber</t>
  </si>
  <si>
    <t>Klaim</t>
  </si>
  <si>
    <t>Maxou</t>
  </si>
  <si>
    <t>Olivier</t>
  </si>
  <si>
    <t>Romain</t>
  </si>
  <si>
    <t>Rémi V</t>
  </si>
  <si>
    <t>Nabil</t>
  </si>
  <si>
    <t>Rémi C</t>
  </si>
  <si>
    <t>Wagnez</t>
  </si>
  <si>
    <t>Bryan</t>
  </si>
  <si>
    <t>Ricardo</t>
  </si>
  <si>
    <t>Thomas</t>
  </si>
  <si>
    <t>Tomollet</t>
  </si>
  <si>
    <t>Paulo</t>
  </si>
  <si>
    <t>Diff.</t>
  </si>
  <si>
    <t>% V</t>
  </si>
  <si>
    <t>Pierre</t>
  </si>
  <si>
    <t>Arti</t>
  </si>
  <si>
    <t>Le Grek</t>
  </si>
  <si>
    <t>Tomollet bro</t>
  </si>
  <si>
    <t>Roland</t>
  </si>
  <si>
    <t>31/09/2014</t>
  </si>
  <si>
    <t>Class.</t>
  </si>
  <si>
    <t>Jf Raynaud</t>
  </si>
  <si>
    <t>Kevin</t>
  </si>
  <si>
    <t>Max R</t>
  </si>
  <si>
    <t>Bastien</t>
  </si>
  <si>
    <t>Plamont</t>
  </si>
  <si>
    <t>Ambroise</t>
  </si>
  <si>
    <t>▲</t>
  </si>
  <si>
    <t>▼</t>
  </si>
  <si>
    <t>+▲</t>
  </si>
  <si>
    <t>Série</t>
  </si>
  <si>
    <t>- Recordman vict. :</t>
  </si>
  <si>
    <t xml:space="preserve">  d'affilée</t>
  </si>
  <si>
    <t>olivier</t>
  </si>
  <si>
    <t>Benoit</t>
  </si>
  <si>
    <t>MAJ 26/04/2015</t>
  </si>
  <si>
    <t>- Comments :</t>
  </si>
  <si>
    <t>CLASSEMENT</t>
  </si>
  <si>
    <t>RESULTATS</t>
  </si>
  <si>
    <t>T1</t>
  </si>
  <si>
    <t>T2</t>
  </si>
  <si>
    <t>- Série victoire :</t>
  </si>
  <si>
    <t>- Série défaite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</si>
</sst>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0"/>
      <name val="Arial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u/>
      <sz val="14"/>
      <name val="Neuropol"/>
      <family val="2"/>
    </font>
    <font>
      <b/>
      <u/>
      <sz val="16"/>
      <name val="Neuropol"/>
      <family val="2"/>
    </font>
    <font>
      <b/>
      <u/>
      <sz val="16"/>
      <name val="BankGothic Lt BT"/>
      <family val="2"/>
    </font>
    <font>
      <sz val="10"/>
      <color rgb="FFFF0000"/>
      <name val="Arial"/>
      <family val="2"/>
    </font>
    <font>
      <i/>
      <sz val="14"/>
      <name val="BankGothic Lt BT"/>
      <family val="2"/>
    </font>
    <font>
      <i/>
      <u/>
      <sz val="10"/>
      <name val="Arial"/>
      <family val="2"/>
    </font>
    <font>
      <i/>
      <u/>
      <sz val="9"/>
      <name val="Arial"/>
      <family val="2"/>
    </font>
    <font>
      <u/>
      <sz val="14"/>
      <name val="Neuropol"/>
      <family val="2"/>
    </font>
    <font>
      <b/>
      <i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tted">
        <color indexed="64"/>
      </right>
      <top/>
      <bottom style="thin">
        <color rgb="FF000000"/>
      </bottom>
      <diagonal/>
    </border>
    <border>
      <left style="thin">
        <color rgb="FF000000"/>
      </left>
      <right style="dotted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indexed="64"/>
      </right>
      <top/>
      <bottom style="thin">
        <color indexed="64"/>
      </bottom>
      <diagonal/>
    </border>
    <border>
      <left style="thin">
        <color rgb="FF000000"/>
      </left>
      <right style="dotted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4" fontId="4" fillId="0" borderId="0" xfId="0" applyNumberFormat="1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8" xfId="0" applyBorder="1"/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0" xfId="0" applyFill="1"/>
    <xf numFmtId="0" fontId="2" fillId="2" borderId="0" xfId="0" applyFont="1" applyFill="1" applyBorder="1" applyAlignment="1"/>
    <xf numFmtId="0" fontId="0" fillId="2" borderId="0" xfId="0" applyFill="1"/>
    <xf numFmtId="0" fontId="8" fillId="2" borderId="0" xfId="0" applyFont="1" applyFill="1" applyBorder="1"/>
    <xf numFmtId="0" fontId="2" fillId="2" borderId="0" xfId="0" applyFont="1" applyFill="1"/>
    <xf numFmtId="0" fontId="2" fillId="2" borderId="0" xfId="0" quotePrefix="1" applyFont="1" applyFill="1"/>
    <xf numFmtId="9" fontId="0" fillId="2" borderId="0" xfId="0" applyNumberFormat="1" applyFill="1"/>
    <xf numFmtId="0" fontId="3" fillId="4" borderId="1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2" borderId="0" xfId="0" applyFont="1" applyFill="1"/>
    <xf numFmtId="164" fontId="3" fillId="2" borderId="8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8" xfId="0" quotePrefix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0" xfId="0" quotePrefix="1" applyFont="1"/>
    <xf numFmtId="0" fontId="2" fillId="2" borderId="16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2" fillId="5" borderId="19" xfId="0" applyFont="1" applyFill="1" applyBorder="1" applyAlignment="1">
      <alignment horizontal="right"/>
    </xf>
    <xf numFmtId="0" fontId="3" fillId="5" borderId="20" xfId="0" applyFont="1" applyFill="1" applyBorder="1" applyAlignment="1">
      <alignment horizontal="left"/>
    </xf>
    <xf numFmtId="0" fontId="2" fillId="6" borderId="19" xfId="0" applyFont="1" applyFill="1" applyBorder="1" applyAlignment="1">
      <alignment horizontal="right"/>
    </xf>
    <xf numFmtId="0" fontId="3" fillId="6" borderId="20" xfId="0" applyFont="1" applyFill="1" applyBorder="1" applyAlignment="1">
      <alignment horizontal="left"/>
    </xf>
    <xf numFmtId="0" fontId="3" fillId="7" borderId="19" xfId="0" quotePrefix="1" applyFont="1" applyFill="1" applyBorder="1" applyAlignment="1">
      <alignment horizontal="right"/>
    </xf>
    <xf numFmtId="0" fontId="3" fillId="7" borderId="20" xfId="0" applyFont="1" applyFill="1" applyBorder="1" applyAlignment="1">
      <alignment horizontal="left"/>
    </xf>
    <xf numFmtId="0" fontId="10" fillId="0" borderId="0" xfId="0" applyFont="1" applyAlignment="1">
      <alignment vertical="top"/>
    </xf>
    <xf numFmtId="0" fontId="13" fillId="0" borderId="0" xfId="0" quotePrefix="1" applyFont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26" xfId="0" applyBorder="1"/>
    <xf numFmtId="0" fontId="0" fillId="0" borderId="27" xfId="0" applyBorder="1"/>
    <xf numFmtId="0" fontId="7" fillId="0" borderId="0" xfId="0" applyFont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10" fillId="0" borderId="23" xfId="0" quotePrefix="1" applyFont="1" applyBorder="1" applyAlignment="1">
      <alignment horizontal="left" vertical="top"/>
    </xf>
    <xf numFmtId="0" fontId="10" fillId="0" borderId="0" xfId="0" quotePrefix="1" applyFont="1" applyBorder="1" applyAlignment="1">
      <alignment horizontal="left" vertical="top"/>
    </xf>
    <xf numFmtId="0" fontId="10" fillId="0" borderId="21" xfId="0" quotePrefix="1" applyFont="1" applyBorder="1" applyAlignment="1">
      <alignment horizontal="left"/>
    </xf>
    <xf numFmtId="0" fontId="10" fillId="0" borderId="22" xfId="0" quotePrefix="1" applyFont="1" applyBorder="1" applyAlignment="1">
      <alignment horizontal="left"/>
    </xf>
    <xf numFmtId="0" fontId="3" fillId="5" borderId="18" xfId="0" applyFont="1" applyFill="1" applyBorder="1" applyAlignment="1">
      <alignment horizontal="center"/>
    </xf>
    <xf numFmtId="0" fontId="3" fillId="5" borderId="19" xfId="0" quotePrefix="1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10" fillId="0" borderId="25" xfId="0" quotePrefix="1" applyFont="1" applyBorder="1" applyAlignment="1">
      <alignment horizontal="left" vertical="top"/>
    </xf>
    <xf numFmtId="0" fontId="10" fillId="0" borderId="26" xfId="0" quotePrefix="1" applyFont="1" applyBorder="1" applyAlignment="1">
      <alignment horizontal="left" vertical="top"/>
    </xf>
    <xf numFmtId="0" fontId="3" fillId="4" borderId="8" xfId="0" quotePrefix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38"/>
  <sheetViews>
    <sheetView tabSelected="1" view="pageBreakPreview" zoomScale="115" zoomScaleNormal="100" zoomScaleSheetLayoutView="115" workbookViewId="0">
      <selection activeCell="L34" sqref="L34"/>
    </sheetView>
  </sheetViews>
  <sheetFormatPr baseColWidth="10" defaultRowHeight="12.75" x14ac:dyDescent="0.2"/>
  <cols>
    <col min="2" max="2" width="4" customWidth="1"/>
    <col min="3" max="3" width="7.28515625" customWidth="1"/>
    <col min="6" max="10" width="8.7109375" customWidth="1"/>
    <col min="11" max="14" width="4.7109375" customWidth="1"/>
  </cols>
  <sheetData>
    <row r="1" spans="1:21" ht="30.75" customHeight="1" x14ac:dyDescent="0.2">
      <c r="A1" s="66" t="s">
        <v>60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45"/>
      <c r="Q1" s="45"/>
    </row>
    <row r="2" spans="1:21" ht="23.25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46"/>
      <c r="Q2" s="46"/>
    </row>
    <row r="3" spans="1:21" ht="10.5" customHeight="1" x14ac:dyDescent="0.3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S3" s="1" t="s">
        <v>50</v>
      </c>
      <c r="T3" s="1" t="s">
        <v>51</v>
      </c>
      <c r="U3" s="49" t="s">
        <v>52</v>
      </c>
    </row>
    <row r="4" spans="1:21" ht="20.25" customHeight="1" x14ac:dyDescent="0.2">
      <c r="A4" s="41" t="s">
        <v>58</v>
      </c>
      <c r="B4" s="41"/>
      <c r="C4" s="37" t="s">
        <v>43</v>
      </c>
      <c r="D4" s="37" t="s">
        <v>0</v>
      </c>
      <c r="E4" s="38" t="s">
        <v>36</v>
      </c>
      <c r="F4" s="38" t="s">
        <v>1</v>
      </c>
      <c r="G4" s="38" t="s">
        <v>35</v>
      </c>
      <c r="H4" s="38" t="s">
        <v>2</v>
      </c>
      <c r="I4" s="38" t="s">
        <v>3</v>
      </c>
      <c r="J4" s="38" t="s">
        <v>4</v>
      </c>
      <c r="K4" s="67" t="s">
        <v>53</v>
      </c>
      <c r="L4" s="68"/>
      <c r="M4" s="82" t="s">
        <v>52</v>
      </c>
      <c r="N4" s="82"/>
      <c r="O4" s="31"/>
      <c r="P4" s="32"/>
      <c r="Q4" s="32"/>
      <c r="S4" s="1">
        <f ca="1">MAX(Résultat!N6:BO6)</f>
        <v>3</v>
      </c>
      <c r="T4" s="1">
        <f ca="1">MAX(Résultat!N7:CG7)</f>
        <v>3</v>
      </c>
      <c r="U4">
        <f>MAX(M5:N22)</f>
        <v>5</v>
      </c>
    </row>
    <row r="5" spans="1:21" s="30" customFormat="1" ht="14.45" customHeight="1" x14ac:dyDescent="0.2">
      <c r="A5" s="32"/>
      <c r="B5" s="32"/>
      <c r="C5" s="28">
        <v>1</v>
      </c>
      <c r="D5" s="29" t="s">
        <v>34</v>
      </c>
      <c r="E5" s="42">
        <f t="shared" ref="E5:E17" si="0">IF(F5&gt;4,H5/F5,"Play again")</f>
        <v>0.6</v>
      </c>
      <c r="F5" s="29">
        <f t="shared" ref="F5:F22" si="1">J5+I5+H5</f>
        <v>5</v>
      </c>
      <c r="G5" s="29">
        <f>HLOOKUP($D5,Résultat!$N$1:$AV$5,5,FALSE)</f>
        <v>-2</v>
      </c>
      <c r="H5" s="29">
        <f>HLOOKUP($D5,Résultat!$N$1:$AV$5,2,FALSE)</f>
        <v>3</v>
      </c>
      <c r="I5" s="29">
        <f>HLOOKUP($D5,Résultat!$N$1:$AV$5,3,FALSE)</f>
        <v>1</v>
      </c>
      <c r="J5" s="48">
        <f>HLOOKUP($D5,Résultat!$N$1:$AV$5,4,FALSE)</f>
        <v>1</v>
      </c>
      <c r="K5" s="50" t="str">
        <f ca="1">IF((HLOOKUP($D5,Résultat!$N$1:$BW$8,6,FALSE)-HLOOKUP($D5,Résultat!$N$1:$BW$8,7,FALSE))&gt;0,"▲","▼")</f>
        <v>▲</v>
      </c>
      <c r="L5" s="51">
        <f ca="1">IF($E5="Play again","-",ABS((HLOOKUP(Clsst!$D5,Résultat!$N$1:$CO$8,6,FALSE))-(HLOOKUP(Clsst!$D5,Résultat!$N$1:$CO$8,7,FALSE))))</f>
        <v>2</v>
      </c>
      <c r="M5" s="83">
        <f>HLOOKUP($D5,Résultat!$N$1:$CH$8,8,FALSE)</f>
        <v>2</v>
      </c>
      <c r="N5" s="83"/>
      <c r="O5" s="33"/>
      <c r="P5" s="34"/>
      <c r="Q5" s="32"/>
      <c r="R5" s="30" t="str">
        <f t="shared" ref="R5:R22" si="2">IF(F5=H5+I5+J5,"-","ERROR")</f>
        <v>-</v>
      </c>
      <c r="S5" s="52">
        <f ca="1">IF(AND(K5="▲",L5=$S$4),D5,0)</f>
        <v>0</v>
      </c>
      <c r="T5" s="52">
        <f ca="1">IF(AND(K5="▼",L5=$T$4),D5,0)</f>
        <v>0</v>
      </c>
      <c r="U5" s="52">
        <f>IF(M5=$U$4,D5,0)</f>
        <v>0</v>
      </c>
    </row>
    <row r="6" spans="1:21" ht="14.45" customHeight="1" x14ac:dyDescent="0.2">
      <c r="A6" s="32"/>
      <c r="B6" s="32"/>
      <c r="C6" s="28">
        <v>2</v>
      </c>
      <c r="D6" s="29" t="s">
        <v>24</v>
      </c>
      <c r="E6" s="42">
        <f t="shared" si="0"/>
        <v>0.5714285714285714</v>
      </c>
      <c r="F6" s="29">
        <f t="shared" si="1"/>
        <v>7</v>
      </c>
      <c r="G6" s="29">
        <f>HLOOKUP($D6,Résultat!$N$1:$AV$5,5,FALSE)</f>
        <v>11</v>
      </c>
      <c r="H6" s="29">
        <f>HLOOKUP($D6,Résultat!$N$1:$AV$5,2,FALSE)</f>
        <v>4</v>
      </c>
      <c r="I6" s="29">
        <f>HLOOKUP($D6,Résultat!$N$1:$AV$5,3,FALSE)</f>
        <v>2</v>
      </c>
      <c r="J6" s="29">
        <f>HLOOKUP($D6,Résultat!$N$1:$AV$5,4,FALSE)</f>
        <v>1</v>
      </c>
      <c r="K6" s="50" t="str">
        <f ca="1">IF((HLOOKUP($D6,Résultat!$N$1:$BW$8,6,FALSE)-HLOOKUP($D6,Résultat!$N$1:$BW$8,7,FALSE))&gt;0,"▲","▼")</f>
        <v>▼</v>
      </c>
      <c r="L6" s="51">
        <f ca="1">IF($E6="Play again","-",ABS((HLOOKUP(Clsst!$D6,Résultat!$N$1:$CO$8,6,FALSE))-(HLOOKUP(Clsst!$D6,Résultat!$N$1:$CO$8,7,FALSE))))</f>
        <v>1</v>
      </c>
      <c r="M6" s="83">
        <f>HLOOKUP($D6,Résultat!$N$1:$CH$8,8,FALSE)</f>
        <v>4</v>
      </c>
      <c r="N6" s="83"/>
      <c r="O6" s="33"/>
      <c r="P6" s="32"/>
      <c r="Q6" s="32"/>
      <c r="R6" t="str">
        <f t="shared" si="2"/>
        <v>-</v>
      </c>
      <c r="S6" s="52">
        <f t="shared" ref="S6:S22" ca="1" si="3">IF(AND(K6="▲",L6=$S$4),D6,0)</f>
        <v>0</v>
      </c>
      <c r="T6" s="52">
        <f t="shared" ref="T6:T22" ca="1" si="4">IF(AND(K6="▼",L6=$T$4),D6,0)</f>
        <v>0</v>
      </c>
      <c r="U6" s="52">
        <f t="shared" ref="U6:U22" si="5">IF(M6=$U$4,D6,0)</f>
        <v>0</v>
      </c>
    </row>
    <row r="7" spans="1:21" s="30" customFormat="1" ht="14.45" customHeight="1" x14ac:dyDescent="0.2">
      <c r="A7" s="32"/>
      <c r="B7" s="32"/>
      <c r="C7" s="28">
        <v>3</v>
      </c>
      <c r="D7" s="29" t="s">
        <v>11</v>
      </c>
      <c r="E7" s="42">
        <f t="shared" si="0"/>
        <v>0.5714285714285714</v>
      </c>
      <c r="F7" s="29">
        <f t="shared" si="1"/>
        <v>7</v>
      </c>
      <c r="G7" s="29">
        <f>HLOOKUP($D7,Résultat!$N$1:$AV$5,5,FALSE)</f>
        <v>17</v>
      </c>
      <c r="H7" s="29">
        <f>HLOOKUP($D7,Résultat!$N$1:$AV$5,2,FALSE)</f>
        <v>4</v>
      </c>
      <c r="I7" s="29">
        <f>HLOOKUP($D7,Résultat!$N$1:$AV$5,3,FALSE)</f>
        <v>2</v>
      </c>
      <c r="J7" s="47">
        <f>HLOOKUP($D7,Résultat!$N$1:$AV$5,4,FALSE)</f>
        <v>1</v>
      </c>
      <c r="K7" s="50" t="str">
        <f ca="1">IF((HLOOKUP($D7,Résultat!$N$1:$BW$8,6,FALSE)-HLOOKUP($D7,Résultat!$N$1:$BW$8,7,FALSE))&gt;0,"▲","▼")</f>
        <v>▲</v>
      </c>
      <c r="L7" s="51">
        <f ca="1">IF($E7="Play again","-",ABS((HLOOKUP(Clsst!$D7,Résultat!$N$1:$CO$8,6,FALSE))-(HLOOKUP(Clsst!$D7,Résultat!$N$1:$CO$8,7,FALSE))))</f>
        <v>3</v>
      </c>
      <c r="M7" s="83">
        <f>HLOOKUP($D7,Résultat!$N$1:$CH$8,8,FALSE)</f>
        <v>3</v>
      </c>
      <c r="N7" s="83"/>
      <c r="O7" s="33"/>
      <c r="P7" s="32"/>
      <c r="Q7" s="32"/>
      <c r="R7" s="30" t="str">
        <f t="shared" si="2"/>
        <v>-</v>
      </c>
      <c r="S7" s="52" t="str">
        <f t="shared" ca="1" si="3"/>
        <v>Time</v>
      </c>
      <c r="T7" s="52">
        <f t="shared" ca="1" si="4"/>
        <v>0</v>
      </c>
      <c r="U7" s="52">
        <f t="shared" si="5"/>
        <v>0</v>
      </c>
    </row>
    <row r="8" spans="1:21" ht="14.45" customHeight="1" x14ac:dyDescent="0.2">
      <c r="A8" s="32"/>
      <c r="B8" s="32"/>
      <c r="C8" s="28">
        <v>4</v>
      </c>
      <c r="D8" s="29" t="s">
        <v>14</v>
      </c>
      <c r="E8" s="42">
        <f t="shared" si="0"/>
        <v>0.5</v>
      </c>
      <c r="F8" s="29">
        <f t="shared" si="1"/>
        <v>10</v>
      </c>
      <c r="G8" s="29">
        <f>HLOOKUP($D8,Résultat!$N$1:$AV$5,5,FALSE)</f>
        <v>4</v>
      </c>
      <c r="H8" s="29">
        <f>HLOOKUP($D8,Résultat!$N$1:$AV$5,2,FALSE)</f>
        <v>5</v>
      </c>
      <c r="I8" s="29">
        <f>HLOOKUP($D8,Résultat!$N$1:$AV$5,3,FALSE)</f>
        <v>3</v>
      </c>
      <c r="J8" s="47">
        <f>HLOOKUP($D8,Résultat!$N$1:$AV$5,4,FALSE)</f>
        <v>2</v>
      </c>
      <c r="K8" s="50" t="str">
        <f ca="1">IF((HLOOKUP($D8,Résultat!$N$1:$BW$8,6,FALSE)-HLOOKUP($D8,Résultat!$N$1:$BW$8,7,FALSE))&gt;0,"▲","▼")</f>
        <v>▼</v>
      </c>
      <c r="L8" s="51">
        <f ca="1">IF($E8="Play again","-",ABS((HLOOKUP(Clsst!$D8,Résultat!$N$1:$CO$8,6,FALSE))-(HLOOKUP(Clsst!$D8,Résultat!$N$1:$CO$8,7,FALSE))))</f>
        <v>3</v>
      </c>
      <c r="M8" s="83">
        <f>HLOOKUP($D8,Résultat!$N$1:$CH$8,8,FALSE)</f>
        <v>5</v>
      </c>
      <c r="N8" s="83"/>
      <c r="O8" s="33"/>
      <c r="P8" s="32"/>
      <c r="Q8" s="32"/>
      <c r="R8" t="str">
        <f t="shared" si="2"/>
        <v>-</v>
      </c>
      <c r="S8" s="52">
        <f t="shared" ca="1" si="3"/>
        <v>0</v>
      </c>
      <c r="T8" s="52" t="str">
        <f t="shared" ca="1" si="4"/>
        <v>Ben</v>
      </c>
      <c r="U8" s="52" t="str">
        <f t="shared" si="5"/>
        <v>Ben</v>
      </c>
    </row>
    <row r="9" spans="1:21" s="30" customFormat="1" ht="14.45" customHeight="1" x14ac:dyDescent="0.2">
      <c r="A9" s="32"/>
      <c r="B9" s="32"/>
      <c r="C9" s="28">
        <v>5</v>
      </c>
      <c r="D9" s="29" t="s">
        <v>28</v>
      </c>
      <c r="E9" s="42">
        <f t="shared" si="0"/>
        <v>0.5</v>
      </c>
      <c r="F9" s="29">
        <f t="shared" si="1"/>
        <v>10</v>
      </c>
      <c r="G9" s="29">
        <f>HLOOKUP($D9,Résultat!$N$1:$AV$5,5,FALSE)</f>
        <v>-2</v>
      </c>
      <c r="H9" s="29">
        <f>HLOOKUP($D9,Résultat!$N$1:$AV$5,2,FALSE)</f>
        <v>5</v>
      </c>
      <c r="I9" s="29">
        <f>HLOOKUP($D9,Résultat!$N$1:$AV$5,3,FALSE)</f>
        <v>4</v>
      </c>
      <c r="J9" s="29">
        <f>HLOOKUP($D9,Résultat!$N$1:$AV$5,4,FALSE)</f>
        <v>1</v>
      </c>
      <c r="K9" s="50" t="str">
        <f ca="1">IF((HLOOKUP($D9,Résultat!$N$1:$BW$8,6,FALSE)-HLOOKUP($D9,Résultat!$N$1:$BW$8,7,FALSE))&gt;0,"▲","▼")</f>
        <v>▼</v>
      </c>
      <c r="L9" s="51">
        <f ca="1">IF($E9="Play again","-",ABS((HLOOKUP(Clsst!$D9,Résultat!$N$1:$CO$8,6,FALSE))-(HLOOKUP(Clsst!$D9,Résultat!$N$1:$CO$8,7,FALSE))))</f>
        <v>1</v>
      </c>
      <c r="M9" s="83">
        <f>HLOOKUP($D9,Résultat!$N$1:$CH$8,8,FALSE)</f>
        <v>2</v>
      </c>
      <c r="N9" s="83"/>
      <c r="O9" s="33"/>
      <c r="P9" s="32"/>
      <c r="Q9" s="32"/>
      <c r="R9" s="30" t="str">
        <f t="shared" si="2"/>
        <v>-</v>
      </c>
      <c r="S9" s="52">
        <f t="shared" ca="1" si="3"/>
        <v>0</v>
      </c>
      <c r="T9" s="52">
        <f t="shared" ca="1" si="4"/>
        <v>0</v>
      </c>
      <c r="U9" s="52">
        <f t="shared" si="5"/>
        <v>0</v>
      </c>
    </row>
    <row r="10" spans="1:21" ht="14.45" hidden="1" customHeight="1" x14ac:dyDescent="0.2">
      <c r="A10" s="32"/>
      <c r="B10" s="32"/>
      <c r="C10" s="28">
        <v>6</v>
      </c>
      <c r="D10" s="29" t="s">
        <v>25</v>
      </c>
      <c r="E10" s="42" t="str">
        <f t="shared" si="0"/>
        <v>Play again</v>
      </c>
      <c r="F10" s="29">
        <f t="shared" si="1"/>
        <v>4</v>
      </c>
      <c r="G10" s="29">
        <f>HLOOKUP($D10,Résultat!$N$1:$AV$5,5,FALSE)</f>
        <v>13</v>
      </c>
      <c r="H10" s="29">
        <f>HLOOKUP($D10,Résultat!$N$1:$AV$5,2,FALSE)</f>
        <v>2</v>
      </c>
      <c r="I10" s="29">
        <f>HLOOKUP($D10,Résultat!$N$1:$AV$5,3,FALSE)</f>
        <v>1</v>
      </c>
      <c r="J10" s="47">
        <f>HLOOKUP($D10,Résultat!$N$1:$AV$5,4,FALSE)</f>
        <v>1</v>
      </c>
      <c r="K10" s="50" t="str">
        <f ca="1">IF((HLOOKUP($D10,Résultat!$N$1:$BW$8,6,FALSE)-HLOOKUP($D10,Résultat!$N$1:$BW$8,7,FALSE))&gt;0,"▲","▼")</f>
        <v>▲</v>
      </c>
      <c r="L10" s="51" t="str">
        <f>IF($E10="Play again","-",ABS((HLOOKUP(Clsst!$D10,Résultat!$N$1:$CO$8,6,FALSE))-(HLOOKUP(Clsst!$D10,Résultat!$N$1:$CO$8,7,FALSE))))</f>
        <v>-</v>
      </c>
      <c r="M10" s="83">
        <f>HLOOKUP($D10,Résultat!$N$1:$CH$8,8,FALSE)</f>
        <v>2</v>
      </c>
      <c r="N10" s="83"/>
      <c r="O10" s="33"/>
      <c r="P10" s="34"/>
      <c r="Q10" s="32"/>
      <c r="R10" t="str">
        <f t="shared" si="2"/>
        <v>-</v>
      </c>
      <c r="S10" s="52">
        <f t="shared" ca="1" si="3"/>
        <v>0</v>
      </c>
      <c r="T10" s="52">
        <f t="shared" ca="1" si="4"/>
        <v>0</v>
      </c>
      <c r="U10" s="52">
        <f t="shared" si="5"/>
        <v>0</v>
      </c>
    </row>
    <row r="11" spans="1:21" s="30" customFormat="1" ht="14.45" customHeight="1" x14ac:dyDescent="0.2">
      <c r="A11" s="32"/>
      <c r="B11" s="32"/>
      <c r="C11" s="28">
        <v>7</v>
      </c>
      <c r="D11" s="29" t="s">
        <v>6</v>
      </c>
      <c r="E11" s="42">
        <f t="shared" si="0"/>
        <v>0.42857142857142855</v>
      </c>
      <c r="F11" s="29">
        <f t="shared" si="1"/>
        <v>14</v>
      </c>
      <c r="G11" s="29">
        <f>HLOOKUP($D11,Résultat!$N$1:$AV$5,5,FALSE)</f>
        <v>-17</v>
      </c>
      <c r="H11" s="29">
        <f>HLOOKUP($D11,Résultat!$N$1:$AV$5,2,FALSE)</f>
        <v>6</v>
      </c>
      <c r="I11" s="29">
        <f>HLOOKUP($D11,Résultat!$N$1:$AV$5,3,FALSE)</f>
        <v>6</v>
      </c>
      <c r="J11" s="47">
        <f>HLOOKUP($D11,Résultat!$N$1:$AV$5,4,FALSE)</f>
        <v>2</v>
      </c>
      <c r="K11" s="50" t="str">
        <f ca="1">IF((HLOOKUP($D11,Résultat!$N$1:$BW$8,6,FALSE)-HLOOKUP($D11,Résultat!$N$1:$BW$8,7,FALSE))&gt;0,"▲","▼")</f>
        <v>▲</v>
      </c>
      <c r="L11" s="51">
        <f ca="1">IF($E11="Play again","-",ABS((HLOOKUP(Clsst!$D11,Résultat!$N$1:$CO$8,6,FALSE))-(HLOOKUP(Clsst!$D11,Résultat!$N$1:$CO$8,7,FALSE))))</f>
        <v>1</v>
      </c>
      <c r="M11" s="83">
        <f>HLOOKUP($D11,Résultat!$N$1:$CH$8,8,FALSE)</f>
        <v>1</v>
      </c>
      <c r="N11" s="83"/>
      <c r="O11" s="33"/>
      <c r="P11" s="32"/>
      <c r="Q11" s="32"/>
      <c r="R11" s="30" t="str">
        <f t="shared" si="2"/>
        <v>-</v>
      </c>
      <c r="S11" s="52">
        <f t="shared" ca="1" si="3"/>
        <v>0</v>
      </c>
      <c r="T11" s="52">
        <f t="shared" ca="1" si="4"/>
        <v>0</v>
      </c>
      <c r="U11" s="52">
        <f t="shared" si="5"/>
        <v>0</v>
      </c>
    </row>
    <row r="12" spans="1:21" ht="14.45" customHeight="1" x14ac:dyDescent="0.2">
      <c r="A12" s="32"/>
      <c r="B12" s="32"/>
      <c r="C12" s="28">
        <v>8</v>
      </c>
      <c r="D12" s="29" t="s">
        <v>23</v>
      </c>
      <c r="E12" s="42">
        <f t="shared" si="0"/>
        <v>0.3</v>
      </c>
      <c r="F12" s="29">
        <f t="shared" si="1"/>
        <v>10</v>
      </c>
      <c r="G12" s="29">
        <f>HLOOKUP($D12,Résultat!$N$1:$AV$5,5,FALSE)</f>
        <v>-11</v>
      </c>
      <c r="H12" s="29">
        <f>HLOOKUP($D12,Résultat!$N$1:$AV$5,2,FALSE)</f>
        <v>3</v>
      </c>
      <c r="I12" s="29">
        <f>HLOOKUP($D12,Résultat!$N$1:$AV$5,3,FALSE)</f>
        <v>5</v>
      </c>
      <c r="J12" s="47">
        <f>HLOOKUP($D12,Résultat!$N$1:$AV$5,4,FALSE)</f>
        <v>2</v>
      </c>
      <c r="K12" s="50" t="str">
        <f ca="1">IF((HLOOKUP($D12,Résultat!$N$1:$BW$8,6,FALSE)-HLOOKUP($D12,Résultat!$N$1:$BW$8,7,FALSE))&gt;0,"▲","▼")</f>
        <v>▲</v>
      </c>
      <c r="L12" s="51">
        <f ca="1">IF($E12="Play again","-",ABS((HLOOKUP(Clsst!$D12,Résultat!$N$1:$CO$8,6,FALSE))-(HLOOKUP(Clsst!$D12,Résultat!$N$1:$CO$8,7,FALSE))))</f>
        <v>1</v>
      </c>
      <c r="M12" s="83">
        <f>HLOOKUP($D12,Résultat!$N$1:$CH$8,8,FALSE)</f>
        <v>1</v>
      </c>
      <c r="N12" s="83"/>
      <c r="O12" s="32"/>
      <c r="P12" s="32"/>
      <c r="Q12" s="36"/>
      <c r="R12" t="str">
        <f t="shared" si="2"/>
        <v>-</v>
      </c>
      <c r="S12" s="52">
        <f t="shared" ca="1" si="3"/>
        <v>0</v>
      </c>
      <c r="T12" s="52">
        <f t="shared" ca="1" si="4"/>
        <v>0</v>
      </c>
      <c r="U12" s="52">
        <f t="shared" si="5"/>
        <v>0</v>
      </c>
    </row>
    <row r="13" spans="1:21" s="30" customFormat="1" ht="14.45" customHeight="1" x14ac:dyDescent="0.2">
      <c r="A13" s="32"/>
      <c r="B13" s="32"/>
      <c r="C13" s="28">
        <v>9</v>
      </c>
      <c r="D13" s="29" t="s">
        <v>19</v>
      </c>
      <c r="E13" s="42">
        <f t="shared" si="0"/>
        <v>0.2857142857142857</v>
      </c>
      <c r="F13" s="29">
        <f t="shared" si="1"/>
        <v>7</v>
      </c>
      <c r="G13" s="29">
        <f>HLOOKUP($D13,Résultat!$N$1:$AV$5,5,FALSE)</f>
        <v>6</v>
      </c>
      <c r="H13" s="29">
        <f>HLOOKUP($D13,Résultat!$N$1:$AV$5,2,FALSE)</f>
        <v>2</v>
      </c>
      <c r="I13" s="29">
        <f>HLOOKUP($D13,Résultat!$N$1:$AV$5,3,FALSE)</f>
        <v>4</v>
      </c>
      <c r="J13" s="29">
        <f>HLOOKUP($D13,Résultat!$N$1:$AV$5,4,FALSE)</f>
        <v>1</v>
      </c>
      <c r="K13" s="50" t="str">
        <f ca="1">IF((HLOOKUP($D13,Résultat!$N$1:$BW$8,6,FALSE)-HLOOKUP($D13,Résultat!$N$1:$BW$8,7,FALSE))&gt;0,"▲","▼")</f>
        <v>▼</v>
      </c>
      <c r="L13" s="51">
        <f ca="1">IF($E13="Play again","-",ABS((HLOOKUP(Clsst!$D13,Résultat!$N$1:$CO$8,6,FALSE))-(HLOOKUP(Clsst!$D13,Résultat!$N$1:$CO$8,7,FALSE))))</f>
        <v>1</v>
      </c>
      <c r="M13" s="83">
        <f>HLOOKUP($D13,Résultat!$N$1:$CH$8,8,FALSE)</f>
        <v>2</v>
      </c>
      <c r="N13" s="83"/>
      <c r="O13" s="33"/>
      <c r="P13" s="32"/>
      <c r="Q13" s="35"/>
      <c r="R13" s="30" t="str">
        <f t="shared" si="2"/>
        <v>-</v>
      </c>
      <c r="S13" s="52">
        <f t="shared" ca="1" si="3"/>
        <v>0</v>
      </c>
      <c r="T13" s="52">
        <f t="shared" ca="1" si="4"/>
        <v>0</v>
      </c>
      <c r="U13" s="52">
        <f t="shared" si="5"/>
        <v>0</v>
      </c>
    </row>
    <row r="14" spans="1:21" ht="14.45" customHeight="1" x14ac:dyDescent="0.2">
      <c r="A14" s="32"/>
      <c r="B14" s="32"/>
      <c r="C14" s="28">
        <v>10</v>
      </c>
      <c r="D14" s="29" t="s">
        <v>8</v>
      </c>
      <c r="E14" s="42">
        <f t="shared" si="0"/>
        <v>0.25</v>
      </c>
      <c r="F14" s="29">
        <f t="shared" si="1"/>
        <v>12</v>
      </c>
      <c r="G14" s="29">
        <f>HLOOKUP($D14,Résultat!$N$1:$AV$5,5,FALSE)</f>
        <v>-19</v>
      </c>
      <c r="H14" s="29">
        <f>HLOOKUP($D14,Résultat!$N$1:$AV$5,2,FALSE)</f>
        <v>3</v>
      </c>
      <c r="I14" s="29">
        <f>HLOOKUP($D14,Résultat!$N$1:$AV$5,3,FALSE)</f>
        <v>7</v>
      </c>
      <c r="J14" s="47">
        <f>HLOOKUP($D14,Résultat!$N$1:$AV$5,4,FALSE)</f>
        <v>2</v>
      </c>
      <c r="K14" s="50" t="str">
        <f ca="1">IF((HLOOKUP($D14,Résultat!$N$1:$BW$8,6,FALSE)-HLOOKUP($D14,Résultat!$N$1:$BW$8,7,FALSE))&gt;0,"▲","▼")</f>
        <v>▲</v>
      </c>
      <c r="L14" s="51">
        <f ca="1">IF($E14="Play again","-",ABS((HLOOKUP(Clsst!$D14,Résultat!$N$1:$CO$8,6,FALSE))-(HLOOKUP(Clsst!$D14,Résultat!$N$1:$CO$8,7,FALSE))))</f>
        <v>1</v>
      </c>
      <c r="M14" s="83">
        <f>HLOOKUP($D14,Résultat!$N$1:$CH$8,8,FALSE)</f>
        <v>2</v>
      </c>
      <c r="N14" s="83"/>
      <c r="O14" s="33"/>
      <c r="P14" s="32"/>
      <c r="Q14" s="32"/>
      <c r="R14" t="str">
        <f t="shared" si="2"/>
        <v>-</v>
      </c>
      <c r="S14" s="52">
        <f t="shared" ca="1" si="3"/>
        <v>0</v>
      </c>
      <c r="T14" s="52">
        <f t="shared" ca="1" si="4"/>
        <v>0</v>
      </c>
      <c r="U14" s="52">
        <f t="shared" si="5"/>
        <v>0</v>
      </c>
    </row>
    <row r="15" spans="1:21" s="30" customFormat="1" ht="14.45" customHeight="1" x14ac:dyDescent="0.2">
      <c r="A15" s="32"/>
      <c r="B15" s="32"/>
      <c r="C15" s="28">
        <v>11</v>
      </c>
      <c r="D15" s="29" t="s">
        <v>17</v>
      </c>
      <c r="E15" s="42">
        <f t="shared" si="0"/>
        <v>0.2</v>
      </c>
      <c r="F15" s="29">
        <f t="shared" si="1"/>
        <v>10</v>
      </c>
      <c r="G15" s="29">
        <f>HLOOKUP($D15,Résultat!$N$1:$AV$5,5,FALSE)</f>
        <v>-1</v>
      </c>
      <c r="H15" s="29">
        <f>HLOOKUP($D15,Résultat!$N$1:$AV$5,2,FALSE)</f>
        <v>2</v>
      </c>
      <c r="I15" s="29">
        <f>HLOOKUP($D15,Résultat!$N$1:$AV$5,3,FALSE)</f>
        <v>6</v>
      </c>
      <c r="J15" s="47">
        <f>HLOOKUP($D15,Résultat!$N$1:$AV$5,4,FALSE)</f>
        <v>2</v>
      </c>
      <c r="K15" s="50" t="str">
        <f ca="1">IF((HLOOKUP($D15,Résultat!$N$1:$BW$8,6,FALSE)-HLOOKUP($D15,Résultat!$N$1:$BW$8,7,FALSE))&gt;0,"▲","▼")</f>
        <v>▲</v>
      </c>
      <c r="L15" s="51">
        <f ca="1">IF($E15="Play again","-",ABS((HLOOKUP(Clsst!$D15,Résultat!$N$1:$CO$8,6,FALSE))-(HLOOKUP(Clsst!$D15,Résultat!$N$1:$CO$8,7,FALSE))))</f>
        <v>1</v>
      </c>
      <c r="M15" s="83">
        <f>HLOOKUP($D15,Résultat!$N$1:$CH$8,8,FALSE)</f>
        <v>1</v>
      </c>
      <c r="N15" s="83"/>
      <c r="O15" s="33"/>
      <c r="P15" s="32"/>
      <c r="Q15" s="32"/>
      <c r="R15" s="30" t="str">
        <f t="shared" si="2"/>
        <v>-</v>
      </c>
      <c r="S15" s="52">
        <f t="shared" ca="1" si="3"/>
        <v>0</v>
      </c>
      <c r="T15" s="52">
        <f t="shared" ca="1" si="4"/>
        <v>0</v>
      </c>
      <c r="U15" s="52">
        <f t="shared" si="5"/>
        <v>0</v>
      </c>
    </row>
    <row r="16" spans="1:21" ht="14.45" customHeight="1" x14ac:dyDescent="0.2">
      <c r="A16" s="32"/>
      <c r="B16" s="32"/>
      <c r="C16" s="28">
        <v>12</v>
      </c>
      <c r="D16" s="29" t="s">
        <v>22</v>
      </c>
      <c r="E16" s="42">
        <f t="shared" si="0"/>
        <v>8.3333333333333329E-2</v>
      </c>
      <c r="F16" s="29">
        <f t="shared" si="1"/>
        <v>12</v>
      </c>
      <c r="G16" s="29">
        <f>HLOOKUP($D16,Résultat!$N$1:$AV$5,5,FALSE)</f>
        <v>-47</v>
      </c>
      <c r="H16" s="29">
        <f>HLOOKUP($D16,Résultat!$N$1:$AV$5,2,FALSE)</f>
        <v>1</v>
      </c>
      <c r="I16" s="29">
        <f>HLOOKUP($D16,Résultat!$N$1:$AV$5,3,FALSE)</f>
        <v>10</v>
      </c>
      <c r="J16" s="47">
        <f>HLOOKUP($D16,Résultat!$N$1:$AV$5,4,FALSE)</f>
        <v>1</v>
      </c>
      <c r="K16" s="50" t="str">
        <f ca="1">IF((HLOOKUP($D16,Résultat!$N$1:$BW$8,6,FALSE)-HLOOKUP($D16,Résultat!$N$1:$BW$8,7,FALSE))&gt;0,"▲","▼")</f>
        <v>▼</v>
      </c>
      <c r="L16" s="51">
        <f ca="1">IF($E16="Play again","-",ABS((HLOOKUP(Clsst!$D16,Résultat!$N$1:$CO$8,6,FALSE))-(HLOOKUP(Clsst!$D16,Résultat!$N$1:$CO$8,7,FALSE))))</f>
        <v>1</v>
      </c>
      <c r="M16" s="83">
        <f>HLOOKUP($D16,Résultat!$N$1:$CH$8,8,FALSE)</f>
        <v>1</v>
      </c>
      <c r="N16" s="83"/>
      <c r="O16" s="33"/>
      <c r="P16" s="32"/>
      <c r="Q16" s="32"/>
      <c r="R16" t="str">
        <f t="shared" si="2"/>
        <v>-</v>
      </c>
      <c r="S16" s="52">
        <f t="shared" ca="1" si="3"/>
        <v>0</v>
      </c>
      <c r="T16" s="52">
        <f t="shared" ca="1" si="4"/>
        <v>0</v>
      </c>
      <c r="U16" s="52">
        <f t="shared" si="5"/>
        <v>0</v>
      </c>
    </row>
    <row r="17" spans="1:21" s="30" customFormat="1" ht="14.45" hidden="1" customHeight="1" x14ac:dyDescent="0.2">
      <c r="A17" s="32"/>
      <c r="B17" s="32"/>
      <c r="C17" s="28">
        <v>13</v>
      </c>
      <c r="D17" s="29" t="s">
        <v>20</v>
      </c>
      <c r="E17" s="42" t="str">
        <f t="shared" si="0"/>
        <v>Play again</v>
      </c>
      <c r="F17" s="29">
        <f t="shared" si="1"/>
        <v>4</v>
      </c>
      <c r="G17" s="29">
        <f>HLOOKUP($D17,Résultat!$N$1:$AV$5,5,FALSE)</f>
        <v>16</v>
      </c>
      <c r="H17" s="29">
        <f>HLOOKUP($D17,Résultat!$N$1:$AV$5,2,FALSE)</f>
        <v>3</v>
      </c>
      <c r="I17" s="29">
        <f>HLOOKUP($D17,Résultat!$N$1:$AV$5,3,FALSE)</f>
        <v>1</v>
      </c>
      <c r="J17" s="47">
        <f>HLOOKUP($D17,Résultat!$N$1:$AV$5,4,FALSE)</f>
        <v>0</v>
      </c>
      <c r="K17" s="50" t="str">
        <f ca="1">IF((HLOOKUP($D17,Résultat!$N$1:$BW$8,6,FALSE)-HLOOKUP($D17,Résultat!$N$1:$BW$8,7,FALSE))&gt;0,"▲","▼")</f>
        <v>▲</v>
      </c>
      <c r="L17" s="51" t="str">
        <f>IF($E17="Play again","-",ABS((HLOOKUP(Clsst!$D17,Résultat!$N$1:$CO$8,6,FALSE))-(HLOOKUP(Clsst!$D17,Résultat!$N$1:$CO$8,7,FALSE))))</f>
        <v>-</v>
      </c>
      <c r="M17" s="83">
        <f>HLOOKUP($D17,Résultat!$N$1:$CH$8,8,FALSE)</f>
        <v>3</v>
      </c>
      <c r="N17" s="83"/>
      <c r="O17" s="33"/>
      <c r="P17" s="32"/>
      <c r="Q17" s="32"/>
      <c r="R17" s="30" t="str">
        <f t="shared" si="2"/>
        <v>-</v>
      </c>
      <c r="S17" s="52">
        <f t="shared" ca="1" si="3"/>
        <v>0</v>
      </c>
      <c r="T17" s="52">
        <f t="shared" ca="1" si="4"/>
        <v>0</v>
      </c>
      <c r="U17" s="52">
        <f t="shared" si="5"/>
        <v>0</v>
      </c>
    </row>
    <row r="18" spans="1:21" ht="14.45" hidden="1" customHeight="1" x14ac:dyDescent="0.2">
      <c r="A18" s="32"/>
      <c r="B18" s="32"/>
      <c r="C18" s="28">
        <v>14</v>
      </c>
      <c r="D18" s="29" t="s">
        <v>21</v>
      </c>
      <c r="E18" s="42" t="str">
        <f>IF(F18&gt;3,H18/F18,"Play again")</f>
        <v>Play again</v>
      </c>
      <c r="F18" s="29">
        <f t="shared" si="1"/>
        <v>3</v>
      </c>
      <c r="G18" s="29">
        <f>HLOOKUP($D18,Résultat!$N$1:$AV$5,5,FALSE)</f>
        <v>18</v>
      </c>
      <c r="H18" s="29">
        <f>HLOOKUP($D18,Résultat!$N$1:$AV$5,2,FALSE)</f>
        <v>3</v>
      </c>
      <c r="I18" s="29">
        <f>HLOOKUP($D18,Résultat!$N$1:$AV$5,3,FALSE)</f>
        <v>0</v>
      </c>
      <c r="J18" s="47">
        <f>HLOOKUP($D18,Résultat!$N$1:$AV$5,4,FALSE)</f>
        <v>0</v>
      </c>
      <c r="K18" s="50" t="str">
        <f ca="1">IF((HLOOKUP($D18,Résultat!$N$1:$BW$8,6,FALSE)-HLOOKUP($D18,Résultat!$N$1:$BW$8,7,FALSE))&gt;0,"▲","▼")</f>
        <v>▲</v>
      </c>
      <c r="L18" s="51" t="str">
        <f>IF($E18="Play again","-",ABS((HLOOKUP(Clsst!$D18,Résultat!$N$1:$CO$8,6,FALSE))-(HLOOKUP(Clsst!$D18,Résultat!$N$1:$CO$8,7,FALSE))))</f>
        <v>-</v>
      </c>
      <c r="M18" s="83">
        <f>HLOOKUP($D18,Résultat!$N$1:$CH$8,8,FALSE)</f>
        <v>3</v>
      </c>
      <c r="N18" s="83"/>
      <c r="O18" s="33"/>
      <c r="P18" s="32"/>
      <c r="Q18" s="32"/>
      <c r="R18" t="str">
        <f t="shared" si="2"/>
        <v>-</v>
      </c>
      <c r="S18" s="52">
        <f t="shared" ca="1" si="3"/>
        <v>0</v>
      </c>
      <c r="T18" s="52">
        <f t="shared" ca="1" si="4"/>
        <v>0</v>
      </c>
      <c r="U18" s="52">
        <f t="shared" si="5"/>
        <v>0</v>
      </c>
    </row>
    <row r="19" spans="1:21" s="30" customFormat="1" ht="14.45" hidden="1" customHeight="1" x14ac:dyDescent="0.2">
      <c r="A19" s="32"/>
      <c r="B19" s="32"/>
      <c r="C19" s="28">
        <v>15</v>
      </c>
      <c r="D19" s="29" t="s">
        <v>26</v>
      </c>
      <c r="E19" s="42" t="str">
        <f>IF(F19&gt;3,H19/F19,"Play again")</f>
        <v>Play again</v>
      </c>
      <c r="F19" s="29">
        <f t="shared" si="1"/>
        <v>2</v>
      </c>
      <c r="G19" s="29">
        <f>HLOOKUP($D19,Résultat!$N$1:$AV$5,5,FALSE)</f>
        <v>2</v>
      </c>
      <c r="H19" s="29">
        <f>HLOOKUP($D19,Résultat!$N$1:$AV$5,2,FALSE)</f>
        <v>1</v>
      </c>
      <c r="I19" s="29">
        <f>HLOOKUP($D19,Résultat!$N$1:$AV$5,3,FALSE)</f>
        <v>0</v>
      </c>
      <c r="J19" s="47">
        <f>HLOOKUP($D19,Résultat!$N$1:$AV$5,4,FALSE)</f>
        <v>1</v>
      </c>
      <c r="K19" s="50" t="str">
        <f ca="1">IF((HLOOKUP($D19,Résultat!$N$1:$BW$8,6,FALSE)-HLOOKUP($D19,Résultat!$N$1:$BW$8,7,FALSE))&gt;0,"▲","▼")</f>
        <v>▲</v>
      </c>
      <c r="L19" s="51" t="str">
        <f>IF($E19="Play again","-",ABS((HLOOKUP(Clsst!$D19,Résultat!$N$1:$CO$8,6,FALSE))-(HLOOKUP(Clsst!$D19,Résultat!$N$1:$CO$8,7,FALSE))))</f>
        <v>-</v>
      </c>
      <c r="M19" s="83">
        <f>HLOOKUP($D19,Résultat!$N$1:$CH$8,8,FALSE)</f>
        <v>1</v>
      </c>
      <c r="N19" s="83"/>
      <c r="O19" s="32"/>
      <c r="P19" s="32"/>
      <c r="Q19" s="32"/>
      <c r="R19" s="30" t="str">
        <f t="shared" si="2"/>
        <v>-</v>
      </c>
      <c r="S19" s="52">
        <f t="shared" ca="1" si="3"/>
        <v>0</v>
      </c>
      <c r="T19" s="52">
        <f t="shared" ca="1" si="4"/>
        <v>0</v>
      </c>
      <c r="U19" s="52">
        <f t="shared" si="5"/>
        <v>0</v>
      </c>
    </row>
    <row r="20" spans="1:21" ht="14.45" hidden="1" customHeight="1" x14ac:dyDescent="0.2">
      <c r="A20" s="32"/>
      <c r="B20" s="32"/>
      <c r="C20" s="28">
        <v>16</v>
      </c>
      <c r="D20" s="29" t="s">
        <v>27</v>
      </c>
      <c r="E20" s="42" t="str">
        <f>IF(F20&gt;3,H20/F20,"Play again")</f>
        <v>Play again</v>
      </c>
      <c r="F20" s="29">
        <f t="shared" si="1"/>
        <v>2</v>
      </c>
      <c r="G20" s="29">
        <f>HLOOKUP($D20,Résultat!$N$1:$AV$5,5,FALSE)</f>
        <v>-2</v>
      </c>
      <c r="H20" s="29">
        <f>HLOOKUP($D20,Résultat!$N$1:$AV$5,2,FALSE)</f>
        <v>0</v>
      </c>
      <c r="I20" s="29">
        <f>HLOOKUP($D20,Résultat!$N$1:$AV$5,3,FALSE)</f>
        <v>1</v>
      </c>
      <c r="J20" s="47">
        <f>HLOOKUP($D20,Résultat!$N$1:$AV$5,4,FALSE)</f>
        <v>1</v>
      </c>
      <c r="K20" s="50" t="str">
        <f ca="1">IF((HLOOKUP($D20,Résultat!$N$1:$BW$8,6,FALSE)-HLOOKUP($D20,Résultat!$N$1:$BW$8,7,FALSE))&gt;0,"▲","▼")</f>
        <v>▼</v>
      </c>
      <c r="L20" s="51" t="str">
        <f>IF($E20="Play again","-",ABS((HLOOKUP(Clsst!$D20,Résultat!$N$1:$CO$8,6,FALSE))-(HLOOKUP(Clsst!$D20,Résultat!$N$1:$CO$8,7,FALSE))))</f>
        <v>-</v>
      </c>
      <c r="M20" s="83">
        <f>HLOOKUP($D20,Résultat!$N$1:$CH$8,8,FALSE)</f>
        <v>0</v>
      </c>
      <c r="N20" s="83"/>
      <c r="O20" s="32"/>
      <c r="P20" s="32"/>
      <c r="Q20" s="32"/>
      <c r="R20" t="str">
        <f t="shared" si="2"/>
        <v>-</v>
      </c>
      <c r="S20" s="52">
        <f t="shared" ca="1" si="3"/>
        <v>0</v>
      </c>
      <c r="T20" s="52">
        <f t="shared" ca="1" si="4"/>
        <v>0</v>
      </c>
      <c r="U20" s="52">
        <f t="shared" si="5"/>
        <v>0</v>
      </c>
    </row>
    <row r="21" spans="1:21" s="30" customFormat="1" ht="14.45" hidden="1" customHeight="1" x14ac:dyDescent="0.2">
      <c r="A21" s="32"/>
      <c r="B21" s="32"/>
      <c r="C21" s="28">
        <v>17</v>
      </c>
      <c r="D21" s="29" t="s">
        <v>38</v>
      </c>
      <c r="E21" s="42" t="str">
        <f>IF(F21&gt;3,H21/F21,"Play again")</f>
        <v>Play again</v>
      </c>
      <c r="F21" s="29">
        <f t="shared" si="1"/>
        <v>1</v>
      </c>
      <c r="G21" s="29">
        <f>HLOOKUP($D21,Résultat!$N$1:$AV$5,5,FALSE)</f>
        <v>2</v>
      </c>
      <c r="H21" s="29">
        <f>HLOOKUP($D21,Résultat!$N$1:$AV$5,2,FALSE)</f>
        <v>1</v>
      </c>
      <c r="I21" s="29">
        <f>HLOOKUP($D21,Résultat!$N$1:$AV$5,3,FALSE)</f>
        <v>0</v>
      </c>
      <c r="J21" s="29">
        <f>HLOOKUP($D21,Résultat!$N$1:$AV$5,4,FALSE)</f>
        <v>0</v>
      </c>
      <c r="K21" s="50" t="str">
        <f ca="1">IF((HLOOKUP($D21,Résultat!$N$1:$BW$8,6,FALSE)-HLOOKUP($D21,Résultat!$N$1:$BW$8,7,FALSE))&gt;0,"▲","▼")</f>
        <v>▲</v>
      </c>
      <c r="L21" s="51" t="str">
        <f>IF($E21="Play again","-",ABS((HLOOKUP(Clsst!$D21,Résultat!$N$1:$CO$8,6,FALSE))-(HLOOKUP(Clsst!$D21,Résultat!$N$1:$CO$8,7,FALSE))))</f>
        <v>-</v>
      </c>
      <c r="M21" s="83">
        <f>HLOOKUP($D21,Résultat!$N$1:$CH$8,8,FALSE)</f>
        <v>1</v>
      </c>
      <c r="N21" s="83"/>
      <c r="O21" s="32"/>
      <c r="P21" s="32"/>
      <c r="Q21" s="32"/>
      <c r="R21" s="30" t="str">
        <f t="shared" si="2"/>
        <v>-</v>
      </c>
      <c r="S21" s="52">
        <f t="shared" ca="1" si="3"/>
        <v>0</v>
      </c>
      <c r="T21" s="52">
        <f t="shared" ca="1" si="4"/>
        <v>0</v>
      </c>
      <c r="U21" s="52">
        <f t="shared" si="5"/>
        <v>0</v>
      </c>
    </row>
    <row r="22" spans="1:21" ht="14.45" hidden="1" customHeight="1" x14ac:dyDescent="0.2">
      <c r="C22" s="28">
        <v>18</v>
      </c>
      <c r="D22" s="29" t="s">
        <v>41</v>
      </c>
      <c r="E22" s="42" t="str">
        <f>IF(F22&gt;3,H22/F22,"Play again")</f>
        <v>Play again</v>
      </c>
      <c r="F22" s="29">
        <f t="shared" si="1"/>
        <v>1</v>
      </c>
      <c r="G22" s="29">
        <f>HLOOKUP($D22,Résultat!$N$1:$AV$5,5,FALSE)</f>
        <v>4</v>
      </c>
      <c r="H22" s="29">
        <f>HLOOKUP($D22,Résultat!$N$1:$AV$5,2,FALSE)</f>
        <v>1</v>
      </c>
      <c r="I22" s="29">
        <f>HLOOKUP($D22,Résultat!$N$1:$AV$5,3,FALSE)</f>
        <v>0</v>
      </c>
      <c r="J22" s="47">
        <f>HLOOKUP($D22,Résultat!$N$1:$AV$5,4,FALSE)</f>
        <v>0</v>
      </c>
      <c r="K22" s="50" t="str">
        <f ca="1">IF((HLOOKUP($D22,Résultat!$N$1:$BW$8,6,FALSE)-HLOOKUP($D22,Résultat!$N$1:$BW$8,7,FALSE))&gt;0,"▲","▼")</f>
        <v>▲</v>
      </c>
      <c r="L22" s="51" t="str">
        <f>IF($E22="Play again","-",ABS((HLOOKUP(Clsst!$D22,Résultat!$N$1:$CO$8,6,FALSE))-(HLOOKUP(Clsst!$D22,Résultat!$N$1:$CO$8,7,FALSE))))</f>
        <v>-</v>
      </c>
      <c r="M22" s="83">
        <f>HLOOKUP($D22,Résultat!$N$1:$CH$8,8,FALSE)</f>
        <v>1</v>
      </c>
      <c r="N22" s="83"/>
      <c r="O22" s="32"/>
      <c r="P22" s="32"/>
      <c r="Q22" s="32"/>
      <c r="R22" t="str">
        <f t="shared" si="2"/>
        <v>-</v>
      </c>
      <c r="S22" s="52">
        <f t="shared" ca="1" si="3"/>
        <v>0</v>
      </c>
      <c r="T22" s="52">
        <f t="shared" ca="1" si="4"/>
        <v>0</v>
      </c>
      <c r="U22" s="52">
        <f t="shared" si="5"/>
        <v>0</v>
      </c>
    </row>
    <row r="23" spans="1:21" ht="13.5" thickBot="1" x14ac:dyDescent="0.25"/>
    <row r="24" spans="1:21" ht="13.5" thickBot="1" x14ac:dyDescent="0.25">
      <c r="I24" s="71" t="s">
        <v>64</v>
      </c>
      <c r="J24" s="72"/>
      <c r="K24" s="73" t="s">
        <v>11</v>
      </c>
      <c r="L24" s="74"/>
      <c r="M24" s="53" t="s">
        <v>50</v>
      </c>
      <c r="N24" s="54">
        <f ca="1">VLOOKUP(K24,D4:N22,9,FALSE)</f>
        <v>3</v>
      </c>
    </row>
    <row r="25" spans="1:21" ht="13.5" thickBot="1" x14ac:dyDescent="0.25">
      <c r="C25" s="60" t="s">
        <v>59</v>
      </c>
      <c r="I25" s="69" t="s">
        <v>65</v>
      </c>
      <c r="J25" s="70"/>
      <c r="K25" s="75" t="s">
        <v>9</v>
      </c>
      <c r="L25" s="76"/>
      <c r="M25" s="55" t="s">
        <v>51</v>
      </c>
      <c r="N25" s="56">
        <f ca="1">VLOOKUP(K25,D4:N22,9,FALSE)</f>
        <v>3</v>
      </c>
    </row>
    <row r="26" spans="1:21" ht="13.5" thickBot="1" x14ac:dyDescent="0.25">
      <c r="F26" s="1"/>
      <c r="I26" s="61"/>
      <c r="J26" s="62"/>
      <c r="K26" s="62"/>
      <c r="L26" s="62"/>
      <c r="M26" s="62"/>
      <c r="N26" s="63"/>
    </row>
    <row r="27" spans="1:21" ht="13.5" thickBot="1" x14ac:dyDescent="0.25">
      <c r="C27" s="1"/>
      <c r="F27" s="1"/>
      <c r="I27" s="69" t="s">
        <v>54</v>
      </c>
      <c r="J27" s="70"/>
      <c r="K27" s="78" t="s">
        <v>9</v>
      </c>
      <c r="L27" s="79"/>
      <c r="M27" s="57" t="s">
        <v>52</v>
      </c>
      <c r="N27" s="58">
        <f>VLOOKUP(K27,D4:N22,10,FALSE)</f>
        <v>5</v>
      </c>
    </row>
    <row r="28" spans="1:21" ht="13.5" thickBot="1" x14ac:dyDescent="0.25">
      <c r="C28" s="1"/>
      <c r="I28" s="80" t="s">
        <v>55</v>
      </c>
      <c r="J28" s="81"/>
      <c r="K28" s="64"/>
      <c r="L28" s="64"/>
      <c r="M28" s="64"/>
      <c r="N28" s="65"/>
    </row>
    <row r="29" spans="1:21" x14ac:dyDescent="0.2">
      <c r="C29" s="1"/>
      <c r="F29" s="1"/>
      <c r="G29" s="1"/>
      <c r="H29" s="1"/>
    </row>
    <row r="30" spans="1:21" x14ac:dyDescent="0.2">
      <c r="C30" s="1"/>
      <c r="G30" s="1"/>
    </row>
    <row r="31" spans="1:21" x14ac:dyDescent="0.2">
      <c r="C31" s="1"/>
      <c r="G31" s="1"/>
      <c r="Q31" s="1" t="s">
        <v>56</v>
      </c>
      <c r="R31" s="1" t="s">
        <v>57</v>
      </c>
    </row>
    <row r="32" spans="1:21" x14ac:dyDescent="0.2">
      <c r="G32" s="1"/>
      <c r="Q32">
        <v>2</v>
      </c>
      <c r="R32">
        <v>1</v>
      </c>
    </row>
    <row r="33" spans="2:18" x14ac:dyDescent="0.2">
      <c r="G33" s="1"/>
    </row>
    <row r="35" spans="2:18" x14ac:dyDescent="0.2">
      <c r="Q35">
        <v>4</v>
      </c>
      <c r="R35">
        <v>3</v>
      </c>
    </row>
    <row r="38" spans="2:18" x14ac:dyDescent="0.2">
      <c r="B38" s="59"/>
      <c r="C38" s="59"/>
    </row>
  </sheetData>
  <autoFilter ref="D4:J22">
    <filterColumn colId="1">
      <filters>
        <filter val="20,0%"/>
        <filter val="25,0%"/>
        <filter val="28,6%"/>
        <filter val="30,0%"/>
        <filter val="42,9%"/>
        <filter val="50,0%"/>
        <filter val="57,1%"/>
        <filter val="60,0%"/>
        <filter val="8,3%"/>
      </filters>
    </filterColumn>
    <sortState ref="D5:J16">
      <sortCondition descending="1" ref="E4:E22"/>
    </sortState>
  </autoFilter>
  <sortState ref="D5:J15">
    <sortCondition descending="1" ref="E5:E15"/>
  </sortState>
  <mergeCells count="29">
    <mergeCell ref="I27:J27"/>
    <mergeCell ref="K27:L27"/>
    <mergeCell ref="I28:J28"/>
    <mergeCell ref="M4:N4"/>
    <mergeCell ref="M5:N5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A1:O1"/>
    <mergeCell ref="K4:L4"/>
    <mergeCell ref="I25:J25"/>
    <mergeCell ref="I24:J24"/>
    <mergeCell ref="K24:L24"/>
    <mergeCell ref="K25:L25"/>
    <mergeCell ref="A2:O2"/>
    <mergeCell ref="M22:N22"/>
    <mergeCell ref="M17:N17"/>
    <mergeCell ref="M18:N18"/>
    <mergeCell ref="M19:N19"/>
    <mergeCell ref="M20:N20"/>
    <mergeCell ref="M21:N21"/>
  </mergeCells>
  <conditionalFormatting sqref="N6:N22 D4:M22">
    <cfRule type="expression" priority="1">
      <formula>"play again"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48"/>
  <sheetViews>
    <sheetView view="pageBreakPreview" zoomScale="115" zoomScaleNormal="100" zoomScaleSheetLayoutView="115" workbookViewId="0">
      <selection activeCell="H127" sqref="H127"/>
    </sheetView>
  </sheetViews>
  <sheetFormatPr baseColWidth="10" defaultColWidth="14.42578125" defaultRowHeight="15.75" customHeight="1" x14ac:dyDescent="0.2"/>
  <cols>
    <col min="1" max="1" width="5.7109375" customWidth="1"/>
    <col min="2" max="2" width="12.140625" customWidth="1"/>
    <col min="3" max="3" width="12.7109375" customWidth="1"/>
    <col min="4" max="5" width="5.7109375" customWidth="1"/>
    <col min="6" max="6" width="12.7109375" customWidth="1"/>
    <col min="7" max="8" width="6.7109375" customWidth="1"/>
    <col min="9" max="10" width="8.7109375" customWidth="1"/>
    <col min="11" max="11" width="6.5703125" customWidth="1"/>
    <col min="12" max="12" width="4.42578125" customWidth="1"/>
    <col min="13" max="13" width="5.140625" customWidth="1"/>
    <col min="14" max="14" width="10.7109375" style="20" customWidth="1"/>
    <col min="15" max="15" width="2.85546875" style="20" customWidth="1"/>
    <col min="16" max="16" width="10.7109375" customWidth="1"/>
    <col min="17" max="17" width="2.85546875" style="20" customWidth="1"/>
    <col min="18" max="18" width="10.7109375" customWidth="1"/>
    <col min="19" max="19" width="2.85546875" style="20" customWidth="1"/>
    <col min="20" max="20" width="10.7109375" customWidth="1"/>
    <col min="21" max="21" width="2.85546875" style="20" customWidth="1"/>
    <col min="22" max="22" width="10.7109375" customWidth="1"/>
    <col min="23" max="23" width="2.85546875" style="20" customWidth="1"/>
    <col min="24" max="24" width="10.7109375" customWidth="1"/>
    <col min="25" max="25" width="2.85546875" style="20" customWidth="1"/>
    <col min="26" max="26" width="10.7109375" customWidth="1"/>
    <col min="27" max="27" width="2.85546875" style="20" customWidth="1"/>
    <col min="28" max="28" width="10.7109375" customWidth="1"/>
    <col min="29" max="29" width="2.85546875" style="20" customWidth="1"/>
    <col min="30" max="30" width="10.7109375" customWidth="1"/>
    <col min="31" max="31" width="2.85546875" style="20" customWidth="1"/>
    <col min="32" max="32" width="10.7109375" customWidth="1"/>
    <col min="33" max="33" width="2.85546875" style="20" customWidth="1"/>
    <col min="34" max="34" width="10.7109375" customWidth="1"/>
    <col min="35" max="35" width="2.85546875" style="20" customWidth="1"/>
    <col min="36" max="36" width="10.7109375" customWidth="1"/>
    <col min="37" max="37" width="2.85546875" style="20" customWidth="1"/>
    <col min="38" max="38" width="10.7109375" customWidth="1"/>
    <col min="39" max="39" width="2.85546875" style="20" customWidth="1"/>
    <col min="40" max="40" width="10.7109375" customWidth="1"/>
    <col min="41" max="41" width="2.85546875" style="20" customWidth="1"/>
    <col min="42" max="42" width="10.7109375" customWidth="1"/>
    <col min="43" max="43" width="2.85546875" style="20" customWidth="1"/>
    <col min="44" max="44" width="10.7109375" customWidth="1"/>
    <col min="45" max="45" width="2.85546875" style="20" customWidth="1"/>
    <col min="46" max="46" width="10.7109375" customWidth="1"/>
    <col min="47" max="47" width="2.85546875" style="20" customWidth="1"/>
    <col min="48" max="48" width="10.7109375" customWidth="1"/>
    <col min="49" max="49" width="2.85546875" style="20" customWidth="1"/>
    <col min="50" max="72" width="10.7109375" customWidth="1"/>
  </cols>
  <sheetData>
    <row r="1" spans="1:49" ht="15.95" customHeight="1" x14ac:dyDescent="0.2">
      <c r="A1" s="66" t="s">
        <v>61</v>
      </c>
      <c r="B1" s="66"/>
      <c r="C1" s="66"/>
      <c r="D1" s="66"/>
      <c r="E1" s="66"/>
      <c r="F1" s="66"/>
      <c r="G1" s="66"/>
      <c r="H1" s="66"/>
      <c r="I1" s="66"/>
      <c r="J1" s="66"/>
      <c r="K1" s="5"/>
      <c r="M1" s="21"/>
      <c r="N1" s="23" t="s">
        <v>6</v>
      </c>
      <c r="O1" s="22"/>
      <c r="P1" s="23" t="s">
        <v>5</v>
      </c>
      <c r="Q1" s="22"/>
      <c r="R1" s="23" t="s">
        <v>11</v>
      </c>
      <c r="S1" s="22"/>
      <c r="T1" s="23" t="s">
        <v>9</v>
      </c>
      <c r="U1" s="22"/>
      <c r="V1" s="23" t="s">
        <v>10</v>
      </c>
      <c r="W1" s="22"/>
      <c r="X1" s="23" t="s">
        <v>7</v>
      </c>
      <c r="Y1" s="22"/>
      <c r="Z1" s="23" t="s">
        <v>13</v>
      </c>
      <c r="AA1" s="22"/>
      <c r="AB1" s="23" t="s">
        <v>21</v>
      </c>
      <c r="AC1" s="22"/>
      <c r="AD1" s="23" t="s">
        <v>16</v>
      </c>
      <c r="AE1" s="22"/>
      <c r="AF1" s="23" t="s">
        <v>23</v>
      </c>
      <c r="AG1" s="22"/>
      <c r="AH1" s="23" t="s">
        <v>24</v>
      </c>
      <c r="AI1" s="22"/>
      <c r="AJ1" s="23" t="s">
        <v>25</v>
      </c>
      <c r="AK1" s="22"/>
      <c r="AL1" s="23" t="s">
        <v>12</v>
      </c>
      <c r="AM1" s="22"/>
      <c r="AN1" s="23" t="s">
        <v>15</v>
      </c>
      <c r="AO1" s="22"/>
      <c r="AP1" s="23" t="s">
        <v>34</v>
      </c>
      <c r="AQ1" s="22"/>
      <c r="AR1" s="25" t="s">
        <v>38</v>
      </c>
      <c r="AS1" s="22"/>
      <c r="AT1" s="25" t="s">
        <v>41</v>
      </c>
      <c r="AU1" s="22"/>
      <c r="AV1" s="25" t="s">
        <v>27</v>
      </c>
      <c r="AW1" s="22"/>
    </row>
    <row r="2" spans="1:49" ht="12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5"/>
      <c r="M2" s="23" t="s">
        <v>2</v>
      </c>
      <c r="N2" s="22">
        <f>COUNTIF(N$9:N$2047,"v")</f>
        <v>6</v>
      </c>
      <c r="O2" s="22"/>
      <c r="P2" s="22">
        <f>COUNTIF(P$9:P$2047,"v")</f>
        <v>3</v>
      </c>
      <c r="Q2" s="22"/>
      <c r="R2" s="22">
        <f t="shared" ref="R2:AV2" si="0">COUNTIF(R$9:R$2047,"v")</f>
        <v>4</v>
      </c>
      <c r="S2" s="22"/>
      <c r="T2" s="22">
        <f t="shared" si="0"/>
        <v>5</v>
      </c>
      <c r="U2" s="22"/>
      <c r="V2" s="22">
        <f t="shared" si="0"/>
        <v>2</v>
      </c>
      <c r="W2" s="22"/>
      <c r="X2" s="22">
        <f t="shared" si="0"/>
        <v>2</v>
      </c>
      <c r="Y2" s="22"/>
      <c r="Z2" s="22">
        <f t="shared" si="0"/>
        <v>3</v>
      </c>
      <c r="AA2" s="22"/>
      <c r="AB2" s="22">
        <f t="shared" si="0"/>
        <v>3</v>
      </c>
      <c r="AC2" s="22"/>
      <c r="AD2" s="22">
        <f t="shared" si="0"/>
        <v>1</v>
      </c>
      <c r="AE2" s="22"/>
      <c r="AF2" s="22">
        <f t="shared" si="0"/>
        <v>3</v>
      </c>
      <c r="AG2" s="22"/>
      <c r="AH2" s="22">
        <f t="shared" si="0"/>
        <v>4</v>
      </c>
      <c r="AI2" s="22"/>
      <c r="AJ2" s="22">
        <f t="shared" si="0"/>
        <v>2</v>
      </c>
      <c r="AK2" s="22"/>
      <c r="AL2" s="22">
        <f t="shared" si="0"/>
        <v>1</v>
      </c>
      <c r="AM2" s="22"/>
      <c r="AN2" s="22">
        <f t="shared" si="0"/>
        <v>5</v>
      </c>
      <c r="AO2" s="22"/>
      <c r="AP2" s="22">
        <f t="shared" si="0"/>
        <v>3</v>
      </c>
      <c r="AQ2" s="22"/>
      <c r="AR2" s="22">
        <f t="shared" si="0"/>
        <v>1</v>
      </c>
      <c r="AS2" s="22"/>
      <c r="AT2" s="22">
        <f t="shared" si="0"/>
        <v>1</v>
      </c>
      <c r="AU2" s="22"/>
      <c r="AV2" s="22">
        <f t="shared" si="0"/>
        <v>0</v>
      </c>
      <c r="AW2" s="22"/>
    </row>
    <row r="3" spans="1:49" ht="12" customHeight="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  <c r="K3" s="5"/>
      <c r="M3" s="23" t="s">
        <v>3</v>
      </c>
      <c r="N3" s="22">
        <f>COUNTIF(N$9:N$2051,"d")</f>
        <v>6</v>
      </c>
      <c r="O3" s="22"/>
      <c r="P3" s="22">
        <f t="shared" ref="P3:AV3" si="1">COUNTIF(P$9:P$2051,"d")</f>
        <v>7</v>
      </c>
      <c r="Q3" s="22"/>
      <c r="R3" s="22">
        <f t="shared" si="1"/>
        <v>2</v>
      </c>
      <c r="S3" s="22"/>
      <c r="T3" s="22">
        <f t="shared" si="1"/>
        <v>3</v>
      </c>
      <c r="U3" s="22"/>
      <c r="V3" s="22">
        <f t="shared" si="1"/>
        <v>6</v>
      </c>
      <c r="W3" s="22"/>
      <c r="X3" s="22">
        <f t="shared" si="1"/>
        <v>4</v>
      </c>
      <c r="Y3" s="22"/>
      <c r="Z3" s="22">
        <f t="shared" si="1"/>
        <v>1</v>
      </c>
      <c r="AA3" s="22"/>
      <c r="AB3" s="22">
        <f t="shared" si="1"/>
        <v>0</v>
      </c>
      <c r="AC3" s="22"/>
      <c r="AD3" s="22">
        <f t="shared" si="1"/>
        <v>10</v>
      </c>
      <c r="AE3" s="22"/>
      <c r="AF3" s="22">
        <f t="shared" si="1"/>
        <v>5</v>
      </c>
      <c r="AG3" s="22"/>
      <c r="AH3" s="22">
        <f t="shared" si="1"/>
        <v>2</v>
      </c>
      <c r="AI3" s="22"/>
      <c r="AJ3" s="22">
        <f t="shared" si="1"/>
        <v>1</v>
      </c>
      <c r="AK3" s="22"/>
      <c r="AL3" s="22">
        <f t="shared" si="1"/>
        <v>0</v>
      </c>
      <c r="AM3" s="22"/>
      <c r="AN3" s="22">
        <f t="shared" si="1"/>
        <v>4</v>
      </c>
      <c r="AO3" s="22"/>
      <c r="AP3" s="22">
        <f t="shared" si="1"/>
        <v>1</v>
      </c>
      <c r="AQ3" s="22"/>
      <c r="AR3" s="22">
        <f t="shared" si="1"/>
        <v>0</v>
      </c>
      <c r="AS3" s="22"/>
      <c r="AT3" s="22">
        <f t="shared" si="1"/>
        <v>0</v>
      </c>
      <c r="AU3" s="22"/>
      <c r="AV3" s="22">
        <f t="shared" si="1"/>
        <v>1</v>
      </c>
      <c r="AW3" s="22"/>
    </row>
    <row r="4" spans="1:49" ht="12" customHeight="1" x14ac:dyDescent="0.2">
      <c r="A4" s="66"/>
      <c r="B4" s="66"/>
      <c r="C4" s="66"/>
      <c r="D4" s="66"/>
      <c r="E4" s="66"/>
      <c r="F4" s="66"/>
      <c r="G4" s="66"/>
      <c r="H4" s="66"/>
      <c r="I4" s="66"/>
      <c r="J4" s="66"/>
      <c r="K4" s="5"/>
      <c r="M4" s="23" t="s">
        <v>4</v>
      </c>
      <c r="N4" s="22">
        <f>COUNTIF(N$9:N$2051,"n")</f>
        <v>2</v>
      </c>
      <c r="O4" s="22"/>
      <c r="P4" s="22">
        <f t="shared" ref="P4:AV4" si="2">COUNTIF(P$9:P$2051,"n")</f>
        <v>2</v>
      </c>
      <c r="Q4" s="22"/>
      <c r="R4" s="22">
        <f t="shared" si="2"/>
        <v>1</v>
      </c>
      <c r="S4" s="22"/>
      <c r="T4" s="22">
        <f t="shared" si="2"/>
        <v>2</v>
      </c>
      <c r="U4" s="22"/>
      <c r="V4" s="22">
        <f t="shared" si="2"/>
        <v>2</v>
      </c>
      <c r="W4" s="22"/>
      <c r="X4" s="22">
        <f t="shared" si="2"/>
        <v>1</v>
      </c>
      <c r="Y4" s="22"/>
      <c r="Z4" s="22">
        <f t="shared" si="2"/>
        <v>0</v>
      </c>
      <c r="AA4" s="22"/>
      <c r="AB4" s="22">
        <f t="shared" si="2"/>
        <v>0</v>
      </c>
      <c r="AC4" s="22"/>
      <c r="AD4" s="22">
        <f t="shared" si="2"/>
        <v>1</v>
      </c>
      <c r="AE4" s="22"/>
      <c r="AF4" s="22">
        <f t="shared" si="2"/>
        <v>2</v>
      </c>
      <c r="AG4" s="22"/>
      <c r="AH4" s="22">
        <f t="shared" si="2"/>
        <v>1</v>
      </c>
      <c r="AI4" s="22"/>
      <c r="AJ4" s="22">
        <f t="shared" si="2"/>
        <v>1</v>
      </c>
      <c r="AK4" s="22"/>
      <c r="AL4" s="22">
        <f t="shared" si="2"/>
        <v>1</v>
      </c>
      <c r="AM4" s="22"/>
      <c r="AN4" s="22">
        <f t="shared" si="2"/>
        <v>1</v>
      </c>
      <c r="AO4" s="22"/>
      <c r="AP4" s="22">
        <f t="shared" si="2"/>
        <v>1</v>
      </c>
      <c r="AQ4" s="22"/>
      <c r="AR4" s="22">
        <f t="shared" si="2"/>
        <v>0</v>
      </c>
      <c r="AS4" s="22"/>
      <c r="AT4" s="22">
        <f t="shared" si="2"/>
        <v>0</v>
      </c>
      <c r="AU4" s="22"/>
      <c r="AV4" s="22">
        <f t="shared" si="2"/>
        <v>1</v>
      </c>
      <c r="AW4" s="22"/>
    </row>
    <row r="5" spans="1:49" ht="12" customHeight="1" x14ac:dyDescent="0.2">
      <c r="A5" s="87"/>
      <c r="B5" s="87"/>
      <c r="C5" s="87"/>
      <c r="D5" s="87"/>
      <c r="E5" s="87"/>
      <c r="F5" s="87"/>
      <c r="G5" s="87"/>
      <c r="H5" s="87"/>
      <c r="I5" s="87"/>
      <c r="J5" s="87"/>
      <c r="K5" s="4"/>
      <c r="M5" s="27" t="s">
        <v>35</v>
      </c>
      <c r="N5" s="26">
        <f>SUM(N9:N2067)</f>
        <v>-17</v>
      </c>
      <c r="O5" s="26"/>
      <c r="P5" s="26">
        <f>SUM(P9:P2067)</f>
        <v>-19</v>
      </c>
      <c r="Q5" s="26"/>
      <c r="R5" s="26">
        <f>SUM(R9:R2067)</f>
        <v>17</v>
      </c>
      <c r="S5" s="26"/>
      <c r="T5" s="26">
        <f>SUM(T9:T2067)</f>
        <v>4</v>
      </c>
      <c r="U5" s="26"/>
      <c r="V5" s="26">
        <f>SUM(V9:V2067)</f>
        <v>-1</v>
      </c>
      <c r="W5" s="26"/>
      <c r="X5" s="26">
        <f>SUM(X9:X2067)</f>
        <v>6</v>
      </c>
      <c r="Y5" s="26"/>
      <c r="Z5" s="26">
        <f>SUM(Z9:Z2067)</f>
        <v>16</v>
      </c>
      <c r="AA5" s="26"/>
      <c r="AB5" s="26">
        <f>SUM(AB9:AB2067)</f>
        <v>18</v>
      </c>
      <c r="AC5" s="26"/>
      <c r="AD5" s="26">
        <f>SUM(AD9:AD2067)</f>
        <v>-47</v>
      </c>
      <c r="AE5" s="26"/>
      <c r="AF5" s="26">
        <f>SUM(AF9:AF2067)</f>
        <v>-11</v>
      </c>
      <c r="AG5" s="26"/>
      <c r="AH5" s="26">
        <f>SUM(AH9:AH2067)</f>
        <v>11</v>
      </c>
      <c r="AI5" s="26"/>
      <c r="AJ5" s="26">
        <f>SUM(AJ9:AJ2067)</f>
        <v>13</v>
      </c>
      <c r="AK5" s="26"/>
      <c r="AL5" s="26">
        <f>SUM(AL9:AL2067)</f>
        <v>2</v>
      </c>
      <c r="AM5" s="26"/>
      <c r="AN5" s="26">
        <f>SUM(AN9:AN2067)</f>
        <v>-2</v>
      </c>
      <c r="AO5" s="26"/>
      <c r="AP5" s="26">
        <f>SUM(AP9:AP2067)</f>
        <v>-2</v>
      </c>
      <c r="AQ5" s="26"/>
      <c r="AR5" s="26">
        <f>SUM(AR9:AR2067)</f>
        <v>2</v>
      </c>
      <c r="AS5" s="26"/>
      <c r="AT5" s="26">
        <f>SUM(AT9:AT2067)</f>
        <v>4</v>
      </c>
      <c r="AU5" s="26"/>
      <c r="AV5" s="26">
        <f>SUM(AV9:AV2067)</f>
        <v>-2</v>
      </c>
      <c r="AW5" s="26"/>
    </row>
    <row r="6" spans="1:49" ht="12" customHeight="1" x14ac:dyDescent="0.2">
      <c r="A6" s="87"/>
      <c r="B6" s="87"/>
      <c r="C6" s="87"/>
      <c r="D6" s="87"/>
      <c r="E6" s="87"/>
      <c r="F6" s="87"/>
      <c r="G6" s="87"/>
      <c r="H6" s="87"/>
      <c r="I6" s="87"/>
      <c r="J6" s="87"/>
      <c r="K6" s="4"/>
      <c r="M6" s="27" t="s">
        <v>50</v>
      </c>
      <c r="N6" s="26">
        <f ca="1">IF(N3=0,COUNTIF(N$9:N$200018,"v"),COUNTIF(OFFSET(N9,0,0,MATCH("d",N$9:N$250018,0)-1),"v"))</f>
        <v>1</v>
      </c>
      <c r="O6" s="26"/>
      <c r="P6" s="26">
        <f ca="1">IF(P3=0,COUNTIF(P$9:P$200018,"v"),COUNTIF(OFFSET(P9,0,0,MATCH("d",P$9:P$250018,0)-1),"v"))</f>
        <v>1</v>
      </c>
      <c r="Q6" s="26"/>
      <c r="R6" s="26">
        <f ca="1">IF(R3=0,COUNTIF(R$9:R$200018,"v"),COUNTIF(OFFSET(R9,0,0,MATCH("d",R$9:R$250018,0)-1),"v"))</f>
        <v>3</v>
      </c>
      <c r="S6" s="26"/>
      <c r="T6" s="26">
        <f ca="1">IF(T3=0,COUNTIF(T$9:T$200018,"v"),COUNTIF(OFFSET(T9,0,0,MATCH("d",T$9:T$250018,0)-1),"v"))</f>
        <v>0</v>
      </c>
      <c r="U6" s="26"/>
      <c r="V6" s="26">
        <f ca="1">IF(V3=0,COUNTIF(V$9:V$200018,"v"),COUNTIF(OFFSET(V9,0,0,MATCH("d",V$9:V$250018,0)-1),"v"))</f>
        <v>1</v>
      </c>
      <c r="W6" s="26"/>
      <c r="X6" s="26">
        <f ca="1">IF(X3=0,COUNTIF(X$9:X$200018,"v"),COUNTIF(OFFSET(X9,0,0,MATCH("d",X$9:X$250018,0)-1),"v"))</f>
        <v>0</v>
      </c>
      <c r="Y6" s="26"/>
      <c r="Z6" s="26">
        <f ca="1">IF(Z3=0,COUNTIF(Z$9:Z$200018,"v"),COUNTIF(OFFSET(Z9,0,0,MATCH("d",Z$9:Z$250018,0)-1),"v"))</f>
        <v>3</v>
      </c>
      <c r="AA6" s="26"/>
      <c r="AB6" s="26">
        <f ca="1">IF(AB3=0,COUNTIF(AB$9:AB$200018,"v"),COUNTIF(OFFSET(AB9,0,0,MATCH("d",AB$9:AB$250018,0)-1),"v"))</f>
        <v>3</v>
      </c>
      <c r="AC6" s="26"/>
      <c r="AD6" s="26">
        <f ca="1">IF(AD3=0,COUNTIF(AD$9:AD$200018,"v"),COUNTIF(OFFSET(AD9,0,0,MATCH("d",AD$9:AD$250018,0)-1),"v"))</f>
        <v>0</v>
      </c>
      <c r="AE6" s="26"/>
      <c r="AF6" s="26">
        <f ca="1">IF(AF3=0,COUNTIF(AF$9:AF$200018,"v"),COUNTIF(OFFSET(AF9,0,0,MATCH("d",AF$9:AF$250018,0)-1),"v"))</f>
        <v>1</v>
      </c>
      <c r="AG6" s="26"/>
      <c r="AH6" s="26">
        <f ca="1">IF(AH3=0,COUNTIF(AH$9:AH$200018,"v"),COUNTIF(OFFSET(AH9,0,0,MATCH("d",AH$9:AH$250018,0)-1),"v"))</f>
        <v>0</v>
      </c>
      <c r="AI6" s="26"/>
      <c r="AJ6" s="26">
        <f ca="1">IF(AJ3=0,COUNTIF(AJ$9:AJ$200018,"v"),COUNTIF(OFFSET(AJ9,0,0,MATCH("d",AJ$9:AJ$250018,0)-1),"v"))</f>
        <v>2</v>
      </c>
      <c r="AK6" s="26"/>
      <c r="AL6" s="26">
        <f ca="1">IF(AL3=0,COUNTIF(AL$9:AL$200018,"v"),COUNTIF(OFFSET(AL9,0,0,MATCH("d",AL$9:AL$250018,0)-1),"v"))</f>
        <v>1</v>
      </c>
      <c r="AM6" s="26"/>
      <c r="AN6" s="26">
        <f ca="1">IF(AN3=0,COUNTIF(AN$9:AN$200018,"v"),COUNTIF(OFFSET(AN9,0,0,MATCH("d",AN$9:AN$250018,0)-1),"v"))</f>
        <v>0</v>
      </c>
      <c r="AO6" s="26"/>
      <c r="AP6" s="26">
        <f ca="1">IF(AP3=0,COUNTIF(AP$9:AP$200018,"v"),COUNTIF(OFFSET(AP9,0,0,MATCH("d",AP$9:AP$250018,0)-1),"v"))</f>
        <v>2</v>
      </c>
      <c r="AQ6" s="26"/>
      <c r="AR6" s="26">
        <f ca="1">IF(AR3=0,COUNTIF(AR$9:AR$200018,"v"),COUNTIF(OFFSET(AR9,0,0,MATCH("d",AR$9:AR$250018,0)-1),"v"))</f>
        <v>1</v>
      </c>
      <c r="AS6" s="26"/>
      <c r="AT6" s="26">
        <f ca="1">IF(AT3=0,COUNTIF(AT$9:AT$200018,"v"),COUNTIF(OFFSET(AT9,0,0,MATCH("d",AT$9:AT$250018,0)-1),"v"))</f>
        <v>1</v>
      </c>
      <c r="AU6" s="26"/>
      <c r="AV6" s="26">
        <f ca="1">IF(AV3=0,COUNTIF(AV$9:AV$200018,"v"),COUNTIF(OFFSET(AV9,0,0,MATCH("d",AV$9:AV$250018,0)-1),"v"))</f>
        <v>0</v>
      </c>
      <c r="AW6" s="26"/>
    </row>
    <row r="7" spans="1:49" ht="12" customHeight="1" x14ac:dyDescent="0.2">
      <c r="A7" s="87"/>
      <c r="B7" s="87"/>
      <c r="C7" s="87"/>
      <c r="D7" s="87"/>
      <c r="E7" s="87"/>
      <c r="F7" s="87"/>
      <c r="G7" s="87"/>
      <c r="H7" s="87"/>
      <c r="I7" s="87"/>
      <c r="J7" s="87"/>
      <c r="K7" s="4"/>
      <c r="M7" s="27" t="s">
        <v>51</v>
      </c>
      <c r="N7" s="26">
        <f ca="1">IF(N2=0,COUNTIF(N$9:N$200018,"d"),COUNTIF(OFFSET(N9,0,0,MATCH("v",N$9:N$250018,0)-1),"d"))</f>
        <v>0</v>
      </c>
      <c r="O7" s="26"/>
      <c r="P7" s="26">
        <f ca="1">IF(P2=0,COUNTIF(P$9:P$200018,"d"),COUNTIF(OFFSET(P9,0,0,MATCH("v",P$9:P$250018,0)-1),"d"))</f>
        <v>0</v>
      </c>
      <c r="Q7" s="26"/>
      <c r="R7" s="26">
        <f ca="1">IF(R2=0,COUNTIF(R$9:R$200018,"d"),COUNTIF(OFFSET(R9,0,0,MATCH("v",R$9:R$250018,0)-1),"d"))</f>
        <v>0</v>
      </c>
      <c r="S7" s="26"/>
      <c r="T7" s="26">
        <f ca="1">IF(T2=0,COUNTIF(T$9:T$200018,"d"),COUNTIF(OFFSET(T9,0,0,MATCH("v",T$9:T$250018,0)-1),"d"))</f>
        <v>3</v>
      </c>
      <c r="U7" s="26"/>
      <c r="V7" s="26">
        <f ca="1">IF(V2=0,COUNTIF(V$9:V$200018,"d"),COUNTIF(OFFSET(V9,0,0,MATCH("v",V$9:V$250018,0)-1),"d"))</f>
        <v>0</v>
      </c>
      <c r="W7" s="26"/>
      <c r="X7" s="26">
        <f ca="1">IF(X2=0,COUNTIF(X$9:X$200018,"d"),COUNTIF(OFFSET(X9,0,0,MATCH("v",X$9:X$250018,0)-1),"d"))</f>
        <v>1</v>
      </c>
      <c r="Y7" s="26"/>
      <c r="Z7" s="26">
        <f ca="1">IF(Z2=0,COUNTIF(Z$9:Z$200018,"d"),COUNTIF(OFFSET(Z9,0,0,MATCH("v",Z$9:Z$250018,0)-1),"d"))</f>
        <v>0</v>
      </c>
      <c r="AA7" s="26"/>
      <c r="AB7" s="26">
        <f ca="1">IF(AB2=0,COUNTIF(AB$9:AB$200018,"d"),COUNTIF(OFFSET(AB9,0,0,MATCH("v",AB$9:AB$250018,0)-1),"d"))</f>
        <v>0</v>
      </c>
      <c r="AC7" s="26"/>
      <c r="AD7" s="26">
        <f ca="1">IF(AD2=0,COUNTIF(AD$9:AD$200018,"d"),COUNTIF(OFFSET(AD9,0,0,MATCH("v",AD$9:AD$250018,0)-1),"d"))</f>
        <v>1</v>
      </c>
      <c r="AE7" s="26"/>
      <c r="AF7" s="26">
        <f ca="1">IF(AF2=0,COUNTIF(AF$9:AF$200018,"d"),COUNTIF(OFFSET(AF9,0,0,MATCH("v",AF$9:AF$250018,0)-1),"d"))</f>
        <v>0</v>
      </c>
      <c r="AG7" s="26"/>
      <c r="AH7" s="26">
        <f ca="1">IF(AH2=0,COUNTIF(AH$9:AH$200018,"d"),COUNTIF(OFFSET(AH9,0,0,MATCH("v",AH$9:AH$250018,0)-1),"d"))</f>
        <v>1</v>
      </c>
      <c r="AI7" s="26"/>
      <c r="AJ7" s="26">
        <f ca="1">IF(AJ2=0,COUNTIF(AJ$9:AJ$200018,"d"),COUNTIF(OFFSET(AJ9,0,0,MATCH("v",AJ$9:AJ$250018,0)-1),"d"))</f>
        <v>0</v>
      </c>
      <c r="AK7" s="26"/>
      <c r="AL7" s="26">
        <f ca="1">IF(AL2=0,COUNTIF(AL$9:AL$200018,"d"),COUNTIF(OFFSET(AL9,0,0,MATCH("v",AL$9:AL$250018,0)-1),"d"))</f>
        <v>0</v>
      </c>
      <c r="AM7" s="26"/>
      <c r="AN7" s="26">
        <f ca="1">IF(AN2=0,COUNTIF(AN$9:AN$200018,"d"),COUNTIF(OFFSET(AN9,0,0,MATCH("v",AN$9:AN$250018,0)-1),"d"))</f>
        <v>1</v>
      </c>
      <c r="AO7" s="26"/>
      <c r="AP7" s="26">
        <f ca="1">IF(AP2=0,COUNTIF(AP$9:AP$200018,"d"),COUNTIF(OFFSET(AP9,0,0,MATCH("v",AP$9:AP$250018,0)-1),"d"))</f>
        <v>0</v>
      </c>
      <c r="AQ7" s="26"/>
      <c r="AR7" s="26">
        <f ca="1">IF(AR2=0,COUNTIF(AR$9:AR$200018,"d"),COUNTIF(OFFSET(AR9,0,0,MATCH("v",AR$9:AR$250018,0)-1),"d"))</f>
        <v>0</v>
      </c>
      <c r="AS7" s="26"/>
      <c r="AT7" s="26">
        <f ca="1">IF(AT2=0,COUNTIF(AT$9:AT$200018,"d"),COUNTIF(OFFSET(AT9,0,0,MATCH("v",AT$9:AT$250018,0)-1),"d"))</f>
        <v>0</v>
      </c>
      <c r="AU7" s="26"/>
      <c r="AV7" s="26">
        <f ca="1">IF(AV2=0,COUNTIF(AV$9:AV$200018,"d"),COUNTIF(OFFSET(AV9,0,0,MATCH("v",AV$9:AV$250018,0)-1),"d"))</f>
        <v>1</v>
      </c>
      <c r="AW7" s="26"/>
    </row>
    <row r="8" spans="1:49" ht="12" customHeight="1" x14ac:dyDescent="0.2">
      <c r="A8" s="4"/>
      <c r="B8" s="4"/>
      <c r="C8" s="4"/>
      <c r="D8" s="4"/>
      <c r="E8" s="4"/>
      <c r="F8" s="4"/>
      <c r="G8" s="4"/>
      <c r="H8" s="43"/>
      <c r="I8" s="43"/>
      <c r="J8" s="4"/>
      <c r="K8" s="4"/>
      <c r="M8" s="44" t="s">
        <v>52</v>
      </c>
      <c r="N8" s="26">
        <f>MAX(O$9:O$250018)</f>
        <v>1</v>
      </c>
      <c r="O8" s="26"/>
      <c r="P8" s="26">
        <f t="shared" ref="P8:AV8" si="3">MAX(Q$9:Q$250018)</f>
        <v>2</v>
      </c>
      <c r="Q8" s="26"/>
      <c r="R8" s="26">
        <f t="shared" si="3"/>
        <v>3</v>
      </c>
      <c r="S8" s="26"/>
      <c r="T8" s="26">
        <f t="shared" si="3"/>
        <v>5</v>
      </c>
      <c r="U8" s="26"/>
      <c r="V8" s="26">
        <f t="shared" si="3"/>
        <v>1</v>
      </c>
      <c r="W8" s="26"/>
      <c r="X8" s="26">
        <f t="shared" si="3"/>
        <v>2</v>
      </c>
      <c r="Y8" s="26"/>
      <c r="Z8" s="26">
        <f t="shared" si="3"/>
        <v>3</v>
      </c>
      <c r="AA8" s="26"/>
      <c r="AB8" s="26">
        <f t="shared" si="3"/>
        <v>3</v>
      </c>
      <c r="AC8" s="26"/>
      <c r="AD8" s="26">
        <f t="shared" si="3"/>
        <v>1</v>
      </c>
      <c r="AE8" s="26"/>
      <c r="AF8" s="26">
        <f t="shared" si="3"/>
        <v>1</v>
      </c>
      <c r="AG8" s="26"/>
      <c r="AH8" s="26">
        <f t="shared" si="3"/>
        <v>4</v>
      </c>
      <c r="AI8" s="26"/>
      <c r="AJ8" s="26">
        <f t="shared" si="3"/>
        <v>2</v>
      </c>
      <c r="AK8" s="26"/>
      <c r="AL8" s="26">
        <f t="shared" si="3"/>
        <v>1</v>
      </c>
      <c r="AM8" s="26"/>
      <c r="AN8" s="26">
        <f t="shared" si="3"/>
        <v>2</v>
      </c>
      <c r="AO8" s="26"/>
      <c r="AP8" s="26">
        <f t="shared" si="3"/>
        <v>2</v>
      </c>
      <c r="AQ8" s="26"/>
      <c r="AR8" s="26">
        <f t="shared" si="3"/>
        <v>1</v>
      </c>
      <c r="AS8" s="26"/>
      <c r="AT8" s="26">
        <f t="shared" si="3"/>
        <v>1</v>
      </c>
      <c r="AU8" s="26"/>
      <c r="AV8" s="26">
        <f t="shared" si="3"/>
        <v>0</v>
      </c>
      <c r="AW8" s="26"/>
    </row>
    <row r="9" spans="1:49" ht="15.75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M9" s="39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</row>
    <row r="10" spans="1:49" ht="15.75" customHeight="1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M10" s="39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</row>
    <row r="11" spans="1:49" ht="15.75" customHeight="1" x14ac:dyDescent="0.2">
      <c r="B11" s="6">
        <v>42120</v>
      </c>
      <c r="O11" s="20">
        <f t="shared" ref="O11:O12" si="4">IF(N11="v",1+O12,IF(N11="d",0,O12))</f>
        <v>1</v>
      </c>
      <c r="Q11" s="20">
        <f t="shared" ref="Q11:Q12" si="5">IF(P11="v",1+Q12,IF(P11="d",0,Q12))</f>
        <v>1</v>
      </c>
      <c r="S11" s="20">
        <f t="shared" ref="S11:S12" si="6">IF(R11="v",1+S12,IF(R11="d",0,S12))</f>
        <v>3</v>
      </c>
      <c r="U11" s="20">
        <f t="shared" ref="U11:U12" si="7">IF(T11="v",1+U12,IF(T11="d",0,U12))</f>
        <v>0</v>
      </c>
      <c r="W11" s="20">
        <f t="shared" ref="W11:W12" si="8">IF(V11="v",1+W12,IF(V11="d",0,W12))</f>
        <v>1</v>
      </c>
      <c r="Y11" s="20">
        <f t="shared" ref="Y11:Y12" si="9">IF(X11="v",1+Y12,IF(X11="d",0,Y12))</f>
        <v>0</v>
      </c>
      <c r="AA11" s="20">
        <f t="shared" ref="AA11:AA12" si="10">IF(Z11="v",1+AA12,IF(Z11="d",0,AA12))</f>
        <v>3</v>
      </c>
      <c r="AC11" s="20">
        <f t="shared" ref="AC11:AC12" si="11">IF(AB11="v",1+AC12,IF(AB11="d",0,AC12))</f>
        <v>3</v>
      </c>
      <c r="AE11" s="20">
        <f t="shared" ref="AE11:AE12" si="12">IF(AD11="v",1+AE12,IF(AD11="d",0,AE12))</f>
        <v>0</v>
      </c>
      <c r="AG11" s="20">
        <f t="shared" ref="AG11:AG12" si="13">IF(AF11="v",1+AG12,IF(AF11="d",0,AG12))</f>
        <v>1</v>
      </c>
      <c r="AI11" s="20">
        <f t="shared" ref="AI11:AI12" si="14">IF(AH11="v",1+AI12,IF(AH11="d",0,AI12))</f>
        <v>0</v>
      </c>
      <c r="AK11" s="20">
        <f t="shared" ref="AK11:AK12" si="15">IF(AJ11="v",1+AK12,IF(AJ11="d",0,AK12))</f>
        <v>2</v>
      </c>
      <c r="AM11" s="20">
        <f t="shared" ref="AM11:AM12" si="16">IF(AL11="v",1+AM12,IF(AL11="d",0,AM12))</f>
        <v>1</v>
      </c>
      <c r="AO11" s="20">
        <f t="shared" ref="AO11:AO12" si="17">IF(AN11="v",1+AO12,IF(AN11="d",0,AO12))</f>
        <v>0</v>
      </c>
      <c r="AQ11" s="20">
        <f t="shared" ref="AQ11:AQ12" si="18">IF(AP11="v",1+AQ12,IF(AP11="d",0,AQ12))</f>
        <v>2</v>
      </c>
      <c r="AS11" s="20">
        <f t="shared" ref="AS11:AS12" si="19">IF(AR11="v",1+AS12,IF(AR11="d",0,AS12))</f>
        <v>1</v>
      </c>
      <c r="AU11" s="20">
        <f>IF(AT11="v",1+AU12,IF(AT11="d",0,AU12))</f>
        <v>1</v>
      </c>
      <c r="AW11" s="20">
        <f t="shared" ref="AW11:AW12" si="20">IF(AV11="v",1+AW12,IF(AV11="d",0,AW12))</f>
        <v>0</v>
      </c>
    </row>
    <row r="12" spans="1:49" ht="18.75" customHeight="1" x14ac:dyDescent="0.2">
      <c r="B12" s="7"/>
      <c r="C12" s="84" t="s">
        <v>62</v>
      </c>
      <c r="D12" s="85"/>
      <c r="E12" s="86" t="s">
        <v>63</v>
      </c>
      <c r="F12" s="85"/>
      <c r="O12" s="20">
        <f t="shared" si="4"/>
        <v>1</v>
      </c>
      <c r="P12" s="20"/>
      <c r="Q12" s="20">
        <f t="shared" si="5"/>
        <v>1</v>
      </c>
      <c r="S12" s="20">
        <f t="shared" si="6"/>
        <v>3</v>
      </c>
      <c r="U12" s="20">
        <f t="shared" si="7"/>
        <v>0</v>
      </c>
      <c r="W12" s="20">
        <f t="shared" si="8"/>
        <v>1</v>
      </c>
      <c r="Y12" s="20">
        <f t="shared" si="9"/>
        <v>0</v>
      </c>
      <c r="AA12" s="20">
        <f t="shared" si="10"/>
        <v>3</v>
      </c>
      <c r="AC12" s="20">
        <f t="shared" si="11"/>
        <v>3</v>
      </c>
      <c r="AE12" s="20">
        <f t="shared" si="12"/>
        <v>0</v>
      </c>
      <c r="AG12" s="20">
        <f t="shared" si="13"/>
        <v>1</v>
      </c>
      <c r="AI12" s="20">
        <f t="shared" si="14"/>
        <v>0</v>
      </c>
      <c r="AK12" s="20">
        <f t="shared" si="15"/>
        <v>2</v>
      </c>
      <c r="AM12" s="20">
        <f t="shared" si="16"/>
        <v>1</v>
      </c>
      <c r="AO12" s="20">
        <f t="shared" si="17"/>
        <v>0</v>
      </c>
      <c r="AQ12" s="20">
        <f t="shared" si="18"/>
        <v>2</v>
      </c>
      <c r="AS12" s="20">
        <f t="shared" si="19"/>
        <v>1</v>
      </c>
      <c r="AU12" s="20">
        <f>IF(AT12="v",1+AU13,IF(AT12="d",0,AU13))</f>
        <v>1</v>
      </c>
      <c r="AW12" s="20">
        <f t="shared" si="20"/>
        <v>0</v>
      </c>
    </row>
    <row r="13" spans="1:49" ht="15.75" customHeight="1" x14ac:dyDescent="0.2">
      <c r="B13" s="9"/>
      <c r="C13" s="17" t="s">
        <v>6</v>
      </c>
      <c r="D13" s="15" t="str">
        <f>IF(C18=E18,"n",IF(C18&gt;E18,"v","d"))</f>
        <v>n</v>
      </c>
      <c r="E13" s="11" t="str">
        <f>IF(C18=E18,"n",IF(C18&lt;E18,"v","d"))</f>
        <v>n</v>
      </c>
      <c r="F13" s="10" t="s">
        <v>24</v>
      </c>
      <c r="N13" s="20" t="str">
        <f>IF(C13=$N$1,D13,IF(F13=$N$1,E13,"-"))</f>
        <v>n</v>
      </c>
      <c r="O13" s="20">
        <f>IF(N13="v",1+O14,IF(N13="d",0,O14))</f>
        <v>1</v>
      </c>
      <c r="P13" s="20" t="str">
        <f>IF($C13=$P$1,$D13,IF($F13=$P$1,$E13,"-"))</f>
        <v>-</v>
      </c>
      <c r="Q13" s="20">
        <f>IF(P13="v",1+Q14,IF(P13="d",0,Q14))</f>
        <v>1</v>
      </c>
      <c r="R13" s="20" t="str">
        <f>IF($C13=R$1,$D13,IF($F13=R$1,$E13,"-"))</f>
        <v>-</v>
      </c>
      <c r="S13" s="20">
        <f>IF(R13="v",1+S14,IF(R13="d",0,S14))</f>
        <v>3</v>
      </c>
      <c r="T13" s="20" t="str">
        <f>IF($C13=T$1,$D13,IF($F13=T$1,$E13,"-"))</f>
        <v>-</v>
      </c>
      <c r="U13" s="20">
        <f>IF(T13="v",1+U14,IF(T13="d",0,U14))</f>
        <v>0</v>
      </c>
      <c r="V13" s="20" t="str">
        <f>IF($C13=V$1,$D13,IF($F13=V$1,$E13,"-"))</f>
        <v>-</v>
      </c>
      <c r="W13" s="20">
        <f>IF(V13="v",1+W14,IF(V13="d",0,W14))</f>
        <v>1</v>
      </c>
      <c r="X13" s="20" t="str">
        <f t="shared" ref="X13:AV17" si="21">IF($C13=X$1,$D13,IF($F13=X$1,$E13,"-"))</f>
        <v>-</v>
      </c>
      <c r="Y13" s="20">
        <f>IF(X13="v",1+Y14,IF(X13="d",0,Y14))</f>
        <v>0</v>
      </c>
      <c r="Z13" s="20" t="str">
        <f t="shared" si="21"/>
        <v>-</v>
      </c>
      <c r="AA13" s="20">
        <f>IF(Z13="v",1+AA14,IF(Z13="d",0,AA14))</f>
        <v>3</v>
      </c>
      <c r="AB13" s="20" t="str">
        <f t="shared" si="21"/>
        <v>-</v>
      </c>
      <c r="AC13" s="20">
        <f>IF(AB13="v",1+AC14,IF(AB13="d",0,AC14))</f>
        <v>3</v>
      </c>
      <c r="AD13" s="20" t="str">
        <f t="shared" si="21"/>
        <v>-</v>
      </c>
      <c r="AE13" s="20">
        <f>IF(AD13="v",1+AE14,IF(AD13="d",0,AE14))</f>
        <v>0</v>
      </c>
      <c r="AF13" s="20" t="str">
        <f t="shared" si="21"/>
        <v>-</v>
      </c>
      <c r="AG13" s="20">
        <f>IF(AF13="v",1+AG14,IF(AF13="d",0,AG14))</f>
        <v>1</v>
      </c>
      <c r="AH13" s="20" t="str">
        <f t="shared" si="21"/>
        <v>n</v>
      </c>
      <c r="AI13" s="20">
        <f>IF(AH13="v",1+AI14,IF(AH13="d",0,AI14))</f>
        <v>0</v>
      </c>
      <c r="AJ13" s="20" t="str">
        <f t="shared" si="21"/>
        <v>-</v>
      </c>
      <c r="AK13" s="20">
        <f>IF(AJ13="v",1+AK14,IF(AJ13="d",0,AK14))</f>
        <v>2</v>
      </c>
      <c r="AL13" s="20" t="str">
        <f t="shared" si="21"/>
        <v>-</v>
      </c>
      <c r="AM13" s="20">
        <f>IF(AL13="v",1+AM14,IF(AL13="d",0,AM14))</f>
        <v>1</v>
      </c>
      <c r="AN13" s="20" t="str">
        <f t="shared" si="21"/>
        <v>-</v>
      </c>
      <c r="AO13" s="20">
        <f>IF(AN13="v",1+AO14,IF(AN13="d",0,AO14))</f>
        <v>0</v>
      </c>
      <c r="AP13" s="20" t="str">
        <f t="shared" si="21"/>
        <v>-</v>
      </c>
      <c r="AQ13" s="20">
        <f>IF(AP13="v",1+AQ14,IF(AP13="d",0,AQ14))</f>
        <v>2</v>
      </c>
      <c r="AR13" s="20" t="str">
        <f t="shared" si="21"/>
        <v>-</v>
      </c>
      <c r="AS13" s="20">
        <f>IF(AR13="v",1+AS14,IF(AR13="d",0,AS14))</f>
        <v>1</v>
      </c>
      <c r="AT13" s="20" t="str">
        <f t="shared" si="21"/>
        <v>-</v>
      </c>
      <c r="AU13" s="20">
        <f>IF(AT13="v",1+AU14,IF(AT13="d",0,AU14))</f>
        <v>1</v>
      </c>
      <c r="AV13" s="20" t="str">
        <f t="shared" si="21"/>
        <v>-</v>
      </c>
      <c r="AW13" s="20">
        <f>IF(AV13="v",1+AW14,IF(AV13="d",0,AW14))</f>
        <v>0</v>
      </c>
    </row>
    <row r="14" spans="1:49" ht="15.75" customHeight="1" x14ac:dyDescent="0.2">
      <c r="B14" s="9"/>
      <c r="C14" s="17" t="s">
        <v>5</v>
      </c>
      <c r="D14" s="16" t="str">
        <f>IF(C18=E18,"n",IF(C18&gt;E18,"v","d"))</f>
        <v>n</v>
      </c>
      <c r="E14" s="12" t="str">
        <f>IF(C18=E18,"n",IF(C18&lt;E18,"v","d"))</f>
        <v>n</v>
      </c>
      <c r="F14" s="10" t="s">
        <v>7</v>
      </c>
      <c r="K14" s="3"/>
      <c r="N14" s="20" t="str">
        <f>IF(C14=$N$1,D14,IF(F14=$N$1,E14,"-"))</f>
        <v>-</v>
      </c>
      <c r="O14" s="20">
        <f t="shared" ref="O14:O19" si="22">IF(N14="v",1+O15,IF(N14="d",0,O15))</f>
        <v>1</v>
      </c>
      <c r="P14" s="20" t="str">
        <f>IF(C14=$P$1,D14,IF(F14=$P$1,E14,"-"))</f>
        <v>n</v>
      </c>
      <c r="Q14" s="20">
        <f t="shared" ref="Q14:Q19" si="23">IF(P14="v",1+Q15,IF(P14="d",0,Q15))</f>
        <v>1</v>
      </c>
      <c r="R14" s="20" t="str">
        <f t="shared" ref="R14:V17" si="24">IF($C14=R$1,$D14,IF($F14=R$1,$E14,"-"))</f>
        <v>-</v>
      </c>
      <c r="S14" s="20">
        <f t="shared" ref="S14:S19" si="25">IF(R14="v",1+S15,IF(R14="d",0,S15))</f>
        <v>3</v>
      </c>
      <c r="T14" s="20" t="str">
        <f t="shared" si="24"/>
        <v>-</v>
      </c>
      <c r="U14" s="20">
        <f t="shared" ref="U14:U19" si="26">IF(T14="v",1+U15,IF(T14="d",0,U15))</f>
        <v>0</v>
      </c>
      <c r="V14" s="20" t="str">
        <f t="shared" si="24"/>
        <v>-</v>
      </c>
      <c r="W14" s="20">
        <f t="shared" ref="W14:W19" si="27">IF(V14="v",1+W15,IF(V14="d",0,W15))</f>
        <v>1</v>
      </c>
      <c r="X14" s="20" t="str">
        <f t="shared" si="21"/>
        <v>n</v>
      </c>
      <c r="Y14" s="20">
        <f t="shared" ref="Y14:Y19" si="28">IF(X14="v",1+Y15,IF(X14="d",0,Y15))</f>
        <v>0</v>
      </c>
      <c r="Z14" s="20" t="str">
        <f t="shared" si="21"/>
        <v>-</v>
      </c>
      <c r="AA14" s="20">
        <f t="shared" ref="AA14:AA19" si="29">IF(Z14="v",1+AA15,IF(Z14="d",0,AA15))</f>
        <v>3</v>
      </c>
      <c r="AB14" s="20" t="str">
        <f t="shared" si="21"/>
        <v>-</v>
      </c>
      <c r="AC14" s="20">
        <f t="shared" ref="AC14:AC19" si="30">IF(AB14="v",1+AC15,IF(AB14="d",0,AC15))</f>
        <v>3</v>
      </c>
      <c r="AD14" s="20" t="str">
        <f t="shared" si="21"/>
        <v>-</v>
      </c>
      <c r="AE14" s="20">
        <f t="shared" ref="AE14:AE19" si="31">IF(AD14="v",1+AE15,IF(AD14="d",0,AE15))</f>
        <v>0</v>
      </c>
      <c r="AF14" s="20" t="str">
        <f t="shared" si="21"/>
        <v>-</v>
      </c>
      <c r="AG14" s="20">
        <f t="shared" ref="AG14:AG19" si="32">IF(AF14="v",1+AG15,IF(AF14="d",0,AG15))</f>
        <v>1</v>
      </c>
      <c r="AH14" s="20" t="str">
        <f t="shared" si="21"/>
        <v>-</v>
      </c>
      <c r="AI14" s="20">
        <f t="shared" ref="AI14:AI19" si="33">IF(AH14="v",1+AI15,IF(AH14="d",0,AI15))</f>
        <v>0</v>
      </c>
      <c r="AJ14" s="20" t="str">
        <f t="shared" si="21"/>
        <v>-</v>
      </c>
      <c r="AK14" s="20">
        <f t="shared" ref="AK14:AK19" si="34">IF(AJ14="v",1+AK15,IF(AJ14="d",0,AK15))</f>
        <v>2</v>
      </c>
      <c r="AL14" s="20" t="str">
        <f t="shared" si="21"/>
        <v>-</v>
      </c>
      <c r="AM14" s="20">
        <f t="shared" ref="AM14:AM19" si="35">IF(AL14="v",1+AM15,IF(AL14="d",0,AM15))</f>
        <v>1</v>
      </c>
      <c r="AN14" s="20" t="str">
        <f t="shared" si="21"/>
        <v>-</v>
      </c>
      <c r="AO14" s="20">
        <f t="shared" ref="AO14:AO19" si="36">IF(AN14="v",1+AO15,IF(AN14="d",0,AO15))</f>
        <v>0</v>
      </c>
      <c r="AP14" s="20" t="str">
        <f t="shared" si="21"/>
        <v>-</v>
      </c>
      <c r="AQ14" s="20">
        <f t="shared" ref="AQ14:AQ19" si="37">IF(AP14="v",1+AQ15,IF(AP14="d",0,AQ15))</f>
        <v>2</v>
      </c>
      <c r="AR14" s="20" t="str">
        <f t="shared" si="21"/>
        <v>-</v>
      </c>
      <c r="AS14" s="20">
        <f t="shared" ref="AS14:AS19" si="38">IF(AR14="v",1+AS15,IF(AR14="d",0,AS15))</f>
        <v>1</v>
      </c>
      <c r="AT14" s="20" t="str">
        <f t="shared" si="21"/>
        <v>-</v>
      </c>
      <c r="AU14" s="20">
        <f t="shared" ref="AU14:AU19" si="39">IF(AT14="v",1+AU15,IF(AT14="d",0,AU15))</f>
        <v>1</v>
      </c>
      <c r="AV14" s="20" t="str">
        <f t="shared" si="21"/>
        <v>-</v>
      </c>
      <c r="AW14" s="20">
        <f t="shared" ref="AW14:AW19" si="40">IF(AV14="v",1+AW15,IF(AV14="d",0,AW15))</f>
        <v>0</v>
      </c>
    </row>
    <row r="15" spans="1:49" ht="15.75" customHeight="1" x14ac:dyDescent="0.2">
      <c r="B15" s="9"/>
      <c r="C15" s="17" t="s">
        <v>9</v>
      </c>
      <c r="D15" s="16" t="str">
        <f>IF(C18=E18,"n",IF(C18&gt;E18,"v","d"))</f>
        <v>n</v>
      </c>
      <c r="E15" s="13" t="str">
        <f>IF(C18=E18,"n",IF(C18&lt;E18,"v","d"))</f>
        <v>n</v>
      </c>
      <c r="F15" s="10" t="s">
        <v>10</v>
      </c>
      <c r="N15" s="20" t="str">
        <f>IF(C15=$N$1,D15,IF(F15=$N$1,E15,"-"))</f>
        <v>-</v>
      </c>
      <c r="O15" s="20">
        <f t="shared" si="22"/>
        <v>1</v>
      </c>
      <c r="P15" s="20" t="str">
        <f>IF(C15=$P$1,D15,IF(F15=$P$1,E15,"-"))</f>
        <v>-</v>
      </c>
      <c r="Q15" s="20">
        <f t="shared" si="23"/>
        <v>1</v>
      </c>
      <c r="R15" s="20" t="str">
        <f t="shared" si="24"/>
        <v>-</v>
      </c>
      <c r="S15" s="20">
        <f t="shared" si="25"/>
        <v>3</v>
      </c>
      <c r="T15" s="20" t="str">
        <f t="shared" si="24"/>
        <v>n</v>
      </c>
      <c r="U15" s="20">
        <f t="shared" si="26"/>
        <v>0</v>
      </c>
      <c r="V15" s="20" t="str">
        <f t="shared" si="24"/>
        <v>n</v>
      </c>
      <c r="W15" s="20">
        <f t="shared" si="27"/>
        <v>1</v>
      </c>
      <c r="X15" s="20" t="str">
        <f t="shared" si="21"/>
        <v>-</v>
      </c>
      <c r="Y15" s="20">
        <f t="shared" si="28"/>
        <v>0</v>
      </c>
      <c r="Z15" s="20" t="str">
        <f t="shared" si="21"/>
        <v>-</v>
      </c>
      <c r="AA15" s="20">
        <f t="shared" si="29"/>
        <v>3</v>
      </c>
      <c r="AB15" s="20" t="str">
        <f t="shared" si="21"/>
        <v>-</v>
      </c>
      <c r="AC15" s="20">
        <f t="shared" si="30"/>
        <v>3</v>
      </c>
      <c r="AD15" s="20" t="str">
        <f t="shared" si="21"/>
        <v>-</v>
      </c>
      <c r="AE15" s="20">
        <f t="shared" si="31"/>
        <v>0</v>
      </c>
      <c r="AF15" s="20" t="str">
        <f t="shared" si="21"/>
        <v>-</v>
      </c>
      <c r="AG15" s="20">
        <f t="shared" si="32"/>
        <v>1</v>
      </c>
      <c r="AH15" s="20" t="str">
        <f t="shared" si="21"/>
        <v>-</v>
      </c>
      <c r="AI15" s="20">
        <f t="shared" si="33"/>
        <v>0</v>
      </c>
      <c r="AJ15" s="20" t="str">
        <f t="shared" si="21"/>
        <v>-</v>
      </c>
      <c r="AK15" s="20">
        <f t="shared" si="34"/>
        <v>2</v>
      </c>
      <c r="AL15" s="20" t="str">
        <f t="shared" si="21"/>
        <v>-</v>
      </c>
      <c r="AM15" s="20">
        <f t="shared" si="35"/>
        <v>1</v>
      </c>
      <c r="AN15" s="20" t="str">
        <f t="shared" si="21"/>
        <v>-</v>
      </c>
      <c r="AO15" s="20">
        <f t="shared" si="36"/>
        <v>0</v>
      </c>
      <c r="AP15" s="20" t="str">
        <f t="shared" si="21"/>
        <v>-</v>
      </c>
      <c r="AQ15" s="20">
        <f t="shared" si="37"/>
        <v>2</v>
      </c>
      <c r="AR15" s="20" t="str">
        <f t="shared" si="21"/>
        <v>-</v>
      </c>
      <c r="AS15" s="20">
        <f t="shared" si="38"/>
        <v>1</v>
      </c>
      <c r="AT15" s="20" t="str">
        <f t="shared" si="21"/>
        <v>-</v>
      </c>
      <c r="AU15" s="20">
        <f t="shared" si="39"/>
        <v>1</v>
      </c>
      <c r="AV15" s="20" t="str">
        <f t="shared" si="21"/>
        <v>-</v>
      </c>
      <c r="AW15" s="20">
        <f t="shared" si="40"/>
        <v>0</v>
      </c>
    </row>
    <row r="16" spans="1:49" ht="15.75" customHeight="1" x14ac:dyDescent="0.2">
      <c r="B16" s="9"/>
      <c r="C16" s="17" t="s">
        <v>34</v>
      </c>
      <c r="D16" s="16" t="str">
        <f>IF(C18=E18,"n",IF(C18&gt;E18,"v","d"))</f>
        <v>n</v>
      </c>
      <c r="E16" s="12" t="str">
        <f>IF(C18=E18,"n",IF(C18&lt;E18,"v","d"))</f>
        <v>n</v>
      </c>
      <c r="F16" s="10" t="s">
        <v>23</v>
      </c>
      <c r="N16" s="20" t="str">
        <f>IF(C16=$N$1,D16,IF(F16=$N$1,E16,"-"))</f>
        <v>-</v>
      </c>
      <c r="O16" s="20">
        <f t="shared" si="22"/>
        <v>1</v>
      </c>
      <c r="P16" s="20" t="str">
        <f>IF(C16=$P$1,D16,IF(F16=$P$1,E16,"-"))</f>
        <v>-</v>
      </c>
      <c r="Q16" s="20">
        <f t="shared" si="23"/>
        <v>1</v>
      </c>
      <c r="R16" s="20" t="str">
        <f t="shared" si="24"/>
        <v>-</v>
      </c>
      <c r="S16" s="20">
        <f t="shared" si="25"/>
        <v>3</v>
      </c>
      <c r="T16" s="20" t="str">
        <f t="shared" si="24"/>
        <v>-</v>
      </c>
      <c r="U16" s="20">
        <f t="shared" si="26"/>
        <v>0</v>
      </c>
      <c r="V16" s="20" t="str">
        <f t="shared" si="24"/>
        <v>-</v>
      </c>
      <c r="W16" s="20">
        <f t="shared" si="27"/>
        <v>1</v>
      </c>
      <c r="X16" s="20" t="str">
        <f t="shared" si="21"/>
        <v>-</v>
      </c>
      <c r="Y16" s="20">
        <f t="shared" si="28"/>
        <v>0</v>
      </c>
      <c r="Z16" s="20" t="str">
        <f t="shared" si="21"/>
        <v>-</v>
      </c>
      <c r="AA16" s="20">
        <f t="shared" si="29"/>
        <v>3</v>
      </c>
      <c r="AB16" s="20" t="str">
        <f t="shared" si="21"/>
        <v>-</v>
      </c>
      <c r="AC16" s="20">
        <f t="shared" si="30"/>
        <v>3</v>
      </c>
      <c r="AD16" s="20" t="str">
        <f t="shared" si="21"/>
        <v>-</v>
      </c>
      <c r="AE16" s="20">
        <f t="shared" si="31"/>
        <v>0</v>
      </c>
      <c r="AF16" s="20" t="str">
        <f t="shared" si="21"/>
        <v>n</v>
      </c>
      <c r="AG16" s="20">
        <f t="shared" si="32"/>
        <v>1</v>
      </c>
      <c r="AH16" s="20" t="str">
        <f t="shared" si="21"/>
        <v>-</v>
      </c>
      <c r="AI16" s="20">
        <f t="shared" si="33"/>
        <v>0</v>
      </c>
      <c r="AJ16" s="20" t="str">
        <f t="shared" si="21"/>
        <v>-</v>
      </c>
      <c r="AK16" s="20">
        <f t="shared" si="34"/>
        <v>2</v>
      </c>
      <c r="AL16" s="20" t="str">
        <f t="shared" si="21"/>
        <v>-</v>
      </c>
      <c r="AM16" s="20">
        <f t="shared" si="35"/>
        <v>1</v>
      </c>
      <c r="AN16" s="20" t="str">
        <f t="shared" si="21"/>
        <v>-</v>
      </c>
      <c r="AO16" s="20">
        <f t="shared" si="36"/>
        <v>0</v>
      </c>
      <c r="AP16" s="20" t="str">
        <f t="shared" si="21"/>
        <v>n</v>
      </c>
      <c r="AQ16" s="20">
        <f t="shared" si="37"/>
        <v>2</v>
      </c>
      <c r="AR16" s="20" t="str">
        <f t="shared" si="21"/>
        <v>-</v>
      </c>
      <c r="AS16" s="20">
        <f t="shared" si="38"/>
        <v>1</v>
      </c>
      <c r="AT16" s="20" t="str">
        <f t="shared" si="21"/>
        <v>-</v>
      </c>
      <c r="AU16" s="20">
        <f t="shared" si="39"/>
        <v>1</v>
      </c>
      <c r="AV16" s="20" t="str">
        <f t="shared" si="21"/>
        <v>-</v>
      </c>
      <c r="AW16" s="20">
        <f t="shared" si="40"/>
        <v>0</v>
      </c>
    </row>
    <row r="17" spans="2:49" ht="15.75" customHeight="1" x14ac:dyDescent="0.2">
      <c r="B17" s="9"/>
      <c r="C17" s="17" t="s">
        <v>25</v>
      </c>
      <c r="D17" s="16" t="str">
        <f>IF(C18=E18,"n",IF(C18&gt;E18,"v","d"))</f>
        <v>n</v>
      </c>
      <c r="E17" s="14" t="str">
        <f>IF(C18=E18,"n",IF(C18&lt;E18,"v","d"))</f>
        <v>n</v>
      </c>
      <c r="F17" s="10" t="s">
        <v>47</v>
      </c>
      <c r="N17" s="20" t="str">
        <f>IF(C17=$N$1,D17,IF(F17=$N$1,E17,"-"))</f>
        <v>-</v>
      </c>
      <c r="O17" s="20">
        <f t="shared" si="22"/>
        <v>1</v>
      </c>
      <c r="P17" s="20" t="str">
        <f>IF(C17=$P$1,D17,IF(F17=$P$1,E17,"-"))</f>
        <v>-</v>
      </c>
      <c r="Q17" s="20">
        <f t="shared" si="23"/>
        <v>1</v>
      </c>
      <c r="R17" s="20" t="str">
        <f>IF($C17=R$1,$D17,IF($F17=R$1,$E17,"-"))</f>
        <v>-</v>
      </c>
      <c r="S17" s="20">
        <f t="shared" si="25"/>
        <v>3</v>
      </c>
      <c r="T17" s="20" t="str">
        <f t="shared" si="24"/>
        <v>-</v>
      </c>
      <c r="U17" s="20">
        <f t="shared" si="26"/>
        <v>0</v>
      </c>
      <c r="V17" s="20" t="str">
        <f t="shared" si="24"/>
        <v>-</v>
      </c>
      <c r="W17" s="20">
        <f t="shared" si="27"/>
        <v>1</v>
      </c>
      <c r="X17" s="20" t="str">
        <f t="shared" si="21"/>
        <v>-</v>
      </c>
      <c r="Y17" s="20">
        <f t="shared" si="28"/>
        <v>0</v>
      </c>
      <c r="Z17" s="20" t="str">
        <f t="shared" si="21"/>
        <v>-</v>
      </c>
      <c r="AA17" s="20">
        <f t="shared" si="29"/>
        <v>3</v>
      </c>
      <c r="AB17" s="20" t="str">
        <f t="shared" si="21"/>
        <v>-</v>
      </c>
      <c r="AC17" s="20">
        <f t="shared" si="30"/>
        <v>3</v>
      </c>
      <c r="AD17" s="20" t="str">
        <f t="shared" si="21"/>
        <v>-</v>
      </c>
      <c r="AE17" s="20">
        <f t="shared" si="31"/>
        <v>0</v>
      </c>
      <c r="AF17" s="20" t="str">
        <f t="shared" si="21"/>
        <v>-</v>
      </c>
      <c r="AG17" s="20">
        <f t="shared" si="32"/>
        <v>1</v>
      </c>
      <c r="AH17" s="20" t="str">
        <f t="shared" si="21"/>
        <v>-</v>
      </c>
      <c r="AI17" s="20">
        <f t="shared" si="33"/>
        <v>0</v>
      </c>
      <c r="AJ17" s="20" t="str">
        <f t="shared" si="21"/>
        <v>n</v>
      </c>
      <c r="AK17" s="20">
        <f t="shared" si="34"/>
        <v>2</v>
      </c>
      <c r="AL17" s="20" t="str">
        <f t="shared" si="21"/>
        <v>-</v>
      </c>
      <c r="AM17" s="20">
        <f t="shared" si="35"/>
        <v>1</v>
      </c>
      <c r="AN17" s="20" t="str">
        <f t="shared" si="21"/>
        <v>-</v>
      </c>
      <c r="AO17" s="20">
        <f t="shared" si="36"/>
        <v>0</v>
      </c>
      <c r="AP17" s="20" t="str">
        <f t="shared" si="21"/>
        <v>-</v>
      </c>
      <c r="AQ17" s="20">
        <f t="shared" si="37"/>
        <v>2</v>
      </c>
      <c r="AR17" s="20" t="str">
        <f t="shared" si="21"/>
        <v>-</v>
      </c>
      <c r="AS17" s="20">
        <f t="shared" si="38"/>
        <v>1</v>
      </c>
      <c r="AT17" s="20" t="str">
        <f t="shared" si="21"/>
        <v>-</v>
      </c>
      <c r="AU17" s="20">
        <f t="shared" si="39"/>
        <v>1</v>
      </c>
      <c r="AV17" s="20" t="str">
        <f t="shared" si="21"/>
        <v>-</v>
      </c>
      <c r="AW17" s="20">
        <f t="shared" si="40"/>
        <v>0</v>
      </c>
    </row>
    <row r="18" spans="2:49" ht="15.75" customHeight="1" x14ac:dyDescent="0.2">
      <c r="B18" s="8" t="s">
        <v>18</v>
      </c>
      <c r="C18" s="84">
        <v>21</v>
      </c>
      <c r="D18" s="85"/>
      <c r="E18" s="84">
        <v>21</v>
      </c>
      <c r="F18" s="85"/>
      <c r="N18" s="20">
        <f>IF((COUNTIF(N13:N17,"d")=1),-ABS($C18-$E18),IF((COUNTIF(N13:N17,"v")=1),ABS($C18-$E18),0))</f>
        <v>0</v>
      </c>
      <c r="O18" s="20">
        <f t="shared" si="22"/>
        <v>1</v>
      </c>
      <c r="P18" s="20">
        <f t="shared" ref="P18" si="41">IF((COUNTIF(P13:P17,"d")=1),-ABS($C18-$E18),IF((COUNTIF(P13:P17,"v")=1),ABS($C18-$E18),0))</f>
        <v>0</v>
      </c>
      <c r="Q18" s="20">
        <f t="shared" si="23"/>
        <v>1</v>
      </c>
      <c r="R18" s="20">
        <f t="shared" ref="R18" si="42">IF((COUNTIF(R13:R17,"d")=1),-ABS($C18-$E18),IF((COUNTIF(R13:R17,"v")=1),ABS($C18-$E18),0))</f>
        <v>0</v>
      </c>
      <c r="S18" s="20">
        <f t="shared" si="25"/>
        <v>3</v>
      </c>
      <c r="T18" s="20">
        <f t="shared" ref="T18" si="43">IF((COUNTIF(T13:T17,"d")=1),-ABS($C18-$E18),IF((COUNTIF(T13:T17,"v")=1),ABS($C18-$E18),0))</f>
        <v>0</v>
      </c>
      <c r="U18" s="20">
        <f t="shared" si="26"/>
        <v>0</v>
      </c>
      <c r="V18" s="20">
        <f t="shared" ref="V18" si="44">IF((COUNTIF(V13:V17,"d")=1),-ABS($C18-$E18),IF((COUNTIF(V13:V17,"v")=1),ABS($C18-$E18),0))</f>
        <v>0</v>
      </c>
      <c r="W18" s="20">
        <f t="shared" si="27"/>
        <v>1</v>
      </c>
      <c r="X18" s="20">
        <f t="shared" ref="X18" si="45">IF((COUNTIF(X13:X17,"d")=1),-ABS($C18-$E18),IF((COUNTIF(X13:X17,"v")=1),ABS($C18-$E18),0))</f>
        <v>0</v>
      </c>
      <c r="Y18" s="20">
        <f t="shared" si="28"/>
        <v>0</v>
      </c>
      <c r="Z18" s="20">
        <f t="shared" ref="Z18" si="46">IF((COUNTIF(Z13:Z17,"d")=1),-ABS($C18-$E18),IF((COUNTIF(Z13:Z17,"v")=1),ABS($C18-$E18),0))</f>
        <v>0</v>
      </c>
      <c r="AA18" s="20">
        <f t="shared" si="29"/>
        <v>3</v>
      </c>
      <c r="AB18" s="20">
        <f t="shared" ref="AB18" si="47">IF((COUNTIF(AB13:AB17,"d")=1),-ABS($C18-$E18),IF((COUNTIF(AB13:AB17,"v")=1),ABS($C18-$E18),0))</f>
        <v>0</v>
      </c>
      <c r="AC18" s="20">
        <f t="shared" si="30"/>
        <v>3</v>
      </c>
      <c r="AD18" s="20">
        <f t="shared" ref="AD18" si="48">IF((COUNTIF(AD13:AD17,"d")=1),-ABS($C18-$E18),IF((COUNTIF(AD13:AD17,"v")=1),ABS($C18-$E18),0))</f>
        <v>0</v>
      </c>
      <c r="AE18" s="20">
        <f t="shared" si="31"/>
        <v>0</v>
      </c>
      <c r="AF18" s="20">
        <f t="shared" ref="AF18" si="49">IF((COUNTIF(AF13:AF17,"d")=1),-ABS($C18-$E18),IF((COUNTIF(AF13:AF17,"v")=1),ABS($C18-$E18),0))</f>
        <v>0</v>
      </c>
      <c r="AG18" s="20">
        <f t="shared" si="32"/>
        <v>1</v>
      </c>
      <c r="AH18" s="20">
        <f t="shared" ref="AH18" si="50">IF((COUNTIF(AH13:AH17,"d")=1),-ABS($C18-$E18),IF((COUNTIF(AH13:AH17,"v")=1),ABS($C18-$E18),0))</f>
        <v>0</v>
      </c>
      <c r="AI18" s="20">
        <f t="shared" si="33"/>
        <v>0</v>
      </c>
      <c r="AJ18" s="20">
        <f t="shared" ref="AJ18" si="51">IF((COUNTIF(AJ13:AJ17,"d")=1),-ABS($C18-$E18),IF((COUNTIF(AJ13:AJ17,"v")=1),ABS($C18-$E18),0))</f>
        <v>0</v>
      </c>
      <c r="AK18" s="20">
        <f t="shared" si="34"/>
        <v>2</v>
      </c>
      <c r="AL18" s="20">
        <f t="shared" ref="AL18" si="52">IF((COUNTIF(AL13:AL17,"d")=1),-ABS($C18-$E18),IF((COUNTIF(AL13:AL17,"v")=1),ABS($C18-$E18),0))</f>
        <v>0</v>
      </c>
      <c r="AM18" s="20">
        <f t="shared" si="35"/>
        <v>1</v>
      </c>
      <c r="AN18" s="20">
        <f t="shared" ref="AN18" si="53">IF((COUNTIF(AN13:AN17,"d")=1),-ABS($C18-$E18),IF((COUNTIF(AN13:AN17,"v")=1),ABS($C18-$E18),0))</f>
        <v>0</v>
      </c>
      <c r="AO18" s="20">
        <f t="shared" si="36"/>
        <v>0</v>
      </c>
      <c r="AP18" s="20">
        <f t="shared" ref="AP18" si="54">IF((COUNTIF(AP13:AP17,"d")=1),-ABS($C18-$E18),IF((COUNTIF(AP13:AP17,"v")=1),ABS($C18-$E18),0))</f>
        <v>0</v>
      </c>
      <c r="AQ18" s="20">
        <f t="shared" si="37"/>
        <v>2</v>
      </c>
      <c r="AR18" s="20">
        <f t="shared" ref="AR18" si="55">IF((COUNTIF(AR13:AR17,"d")=1),-ABS($C18-$E18),IF((COUNTIF(AR13:AR17,"v")=1),ABS($C18-$E18),0))</f>
        <v>0</v>
      </c>
      <c r="AS18" s="20">
        <f t="shared" si="38"/>
        <v>1</v>
      </c>
      <c r="AT18" s="20">
        <f t="shared" ref="AT18" si="56">IF((COUNTIF(AT13:AT17,"d")=1),-ABS($C18-$E18),IF((COUNTIF(AT13:AT17,"v")=1),ABS($C18-$E18),0))</f>
        <v>0</v>
      </c>
      <c r="AU18" s="20">
        <f t="shared" si="39"/>
        <v>1</v>
      </c>
      <c r="AV18" s="20">
        <f t="shared" ref="AV18" si="57">IF((COUNTIF(AV13:AV17,"d")=1),-ABS($C18-$E18),IF((COUNTIF(AV13:AV17,"v")=1),ABS($C18-$E18),0))</f>
        <v>0</v>
      </c>
      <c r="AW18" s="20">
        <f t="shared" si="40"/>
        <v>0</v>
      </c>
    </row>
    <row r="19" spans="2:49" ht="15.75" customHeight="1" x14ac:dyDescent="0.2">
      <c r="O19" s="20">
        <f t="shared" si="22"/>
        <v>1</v>
      </c>
      <c r="Q19" s="20">
        <f t="shared" si="23"/>
        <v>1</v>
      </c>
      <c r="S19" s="20">
        <f t="shared" si="25"/>
        <v>3</v>
      </c>
      <c r="U19" s="20">
        <f t="shared" si="26"/>
        <v>0</v>
      </c>
      <c r="W19" s="20">
        <f t="shared" si="27"/>
        <v>1</v>
      </c>
      <c r="Y19" s="20">
        <f t="shared" si="28"/>
        <v>0</v>
      </c>
      <c r="AA19" s="20">
        <f t="shared" si="29"/>
        <v>3</v>
      </c>
      <c r="AC19" s="20">
        <f t="shared" si="30"/>
        <v>3</v>
      </c>
      <c r="AE19" s="20">
        <f t="shared" si="31"/>
        <v>0</v>
      </c>
      <c r="AG19" s="20">
        <f t="shared" si="32"/>
        <v>1</v>
      </c>
      <c r="AI19" s="20">
        <f t="shared" si="33"/>
        <v>0</v>
      </c>
      <c r="AK19" s="20">
        <f t="shared" si="34"/>
        <v>2</v>
      </c>
      <c r="AM19" s="20">
        <f t="shared" si="35"/>
        <v>1</v>
      </c>
      <c r="AO19" s="20">
        <f t="shared" si="36"/>
        <v>0</v>
      </c>
      <c r="AQ19" s="20">
        <f t="shared" si="37"/>
        <v>2</v>
      </c>
      <c r="AS19" s="20">
        <f t="shared" si="38"/>
        <v>1</v>
      </c>
      <c r="AU19" s="20">
        <f t="shared" si="39"/>
        <v>1</v>
      </c>
      <c r="AW19" s="20">
        <f t="shared" si="40"/>
        <v>0</v>
      </c>
    </row>
    <row r="20" spans="2:49" ht="15.75" customHeight="1" x14ac:dyDescent="0.2">
      <c r="B20" s="6">
        <v>42113</v>
      </c>
      <c r="O20" s="20">
        <f t="shared" ref="O20:O21" si="58">IF(N20="v",1+O21,IF(N20="d",0,O21))</f>
        <v>1</v>
      </c>
      <c r="Q20" s="20">
        <f t="shared" ref="Q20:Q21" si="59">IF(P20="v",1+Q21,IF(P20="d",0,Q21))</f>
        <v>1</v>
      </c>
      <c r="S20" s="20">
        <f t="shared" ref="S20:S21" si="60">IF(R20="v",1+S21,IF(R20="d",0,S21))</f>
        <v>3</v>
      </c>
      <c r="U20" s="20">
        <f t="shared" ref="U20:U21" si="61">IF(T20="v",1+U21,IF(T20="d",0,U21))</f>
        <v>0</v>
      </c>
      <c r="W20" s="20">
        <f t="shared" ref="W20:W21" si="62">IF(V20="v",1+W21,IF(V20="d",0,W21))</f>
        <v>1</v>
      </c>
      <c r="Y20" s="20">
        <f t="shared" ref="Y20:Y21" si="63">IF(X20="v",1+Y21,IF(X20="d",0,Y21))</f>
        <v>0</v>
      </c>
      <c r="AA20" s="20">
        <f t="shared" ref="AA20:AA21" si="64">IF(Z20="v",1+AA21,IF(Z20="d",0,AA21))</f>
        <v>3</v>
      </c>
      <c r="AC20" s="20">
        <f t="shared" ref="AC20:AC21" si="65">IF(AB20="v",1+AC21,IF(AB20="d",0,AC21))</f>
        <v>3</v>
      </c>
      <c r="AE20" s="20">
        <f t="shared" ref="AE20:AE21" si="66">IF(AD20="v",1+AE21,IF(AD20="d",0,AE21))</f>
        <v>0</v>
      </c>
      <c r="AG20" s="20">
        <f t="shared" ref="AG20:AG21" si="67">IF(AF20="v",1+AG21,IF(AF20="d",0,AG21))</f>
        <v>1</v>
      </c>
      <c r="AI20" s="20">
        <f t="shared" ref="AI20:AI21" si="68">IF(AH20="v",1+AI21,IF(AH20="d",0,AI21))</f>
        <v>0</v>
      </c>
      <c r="AK20" s="20">
        <f t="shared" ref="AK20:AK21" si="69">IF(AJ20="v",1+AK21,IF(AJ20="d",0,AK21))</f>
        <v>2</v>
      </c>
      <c r="AM20" s="20">
        <f t="shared" ref="AM20:AM21" si="70">IF(AL20="v",1+AM21,IF(AL20="d",0,AM21))</f>
        <v>1</v>
      </c>
      <c r="AO20" s="20">
        <f t="shared" ref="AO20:AO21" si="71">IF(AN20="v",1+AO21,IF(AN20="d",0,AO21))</f>
        <v>0</v>
      </c>
      <c r="AQ20" s="20">
        <f t="shared" ref="AQ20:AQ21" si="72">IF(AP20="v",1+AQ21,IF(AP20="d",0,AQ21))</f>
        <v>2</v>
      </c>
      <c r="AS20" s="20">
        <f t="shared" ref="AS20:AS21" si="73">IF(AR20="v",1+AS21,IF(AR20="d",0,AS21))</f>
        <v>1</v>
      </c>
      <c r="AU20" s="20">
        <f>IF(AT20="v",1+AU21,IF(AT20="d",0,AU21))</f>
        <v>1</v>
      </c>
      <c r="AW20" s="20">
        <f t="shared" ref="AW20:AW21" si="74">IF(AV20="v",1+AW21,IF(AV20="d",0,AW21))</f>
        <v>0</v>
      </c>
    </row>
    <row r="21" spans="2:49" ht="18.75" customHeight="1" x14ac:dyDescent="0.2">
      <c r="B21" s="7"/>
      <c r="C21" s="84" t="s">
        <v>62</v>
      </c>
      <c r="D21" s="85"/>
      <c r="E21" s="86" t="s">
        <v>63</v>
      </c>
      <c r="F21" s="85"/>
      <c r="O21" s="20">
        <f t="shared" si="58"/>
        <v>1</v>
      </c>
      <c r="P21" s="20"/>
      <c r="Q21" s="20">
        <f t="shared" si="59"/>
        <v>1</v>
      </c>
      <c r="S21" s="20">
        <f t="shared" si="60"/>
        <v>3</v>
      </c>
      <c r="U21" s="20">
        <f t="shared" si="61"/>
        <v>0</v>
      </c>
      <c r="W21" s="20">
        <f t="shared" si="62"/>
        <v>1</v>
      </c>
      <c r="Y21" s="20">
        <f t="shared" si="63"/>
        <v>0</v>
      </c>
      <c r="AA21" s="20">
        <f t="shared" si="64"/>
        <v>3</v>
      </c>
      <c r="AC21" s="20">
        <f t="shared" si="65"/>
        <v>3</v>
      </c>
      <c r="AE21" s="20">
        <f t="shared" si="66"/>
        <v>0</v>
      </c>
      <c r="AG21" s="20">
        <f t="shared" si="67"/>
        <v>1</v>
      </c>
      <c r="AI21" s="20">
        <f t="shared" si="68"/>
        <v>0</v>
      </c>
      <c r="AK21" s="20">
        <f t="shared" si="69"/>
        <v>2</v>
      </c>
      <c r="AM21" s="20">
        <f t="shared" si="70"/>
        <v>1</v>
      </c>
      <c r="AO21" s="20">
        <f t="shared" si="71"/>
        <v>0</v>
      </c>
      <c r="AQ21" s="20">
        <f t="shared" si="72"/>
        <v>2</v>
      </c>
      <c r="AS21" s="20">
        <f t="shared" si="73"/>
        <v>1</v>
      </c>
      <c r="AU21" s="20">
        <f>IF(AT21="v",1+AU22,IF(AT21="d",0,AU22))</f>
        <v>1</v>
      </c>
      <c r="AW21" s="20">
        <f t="shared" si="74"/>
        <v>0</v>
      </c>
    </row>
    <row r="22" spans="2:49" ht="15.75" customHeight="1" x14ac:dyDescent="0.2">
      <c r="B22" s="9"/>
      <c r="C22" s="17" t="s">
        <v>6</v>
      </c>
      <c r="D22" s="15" t="str">
        <f>IF(C27=E27,"n",IF(C27&gt;E27,"v","d"))</f>
        <v>v</v>
      </c>
      <c r="E22" s="11" t="str">
        <f>IF(C27=E27,"n",IF(C27&lt;E27,"v","d"))</f>
        <v>d</v>
      </c>
      <c r="F22" s="10" t="s">
        <v>24</v>
      </c>
      <c r="N22" s="20" t="str">
        <f>IF(C22=$N$1,D22,IF(F22=$N$1,E22,"-"))</f>
        <v>v</v>
      </c>
      <c r="O22" s="20">
        <f>IF(N22="v",1+O23,IF(N22="d",0,O23))</f>
        <v>1</v>
      </c>
      <c r="P22" s="20" t="str">
        <f>IF($C22=$P$1,$D22,IF($F22=$P$1,$E22,"-"))</f>
        <v>-</v>
      </c>
      <c r="Q22" s="20">
        <f>IF(P22="v",1+Q23,IF(P22="d",0,Q23))</f>
        <v>1</v>
      </c>
      <c r="R22" s="20" t="str">
        <f>IF($C22=R$1,$D22,IF($F22=R$1,$E22,"-"))</f>
        <v>-</v>
      </c>
      <c r="S22" s="20">
        <f>IF(R22="v",1+S23,IF(R22="d",0,S23))</f>
        <v>3</v>
      </c>
      <c r="T22" s="20" t="str">
        <f>IF($C22=T$1,$D22,IF($F22=T$1,$E22,"-"))</f>
        <v>-</v>
      </c>
      <c r="U22" s="20">
        <f>IF(T22="v",1+U23,IF(T22="d",0,U23))</f>
        <v>0</v>
      </c>
      <c r="V22" s="20" t="str">
        <f>IF($C22=V$1,$D22,IF($F22=V$1,$E22,"-"))</f>
        <v>-</v>
      </c>
      <c r="W22" s="20">
        <f>IF(V22="v",1+W23,IF(V22="d",0,W23))</f>
        <v>1</v>
      </c>
      <c r="X22" s="20" t="str">
        <f t="shared" ref="X22:AV26" si="75">IF($C22=X$1,$D22,IF($F22=X$1,$E22,"-"))</f>
        <v>-</v>
      </c>
      <c r="Y22" s="20">
        <f>IF(X22="v",1+Y23,IF(X22="d",0,Y23))</f>
        <v>0</v>
      </c>
      <c r="Z22" s="20" t="str">
        <f t="shared" si="75"/>
        <v>-</v>
      </c>
      <c r="AA22" s="20">
        <f>IF(Z22="v",1+AA23,IF(Z22="d",0,AA23))</f>
        <v>3</v>
      </c>
      <c r="AB22" s="20" t="str">
        <f t="shared" si="75"/>
        <v>-</v>
      </c>
      <c r="AC22" s="20">
        <f>IF(AB22="v",1+AC23,IF(AB22="d",0,AC23))</f>
        <v>3</v>
      </c>
      <c r="AD22" s="20" t="str">
        <f t="shared" si="75"/>
        <v>-</v>
      </c>
      <c r="AE22" s="20">
        <f>IF(AD22="v",1+AE23,IF(AD22="d",0,AE23))</f>
        <v>0</v>
      </c>
      <c r="AF22" s="20" t="str">
        <f t="shared" si="75"/>
        <v>-</v>
      </c>
      <c r="AG22" s="20">
        <f>IF(AF22="v",1+AG23,IF(AF22="d",0,AG23))</f>
        <v>1</v>
      </c>
      <c r="AH22" s="20" t="str">
        <f t="shared" si="75"/>
        <v>d</v>
      </c>
      <c r="AI22" s="20">
        <f>IF(AH22="v",1+AI23,IF(AH22="d",0,AI23))</f>
        <v>0</v>
      </c>
      <c r="AJ22" s="20" t="str">
        <f t="shared" si="75"/>
        <v>-</v>
      </c>
      <c r="AK22" s="20">
        <f>IF(AJ22="v",1+AK23,IF(AJ22="d",0,AK23))</f>
        <v>2</v>
      </c>
      <c r="AL22" s="20" t="str">
        <f t="shared" si="75"/>
        <v>-</v>
      </c>
      <c r="AM22" s="20">
        <f>IF(AL22="v",1+AM23,IF(AL22="d",0,AM23))</f>
        <v>1</v>
      </c>
      <c r="AN22" s="20" t="str">
        <f t="shared" si="75"/>
        <v>-</v>
      </c>
      <c r="AO22" s="20">
        <f>IF(AN22="v",1+AO23,IF(AN22="d",0,AO23))</f>
        <v>0</v>
      </c>
      <c r="AP22" s="20" t="str">
        <f t="shared" si="75"/>
        <v>-</v>
      </c>
      <c r="AQ22" s="20">
        <f>IF(AP22="v",1+AQ23,IF(AP22="d",0,AQ23))</f>
        <v>2</v>
      </c>
      <c r="AR22" s="20" t="str">
        <f t="shared" si="75"/>
        <v>-</v>
      </c>
      <c r="AS22" s="20">
        <f>IF(AR22="v",1+AS23,IF(AR22="d",0,AS23))</f>
        <v>1</v>
      </c>
      <c r="AT22" s="20" t="str">
        <f t="shared" si="75"/>
        <v>-</v>
      </c>
      <c r="AU22" s="20">
        <f>IF(AT22="v",1+AU23,IF(AT22="d",0,AU23))</f>
        <v>1</v>
      </c>
      <c r="AV22" s="20" t="str">
        <f t="shared" si="75"/>
        <v>-</v>
      </c>
      <c r="AW22" s="20">
        <f>IF(AV22="v",1+AW23,IF(AV22="d",0,AW23))</f>
        <v>0</v>
      </c>
    </row>
    <row r="23" spans="2:49" ht="15.75" customHeight="1" x14ac:dyDescent="0.2">
      <c r="B23" s="9"/>
      <c r="C23" s="17" t="s">
        <v>23</v>
      </c>
      <c r="D23" s="16" t="str">
        <f>IF(C27=E27,"n",IF(C27&gt;E27,"v","d"))</f>
        <v>v</v>
      </c>
      <c r="E23" s="12" t="str">
        <f>IF(C27=E27,"n",IF(C27&lt;E27,"v","d"))</f>
        <v>d</v>
      </c>
      <c r="F23" s="10" t="s">
        <v>15</v>
      </c>
      <c r="K23" s="3"/>
      <c r="N23" s="20" t="str">
        <f>IF(C23=$N$1,D23,IF(F23=$N$1,E23,"-"))</f>
        <v>-</v>
      </c>
      <c r="O23" s="20">
        <f t="shared" ref="O23:O28" si="76">IF(N23="v",1+O24,IF(N23="d",0,O24))</f>
        <v>0</v>
      </c>
      <c r="P23" s="20" t="str">
        <f>IF(C23=$P$1,D23,IF(F23=$P$1,E23,"-"))</f>
        <v>-</v>
      </c>
      <c r="Q23" s="20">
        <f t="shared" ref="Q23:Q28" si="77">IF(P23="v",1+Q24,IF(P23="d",0,Q24))</f>
        <v>1</v>
      </c>
      <c r="R23" s="20" t="str">
        <f t="shared" ref="R23:V26" si="78">IF($C23=R$1,$D23,IF($F23=R$1,$E23,"-"))</f>
        <v>-</v>
      </c>
      <c r="S23" s="20">
        <f t="shared" ref="S23:S28" si="79">IF(R23="v",1+S24,IF(R23="d",0,S24))</f>
        <v>3</v>
      </c>
      <c r="T23" s="20" t="str">
        <f t="shared" si="78"/>
        <v>-</v>
      </c>
      <c r="U23" s="20">
        <f t="shared" ref="U23:U28" si="80">IF(T23="v",1+U24,IF(T23="d",0,U24))</f>
        <v>0</v>
      </c>
      <c r="V23" s="20" t="str">
        <f t="shared" si="78"/>
        <v>-</v>
      </c>
      <c r="W23" s="20">
        <f t="shared" ref="W23:W28" si="81">IF(V23="v",1+W24,IF(V23="d",0,W24))</f>
        <v>1</v>
      </c>
      <c r="X23" s="20" t="str">
        <f t="shared" si="75"/>
        <v>-</v>
      </c>
      <c r="Y23" s="20">
        <f t="shared" ref="Y23:Y28" si="82">IF(X23="v",1+Y24,IF(X23="d",0,Y24))</f>
        <v>0</v>
      </c>
      <c r="Z23" s="20" t="str">
        <f t="shared" si="75"/>
        <v>-</v>
      </c>
      <c r="AA23" s="20">
        <f t="shared" ref="AA23:AA28" si="83">IF(Z23="v",1+AA24,IF(Z23="d",0,AA24))</f>
        <v>3</v>
      </c>
      <c r="AB23" s="20" t="str">
        <f t="shared" si="75"/>
        <v>-</v>
      </c>
      <c r="AC23" s="20">
        <f t="shared" ref="AC23:AC28" si="84">IF(AB23="v",1+AC24,IF(AB23="d",0,AC24))</f>
        <v>3</v>
      </c>
      <c r="AD23" s="20" t="str">
        <f t="shared" si="75"/>
        <v>-</v>
      </c>
      <c r="AE23" s="20">
        <f t="shared" ref="AE23:AE28" si="85">IF(AD23="v",1+AE24,IF(AD23="d",0,AE24))</f>
        <v>0</v>
      </c>
      <c r="AF23" s="20" t="str">
        <f t="shared" si="75"/>
        <v>v</v>
      </c>
      <c r="AG23" s="20">
        <f t="shared" ref="AG23:AG28" si="86">IF(AF23="v",1+AG24,IF(AF23="d",0,AG24))</f>
        <v>1</v>
      </c>
      <c r="AH23" s="20" t="str">
        <f t="shared" si="75"/>
        <v>-</v>
      </c>
      <c r="AI23" s="20">
        <f t="shared" ref="AI23:AI28" si="87">IF(AH23="v",1+AI24,IF(AH23="d",0,AI24))</f>
        <v>4</v>
      </c>
      <c r="AJ23" s="20" t="str">
        <f t="shared" si="75"/>
        <v>-</v>
      </c>
      <c r="AK23" s="20">
        <f t="shared" ref="AK23:AK28" si="88">IF(AJ23="v",1+AK24,IF(AJ23="d",0,AK24))</f>
        <v>2</v>
      </c>
      <c r="AL23" s="20" t="str">
        <f t="shared" si="75"/>
        <v>-</v>
      </c>
      <c r="AM23" s="20">
        <f t="shared" ref="AM23:AM28" si="89">IF(AL23="v",1+AM24,IF(AL23="d",0,AM24))</f>
        <v>1</v>
      </c>
      <c r="AN23" s="20" t="str">
        <f t="shared" si="75"/>
        <v>d</v>
      </c>
      <c r="AO23" s="20">
        <f t="shared" ref="AO23:AO28" si="90">IF(AN23="v",1+AO24,IF(AN23="d",0,AO24))</f>
        <v>0</v>
      </c>
      <c r="AP23" s="20" t="str">
        <f t="shared" si="75"/>
        <v>-</v>
      </c>
      <c r="AQ23" s="20">
        <f t="shared" ref="AQ23:AQ28" si="91">IF(AP23="v",1+AQ24,IF(AP23="d",0,AQ24))</f>
        <v>2</v>
      </c>
      <c r="AR23" s="20" t="str">
        <f t="shared" si="75"/>
        <v>-</v>
      </c>
      <c r="AS23" s="20">
        <f t="shared" ref="AS23:AS28" si="92">IF(AR23="v",1+AS24,IF(AR23="d",0,AS24))</f>
        <v>1</v>
      </c>
      <c r="AT23" s="20" t="str">
        <f t="shared" si="75"/>
        <v>-</v>
      </c>
      <c r="AU23" s="20">
        <f t="shared" ref="AU23:AU28" si="93">IF(AT23="v",1+AU24,IF(AT23="d",0,AU24))</f>
        <v>1</v>
      </c>
      <c r="AV23" s="20" t="str">
        <f t="shared" si="75"/>
        <v>-</v>
      </c>
      <c r="AW23" s="20">
        <f t="shared" ref="AW23:AW28" si="94">IF(AV23="v",1+AW24,IF(AV23="d",0,AW24))</f>
        <v>0</v>
      </c>
    </row>
    <row r="24" spans="2:49" ht="15.75" customHeight="1" x14ac:dyDescent="0.2">
      <c r="B24" s="9"/>
      <c r="C24" s="17" t="s">
        <v>10</v>
      </c>
      <c r="D24" s="16" t="str">
        <f>IF(C27=E27,"n",IF(C27&gt;E27,"v","d"))</f>
        <v>v</v>
      </c>
      <c r="E24" s="13" t="str">
        <f>IF(C27=E27,"n",IF(C27&lt;E27,"v","d"))</f>
        <v>d</v>
      </c>
      <c r="F24" s="10" t="s">
        <v>48</v>
      </c>
      <c r="N24" s="20" t="str">
        <f>IF(C24=$N$1,D24,IF(F24=$N$1,E24,"-"))</f>
        <v>-</v>
      </c>
      <c r="O24" s="20">
        <f t="shared" si="76"/>
        <v>0</v>
      </c>
      <c r="P24" s="20" t="str">
        <f>IF(C24=$P$1,D24,IF(F24=$P$1,E24,"-"))</f>
        <v>-</v>
      </c>
      <c r="Q24" s="20">
        <f t="shared" si="77"/>
        <v>1</v>
      </c>
      <c r="R24" s="20" t="str">
        <f t="shared" si="78"/>
        <v>-</v>
      </c>
      <c r="S24" s="20">
        <f t="shared" si="79"/>
        <v>3</v>
      </c>
      <c r="T24" s="20" t="str">
        <f t="shared" si="78"/>
        <v>-</v>
      </c>
      <c r="U24" s="20">
        <f t="shared" si="80"/>
        <v>0</v>
      </c>
      <c r="V24" s="20" t="str">
        <f t="shared" si="78"/>
        <v>v</v>
      </c>
      <c r="W24" s="20">
        <f t="shared" si="81"/>
        <v>1</v>
      </c>
      <c r="X24" s="20" t="str">
        <f t="shared" si="75"/>
        <v>-</v>
      </c>
      <c r="Y24" s="20">
        <f t="shared" si="82"/>
        <v>0</v>
      </c>
      <c r="Z24" s="20" t="str">
        <f t="shared" si="75"/>
        <v>-</v>
      </c>
      <c r="AA24" s="20">
        <f t="shared" si="83"/>
        <v>3</v>
      </c>
      <c r="AB24" s="20" t="str">
        <f t="shared" si="75"/>
        <v>-</v>
      </c>
      <c r="AC24" s="20">
        <f t="shared" si="84"/>
        <v>3</v>
      </c>
      <c r="AD24" s="20" t="str">
        <f t="shared" si="75"/>
        <v>-</v>
      </c>
      <c r="AE24" s="20">
        <f t="shared" si="85"/>
        <v>0</v>
      </c>
      <c r="AF24" s="20" t="str">
        <f t="shared" si="75"/>
        <v>-</v>
      </c>
      <c r="AG24" s="20">
        <f t="shared" si="86"/>
        <v>0</v>
      </c>
      <c r="AH24" s="20" t="str">
        <f t="shared" si="75"/>
        <v>-</v>
      </c>
      <c r="AI24" s="20">
        <f t="shared" si="87"/>
        <v>4</v>
      </c>
      <c r="AJ24" s="20" t="str">
        <f t="shared" si="75"/>
        <v>-</v>
      </c>
      <c r="AK24" s="20">
        <f t="shared" si="88"/>
        <v>2</v>
      </c>
      <c r="AL24" s="20" t="str">
        <f t="shared" si="75"/>
        <v>-</v>
      </c>
      <c r="AM24" s="20">
        <f t="shared" si="89"/>
        <v>1</v>
      </c>
      <c r="AN24" s="20" t="str">
        <f t="shared" si="75"/>
        <v>-</v>
      </c>
      <c r="AO24" s="20">
        <f t="shared" si="90"/>
        <v>1</v>
      </c>
      <c r="AP24" s="20" t="str">
        <f t="shared" si="75"/>
        <v>-</v>
      </c>
      <c r="AQ24" s="20">
        <f t="shared" si="91"/>
        <v>2</v>
      </c>
      <c r="AR24" s="20" t="str">
        <f t="shared" si="75"/>
        <v>-</v>
      </c>
      <c r="AS24" s="20">
        <f t="shared" si="92"/>
        <v>1</v>
      </c>
      <c r="AT24" s="20" t="str">
        <f t="shared" si="75"/>
        <v>-</v>
      </c>
      <c r="AU24" s="20">
        <f t="shared" si="93"/>
        <v>1</v>
      </c>
      <c r="AV24" s="20" t="str">
        <f t="shared" si="75"/>
        <v>-</v>
      </c>
      <c r="AW24" s="20">
        <f t="shared" si="94"/>
        <v>0</v>
      </c>
    </row>
    <row r="25" spans="2:49" ht="15.75" customHeight="1" x14ac:dyDescent="0.2">
      <c r="B25" s="9"/>
      <c r="C25" s="17" t="s">
        <v>49</v>
      </c>
      <c r="D25" s="16" t="str">
        <f>IF(C27=E27,"n",IF(C27&gt;E27,"v","d"))</f>
        <v>v</v>
      </c>
      <c r="E25" s="12" t="str">
        <f>IF(C27=E27,"n",IF(C27&lt;E27,"v","d"))</f>
        <v>d</v>
      </c>
      <c r="F25" s="10" t="s">
        <v>47</v>
      </c>
      <c r="N25" s="20" t="str">
        <f>IF(C25=$N$1,D25,IF(F25=$N$1,E25,"-"))</f>
        <v>-</v>
      </c>
      <c r="O25" s="20">
        <f t="shared" si="76"/>
        <v>0</v>
      </c>
      <c r="P25" s="20" t="str">
        <f>IF(C25=$P$1,D25,IF(F25=$P$1,E25,"-"))</f>
        <v>-</v>
      </c>
      <c r="Q25" s="20">
        <f t="shared" si="77"/>
        <v>1</v>
      </c>
      <c r="R25" s="20" t="str">
        <f t="shared" si="78"/>
        <v>-</v>
      </c>
      <c r="S25" s="20">
        <f t="shared" si="79"/>
        <v>3</v>
      </c>
      <c r="T25" s="20" t="str">
        <f t="shared" si="78"/>
        <v>-</v>
      </c>
      <c r="U25" s="20">
        <f t="shared" si="80"/>
        <v>0</v>
      </c>
      <c r="V25" s="20" t="str">
        <f t="shared" si="78"/>
        <v>-</v>
      </c>
      <c r="W25" s="20">
        <f t="shared" si="81"/>
        <v>0</v>
      </c>
      <c r="X25" s="20" t="str">
        <f t="shared" si="75"/>
        <v>-</v>
      </c>
      <c r="Y25" s="20">
        <f t="shared" si="82"/>
        <v>0</v>
      </c>
      <c r="Z25" s="20" t="str">
        <f t="shared" si="75"/>
        <v>-</v>
      </c>
      <c r="AA25" s="20">
        <f t="shared" si="83"/>
        <v>3</v>
      </c>
      <c r="AB25" s="20" t="str">
        <f t="shared" si="75"/>
        <v>-</v>
      </c>
      <c r="AC25" s="20">
        <f t="shared" si="84"/>
        <v>3</v>
      </c>
      <c r="AD25" s="20" t="str">
        <f t="shared" si="75"/>
        <v>-</v>
      </c>
      <c r="AE25" s="20">
        <f t="shared" si="85"/>
        <v>0</v>
      </c>
      <c r="AF25" s="20" t="str">
        <f t="shared" si="75"/>
        <v>-</v>
      </c>
      <c r="AG25" s="20">
        <f t="shared" si="86"/>
        <v>0</v>
      </c>
      <c r="AH25" s="20" t="str">
        <f t="shared" si="75"/>
        <v>-</v>
      </c>
      <c r="AI25" s="20">
        <f t="shared" si="87"/>
        <v>4</v>
      </c>
      <c r="AJ25" s="20" t="str">
        <f t="shared" si="75"/>
        <v>-</v>
      </c>
      <c r="AK25" s="20">
        <f t="shared" si="88"/>
        <v>2</v>
      </c>
      <c r="AL25" s="20" t="str">
        <f t="shared" si="75"/>
        <v>-</v>
      </c>
      <c r="AM25" s="20">
        <f t="shared" si="89"/>
        <v>1</v>
      </c>
      <c r="AN25" s="20" t="str">
        <f t="shared" si="75"/>
        <v>-</v>
      </c>
      <c r="AO25" s="20">
        <f t="shared" si="90"/>
        <v>1</v>
      </c>
      <c r="AP25" s="20" t="str">
        <f t="shared" si="75"/>
        <v>-</v>
      </c>
      <c r="AQ25" s="20">
        <f t="shared" si="91"/>
        <v>2</v>
      </c>
      <c r="AR25" s="20" t="str">
        <f t="shared" si="75"/>
        <v>-</v>
      </c>
      <c r="AS25" s="20">
        <f t="shared" si="92"/>
        <v>1</v>
      </c>
      <c r="AT25" s="20" t="str">
        <f t="shared" si="75"/>
        <v>-</v>
      </c>
      <c r="AU25" s="20">
        <f t="shared" si="93"/>
        <v>1</v>
      </c>
      <c r="AV25" s="20" t="str">
        <f t="shared" si="75"/>
        <v>-</v>
      </c>
      <c r="AW25" s="20">
        <f t="shared" si="94"/>
        <v>0</v>
      </c>
    </row>
    <row r="26" spans="2:49" ht="15.75" customHeight="1" x14ac:dyDescent="0.2">
      <c r="B26" s="9"/>
      <c r="C26" s="17" t="s">
        <v>5</v>
      </c>
      <c r="D26" s="16" t="str">
        <f>IF(C27=E27,"n",IF(C27&gt;E27,"v","d"))</f>
        <v>v</v>
      </c>
      <c r="E26" s="14" t="str">
        <f>IF(C27=E27,"n",IF(C27&lt;E27,"v","d"))</f>
        <v>d</v>
      </c>
      <c r="F26" s="10" t="s">
        <v>16</v>
      </c>
      <c r="N26" s="20" t="str">
        <f>IF(C26=$N$1,D26,IF(F26=$N$1,E26,"-"))</f>
        <v>-</v>
      </c>
      <c r="O26" s="20">
        <f t="shared" si="76"/>
        <v>0</v>
      </c>
      <c r="P26" s="20" t="str">
        <f>IF(C26=$P$1,D26,IF(F26=$P$1,E26,"-"))</f>
        <v>v</v>
      </c>
      <c r="Q26" s="20">
        <f t="shared" si="77"/>
        <v>1</v>
      </c>
      <c r="R26" s="20" t="str">
        <f>IF($C26=R$1,$D26,IF($F26=R$1,$E26,"-"))</f>
        <v>-</v>
      </c>
      <c r="S26" s="20">
        <f t="shared" si="79"/>
        <v>3</v>
      </c>
      <c r="T26" s="20" t="str">
        <f t="shared" si="78"/>
        <v>-</v>
      </c>
      <c r="U26" s="20">
        <f t="shared" si="80"/>
        <v>0</v>
      </c>
      <c r="V26" s="20" t="str">
        <f t="shared" si="78"/>
        <v>-</v>
      </c>
      <c r="W26" s="20">
        <f t="shared" si="81"/>
        <v>0</v>
      </c>
      <c r="X26" s="20" t="str">
        <f t="shared" si="75"/>
        <v>-</v>
      </c>
      <c r="Y26" s="20">
        <f t="shared" si="82"/>
        <v>0</v>
      </c>
      <c r="Z26" s="20" t="str">
        <f t="shared" si="75"/>
        <v>-</v>
      </c>
      <c r="AA26" s="20">
        <f t="shared" si="83"/>
        <v>3</v>
      </c>
      <c r="AB26" s="20" t="str">
        <f t="shared" si="75"/>
        <v>-</v>
      </c>
      <c r="AC26" s="20">
        <f t="shared" si="84"/>
        <v>3</v>
      </c>
      <c r="AD26" s="20" t="str">
        <f t="shared" si="75"/>
        <v>d</v>
      </c>
      <c r="AE26" s="20">
        <f t="shared" si="85"/>
        <v>0</v>
      </c>
      <c r="AF26" s="20" t="str">
        <f t="shared" si="75"/>
        <v>-</v>
      </c>
      <c r="AG26" s="20">
        <f t="shared" si="86"/>
        <v>0</v>
      </c>
      <c r="AH26" s="20" t="str">
        <f t="shared" si="75"/>
        <v>-</v>
      </c>
      <c r="AI26" s="20">
        <f t="shared" si="87"/>
        <v>4</v>
      </c>
      <c r="AJ26" s="20" t="str">
        <f t="shared" si="75"/>
        <v>-</v>
      </c>
      <c r="AK26" s="20">
        <f t="shared" si="88"/>
        <v>2</v>
      </c>
      <c r="AL26" s="20" t="str">
        <f t="shared" si="75"/>
        <v>-</v>
      </c>
      <c r="AM26" s="20">
        <f t="shared" si="89"/>
        <v>1</v>
      </c>
      <c r="AN26" s="20" t="str">
        <f t="shared" si="75"/>
        <v>-</v>
      </c>
      <c r="AO26" s="20">
        <f t="shared" si="90"/>
        <v>1</v>
      </c>
      <c r="AP26" s="20" t="str">
        <f t="shared" si="75"/>
        <v>-</v>
      </c>
      <c r="AQ26" s="20">
        <f t="shared" si="91"/>
        <v>2</v>
      </c>
      <c r="AR26" s="20" t="str">
        <f t="shared" si="75"/>
        <v>-</v>
      </c>
      <c r="AS26" s="20">
        <f t="shared" si="92"/>
        <v>1</v>
      </c>
      <c r="AT26" s="20" t="str">
        <f t="shared" si="75"/>
        <v>-</v>
      </c>
      <c r="AU26" s="20">
        <f t="shared" si="93"/>
        <v>1</v>
      </c>
      <c r="AV26" s="20" t="str">
        <f t="shared" si="75"/>
        <v>-</v>
      </c>
      <c r="AW26" s="20">
        <f t="shared" si="94"/>
        <v>0</v>
      </c>
    </row>
    <row r="27" spans="2:49" ht="15.75" customHeight="1" x14ac:dyDescent="0.2">
      <c r="B27" s="8" t="s">
        <v>18</v>
      </c>
      <c r="C27" s="84">
        <v>27</v>
      </c>
      <c r="D27" s="85"/>
      <c r="E27" s="84">
        <v>15</v>
      </c>
      <c r="F27" s="85"/>
      <c r="N27" s="20">
        <f>IF((COUNTIF(N22:N26,"d")=1),-ABS($C27-$E27),IF((COUNTIF(N22:N26,"v")=1),ABS($C27-$E27),0))</f>
        <v>12</v>
      </c>
      <c r="O27" s="20">
        <f t="shared" si="76"/>
        <v>0</v>
      </c>
      <c r="P27" s="20">
        <f t="shared" ref="P27" si="95">IF((COUNTIF(P22:P26,"d")=1),-ABS($C27-$E27),IF((COUNTIF(P22:P26,"v")=1),ABS($C27-$E27),0))</f>
        <v>12</v>
      </c>
      <c r="Q27" s="20">
        <f t="shared" si="77"/>
        <v>0</v>
      </c>
      <c r="R27" s="20">
        <f t="shared" ref="R27" si="96">IF((COUNTIF(R22:R26,"d")=1),-ABS($C27-$E27),IF((COUNTIF(R22:R26,"v")=1),ABS($C27-$E27),0))</f>
        <v>0</v>
      </c>
      <c r="S27" s="20">
        <f t="shared" si="79"/>
        <v>3</v>
      </c>
      <c r="T27" s="20">
        <f t="shared" ref="T27" si="97">IF((COUNTIF(T22:T26,"d")=1),-ABS($C27-$E27),IF((COUNTIF(T22:T26,"v")=1),ABS($C27-$E27),0))</f>
        <v>0</v>
      </c>
      <c r="U27" s="20">
        <f t="shared" si="80"/>
        <v>0</v>
      </c>
      <c r="V27" s="20">
        <f t="shared" ref="V27" si="98">IF((COUNTIF(V22:V26,"d")=1),-ABS($C27-$E27),IF((COUNTIF(V22:V26,"v")=1),ABS($C27-$E27),0))</f>
        <v>12</v>
      </c>
      <c r="W27" s="20">
        <f t="shared" si="81"/>
        <v>0</v>
      </c>
      <c r="X27" s="20">
        <f t="shared" ref="X27" si="99">IF((COUNTIF(X22:X26,"d")=1),-ABS($C27-$E27),IF((COUNTIF(X22:X26,"v")=1),ABS($C27-$E27),0))</f>
        <v>0</v>
      </c>
      <c r="Y27" s="20">
        <f t="shared" si="82"/>
        <v>0</v>
      </c>
      <c r="Z27" s="20">
        <f t="shared" ref="Z27" si="100">IF((COUNTIF(Z22:Z26,"d")=1),-ABS($C27-$E27),IF((COUNTIF(Z22:Z26,"v")=1),ABS($C27-$E27),0))</f>
        <v>0</v>
      </c>
      <c r="AA27" s="20">
        <f t="shared" si="83"/>
        <v>3</v>
      </c>
      <c r="AB27" s="20">
        <f t="shared" ref="AB27" si="101">IF((COUNTIF(AB22:AB26,"d")=1),-ABS($C27-$E27),IF((COUNTIF(AB22:AB26,"v")=1),ABS($C27-$E27),0))</f>
        <v>0</v>
      </c>
      <c r="AC27" s="20">
        <f t="shared" si="84"/>
        <v>3</v>
      </c>
      <c r="AD27" s="20">
        <f t="shared" ref="AD27" si="102">IF((COUNTIF(AD22:AD26,"d")=1),-ABS($C27-$E27),IF((COUNTIF(AD22:AD26,"v")=1),ABS($C27-$E27),0))</f>
        <v>-12</v>
      </c>
      <c r="AE27" s="20">
        <f t="shared" si="85"/>
        <v>1</v>
      </c>
      <c r="AF27" s="20">
        <f t="shared" ref="AF27" si="103">IF((COUNTIF(AF22:AF26,"d")=1),-ABS($C27-$E27),IF((COUNTIF(AF22:AF26,"v")=1),ABS($C27-$E27),0))</f>
        <v>12</v>
      </c>
      <c r="AG27" s="20">
        <f t="shared" si="86"/>
        <v>0</v>
      </c>
      <c r="AH27" s="20">
        <f t="shared" ref="AH27" si="104">IF((COUNTIF(AH22:AH26,"d")=1),-ABS($C27-$E27),IF((COUNTIF(AH22:AH26,"v")=1),ABS($C27-$E27),0))</f>
        <v>-12</v>
      </c>
      <c r="AI27" s="20">
        <f t="shared" si="87"/>
        <v>4</v>
      </c>
      <c r="AJ27" s="20">
        <f t="shared" ref="AJ27" si="105">IF((COUNTIF(AJ22:AJ26,"d")=1),-ABS($C27-$E27),IF((COUNTIF(AJ22:AJ26,"v")=1),ABS($C27-$E27),0))</f>
        <v>0</v>
      </c>
      <c r="AK27" s="20">
        <f t="shared" si="88"/>
        <v>2</v>
      </c>
      <c r="AL27" s="20">
        <f t="shared" ref="AL27" si="106">IF((COUNTIF(AL22:AL26,"d")=1),-ABS($C27-$E27),IF((COUNTIF(AL22:AL26,"v")=1),ABS($C27-$E27),0))</f>
        <v>0</v>
      </c>
      <c r="AM27" s="20">
        <f t="shared" si="89"/>
        <v>1</v>
      </c>
      <c r="AN27" s="20">
        <f t="shared" ref="AN27" si="107">IF((COUNTIF(AN22:AN26,"d")=1),-ABS($C27-$E27),IF((COUNTIF(AN22:AN26,"v")=1),ABS($C27-$E27),0))</f>
        <v>-12</v>
      </c>
      <c r="AO27" s="20">
        <f t="shared" si="90"/>
        <v>1</v>
      </c>
      <c r="AP27" s="20">
        <f t="shared" ref="AP27" si="108">IF((COUNTIF(AP22:AP26,"d")=1),-ABS($C27-$E27),IF((COUNTIF(AP22:AP26,"v")=1),ABS($C27-$E27),0))</f>
        <v>0</v>
      </c>
      <c r="AQ27" s="20">
        <f t="shared" si="91"/>
        <v>2</v>
      </c>
      <c r="AR27" s="20">
        <f t="shared" ref="AR27" si="109">IF((COUNTIF(AR22:AR26,"d")=1),-ABS($C27-$E27),IF((COUNTIF(AR22:AR26,"v")=1),ABS($C27-$E27),0))</f>
        <v>0</v>
      </c>
      <c r="AS27" s="20">
        <f t="shared" si="92"/>
        <v>1</v>
      </c>
      <c r="AT27" s="20">
        <f t="shared" ref="AT27" si="110">IF((COUNTIF(AT22:AT26,"d")=1),-ABS($C27-$E27),IF((COUNTIF(AT22:AT26,"v")=1),ABS($C27-$E27),0))</f>
        <v>0</v>
      </c>
      <c r="AU27" s="20">
        <f t="shared" si="93"/>
        <v>1</v>
      </c>
      <c r="AV27" s="20">
        <f t="shared" ref="AV27" si="111">IF((COUNTIF(AV22:AV26,"d")=1),-ABS($C27-$E27),IF((COUNTIF(AV22:AV26,"v")=1),ABS($C27-$E27),0))</f>
        <v>0</v>
      </c>
      <c r="AW27" s="20">
        <f t="shared" si="94"/>
        <v>0</v>
      </c>
    </row>
    <row r="28" spans="2:49" ht="15.75" customHeight="1" x14ac:dyDescent="0.2">
      <c r="O28" s="20">
        <f t="shared" si="76"/>
        <v>0</v>
      </c>
      <c r="Q28" s="20">
        <f t="shared" si="77"/>
        <v>0</v>
      </c>
      <c r="S28" s="20">
        <f t="shared" si="79"/>
        <v>3</v>
      </c>
      <c r="U28" s="20">
        <f t="shared" si="80"/>
        <v>0</v>
      </c>
      <c r="W28" s="20">
        <f t="shared" si="81"/>
        <v>0</v>
      </c>
      <c r="Y28" s="20">
        <f t="shared" si="82"/>
        <v>0</v>
      </c>
      <c r="AA28" s="20">
        <f t="shared" si="83"/>
        <v>3</v>
      </c>
      <c r="AC28" s="20">
        <f t="shared" si="84"/>
        <v>3</v>
      </c>
      <c r="AE28" s="20">
        <f t="shared" si="85"/>
        <v>1</v>
      </c>
      <c r="AG28" s="20">
        <f t="shared" si="86"/>
        <v>0</v>
      </c>
      <c r="AI28" s="20">
        <f t="shared" si="87"/>
        <v>4</v>
      </c>
      <c r="AK28" s="20">
        <f t="shared" si="88"/>
        <v>2</v>
      </c>
      <c r="AM28" s="20">
        <f t="shared" si="89"/>
        <v>1</v>
      </c>
      <c r="AO28" s="20">
        <f t="shared" si="90"/>
        <v>1</v>
      </c>
      <c r="AQ28" s="20">
        <f t="shared" si="91"/>
        <v>2</v>
      </c>
      <c r="AS28" s="20">
        <f t="shared" si="92"/>
        <v>1</v>
      </c>
      <c r="AU28" s="20">
        <f t="shared" si="93"/>
        <v>1</v>
      </c>
      <c r="AW28" s="20">
        <f t="shared" si="94"/>
        <v>0</v>
      </c>
    </row>
    <row r="29" spans="2:49" ht="15.75" customHeight="1" x14ac:dyDescent="0.2">
      <c r="B29" s="6">
        <v>42099</v>
      </c>
      <c r="O29" s="20">
        <f t="shared" ref="O29:O30" si="112">IF(N29="v",1+O30,IF(N29="d",0,O30))</f>
        <v>0</v>
      </c>
      <c r="Q29" s="20">
        <f t="shared" ref="Q29:Q30" si="113">IF(P29="v",1+Q30,IF(P29="d",0,Q30))</f>
        <v>0</v>
      </c>
      <c r="S29" s="20">
        <f t="shared" ref="S29:S30" si="114">IF(R29="v",1+S30,IF(R29="d",0,S30))</f>
        <v>3</v>
      </c>
      <c r="U29" s="20">
        <f t="shared" ref="U29:U30" si="115">IF(T29="v",1+U30,IF(T29="d",0,U30))</f>
        <v>0</v>
      </c>
      <c r="W29" s="20">
        <f t="shared" ref="W29:W30" si="116">IF(V29="v",1+W30,IF(V29="d",0,W30))</f>
        <v>0</v>
      </c>
      <c r="Y29" s="20">
        <f t="shared" ref="Y29:Y30" si="117">IF(X29="v",1+Y30,IF(X29="d",0,Y30))</f>
        <v>0</v>
      </c>
      <c r="AA29" s="20">
        <f t="shared" ref="AA29:AA30" si="118">IF(Z29="v",1+AA30,IF(Z29="d",0,AA30))</f>
        <v>3</v>
      </c>
      <c r="AC29" s="20">
        <f t="shared" ref="AC29:AC30" si="119">IF(AB29="v",1+AC30,IF(AB29="d",0,AC30))</f>
        <v>3</v>
      </c>
      <c r="AE29" s="20">
        <f t="shared" ref="AE29:AE30" si="120">IF(AD29="v",1+AE30,IF(AD29="d",0,AE30))</f>
        <v>1</v>
      </c>
      <c r="AG29" s="20">
        <f t="shared" ref="AG29:AG30" si="121">IF(AF29="v",1+AG30,IF(AF29="d",0,AG30))</f>
        <v>0</v>
      </c>
      <c r="AI29" s="20">
        <f t="shared" ref="AI29:AI30" si="122">IF(AH29="v",1+AI30,IF(AH29="d",0,AI30))</f>
        <v>4</v>
      </c>
      <c r="AK29" s="20">
        <f t="shared" ref="AK29:AK30" si="123">IF(AJ29="v",1+AK30,IF(AJ29="d",0,AK30))</f>
        <v>2</v>
      </c>
      <c r="AM29" s="20">
        <f t="shared" ref="AM29:AM30" si="124">IF(AL29="v",1+AM30,IF(AL29="d",0,AM30))</f>
        <v>1</v>
      </c>
      <c r="AO29" s="20">
        <f t="shared" ref="AO29:AO30" si="125">IF(AN29="v",1+AO30,IF(AN29="d",0,AO30))</f>
        <v>1</v>
      </c>
      <c r="AQ29" s="20">
        <f t="shared" ref="AQ29:AQ30" si="126">IF(AP29="v",1+AQ30,IF(AP29="d",0,AQ30))</f>
        <v>2</v>
      </c>
      <c r="AS29" s="20">
        <f t="shared" ref="AS29:AS30" si="127">IF(AR29="v",1+AS30,IF(AR29="d",0,AS30))</f>
        <v>1</v>
      </c>
      <c r="AU29" s="20">
        <f>IF(AT29="v",1+AU30,IF(AT29="d",0,AU30))</f>
        <v>1</v>
      </c>
      <c r="AW29" s="20">
        <f t="shared" ref="AW29:AW30" si="128">IF(AV29="v",1+AW30,IF(AV29="d",0,AW30))</f>
        <v>0</v>
      </c>
    </row>
    <row r="30" spans="2:49" ht="18.75" customHeight="1" x14ac:dyDescent="0.2">
      <c r="B30" s="7"/>
      <c r="C30" s="84" t="s">
        <v>62</v>
      </c>
      <c r="D30" s="85"/>
      <c r="E30" s="86" t="s">
        <v>63</v>
      </c>
      <c r="F30" s="85"/>
      <c r="O30" s="20">
        <f t="shared" si="112"/>
        <v>0</v>
      </c>
      <c r="P30" s="20"/>
      <c r="Q30" s="20">
        <f t="shared" si="113"/>
        <v>0</v>
      </c>
      <c r="S30" s="20">
        <f t="shared" si="114"/>
        <v>3</v>
      </c>
      <c r="U30" s="20">
        <f t="shared" si="115"/>
        <v>0</v>
      </c>
      <c r="W30" s="20">
        <f t="shared" si="116"/>
        <v>0</v>
      </c>
      <c r="Y30" s="20">
        <f t="shared" si="117"/>
        <v>0</v>
      </c>
      <c r="AA30" s="20">
        <f t="shared" si="118"/>
        <v>3</v>
      </c>
      <c r="AC30" s="20">
        <f t="shared" si="119"/>
        <v>3</v>
      </c>
      <c r="AE30" s="20">
        <f t="shared" si="120"/>
        <v>1</v>
      </c>
      <c r="AG30" s="20">
        <f t="shared" si="121"/>
        <v>0</v>
      </c>
      <c r="AI30" s="20">
        <f t="shared" si="122"/>
        <v>4</v>
      </c>
      <c r="AK30" s="20">
        <f t="shared" si="123"/>
        <v>2</v>
      </c>
      <c r="AM30" s="20">
        <f t="shared" si="124"/>
        <v>1</v>
      </c>
      <c r="AO30" s="20">
        <f t="shared" si="125"/>
        <v>1</v>
      </c>
      <c r="AQ30" s="20">
        <f t="shared" si="126"/>
        <v>2</v>
      </c>
      <c r="AS30" s="20">
        <f t="shared" si="127"/>
        <v>1</v>
      </c>
      <c r="AU30" s="20">
        <f>IF(AT30="v",1+AU31,IF(AT30="d",0,AU31))</f>
        <v>1</v>
      </c>
      <c r="AW30" s="20">
        <f t="shared" si="128"/>
        <v>0</v>
      </c>
    </row>
    <row r="31" spans="2:49" ht="15.75" customHeight="1" x14ac:dyDescent="0.2">
      <c r="B31" s="9"/>
      <c r="C31" s="17" t="s">
        <v>24</v>
      </c>
      <c r="D31" s="15" t="str">
        <f>IF(C36=E36,"n",IF(C36&gt;E36,"v","d"))</f>
        <v>v</v>
      </c>
      <c r="E31" s="11" t="str">
        <f>IF(C36=E36,"n",IF(C36&lt;E36,"v","d"))</f>
        <v>d</v>
      </c>
      <c r="F31" s="10" t="s">
        <v>5</v>
      </c>
      <c r="N31" s="20" t="str">
        <f>IF(C31=$N$1,D31,IF(F31=$N$1,E31,"-"))</f>
        <v>-</v>
      </c>
      <c r="O31" s="20">
        <f>IF(N31="v",1+O32,IF(N31="d",0,O32))</f>
        <v>0</v>
      </c>
      <c r="P31" s="20" t="str">
        <f>IF($C31=$P$1,$D31,IF($F31=$P$1,$E31,"-"))</f>
        <v>d</v>
      </c>
      <c r="Q31" s="20">
        <f>IF(P31="v",1+Q32,IF(P31="d",0,Q32))</f>
        <v>0</v>
      </c>
      <c r="R31" s="20" t="str">
        <f>IF($C31=R$1,$D31,IF($F31=R$1,$E31,"-"))</f>
        <v>-</v>
      </c>
      <c r="S31" s="20">
        <f>IF(R31="v",1+S32,IF(R31="d",0,S32))</f>
        <v>3</v>
      </c>
      <c r="T31" s="20" t="str">
        <f>IF($C31=T$1,$D31,IF($F31=T$1,$E31,"-"))</f>
        <v>-</v>
      </c>
      <c r="U31" s="20">
        <f>IF(T31="v",1+U32,IF(T31="d",0,U32))</f>
        <v>0</v>
      </c>
      <c r="V31" s="20" t="str">
        <f>IF($C31=V$1,$D31,IF($F31=V$1,$E31,"-"))</f>
        <v>-</v>
      </c>
      <c r="W31" s="20">
        <f>IF(V31="v",1+W32,IF(V31="d",0,W32))</f>
        <v>0</v>
      </c>
      <c r="X31" s="20" t="str">
        <f t="shared" ref="X31:AV35" si="129">IF($C31=X$1,$D31,IF($F31=X$1,$E31,"-"))</f>
        <v>-</v>
      </c>
      <c r="Y31" s="20">
        <f>IF(X31="v",1+Y32,IF(X31="d",0,Y32))</f>
        <v>0</v>
      </c>
      <c r="Z31" s="20" t="str">
        <f t="shared" si="129"/>
        <v>-</v>
      </c>
      <c r="AA31" s="20">
        <f>IF(Z31="v",1+AA32,IF(Z31="d",0,AA32))</f>
        <v>3</v>
      </c>
      <c r="AB31" s="20" t="str">
        <f t="shared" si="129"/>
        <v>-</v>
      </c>
      <c r="AC31" s="20">
        <f>IF(AB31="v",1+AC32,IF(AB31="d",0,AC32))</f>
        <v>3</v>
      </c>
      <c r="AD31" s="20" t="str">
        <f t="shared" si="129"/>
        <v>-</v>
      </c>
      <c r="AE31" s="20">
        <f>IF(AD31="v",1+AE32,IF(AD31="d",0,AE32))</f>
        <v>1</v>
      </c>
      <c r="AF31" s="20" t="str">
        <f t="shared" si="129"/>
        <v>-</v>
      </c>
      <c r="AG31" s="20">
        <f>IF(AF31="v",1+AG32,IF(AF31="d",0,AG32))</f>
        <v>0</v>
      </c>
      <c r="AH31" s="20" t="str">
        <f t="shared" si="129"/>
        <v>v</v>
      </c>
      <c r="AI31" s="20">
        <f>IF(AH31="v",1+AI32,IF(AH31="d",0,AI32))</f>
        <v>4</v>
      </c>
      <c r="AJ31" s="20" t="str">
        <f t="shared" si="129"/>
        <v>-</v>
      </c>
      <c r="AK31" s="20">
        <f>IF(AJ31="v",1+AK32,IF(AJ31="d",0,AK32))</f>
        <v>2</v>
      </c>
      <c r="AL31" s="20" t="str">
        <f t="shared" si="129"/>
        <v>-</v>
      </c>
      <c r="AM31" s="20">
        <f>IF(AL31="v",1+AM32,IF(AL31="d",0,AM32))</f>
        <v>1</v>
      </c>
      <c r="AN31" s="20" t="str">
        <f t="shared" si="129"/>
        <v>-</v>
      </c>
      <c r="AO31" s="20">
        <f>IF(AN31="v",1+AO32,IF(AN31="d",0,AO32))</f>
        <v>1</v>
      </c>
      <c r="AP31" s="20" t="str">
        <f t="shared" si="129"/>
        <v>-</v>
      </c>
      <c r="AQ31" s="20">
        <f>IF(AP31="v",1+AQ32,IF(AP31="d",0,AQ32))</f>
        <v>2</v>
      </c>
      <c r="AR31" s="20" t="str">
        <f t="shared" si="129"/>
        <v>-</v>
      </c>
      <c r="AS31" s="20">
        <f>IF(AR31="v",1+AS32,IF(AR31="d",0,AS32))</f>
        <v>1</v>
      </c>
      <c r="AT31" s="20" t="str">
        <f t="shared" si="129"/>
        <v>-</v>
      </c>
      <c r="AU31" s="20">
        <f>IF(AT31="v",1+AU32,IF(AT31="d",0,AU32))</f>
        <v>1</v>
      </c>
      <c r="AV31" s="20" t="str">
        <f t="shared" si="129"/>
        <v>-</v>
      </c>
      <c r="AW31" s="20">
        <f>IF(AV31="v",1+AW32,IF(AV31="d",0,AW32))</f>
        <v>0</v>
      </c>
    </row>
    <row r="32" spans="2:49" ht="15.75" customHeight="1" x14ac:dyDescent="0.2">
      <c r="B32" s="9"/>
      <c r="C32" s="17" t="s">
        <v>11</v>
      </c>
      <c r="D32" s="16" t="str">
        <f>IF(C36=E36,"n",IF(C36&gt;E36,"v","d"))</f>
        <v>v</v>
      </c>
      <c r="E32" s="12" t="str">
        <f>IF(C36=E36,"n",IF(C36&lt;E36,"v","d"))</f>
        <v>d</v>
      </c>
      <c r="F32" s="10" t="s">
        <v>6</v>
      </c>
      <c r="K32" s="3"/>
      <c r="N32" s="20" t="str">
        <f>IF(C32=$N$1,D32,IF(F32=$N$1,E32,"-"))</f>
        <v>d</v>
      </c>
      <c r="O32" s="20">
        <f t="shared" ref="O32:O95" si="130">IF(N32="v",1+O33,IF(N32="d",0,O33))</f>
        <v>0</v>
      </c>
      <c r="P32" s="20" t="str">
        <f>IF(C32=$P$1,D32,IF(F32=$P$1,E32,"-"))</f>
        <v>-</v>
      </c>
      <c r="Q32" s="20">
        <f t="shared" ref="Q32:Q95" si="131">IF(P32="v",1+Q33,IF(P32="d",0,Q33))</f>
        <v>0</v>
      </c>
      <c r="R32" s="20" t="str">
        <f t="shared" ref="R32:V35" si="132">IF($C32=R$1,$D32,IF($F32=R$1,$E32,"-"))</f>
        <v>v</v>
      </c>
      <c r="S32" s="20">
        <f t="shared" ref="S32:S95" si="133">IF(R32="v",1+S33,IF(R32="d",0,S33))</f>
        <v>3</v>
      </c>
      <c r="T32" s="20" t="str">
        <f t="shared" si="132"/>
        <v>-</v>
      </c>
      <c r="U32" s="20">
        <f t="shared" ref="U32:U95" si="134">IF(T32="v",1+U33,IF(T32="d",0,U33))</f>
        <v>0</v>
      </c>
      <c r="V32" s="20" t="str">
        <f t="shared" si="132"/>
        <v>-</v>
      </c>
      <c r="W32" s="20">
        <f t="shared" ref="W32:W95" si="135">IF(V32="v",1+W33,IF(V32="d",0,W33))</f>
        <v>0</v>
      </c>
      <c r="X32" s="20" t="str">
        <f t="shared" si="129"/>
        <v>-</v>
      </c>
      <c r="Y32" s="20">
        <f t="shared" ref="Y32:Y95" si="136">IF(X32="v",1+Y33,IF(X32="d",0,Y33))</f>
        <v>0</v>
      </c>
      <c r="Z32" s="20" t="str">
        <f t="shared" si="129"/>
        <v>-</v>
      </c>
      <c r="AA32" s="20">
        <f t="shared" ref="AA32:AA95" si="137">IF(Z32="v",1+AA33,IF(Z32="d",0,AA33))</f>
        <v>3</v>
      </c>
      <c r="AB32" s="20" t="str">
        <f t="shared" si="129"/>
        <v>-</v>
      </c>
      <c r="AC32" s="20">
        <f t="shared" ref="AC32:AC95" si="138">IF(AB32="v",1+AC33,IF(AB32="d",0,AC33))</f>
        <v>3</v>
      </c>
      <c r="AD32" s="20" t="str">
        <f t="shared" si="129"/>
        <v>-</v>
      </c>
      <c r="AE32" s="20">
        <f t="shared" ref="AE32:AE95" si="139">IF(AD32="v",1+AE33,IF(AD32="d",0,AE33))</f>
        <v>1</v>
      </c>
      <c r="AF32" s="20" t="str">
        <f t="shared" si="129"/>
        <v>-</v>
      </c>
      <c r="AG32" s="20">
        <f t="shared" ref="AG32:AG95" si="140">IF(AF32="v",1+AG33,IF(AF32="d",0,AG33))</f>
        <v>0</v>
      </c>
      <c r="AH32" s="20" t="str">
        <f t="shared" si="129"/>
        <v>-</v>
      </c>
      <c r="AI32" s="20">
        <f t="shared" ref="AI32:AI95" si="141">IF(AH32="v",1+AI33,IF(AH32="d",0,AI33))</f>
        <v>3</v>
      </c>
      <c r="AJ32" s="20" t="str">
        <f t="shared" si="129"/>
        <v>-</v>
      </c>
      <c r="AK32" s="20">
        <f t="shared" ref="AK32:AK95" si="142">IF(AJ32="v",1+AK33,IF(AJ32="d",0,AK33))</f>
        <v>2</v>
      </c>
      <c r="AL32" s="20" t="str">
        <f t="shared" si="129"/>
        <v>-</v>
      </c>
      <c r="AM32" s="20">
        <f t="shared" ref="AM32:AM95" si="143">IF(AL32="v",1+AM33,IF(AL32="d",0,AM33))</f>
        <v>1</v>
      </c>
      <c r="AN32" s="20" t="str">
        <f t="shared" si="129"/>
        <v>-</v>
      </c>
      <c r="AO32" s="20">
        <f t="shared" ref="AO32:AO95" si="144">IF(AN32="v",1+AO33,IF(AN32="d",0,AO33))</f>
        <v>1</v>
      </c>
      <c r="AP32" s="20" t="str">
        <f t="shared" si="129"/>
        <v>-</v>
      </c>
      <c r="AQ32" s="20">
        <f t="shared" ref="AQ32:AQ95" si="145">IF(AP32="v",1+AQ33,IF(AP32="d",0,AQ33))</f>
        <v>2</v>
      </c>
      <c r="AR32" s="20" t="str">
        <f t="shared" si="129"/>
        <v>-</v>
      </c>
      <c r="AS32" s="20">
        <f t="shared" ref="AS32:AS95" si="146">IF(AR32="v",1+AS33,IF(AR32="d",0,AS33))</f>
        <v>1</v>
      </c>
      <c r="AT32" s="20" t="str">
        <f t="shared" si="129"/>
        <v>-</v>
      </c>
      <c r="AU32" s="20">
        <f t="shared" ref="AU32:AU95" si="147">IF(AT32="v",1+AU33,IF(AT32="d",0,AU33))</f>
        <v>1</v>
      </c>
      <c r="AV32" s="20" t="str">
        <f t="shared" si="129"/>
        <v>-</v>
      </c>
      <c r="AW32" s="20">
        <f t="shared" ref="AW32:AW95" si="148">IF(AV32="v",1+AW33,IF(AV32="d",0,AW33))</f>
        <v>0</v>
      </c>
    </row>
    <row r="33" spans="2:49" ht="15.75" customHeight="1" x14ac:dyDescent="0.2">
      <c r="B33" s="9"/>
      <c r="C33" s="17" t="s">
        <v>25</v>
      </c>
      <c r="D33" s="16" t="str">
        <f>IF(C36=E36,"n",IF(C36&gt;E36,"v","d"))</f>
        <v>v</v>
      </c>
      <c r="E33" s="13" t="str">
        <f>IF(C36=E36,"n",IF(C36&lt;E36,"v","d"))</f>
        <v>d</v>
      </c>
      <c r="F33" s="10" t="s">
        <v>23</v>
      </c>
      <c r="N33" s="20" t="str">
        <f>IF(C33=$N$1,D33,IF(F33=$N$1,E33,"-"))</f>
        <v>-</v>
      </c>
      <c r="O33" s="20">
        <f t="shared" si="130"/>
        <v>0</v>
      </c>
      <c r="P33" s="20" t="str">
        <f>IF(C33=$P$1,D33,IF(F33=$P$1,E33,"-"))</f>
        <v>-</v>
      </c>
      <c r="Q33" s="20">
        <f t="shared" si="131"/>
        <v>0</v>
      </c>
      <c r="R33" s="20" t="str">
        <f t="shared" si="132"/>
        <v>-</v>
      </c>
      <c r="S33" s="20">
        <f t="shared" si="133"/>
        <v>2</v>
      </c>
      <c r="T33" s="20" t="str">
        <f t="shared" si="132"/>
        <v>-</v>
      </c>
      <c r="U33" s="20">
        <f t="shared" si="134"/>
        <v>0</v>
      </c>
      <c r="V33" s="20" t="str">
        <f t="shared" si="132"/>
        <v>-</v>
      </c>
      <c r="W33" s="20">
        <f t="shared" si="135"/>
        <v>0</v>
      </c>
      <c r="X33" s="20" t="str">
        <f t="shared" si="129"/>
        <v>-</v>
      </c>
      <c r="Y33" s="20">
        <f t="shared" si="136"/>
        <v>0</v>
      </c>
      <c r="Z33" s="20" t="str">
        <f t="shared" si="129"/>
        <v>-</v>
      </c>
      <c r="AA33" s="20">
        <f t="shared" si="137"/>
        <v>3</v>
      </c>
      <c r="AB33" s="20" t="str">
        <f t="shared" si="129"/>
        <v>-</v>
      </c>
      <c r="AC33" s="20">
        <f t="shared" si="138"/>
        <v>3</v>
      </c>
      <c r="AD33" s="20" t="str">
        <f t="shared" si="129"/>
        <v>-</v>
      </c>
      <c r="AE33" s="20">
        <f t="shared" si="139"/>
        <v>1</v>
      </c>
      <c r="AF33" s="20" t="str">
        <f t="shared" si="129"/>
        <v>d</v>
      </c>
      <c r="AG33" s="20">
        <f t="shared" si="140"/>
        <v>0</v>
      </c>
      <c r="AH33" s="20" t="str">
        <f t="shared" si="129"/>
        <v>-</v>
      </c>
      <c r="AI33" s="20">
        <f t="shared" si="141"/>
        <v>3</v>
      </c>
      <c r="AJ33" s="20" t="str">
        <f t="shared" si="129"/>
        <v>v</v>
      </c>
      <c r="AK33" s="20">
        <f t="shared" si="142"/>
        <v>2</v>
      </c>
      <c r="AL33" s="20" t="str">
        <f t="shared" si="129"/>
        <v>-</v>
      </c>
      <c r="AM33" s="20">
        <f t="shared" si="143"/>
        <v>1</v>
      </c>
      <c r="AN33" s="20" t="str">
        <f t="shared" si="129"/>
        <v>-</v>
      </c>
      <c r="AO33" s="20">
        <f t="shared" si="144"/>
        <v>1</v>
      </c>
      <c r="AP33" s="20" t="str">
        <f t="shared" si="129"/>
        <v>-</v>
      </c>
      <c r="AQ33" s="20">
        <f t="shared" si="145"/>
        <v>2</v>
      </c>
      <c r="AR33" s="20" t="str">
        <f t="shared" si="129"/>
        <v>-</v>
      </c>
      <c r="AS33" s="20">
        <f t="shared" si="146"/>
        <v>1</v>
      </c>
      <c r="AT33" s="20" t="str">
        <f t="shared" si="129"/>
        <v>-</v>
      </c>
      <c r="AU33" s="20">
        <f t="shared" si="147"/>
        <v>1</v>
      </c>
      <c r="AV33" s="20" t="str">
        <f t="shared" si="129"/>
        <v>-</v>
      </c>
      <c r="AW33" s="20">
        <f t="shared" si="148"/>
        <v>0</v>
      </c>
    </row>
    <row r="34" spans="2:49" ht="15.75" customHeight="1" x14ac:dyDescent="0.2">
      <c r="B34" s="9"/>
      <c r="C34" s="17" t="s">
        <v>48</v>
      </c>
      <c r="D34" s="16" t="str">
        <f>IF(C36=E36,"n",IF(C36&gt;E36,"v","d"))</f>
        <v>v</v>
      </c>
      <c r="E34" s="12" t="str">
        <f>IF(C36=E36,"n",IF(C36&lt;E36,"v","d"))</f>
        <v>d</v>
      </c>
      <c r="F34" s="10" t="s">
        <v>49</v>
      </c>
      <c r="N34" s="20" t="str">
        <f>IF(C34=$N$1,D34,IF(F34=$N$1,E34,"-"))</f>
        <v>-</v>
      </c>
      <c r="O34" s="20">
        <f t="shared" si="130"/>
        <v>0</v>
      </c>
      <c r="P34" s="20" t="str">
        <f>IF(C34=$P$1,D34,IF(F34=$P$1,E34,"-"))</f>
        <v>-</v>
      </c>
      <c r="Q34" s="20">
        <f t="shared" si="131"/>
        <v>0</v>
      </c>
      <c r="R34" s="20" t="str">
        <f t="shared" si="132"/>
        <v>-</v>
      </c>
      <c r="S34" s="20">
        <f t="shared" si="133"/>
        <v>2</v>
      </c>
      <c r="T34" s="20" t="str">
        <f t="shared" si="132"/>
        <v>-</v>
      </c>
      <c r="U34" s="20">
        <f t="shared" si="134"/>
        <v>0</v>
      </c>
      <c r="V34" s="20" t="str">
        <f t="shared" si="132"/>
        <v>-</v>
      </c>
      <c r="W34" s="20">
        <f t="shared" si="135"/>
        <v>0</v>
      </c>
      <c r="X34" s="20" t="str">
        <f t="shared" si="129"/>
        <v>-</v>
      </c>
      <c r="Y34" s="20">
        <f t="shared" si="136"/>
        <v>0</v>
      </c>
      <c r="Z34" s="20" t="str">
        <f t="shared" si="129"/>
        <v>-</v>
      </c>
      <c r="AA34" s="20">
        <f t="shared" si="137"/>
        <v>3</v>
      </c>
      <c r="AB34" s="20" t="str">
        <f t="shared" si="129"/>
        <v>-</v>
      </c>
      <c r="AC34" s="20">
        <f t="shared" si="138"/>
        <v>3</v>
      </c>
      <c r="AD34" s="20" t="str">
        <f t="shared" si="129"/>
        <v>-</v>
      </c>
      <c r="AE34" s="20">
        <f t="shared" si="139"/>
        <v>1</v>
      </c>
      <c r="AF34" s="20" t="str">
        <f t="shared" si="129"/>
        <v>-</v>
      </c>
      <c r="AG34" s="20">
        <f t="shared" si="140"/>
        <v>1</v>
      </c>
      <c r="AH34" s="20" t="str">
        <f t="shared" si="129"/>
        <v>-</v>
      </c>
      <c r="AI34" s="20">
        <f t="shared" si="141"/>
        <v>3</v>
      </c>
      <c r="AJ34" s="20" t="str">
        <f t="shared" si="129"/>
        <v>-</v>
      </c>
      <c r="AK34" s="20">
        <f t="shared" si="142"/>
        <v>1</v>
      </c>
      <c r="AL34" s="20" t="str">
        <f t="shared" si="129"/>
        <v>-</v>
      </c>
      <c r="AM34" s="20">
        <f t="shared" si="143"/>
        <v>1</v>
      </c>
      <c r="AN34" s="20" t="str">
        <f t="shared" si="129"/>
        <v>-</v>
      </c>
      <c r="AO34" s="20">
        <f t="shared" si="144"/>
        <v>1</v>
      </c>
      <c r="AP34" s="20" t="str">
        <f t="shared" si="129"/>
        <v>-</v>
      </c>
      <c r="AQ34" s="20">
        <f t="shared" si="145"/>
        <v>2</v>
      </c>
      <c r="AR34" s="20" t="str">
        <f t="shared" si="129"/>
        <v>-</v>
      </c>
      <c r="AS34" s="20">
        <f t="shared" si="146"/>
        <v>1</v>
      </c>
      <c r="AT34" s="20" t="str">
        <f t="shared" si="129"/>
        <v>-</v>
      </c>
      <c r="AU34" s="20">
        <f t="shared" si="147"/>
        <v>1</v>
      </c>
      <c r="AV34" s="20" t="str">
        <f t="shared" si="129"/>
        <v>-</v>
      </c>
      <c r="AW34" s="20">
        <f t="shared" si="148"/>
        <v>0</v>
      </c>
    </row>
    <row r="35" spans="2:49" ht="15.75" customHeight="1" x14ac:dyDescent="0.2">
      <c r="B35" s="9"/>
      <c r="C35" s="17" t="s">
        <v>16</v>
      </c>
      <c r="D35" s="16" t="str">
        <f>IF(C36=E36,"n",IF(C36&gt;E36,"v","d"))</f>
        <v>v</v>
      </c>
      <c r="E35" s="14" t="str">
        <f>IF(C36=E36,"n",IF(C36&lt;E36,"v","d"))</f>
        <v>d</v>
      </c>
      <c r="F35" s="10" t="s">
        <v>10</v>
      </c>
      <c r="N35" s="20" t="str">
        <f>IF(C35=$N$1,D35,IF(F35=$N$1,E35,"-"))</f>
        <v>-</v>
      </c>
      <c r="O35" s="20">
        <f t="shared" si="130"/>
        <v>0</v>
      </c>
      <c r="P35" s="20" t="str">
        <f>IF(C35=$P$1,D35,IF(F35=$P$1,E35,"-"))</f>
        <v>-</v>
      </c>
      <c r="Q35" s="20">
        <f t="shared" si="131"/>
        <v>0</v>
      </c>
      <c r="R35" s="20" t="str">
        <f>IF($C35=R$1,$D35,IF($F35=R$1,$E35,"-"))</f>
        <v>-</v>
      </c>
      <c r="S35" s="20">
        <f t="shared" si="133"/>
        <v>2</v>
      </c>
      <c r="T35" s="20" t="str">
        <f t="shared" si="132"/>
        <v>-</v>
      </c>
      <c r="U35" s="20">
        <f t="shared" si="134"/>
        <v>0</v>
      </c>
      <c r="V35" s="20" t="str">
        <f t="shared" si="132"/>
        <v>d</v>
      </c>
      <c r="W35" s="20">
        <f t="shared" si="135"/>
        <v>0</v>
      </c>
      <c r="X35" s="20" t="str">
        <f t="shared" si="129"/>
        <v>-</v>
      </c>
      <c r="Y35" s="20">
        <f t="shared" si="136"/>
        <v>0</v>
      </c>
      <c r="Z35" s="20" t="str">
        <f t="shared" si="129"/>
        <v>-</v>
      </c>
      <c r="AA35" s="20">
        <f t="shared" si="137"/>
        <v>3</v>
      </c>
      <c r="AB35" s="20" t="str">
        <f t="shared" si="129"/>
        <v>-</v>
      </c>
      <c r="AC35" s="20">
        <f t="shared" si="138"/>
        <v>3</v>
      </c>
      <c r="AD35" s="20" t="str">
        <f t="shared" si="129"/>
        <v>v</v>
      </c>
      <c r="AE35" s="20">
        <f t="shared" si="139"/>
        <v>1</v>
      </c>
      <c r="AF35" s="20" t="str">
        <f t="shared" si="129"/>
        <v>-</v>
      </c>
      <c r="AG35" s="20">
        <f t="shared" si="140"/>
        <v>1</v>
      </c>
      <c r="AH35" s="20" t="str">
        <f t="shared" si="129"/>
        <v>-</v>
      </c>
      <c r="AI35" s="20">
        <f t="shared" si="141"/>
        <v>3</v>
      </c>
      <c r="AJ35" s="20" t="str">
        <f t="shared" si="129"/>
        <v>-</v>
      </c>
      <c r="AK35" s="20">
        <f t="shared" si="142"/>
        <v>1</v>
      </c>
      <c r="AL35" s="20" t="str">
        <f t="shared" si="129"/>
        <v>-</v>
      </c>
      <c r="AM35" s="20">
        <f t="shared" si="143"/>
        <v>1</v>
      </c>
      <c r="AN35" s="20" t="str">
        <f t="shared" si="129"/>
        <v>-</v>
      </c>
      <c r="AO35" s="20">
        <f t="shared" si="144"/>
        <v>1</v>
      </c>
      <c r="AP35" s="20" t="str">
        <f t="shared" si="129"/>
        <v>-</v>
      </c>
      <c r="AQ35" s="20">
        <f t="shared" si="145"/>
        <v>2</v>
      </c>
      <c r="AR35" s="20" t="str">
        <f t="shared" si="129"/>
        <v>-</v>
      </c>
      <c r="AS35" s="20">
        <f t="shared" si="146"/>
        <v>1</v>
      </c>
      <c r="AT35" s="20" t="str">
        <f t="shared" si="129"/>
        <v>-</v>
      </c>
      <c r="AU35" s="20">
        <f t="shared" si="147"/>
        <v>1</v>
      </c>
      <c r="AV35" s="20" t="str">
        <f t="shared" si="129"/>
        <v>-</v>
      </c>
      <c r="AW35" s="20">
        <f t="shared" si="148"/>
        <v>0</v>
      </c>
    </row>
    <row r="36" spans="2:49" ht="15.75" customHeight="1" x14ac:dyDescent="0.2">
      <c r="B36" s="8" t="s">
        <v>18</v>
      </c>
      <c r="C36" s="84">
        <v>28</v>
      </c>
      <c r="D36" s="85"/>
      <c r="E36" s="84">
        <v>21</v>
      </c>
      <c r="F36" s="85"/>
      <c r="N36" s="20">
        <f>IF((COUNTIF(N31:N35,"d")=1),-ABS($C36-$E36),IF((COUNTIF(N31:N35,"v")=1),ABS($C36-$E36),0))</f>
        <v>-7</v>
      </c>
      <c r="O36" s="20">
        <f t="shared" si="130"/>
        <v>0</v>
      </c>
      <c r="P36" s="20">
        <f t="shared" ref="P36:AV36" si="149">IF((COUNTIF(P31:P35,"d")=1),-ABS($C36-$E36),IF((COUNTIF(P31:P35,"v")=1),ABS($C36-$E36),0))</f>
        <v>-7</v>
      </c>
      <c r="Q36" s="20">
        <f t="shared" si="131"/>
        <v>0</v>
      </c>
      <c r="R36" s="20">
        <f t="shared" si="149"/>
        <v>7</v>
      </c>
      <c r="S36" s="20">
        <f t="shared" si="133"/>
        <v>2</v>
      </c>
      <c r="T36" s="20">
        <f t="shared" si="149"/>
        <v>0</v>
      </c>
      <c r="U36" s="20">
        <f t="shared" si="134"/>
        <v>0</v>
      </c>
      <c r="V36" s="20">
        <f t="shared" si="149"/>
        <v>-7</v>
      </c>
      <c r="W36" s="20">
        <f t="shared" si="135"/>
        <v>1</v>
      </c>
      <c r="X36" s="20">
        <f t="shared" si="149"/>
        <v>0</v>
      </c>
      <c r="Y36" s="20">
        <f t="shared" si="136"/>
        <v>0</v>
      </c>
      <c r="Z36" s="20">
        <f t="shared" si="149"/>
        <v>0</v>
      </c>
      <c r="AA36" s="20">
        <f t="shared" si="137"/>
        <v>3</v>
      </c>
      <c r="AB36" s="20">
        <f t="shared" si="149"/>
        <v>0</v>
      </c>
      <c r="AC36" s="20">
        <f t="shared" si="138"/>
        <v>3</v>
      </c>
      <c r="AD36" s="20">
        <f t="shared" si="149"/>
        <v>7</v>
      </c>
      <c r="AE36" s="20">
        <f t="shared" si="139"/>
        <v>0</v>
      </c>
      <c r="AF36" s="20">
        <f t="shared" si="149"/>
        <v>-7</v>
      </c>
      <c r="AG36" s="20">
        <f t="shared" si="140"/>
        <v>1</v>
      </c>
      <c r="AH36" s="20">
        <f t="shared" si="149"/>
        <v>7</v>
      </c>
      <c r="AI36" s="20">
        <f t="shared" si="141"/>
        <v>3</v>
      </c>
      <c r="AJ36" s="20">
        <f t="shared" si="149"/>
        <v>7</v>
      </c>
      <c r="AK36" s="20">
        <f t="shared" si="142"/>
        <v>1</v>
      </c>
      <c r="AL36" s="20">
        <f t="shared" si="149"/>
        <v>0</v>
      </c>
      <c r="AM36" s="20">
        <f t="shared" si="143"/>
        <v>1</v>
      </c>
      <c r="AN36" s="20">
        <f t="shared" si="149"/>
        <v>0</v>
      </c>
      <c r="AO36" s="20">
        <f t="shared" si="144"/>
        <v>1</v>
      </c>
      <c r="AP36" s="20">
        <f t="shared" si="149"/>
        <v>0</v>
      </c>
      <c r="AQ36" s="20">
        <f t="shared" si="145"/>
        <v>2</v>
      </c>
      <c r="AR36" s="20">
        <f t="shared" si="149"/>
        <v>0</v>
      </c>
      <c r="AS36" s="20">
        <f t="shared" si="146"/>
        <v>1</v>
      </c>
      <c r="AT36" s="20">
        <f t="shared" si="149"/>
        <v>0</v>
      </c>
      <c r="AU36" s="20">
        <f t="shared" si="147"/>
        <v>1</v>
      </c>
      <c r="AV36" s="20">
        <f t="shared" si="149"/>
        <v>0</v>
      </c>
      <c r="AW36" s="20">
        <f t="shared" si="148"/>
        <v>0</v>
      </c>
    </row>
    <row r="37" spans="2:49" ht="15.75" customHeight="1" x14ac:dyDescent="0.2">
      <c r="O37" s="20">
        <f t="shared" si="130"/>
        <v>0</v>
      </c>
      <c r="Q37" s="20">
        <f t="shared" si="131"/>
        <v>0</v>
      </c>
      <c r="S37" s="20">
        <f t="shared" si="133"/>
        <v>2</v>
      </c>
      <c r="U37" s="20">
        <f t="shared" si="134"/>
        <v>0</v>
      </c>
      <c r="W37" s="20">
        <f t="shared" si="135"/>
        <v>1</v>
      </c>
      <c r="Y37" s="20">
        <f t="shared" si="136"/>
        <v>0</v>
      </c>
      <c r="AA37" s="20">
        <f t="shared" si="137"/>
        <v>3</v>
      </c>
      <c r="AC37" s="20">
        <f t="shared" si="138"/>
        <v>3</v>
      </c>
      <c r="AE37" s="20">
        <f t="shared" si="139"/>
        <v>0</v>
      </c>
      <c r="AG37" s="20">
        <f t="shared" si="140"/>
        <v>1</v>
      </c>
      <c r="AI37" s="20">
        <f t="shared" si="141"/>
        <v>3</v>
      </c>
      <c r="AK37" s="20">
        <f t="shared" si="142"/>
        <v>1</v>
      </c>
      <c r="AM37" s="20">
        <f t="shared" si="143"/>
        <v>1</v>
      </c>
      <c r="AO37" s="20">
        <f t="shared" si="144"/>
        <v>1</v>
      </c>
      <c r="AQ37" s="20">
        <f t="shared" si="145"/>
        <v>2</v>
      </c>
      <c r="AS37" s="20">
        <f t="shared" si="146"/>
        <v>1</v>
      </c>
      <c r="AU37" s="20">
        <f t="shared" si="147"/>
        <v>1</v>
      </c>
      <c r="AW37" s="20">
        <f t="shared" si="148"/>
        <v>0</v>
      </c>
    </row>
    <row r="38" spans="2:49" ht="15.75" customHeight="1" x14ac:dyDescent="0.2">
      <c r="B38" s="6">
        <v>42092</v>
      </c>
      <c r="O38" s="20">
        <f t="shared" si="130"/>
        <v>0</v>
      </c>
      <c r="Q38" s="20">
        <f t="shared" si="131"/>
        <v>0</v>
      </c>
      <c r="S38" s="20">
        <f t="shared" si="133"/>
        <v>2</v>
      </c>
      <c r="U38" s="20">
        <f t="shared" si="134"/>
        <v>0</v>
      </c>
      <c r="W38" s="20">
        <f t="shared" si="135"/>
        <v>1</v>
      </c>
      <c r="Y38" s="20">
        <f t="shared" si="136"/>
        <v>0</v>
      </c>
      <c r="AA38" s="20">
        <f t="shared" si="137"/>
        <v>3</v>
      </c>
      <c r="AC38" s="20">
        <f t="shared" si="138"/>
        <v>3</v>
      </c>
      <c r="AE38" s="20">
        <f t="shared" si="139"/>
        <v>0</v>
      </c>
      <c r="AG38" s="20">
        <f t="shared" si="140"/>
        <v>1</v>
      </c>
      <c r="AI38" s="20">
        <f t="shared" si="141"/>
        <v>3</v>
      </c>
      <c r="AK38" s="20">
        <f t="shared" si="142"/>
        <v>1</v>
      </c>
      <c r="AM38" s="20">
        <f t="shared" si="143"/>
        <v>1</v>
      </c>
      <c r="AO38" s="20">
        <f t="shared" si="144"/>
        <v>1</v>
      </c>
      <c r="AQ38" s="20">
        <f t="shared" si="145"/>
        <v>2</v>
      </c>
      <c r="AS38" s="20">
        <f t="shared" si="146"/>
        <v>1</v>
      </c>
      <c r="AU38" s="20">
        <f t="shared" si="147"/>
        <v>1</v>
      </c>
      <c r="AW38" s="20">
        <f t="shared" si="148"/>
        <v>0</v>
      </c>
    </row>
    <row r="39" spans="2:49" ht="18.75" customHeight="1" x14ac:dyDescent="0.2">
      <c r="B39" s="7"/>
      <c r="C39" s="84" t="s">
        <v>62</v>
      </c>
      <c r="D39" s="85"/>
      <c r="E39" s="86" t="s">
        <v>63</v>
      </c>
      <c r="F39" s="85"/>
      <c r="O39" s="20">
        <f t="shared" si="130"/>
        <v>0</v>
      </c>
      <c r="P39" s="20"/>
      <c r="Q39" s="20">
        <f t="shared" si="131"/>
        <v>0</v>
      </c>
      <c r="S39" s="20">
        <f t="shared" si="133"/>
        <v>2</v>
      </c>
      <c r="U39" s="20">
        <f t="shared" si="134"/>
        <v>0</v>
      </c>
      <c r="W39" s="20">
        <f t="shared" si="135"/>
        <v>1</v>
      </c>
      <c r="Y39" s="20">
        <f t="shared" si="136"/>
        <v>0</v>
      </c>
      <c r="AA39" s="20">
        <f t="shared" si="137"/>
        <v>3</v>
      </c>
      <c r="AC39" s="20">
        <f t="shared" si="138"/>
        <v>3</v>
      </c>
      <c r="AE39" s="20">
        <f t="shared" si="139"/>
        <v>0</v>
      </c>
      <c r="AG39" s="20">
        <f t="shared" si="140"/>
        <v>1</v>
      </c>
      <c r="AI39" s="20">
        <f t="shared" si="141"/>
        <v>3</v>
      </c>
      <c r="AK39" s="20">
        <f t="shared" si="142"/>
        <v>1</v>
      </c>
      <c r="AM39" s="20">
        <f t="shared" si="143"/>
        <v>1</v>
      </c>
      <c r="AO39" s="20">
        <f t="shared" si="144"/>
        <v>1</v>
      </c>
      <c r="AQ39" s="20">
        <f t="shared" si="145"/>
        <v>2</v>
      </c>
      <c r="AS39" s="20">
        <f t="shared" si="146"/>
        <v>1</v>
      </c>
      <c r="AU39" s="20">
        <f t="shared" si="147"/>
        <v>1</v>
      </c>
      <c r="AW39" s="20">
        <f t="shared" si="148"/>
        <v>0</v>
      </c>
    </row>
    <row r="40" spans="2:49" ht="15.75" customHeight="1" x14ac:dyDescent="0.2">
      <c r="B40" s="9"/>
      <c r="C40" s="17" t="s">
        <v>5</v>
      </c>
      <c r="D40" s="15" t="str">
        <f>IF(C45=E45,"n",IF(C45&gt;E45,"v","d"))</f>
        <v>d</v>
      </c>
      <c r="E40" s="11" t="str">
        <f>IF(C45=E45,"n",IF(C45&lt;E45,"v","d"))</f>
        <v>v</v>
      </c>
      <c r="F40" s="10" t="s">
        <v>24</v>
      </c>
      <c r="N40" s="20" t="str">
        <f>IF(C40=$N$1,D40,IF(F40=$N$1,E40,"-"))</f>
        <v>-</v>
      </c>
      <c r="O40" s="20">
        <f t="shared" si="130"/>
        <v>0</v>
      </c>
      <c r="P40" s="20" t="str">
        <f>IF($C40=$P$1,$D40,IF($F40=$P$1,$E40,"-"))</f>
        <v>d</v>
      </c>
      <c r="Q40" s="20">
        <f t="shared" si="131"/>
        <v>0</v>
      </c>
      <c r="R40" s="20" t="str">
        <f>IF($C40=R$1,$D40,IF($F40=R$1,$E40,"-"))</f>
        <v>-</v>
      </c>
      <c r="S40" s="20">
        <f t="shared" si="133"/>
        <v>2</v>
      </c>
      <c r="T40" s="20" t="str">
        <f>IF($C40=T$1,$D40,IF($F40=T$1,$E40,"-"))</f>
        <v>-</v>
      </c>
      <c r="U40" s="20">
        <f t="shared" si="134"/>
        <v>0</v>
      </c>
      <c r="V40" s="20" t="str">
        <f>IF($C40=V$1,$D40,IF($F40=V$1,$E40,"-"))</f>
        <v>-</v>
      </c>
      <c r="W40" s="20">
        <f t="shared" si="135"/>
        <v>1</v>
      </c>
      <c r="X40" s="20" t="str">
        <f t="shared" ref="X40:AV44" si="150">IF($C40=X$1,$D40,IF($F40=X$1,$E40,"-"))</f>
        <v>-</v>
      </c>
      <c r="Y40" s="20">
        <f t="shared" si="136"/>
        <v>0</v>
      </c>
      <c r="Z40" s="20" t="str">
        <f t="shared" si="150"/>
        <v>-</v>
      </c>
      <c r="AA40" s="20">
        <f t="shared" si="137"/>
        <v>3</v>
      </c>
      <c r="AB40" s="20" t="str">
        <f t="shared" si="150"/>
        <v>-</v>
      </c>
      <c r="AC40" s="20">
        <f t="shared" si="138"/>
        <v>3</v>
      </c>
      <c r="AD40" s="20" t="str">
        <f t="shared" si="150"/>
        <v>-</v>
      </c>
      <c r="AE40" s="20">
        <f t="shared" si="139"/>
        <v>0</v>
      </c>
      <c r="AF40" s="20" t="str">
        <f t="shared" si="150"/>
        <v>-</v>
      </c>
      <c r="AG40" s="20">
        <f t="shared" si="140"/>
        <v>1</v>
      </c>
      <c r="AH40" s="20" t="str">
        <f t="shared" si="150"/>
        <v>v</v>
      </c>
      <c r="AI40" s="20">
        <f t="shared" si="141"/>
        <v>3</v>
      </c>
      <c r="AJ40" s="20" t="str">
        <f t="shared" si="150"/>
        <v>-</v>
      </c>
      <c r="AK40" s="20">
        <f t="shared" si="142"/>
        <v>1</v>
      </c>
      <c r="AL40" s="20" t="str">
        <f t="shared" si="150"/>
        <v>-</v>
      </c>
      <c r="AM40" s="20">
        <f t="shared" si="143"/>
        <v>1</v>
      </c>
      <c r="AN40" s="20" t="str">
        <f t="shared" si="150"/>
        <v>-</v>
      </c>
      <c r="AO40" s="20">
        <f t="shared" si="144"/>
        <v>1</v>
      </c>
      <c r="AP40" s="20" t="str">
        <f t="shared" si="150"/>
        <v>-</v>
      </c>
      <c r="AQ40" s="20">
        <f t="shared" si="145"/>
        <v>2</v>
      </c>
      <c r="AR40" s="20" t="str">
        <f t="shared" si="150"/>
        <v>-</v>
      </c>
      <c r="AS40" s="20">
        <f t="shared" si="146"/>
        <v>1</v>
      </c>
      <c r="AT40" s="20" t="str">
        <f t="shared" si="150"/>
        <v>-</v>
      </c>
      <c r="AU40" s="20">
        <f t="shared" si="147"/>
        <v>1</v>
      </c>
      <c r="AV40" s="20" t="str">
        <f t="shared" si="150"/>
        <v>-</v>
      </c>
      <c r="AW40" s="20">
        <f t="shared" si="148"/>
        <v>0</v>
      </c>
    </row>
    <row r="41" spans="2:49" ht="15.75" customHeight="1" x14ac:dyDescent="0.2">
      <c r="B41" s="9"/>
      <c r="C41" s="17" t="s">
        <v>6</v>
      </c>
      <c r="D41" s="16" t="str">
        <f>IF(C45=E45,"n",IF(C45&gt;E45,"v","d"))</f>
        <v>d</v>
      </c>
      <c r="E41" s="12" t="str">
        <f>IF(C45=E45,"n",IF(C45&lt;E45,"v","d"))</f>
        <v>v</v>
      </c>
      <c r="F41" s="10" t="s">
        <v>25</v>
      </c>
      <c r="K41" s="3"/>
      <c r="N41" s="20" t="str">
        <f>IF(C41=$N$1,D41,IF(F41=$N$1,E41,"-"))</f>
        <v>d</v>
      </c>
      <c r="O41" s="20">
        <f t="shared" si="130"/>
        <v>0</v>
      </c>
      <c r="P41" s="20" t="str">
        <f>IF(C41=$P$1,D41,IF(F41=$P$1,E41,"-"))</f>
        <v>-</v>
      </c>
      <c r="Q41" s="20">
        <f t="shared" si="131"/>
        <v>0</v>
      </c>
      <c r="R41" s="20" t="str">
        <f t="shared" ref="R41:V44" si="151">IF($C41=R$1,$D41,IF($F41=R$1,$E41,"-"))</f>
        <v>-</v>
      </c>
      <c r="S41" s="20">
        <f t="shared" si="133"/>
        <v>2</v>
      </c>
      <c r="T41" s="20" t="str">
        <f t="shared" si="151"/>
        <v>-</v>
      </c>
      <c r="U41" s="20">
        <f t="shared" si="134"/>
        <v>0</v>
      </c>
      <c r="V41" s="20" t="str">
        <f t="shared" si="151"/>
        <v>-</v>
      </c>
      <c r="W41" s="20">
        <f t="shared" si="135"/>
        <v>1</v>
      </c>
      <c r="X41" s="20" t="str">
        <f t="shared" si="150"/>
        <v>-</v>
      </c>
      <c r="Y41" s="20">
        <f t="shared" si="136"/>
        <v>0</v>
      </c>
      <c r="Z41" s="20" t="str">
        <f t="shared" si="150"/>
        <v>-</v>
      </c>
      <c r="AA41" s="20">
        <f t="shared" si="137"/>
        <v>3</v>
      </c>
      <c r="AB41" s="20" t="str">
        <f t="shared" si="150"/>
        <v>-</v>
      </c>
      <c r="AC41" s="20">
        <f t="shared" si="138"/>
        <v>3</v>
      </c>
      <c r="AD41" s="20" t="str">
        <f t="shared" si="150"/>
        <v>-</v>
      </c>
      <c r="AE41" s="20">
        <f t="shared" si="139"/>
        <v>0</v>
      </c>
      <c r="AF41" s="20" t="str">
        <f t="shared" si="150"/>
        <v>-</v>
      </c>
      <c r="AG41" s="20">
        <f t="shared" si="140"/>
        <v>1</v>
      </c>
      <c r="AH41" s="20" t="str">
        <f t="shared" si="150"/>
        <v>-</v>
      </c>
      <c r="AI41" s="20">
        <f t="shared" si="141"/>
        <v>2</v>
      </c>
      <c r="AJ41" s="20" t="str">
        <f t="shared" si="150"/>
        <v>v</v>
      </c>
      <c r="AK41" s="20">
        <f t="shared" si="142"/>
        <v>1</v>
      </c>
      <c r="AL41" s="20" t="str">
        <f t="shared" si="150"/>
        <v>-</v>
      </c>
      <c r="AM41" s="20">
        <f t="shared" si="143"/>
        <v>1</v>
      </c>
      <c r="AN41" s="20" t="str">
        <f t="shared" si="150"/>
        <v>-</v>
      </c>
      <c r="AO41" s="20">
        <f t="shared" si="144"/>
        <v>1</v>
      </c>
      <c r="AP41" s="20" t="str">
        <f t="shared" si="150"/>
        <v>-</v>
      </c>
      <c r="AQ41" s="20">
        <f t="shared" si="145"/>
        <v>2</v>
      </c>
      <c r="AR41" s="20" t="str">
        <f t="shared" si="150"/>
        <v>-</v>
      </c>
      <c r="AS41" s="20">
        <f t="shared" si="146"/>
        <v>1</v>
      </c>
      <c r="AT41" s="20" t="str">
        <f t="shared" si="150"/>
        <v>-</v>
      </c>
      <c r="AU41" s="20">
        <f t="shared" si="147"/>
        <v>1</v>
      </c>
      <c r="AV41" s="20" t="str">
        <f t="shared" si="150"/>
        <v>-</v>
      </c>
      <c r="AW41" s="20">
        <f t="shared" si="148"/>
        <v>0</v>
      </c>
    </row>
    <row r="42" spans="2:49" ht="15.75" customHeight="1" x14ac:dyDescent="0.2">
      <c r="B42" s="9"/>
      <c r="C42" s="17" t="s">
        <v>46</v>
      </c>
      <c r="D42" s="16" t="str">
        <f>IF(C45=E45,"n",IF(C45&gt;E45,"v","d"))</f>
        <v>d</v>
      </c>
      <c r="E42" s="13" t="str">
        <f>IF(C45=E45,"n",IF(C45&lt;E45,"v","d"))</f>
        <v>v</v>
      </c>
      <c r="F42" s="10" t="s">
        <v>11</v>
      </c>
      <c r="N42" s="20" t="str">
        <f>IF(C42=$N$1,D42,IF(F42=$N$1,E42,"-"))</f>
        <v>-</v>
      </c>
      <c r="O42" s="20">
        <f t="shared" si="130"/>
        <v>1</v>
      </c>
      <c r="P42" s="20" t="str">
        <f>IF(C42=$P$1,D42,IF(F42=$P$1,E42,"-"))</f>
        <v>-</v>
      </c>
      <c r="Q42" s="20">
        <f t="shared" si="131"/>
        <v>0</v>
      </c>
      <c r="R42" s="20" t="str">
        <f t="shared" si="151"/>
        <v>v</v>
      </c>
      <c r="S42" s="20">
        <f t="shared" si="133"/>
        <v>2</v>
      </c>
      <c r="T42" s="20" t="str">
        <f t="shared" si="151"/>
        <v>-</v>
      </c>
      <c r="U42" s="20">
        <f t="shared" si="134"/>
        <v>0</v>
      </c>
      <c r="V42" s="20" t="str">
        <f t="shared" si="151"/>
        <v>-</v>
      </c>
      <c r="W42" s="20">
        <f t="shared" si="135"/>
        <v>1</v>
      </c>
      <c r="X42" s="20" t="str">
        <f t="shared" si="150"/>
        <v>-</v>
      </c>
      <c r="Y42" s="20">
        <f t="shared" si="136"/>
        <v>0</v>
      </c>
      <c r="Z42" s="20" t="str">
        <f t="shared" si="150"/>
        <v>-</v>
      </c>
      <c r="AA42" s="20">
        <f t="shared" si="137"/>
        <v>3</v>
      </c>
      <c r="AB42" s="20" t="str">
        <f t="shared" si="150"/>
        <v>-</v>
      </c>
      <c r="AC42" s="20">
        <f t="shared" si="138"/>
        <v>3</v>
      </c>
      <c r="AD42" s="20" t="str">
        <f t="shared" si="150"/>
        <v>-</v>
      </c>
      <c r="AE42" s="20">
        <f t="shared" si="139"/>
        <v>0</v>
      </c>
      <c r="AF42" s="20" t="str">
        <f t="shared" si="150"/>
        <v>-</v>
      </c>
      <c r="AG42" s="20">
        <f t="shared" si="140"/>
        <v>1</v>
      </c>
      <c r="AH42" s="20" t="str">
        <f t="shared" si="150"/>
        <v>-</v>
      </c>
      <c r="AI42" s="20">
        <f t="shared" si="141"/>
        <v>2</v>
      </c>
      <c r="AJ42" s="20" t="str">
        <f t="shared" si="150"/>
        <v>-</v>
      </c>
      <c r="AK42" s="20">
        <f t="shared" si="142"/>
        <v>0</v>
      </c>
      <c r="AL42" s="20" t="str">
        <f t="shared" si="150"/>
        <v>-</v>
      </c>
      <c r="AM42" s="20">
        <f t="shared" si="143"/>
        <v>1</v>
      </c>
      <c r="AN42" s="20" t="str">
        <f t="shared" si="150"/>
        <v>-</v>
      </c>
      <c r="AO42" s="20">
        <f t="shared" si="144"/>
        <v>1</v>
      </c>
      <c r="AP42" s="20" t="str">
        <f t="shared" si="150"/>
        <v>-</v>
      </c>
      <c r="AQ42" s="20">
        <f t="shared" si="145"/>
        <v>2</v>
      </c>
      <c r="AR42" s="20" t="str">
        <f t="shared" si="150"/>
        <v>-</v>
      </c>
      <c r="AS42" s="20">
        <f t="shared" si="146"/>
        <v>1</v>
      </c>
      <c r="AT42" s="20" t="str">
        <f t="shared" si="150"/>
        <v>-</v>
      </c>
      <c r="AU42" s="20">
        <f t="shared" si="147"/>
        <v>1</v>
      </c>
      <c r="AV42" s="20" t="str">
        <f t="shared" si="150"/>
        <v>-</v>
      </c>
      <c r="AW42" s="20">
        <f t="shared" si="148"/>
        <v>0</v>
      </c>
    </row>
    <row r="43" spans="2:49" ht="15.75" customHeight="1" x14ac:dyDescent="0.2">
      <c r="B43" s="9"/>
      <c r="C43" s="17" t="s">
        <v>9</v>
      </c>
      <c r="D43" s="16" t="str">
        <f>IF(C45=E45,"n",IF(C45&gt;E45,"v","d"))</f>
        <v>d</v>
      </c>
      <c r="E43" s="12" t="str">
        <f>IF(C45=E45,"n",IF(C45&lt;E45,"v","d"))</f>
        <v>v</v>
      </c>
      <c r="F43" s="10" t="s">
        <v>15</v>
      </c>
      <c r="N43" s="20" t="str">
        <f>IF(C43=$N$1,D43,IF(F43=$N$1,E43,"-"))</f>
        <v>-</v>
      </c>
      <c r="O43" s="20">
        <f t="shared" si="130"/>
        <v>1</v>
      </c>
      <c r="P43" s="20" t="str">
        <f>IF(C43=$P$1,D43,IF(F43=$P$1,E43,"-"))</f>
        <v>-</v>
      </c>
      <c r="Q43" s="20">
        <f t="shared" si="131"/>
        <v>0</v>
      </c>
      <c r="R43" s="20" t="str">
        <f t="shared" si="151"/>
        <v>-</v>
      </c>
      <c r="S43" s="20">
        <f t="shared" si="133"/>
        <v>1</v>
      </c>
      <c r="T43" s="20" t="str">
        <f t="shared" si="151"/>
        <v>d</v>
      </c>
      <c r="U43" s="20">
        <f t="shared" si="134"/>
        <v>0</v>
      </c>
      <c r="V43" s="20" t="str">
        <f t="shared" si="151"/>
        <v>-</v>
      </c>
      <c r="W43" s="20">
        <f t="shared" si="135"/>
        <v>1</v>
      </c>
      <c r="X43" s="20" t="str">
        <f t="shared" si="150"/>
        <v>-</v>
      </c>
      <c r="Y43" s="20">
        <f t="shared" si="136"/>
        <v>0</v>
      </c>
      <c r="Z43" s="20" t="str">
        <f t="shared" si="150"/>
        <v>-</v>
      </c>
      <c r="AA43" s="20">
        <f t="shared" si="137"/>
        <v>3</v>
      </c>
      <c r="AB43" s="20" t="str">
        <f t="shared" si="150"/>
        <v>-</v>
      </c>
      <c r="AC43" s="20">
        <f t="shared" si="138"/>
        <v>3</v>
      </c>
      <c r="AD43" s="20" t="str">
        <f t="shared" si="150"/>
        <v>-</v>
      </c>
      <c r="AE43" s="20">
        <f t="shared" si="139"/>
        <v>0</v>
      </c>
      <c r="AF43" s="20" t="str">
        <f t="shared" si="150"/>
        <v>-</v>
      </c>
      <c r="AG43" s="20">
        <f t="shared" si="140"/>
        <v>1</v>
      </c>
      <c r="AH43" s="20" t="str">
        <f t="shared" si="150"/>
        <v>-</v>
      </c>
      <c r="AI43" s="20">
        <f t="shared" si="141"/>
        <v>2</v>
      </c>
      <c r="AJ43" s="20" t="str">
        <f t="shared" si="150"/>
        <v>-</v>
      </c>
      <c r="AK43" s="20">
        <f t="shared" si="142"/>
        <v>0</v>
      </c>
      <c r="AL43" s="20" t="str">
        <f t="shared" si="150"/>
        <v>-</v>
      </c>
      <c r="AM43" s="20">
        <f t="shared" si="143"/>
        <v>1</v>
      </c>
      <c r="AN43" s="20" t="str">
        <f t="shared" si="150"/>
        <v>v</v>
      </c>
      <c r="AO43" s="20">
        <f t="shared" si="144"/>
        <v>1</v>
      </c>
      <c r="AP43" s="20" t="str">
        <f t="shared" si="150"/>
        <v>-</v>
      </c>
      <c r="AQ43" s="20">
        <f t="shared" si="145"/>
        <v>2</v>
      </c>
      <c r="AR43" s="20" t="str">
        <f t="shared" si="150"/>
        <v>-</v>
      </c>
      <c r="AS43" s="20">
        <f t="shared" si="146"/>
        <v>1</v>
      </c>
      <c r="AT43" s="20" t="str">
        <f t="shared" si="150"/>
        <v>-</v>
      </c>
      <c r="AU43" s="20">
        <f t="shared" si="147"/>
        <v>1</v>
      </c>
      <c r="AV43" s="20" t="str">
        <f t="shared" si="150"/>
        <v>-</v>
      </c>
      <c r="AW43" s="20">
        <f t="shared" si="148"/>
        <v>0</v>
      </c>
    </row>
    <row r="44" spans="2:49" ht="15.75" customHeight="1" x14ac:dyDescent="0.2">
      <c r="B44" s="9"/>
      <c r="C44" s="17" t="s">
        <v>16</v>
      </c>
      <c r="D44" s="16" t="str">
        <f>IF(C45=E45,"n",IF(C45&gt;E45,"v","d"))</f>
        <v>d</v>
      </c>
      <c r="E44" s="14" t="str">
        <f>IF(C45=E45,"n",IF(C45&lt;E45,"v","d"))</f>
        <v>v</v>
      </c>
      <c r="F44" s="10" t="s">
        <v>47</v>
      </c>
      <c r="N44" s="20" t="str">
        <f>IF(C44=$N$1,D44,IF(F44=$N$1,E44,"-"))</f>
        <v>-</v>
      </c>
      <c r="O44" s="20">
        <f t="shared" si="130"/>
        <v>1</v>
      </c>
      <c r="P44" s="20" t="str">
        <f>IF(C44=$P$1,D44,IF(F44=$P$1,E44,"-"))</f>
        <v>-</v>
      </c>
      <c r="Q44" s="20">
        <f t="shared" si="131"/>
        <v>0</v>
      </c>
      <c r="R44" s="20" t="str">
        <f>IF($C44=R$1,$D44,IF($F44=R$1,$E44,"-"))</f>
        <v>-</v>
      </c>
      <c r="S44" s="20">
        <f t="shared" si="133"/>
        <v>1</v>
      </c>
      <c r="T44" s="20" t="str">
        <f t="shared" si="151"/>
        <v>-</v>
      </c>
      <c r="U44" s="20">
        <f t="shared" si="134"/>
        <v>0</v>
      </c>
      <c r="V44" s="20" t="str">
        <f t="shared" si="151"/>
        <v>-</v>
      </c>
      <c r="W44" s="20">
        <f t="shared" si="135"/>
        <v>1</v>
      </c>
      <c r="X44" s="20" t="str">
        <f t="shared" si="150"/>
        <v>-</v>
      </c>
      <c r="Y44" s="20">
        <f t="shared" si="136"/>
        <v>0</v>
      </c>
      <c r="Z44" s="20" t="str">
        <f t="shared" si="150"/>
        <v>-</v>
      </c>
      <c r="AA44" s="20">
        <f t="shared" si="137"/>
        <v>3</v>
      </c>
      <c r="AB44" s="20" t="str">
        <f t="shared" si="150"/>
        <v>-</v>
      </c>
      <c r="AC44" s="20">
        <f t="shared" si="138"/>
        <v>3</v>
      </c>
      <c r="AD44" s="20" t="str">
        <f t="shared" si="150"/>
        <v>d</v>
      </c>
      <c r="AE44" s="20">
        <f t="shared" si="139"/>
        <v>0</v>
      </c>
      <c r="AF44" s="20" t="str">
        <f t="shared" si="150"/>
        <v>-</v>
      </c>
      <c r="AG44" s="20">
        <f t="shared" si="140"/>
        <v>1</v>
      </c>
      <c r="AH44" s="20" t="str">
        <f t="shared" si="150"/>
        <v>-</v>
      </c>
      <c r="AI44" s="20">
        <f t="shared" si="141"/>
        <v>2</v>
      </c>
      <c r="AJ44" s="20" t="str">
        <f t="shared" si="150"/>
        <v>-</v>
      </c>
      <c r="AK44" s="20">
        <f t="shared" si="142"/>
        <v>0</v>
      </c>
      <c r="AL44" s="20" t="str">
        <f t="shared" si="150"/>
        <v>-</v>
      </c>
      <c r="AM44" s="20">
        <f t="shared" si="143"/>
        <v>1</v>
      </c>
      <c r="AN44" s="20" t="str">
        <f t="shared" si="150"/>
        <v>-</v>
      </c>
      <c r="AO44" s="20">
        <f t="shared" si="144"/>
        <v>0</v>
      </c>
      <c r="AP44" s="20" t="str">
        <f t="shared" si="150"/>
        <v>-</v>
      </c>
      <c r="AQ44" s="20">
        <f t="shared" si="145"/>
        <v>2</v>
      </c>
      <c r="AR44" s="20" t="str">
        <f t="shared" si="150"/>
        <v>-</v>
      </c>
      <c r="AS44" s="20">
        <f t="shared" si="146"/>
        <v>1</v>
      </c>
      <c r="AT44" s="20" t="str">
        <f t="shared" si="150"/>
        <v>-</v>
      </c>
      <c r="AU44" s="20">
        <f t="shared" si="147"/>
        <v>1</v>
      </c>
      <c r="AV44" s="20" t="str">
        <f t="shared" si="150"/>
        <v>-</v>
      </c>
      <c r="AW44" s="20">
        <f t="shared" si="148"/>
        <v>0</v>
      </c>
    </row>
    <row r="45" spans="2:49" ht="15.75" customHeight="1" x14ac:dyDescent="0.2">
      <c r="B45" s="8" t="s">
        <v>18</v>
      </c>
      <c r="C45" s="84">
        <v>21</v>
      </c>
      <c r="D45" s="85"/>
      <c r="E45" s="84">
        <v>29</v>
      </c>
      <c r="F45" s="85"/>
      <c r="N45" s="20">
        <f>IF((COUNTIF(N40:N44,"d")=1),-ABS($C45-$E45),IF((COUNTIF(N40:N44,"v")=1),ABS($C45-$E45),0))</f>
        <v>-8</v>
      </c>
      <c r="O45" s="20">
        <f t="shared" si="130"/>
        <v>1</v>
      </c>
      <c r="P45" s="20">
        <f t="shared" ref="P45:AV45" si="152">IF((COUNTIF(P40:P44,"d")=1),-ABS($C45-$E45),IF((COUNTIF(P40:P44,"v")=1),ABS($C45-$E45),0))</f>
        <v>-8</v>
      </c>
      <c r="Q45" s="20">
        <f t="shared" si="131"/>
        <v>0</v>
      </c>
      <c r="R45" s="20">
        <f t="shared" si="152"/>
        <v>8</v>
      </c>
      <c r="S45" s="20">
        <f t="shared" si="133"/>
        <v>1</v>
      </c>
      <c r="T45" s="20">
        <f t="shared" si="152"/>
        <v>-8</v>
      </c>
      <c r="U45" s="20">
        <f t="shared" si="134"/>
        <v>0</v>
      </c>
      <c r="V45" s="20">
        <f t="shared" si="152"/>
        <v>0</v>
      </c>
      <c r="W45" s="20">
        <f t="shared" si="135"/>
        <v>1</v>
      </c>
      <c r="X45" s="20">
        <f t="shared" si="152"/>
        <v>0</v>
      </c>
      <c r="Y45" s="20">
        <f t="shared" si="136"/>
        <v>0</v>
      </c>
      <c r="Z45" s="20">
        <f t="shared" si="152"/>
        <v>0</v>
      </c>
      <c r="AA45" s="20">
        <f t="shared" si="137"/>
        <v>3</v>
      </c>
      <c r="AB45" s="20">
        <f t="shared" si="152"/>
        <v>0</v>
      </c>
      <c r="AC45" s="20">
        <f t="shared" si="138"/>
        <v>3</v>
      </c>
      <c r="AD45" s="20">
        <f t="shared" si="152"/>
        <v>-8</v>
      </c>
      <c r="AE45" s="20">
        <f t="shared" si="139"/>
        <v>0</v>
      </c>
      <c r="AF45" s="20">
        <f t="shared" si="152"/>
        <v>0</v>
      </c>
      <c r="AG45" s="20">
        <f t="shared" si="140"/>
        <v>1</v>
      </c>
      <c r="AH45" s="20">
        <f t="shared" si="152"/>
        <v>8</v>
      </c>
      <c r="AI45" s="20">
        <f t="shared" si="141"/>
        <v>2</v>
      </c>
      <c r="AJ45" s="20">
        <f t="shared" si="152"/>
        <v>8</v>
      </c>
      <c r="AK45" s="20">
        <f t="shared" si="142"/>
        <v>0</v>
      </c>
      <c r="AL45" s="20">
        <f t="shared" si="152"/>
        <v>0</v>
      </c>
      <c r="AM45" s="20">
        <f t="shared" si="143"/>
        <v>1</v>
      </c>
      <c r="AN45" s="20">
        <f t="shared" si="152"/>
        <v>8</v>
      </c>
      <c r="AO45" s="20">
        <f t="shared" si="144"/>
        <v>0</v>
      </c>
      <c r="AP45" s="20">
        <f t="shared" si="152"/>
        <v>0</v>
      </c>
      <c r="AQ45" s="20">
        <f t="shared" si="145"/>
        <v>2</v>
      </c>
      <c r="AR45" s="20">
        <f t="shared" si="152"/>
        <v>0</v>
      </c>
      <c r="AS45" s="20">
        <f t="shared" si="146"/>
        <v>1</v>
      </c>
      <c r="AT45" s="20">
        <f t="shared" si="152"/>
        <v>0</v>
      </c>
      <c r="AU45" s="20">
        <f t="shared" si="147"/>
        <v>1</v>
      </c>
      <c r="AV45" s="20">
        <f t="shared" si="152"/>
        <v>0</v>
      </c>
      <c r="AW45" s="20">
        <f t="shared" si="148"/>
        <v>0</v>
      </c>
    </row>
    <row r="46" spans="2:49" ht="15.75" customHeight="1" x14ac:dyDescent="0.2">
      <c r="O46" s="20">
        <f t="shared" si="130"/>
        <v>1</v>
      </c>
      <c r="Q46" s="20">
        <f t="shared" si="131"/>
        <v>0</v>
      </c>
      <c r="S46" s="20">
        <f t="shared" si="133"/>
        <v>1</v>
      </c>
      <c r="U46" s="20">
        <f t="shared" si="134"/>
        <v>0</v>
      </c>
      <c r="W46" s="20">
        <f t="shared" si="135"/>
        <v>1</v>
      </c>
      <c r="Y46" s="20">
        <f t="shared" si="136"/>
        <v>0</v>
      </c>
      <c r="AA46" s="20">
        <f t="shared" si="137"/>
        <v>3</v>
      </c>
      <c r="AC46" s="20">
        <f t="shared" si="138"/>
        <v>3</v>
      </c>
      <c r="AE46" s="20">
        <f t="shared" si="139"/>
        <v>0</v>
      </c>
      <c r="AG46" s="20">
        <f t="shared" si="140"/>
        <v>1</v>
      </c>
      <c r="AI46" s="20">
        <f t="shared" si="141"/>
        <v>2</v>
      </c>
      <c r="AK46" s="20">
        <f t="shared" si="142"/>
        <v>0</v>
      </c>
      <c r="AM46" s="20">
        <f t="shared" si="143"/>
        <v>1</v>
      </c>
      <c r="AO46" s="20">
        <f t="shared" si="144"/>
        <v>0</v>
      </c>
      <c r="AQ46" s="20">
        <f t="shared" si="145"/>
        <v>2</v>
      </c>
      <c r="AS46" s="20">
        <f t="shared" si="146"/>
        <v>1</v>
      </c>
      <c r="AU46" s="20">
        <f t="shared" si="147"/>
        <v>1</v>
      </c>
      <c r="AW46" s="20">
        <f t="shared" si="148"/>
        <v>0</v>
      </c>
    </row>
    <row r="47" spans="2:49" ht="15.75" customHeight="1" x14ac:dyDescent="0.2">
      <c r="B47" s="6">
        <v>42064</v>
      </c>
      <c r="O47" s="20">
        <f t="shared" si="130"/>
        <v>1</v>
      </c>
      <c r="Q47" s="20">
        <f t="shared" si="131"/>
        <v>0</v>
      </c>
      <c r="S47" s="20">
        <f t="shared" si="133"/>
        <v>1</v>
      </c>
      <c r="U47" s="20">
        <f t="shared" si="134"/>
        <v>0</v>
      </c>
      <c r="W47" s="20">
        <f t="shared" si="135"/>
        <v>1</v>
      </c>
      <c r="Y47" s="20">
        <f t="shared" si="136"/>
        <v>0</v>
      </c>
      <c r="AA47" s="20">
        <f t="shared" si="137"/>
        <v>3</v>
      </c>
      <c r="AC47" s="20">
        <f t="shared" si="138"/>
        <v>3</v>
      </c>
      <c r="AE47" s="20">
        <f t="shared" si="139"/>
        <v>0</v>
      </c>
      <c r="AG47" s="20">
        <f t="shared" si="140"/>
        <v>1</v>
      </c>
      <c r="AI47" s="20">
        <f t="shared" si="141"/>
        <v>2</v>
      </c>
      <c r="AK47" s="20">
        <f t="shared" si="142"/>
        <v>0</v>
      </c>
      <c r="AM47" s="20">
        <f t="shared" si="143"/>
        <v>1</v>
      </c>
      <c r="AO47" s="20">
        <f t="shared" si="144"/>
        <v>0</v>
      </c>
      <c r="AQ47" s="20">
        <f t="shared" si="145"/>
        <v>2</v>
      </c>
      <c r="AS47" s="20">
        <f t="shared" si="146"/>
        <v>1</v>
      </c>
      <c r="AU47" s="20">
        <f t="shared" si="147"/>
        <v>1</v>
      </c>
      <c r="AW47" s="20">
        <f t="shared" si="148"/>
        <v>0</v>
      </c>
    </row>
    <row r="48" spans="2:49" ht="18.75" customHeight="1" x14ac:dyDescent="0.2">
      <c r="B48" s="7"/>
      <c r="C48" s="84" t="s">
        <v>62</v>
      </c>
      <c r="D48" s="85"/>
      <c r="E48" s="86" t="s">
        <v>63</v>
      </c>
      <c r="F48" s="85"/>
      <c r="O48" s="20">
        <f t="shared" si="130"/>
        <v>1</v>
      </c>
      <c r="P48" s="20"/>
      <c r="Q48" s="20">
        <f t="shared" si="131"/>
        <v>0</v>
      </c>
      <c r="S48" s="20">
        <f t="shared" si="133"/>
        <v>1</v>
      </c>
      <c r="U48" s="20">
        <f t="shared" si="134"/>
        <v>0</v>
      </c>
      <c r="W48" s="20">
        <f t="shared" si="135"/>
        <v>1</v>
      </c>
      <c r="Y48" s="20">
        <f t="shared" si="136"/>
        <v>0</v>
      </c>
      <c r="AA48" s="20">
        <f t="shared" si="137"/>
        <v>3</v>
      </c>
      <c r="AC48" s="20">
        <f t="shared" si="138"/>
        <v>3</v>
      </c>
      <c r="AE48" s="20">
        <f t="shared" si="139"/>
        <v>0</v>
      </c>
      <c r="AG48" s="20">
        <f t="shared" si="140"/>
        <v>1</v>
      </c>
      <c r="AI48" s="20">
        <f t="shared" si="141"/>
        <v>2</v>
      </c>
      <c r="AK48" s="20">
        <f t="shared" si="142"/>
        <v>0</v>
      </c>
      <c r="AM48" s="20">
        <f t="shared" si="143"/>
        <v>1</v>
      </c>
      <c r="AO48" s="20">
        <f t="shared" si="144"/>
        <v>0</v>
      </c>
      <c r="AQ48" s="20">
        <f t="shared" si="145"/>
        <v>2</v>
      </c>
      <c r="AS48" s="20">
        <f t="shared" si="146"/>
        <v>1</v>
      </c>
      <c r="AU48" s="20">
        <f t="shared" si="147"/>
        <v>1</v>
      </c>
      <c r="AW48" s="20">
        <f t="shared" si="148"/>
        <v>0</v>
      </c>
    </row>
    <row r="49" spans="2:49" ht="15.75" customHeight="1" x14ac:dyDescent="0.2">
      <c r="B49" s="9"/>
      <c r="C49" s="17" t="s">
        <v>7</v>
      </c>
      <c r="D49" s="15" t="str">
        <f>IF(C54=E54,"n",IF(C54&gt;E54,"v","d"))</f>
        <v>d</v>
      </c>
      <c r="E49" s="11" t="str">
        <f>IF(C54=E54,"n",IF(C54&lt;E54,"v","d"))</f>
        <v>v</v>
      </c>
      <c r="F49" s="10" t="s">
        <v>24</v>
      </c>
      <c r="N49" s="20" t="str">
        <f>IF(C49=$N$1,D49,IF(F49=$N$1,E49,"-"))</f>
        <v>-</v>
      </c>
      <c r="O49" s="20">
        <f t="shared" si="130"/>
        <v>1</v>
      </c>
      <c r="P49" s="20" t="str">
        <f>IF($C49=$P$1,$D49,IF($F49=$P$1,$E49,"-"))</f>
        <v>-</v>
      </c>
      <c r="Q49" s="20">
        <f t="shared" si="131"/>
        <v>0</v>
      </c>
      <c r="R49" s="20" t="str">
        <f>IF($C49=R$1,$D49,IF($F49=R$1,$E49,"-"))</f>
        <v>-</v>
      </c>
      <c r="S49" s="20">
        <f t="shared" si="133"/>
        <v>1</v>
      </c>
      <c r="T49" s="20" t="str">
        <f>IF($C49=T$1,$D49,IF($F49=T$1,$E49,"-"))</f>
        <v>-</v>
      </c>
      <c r="U49" s="20">
        <f t="shared" si="134"/>
        <v>0</v>
      </c>
      <c r="V49" s="20" t="str">
        <f>IF($C49=V$1,$D49,IF($F49=V$1,$E49,"-"))</f>
        <v>-</v>
      </c>
      <c r="W49" s="20">
        <f t="shared" si="135"/>
        <v>1</v>
      </c>
      <c r="X49" s="20" t="str">
        <f t="shared" ref="X49:AV53" si="153">IF($C49=X$1,$D49,IF($F49=X$1,$E49,"-"))</f>
        <v>d</v>
      </c>
      <c r="Y49" s="20">
        <f t="shared" si="136"/>
        <v>0</v>
      </c>
      <c r="Z49" s="20" t="str">
        <f t="shared" si="153"/>
        <v>-</v>
      </c>
      <c r="AA49" s="20">
        <f t="shared" si="137"/>
        <v>3</v>
      </c>
      <c r="AB49" s="20" t="str">
        <f t="shared" si="153"/>
        <v>-</v>
      </c>
      <c r="AC49" s="20">
        <f t="shared" si="138"/>
        <v>3</v>
      </c>
      <c r="AD49" s="20" t="str">
        <f t="shared" si="153"/>
        <v>-</v>
      </c>
      <c r="AE49" s="20">
        <f t="shared" si="139"/>
        <v>0</v>
      </c>
      <c r="AF49" s="20" t="str">
        <f t="shared" si="153"/>
        <v>-</v>
      </c>
      <c r="AG49" s="20">
        <f t="shared" si="140"/>
        <v>1</v>
      </c>
      <c r="AH49" s="20" t="str">
        <f t="shared" si="153"/>
        <v>v</v>
      </c>
      <c r="AI49" s="20">
        <f t="shared" si="141"/>
        <v>2</v>
      </c>
      <c r="AJ49" s="20" t="str">
        <f t="shared" si="153"/>
        <v>-</v>
      </c>
      <c r="AK49" s="20">
        <f t="shared" si="142"/>
        <v>0</v>
      </c>
      <c r="AL49" s="20" t="str">
        <f t="shared" si="153"/>
        <v>-</v>
      </c>
      <c r="AM49" s="20">
        <f t="shared" si="143"/>
        <v>1</v>
      </c>
      <c r="AN49" s="20" t="str">
        <f t="shared" si="153"/>
        <v>-</v>
      </c>
      <c r="AO49" s="20">
        <f t="shared" si="144"/>
        <v>0</v>
      </c>
      <c r="AP49" s="20" t="str">
        <f t="shared" si="153"/>
        <v>-</v>
      </c>
      <c r="AQ49" s="20">
        <f t="shared" si="145"/>
        <v>2</v>
      </c>
      <c r="AR49" s="20" t="str">
        <f t="shared" si="153"/>
        <v>-</v>
      </c>
      <c r="AS49" s="20">
        <f t="shared" si="146"/>
        <v>1</v>
      </c>
      <c r="AT49" s="20" t="str">
        <f t="shared" si="153"/>
        <v>-</v>
      </c>
      <c r="AU49" s="20">
        <f t="shared" si="147"/>
        <v>1</v>
      </c>
      <c r="AV49" s="20" t="str">
        <f t="shared" si="153"/>
        <v>-</v>
      </c>
      <c r="AW49" s="20">
        <f t="shared" si="148"/>
        <v>0</v>
      </c>
    </row>
    <row r="50" spans="2:49" ht="15.75" customHeight="1" x14ac:dyDescent="0.2">
      <c r="B50" s="9"/>
      <c r="C50" s="17" t="s">
        <v>45</v>
      </c>
      <c r="D50" s="16" t="str">
        <f>IF(C54=E54,"n",IF(C54&gt;E54,"v","d"))</f>
        <v>d</v>
      </c>
      <c r="E50" s="12" t="str">
        <f>IF(C54=E54,"n",IF(C54&lt;E54,"v","d"))</f>
        <v>v</v>
      </c>
      <c r="F50" s="10" t="s">
        <v>23</v>
      </c>
      <c r="K50" s="3"/>
      <c r="N50" s="20" t="str">
        <f>IF(C50=$N$1,D50,IF(F50=$N$1,E50,"-"))</f>
        <v>-</v>
      </c>
      <c r="O50" s="20">
        <f t="shared" si="130"/>
        <v>1</v>
      </c>
      <c r="P50" s="20" t="str">
        <f>IF(C50=$P$1,D50,IF(F50=$P$1,E50,"-"))</f>
        <v>-</v>
      </c>
      <c r="Q50" s="20">
        <f t="shared" si="131"/>
        <v>0</v>
      </c>
      <c r="R50" s="20" t="str">
        <f t="shared" ref="R50:V53" si="154">IF($C50=R$1,$D50,IF($F50=R$1,$E50,"-"))</f>
        <v>-</v>
      </c>
      <c r="S50" s="20">
        <f t="shared" si="133"/>
        <v>1</v>
      </c>
      <c r="T50" s="20" t="str">
        <f t="shared" si="154"/>
        <v>-</v>
      </c>
      <c r="U50" s="20">
        <f t="shared" si="134"/>
        <v>0</v>
      </c>
      <c r="V50" s="20" t="str">
        <f t="shared" si="154"/>
        <v>-</v>
      </c>
      <c r="W50" s="20">
        <f t="shared" si="135"/>
        <v>1</v>
      </c>
      <c r="X50" s="20" t="str">
        <f t="shared" si="153"/>
        <v>-</v>
      </c>
      <c r="Y50" s="20">
        <f t="shared" si="136"/>
        <v>2</v>
      </c>
      <c r="Z50" s="20" t="str">
        <f t="shared" si="153"/>
        <v>-</v>
      </c>
      <c r="AA50" s="20">
        <f t="shared" si="137"/>
        <v>3</v>
      </c>
      <c r="AB50" s="20" t="str">
        <f t="shared" si="153"/>
        <v>-</v>
      </c>
      <c r="AC50" s="20">
        <f t="shared" si="138"/>
        <v>3</v>
      </c>
      <c r="AD50" s="20" t="str">
        <f t="shared" si="153"/>
        <v>-</v>
      </c>
      <c r="AE50" s="20">
        <f t="shared" si="139"/>
        <v>0</v>
      </c>
      <c r="AF50" s="20" t="str">
        <f t="shared" si="153"/>
        <v>v</v>
      </c>
      <c r="AG50" s="20">
        <f t="shared" si="140"/>
        <v>1</v>
      </c>
      <c r="AH50" s="20" t="str">
        <f t="shared" si="153"/>
        <v>-</v>
      </c>
      <c r="AI50" s="20">
        <f t="shared" si="141"/>
        <v>1</v>
      </c>
      <c r="AJ50" s="20" t="str">
        <f t="shared" si="153"/>
        <v>-</v>
      </c>
      <c r="AK50" s="20">
        <f t="shared" si="142"/>
        <v>0</v>
      </c>
      <c r="AL50" s="20" t="str">
        <f t="shared" si="153"/>
        <v>-</v>
      </c>
      <c r="AM50" s="20">
        <f t="shared" si="143"/>
        <v>1</v>
      </c>
      <c r="AN50" s="20" t="str">
        <f t="shared" si="153"/>
        <v>-</v>
      </c>
      <c r="AO50" s="20">
        <f t="shared" si="144"/>
        <v>0</v>
      </c>
      <c r="AP50" s="20" t="str">
        <f t="shared" si="153"/>
        <v>-</v>
      </c>
      <c r="AQ50" s="20">
        <f t="shared" si="145"/>
        <v>2</v>
      </c>
      <c r="AR50" s="20" t="str">
        <f t="shared" si="153"/>
        <v>-</v>
      </c>
      <c r="AS50" s="20">
        <f t="shared" si="146"/>
        <v>1</v>
      </c>
      <c r="AT50" s="20" t="str">
        <f t="shared" si="153"/>
        <v>-</v>
      </c>
      <c r="AU50" s="20">
        <f t="shared" si="147"/>
        <v>1</v>
      </c>
      <c r="AV50" s="20" t="str">
        <f t="shared" si="153"/>
        <v>-</v>
      </c>
      <c r="AW50" s="20">
        <f t="shared" si="148"/>
        <v>0</v>
      </c>
    </row>
    <row r="51" spans="2:49" ht="15.75" customHeight="1" x14ac:dyDescent="0.2">
      <c r="B51" s="9"/>
      <c r="C51" s="17" t="s">
        <v>5</v>
      </c>
      <c r="D51" s="16" t="str">
        <f>IF(C54=E54,"n",IF(C54&gt;E54,"v","d"))</f>
        <v>d</v>
      </c>
      <c r="E51" s="13" t="str">
        <f>IF(C54=E54,"n",IF(C54&lt;E54,"v","d"))</f>
        <v>v</v>
      </c>
      <c r="F51" s="10" t="s">
        <v>6</v>
      </c>
      <c r="N51" s="20" t="str">
        <f>IF(C51=$N$1,D51,IF(F51=$N$1,E51,"-"))</f>
        <v>v</v>
      </c>
      <c r="O51" s="20">
        <f t="shared" si="130"/>
        <v>1</v>
      </c>
      <c r="P51" s="20" t="str">
        <f>IF(C51=$P$1,D51,IF(F51=$P$1,E51,"-"))</f>
        <v>d</v>
      </c>
      <c r="Q51" s="20">
        <f t="shared" si="131"/>
        <v>0</v>
      </c>
      <c r="R51" s="20" t="str">
        <f t="shared" si="154"/>
        <v>-</v>
      </c>
      <c r="S51" s="20">
        <f t="shared" si="133"/>
        <v>1</v>
      </c>
      <c r="T51" s="20" t="str">
        <f t="shared" si="154"/>
        <v>-</v>
      </c>
      <c r="U51" s="20">
        <f t="shared" si="134"/>
        <v>0</v>
      </c>
      <c r="V51" s="20" t="str">
        <f t="shared" si="154"/>
        <v>-</v>
      </c>
      <c r="W51" s="20">
        <f t="shared" si="135"/>
        <v>1</v>
      </c>
      <c r="X51" s="20" t="str">
        <f t="shared" si="153"/>
        <v>-</v>
      </c>
      <c r="Y51" s="20">
        <f t="shared" si="136"/>
        <v>2</v>
      </c>
      <c r="Z51" s="20" t="str">
        <f t="shared" si="153"/>
        <v>-</v>
      </c>
      <c r="AA51" s="20">
        <f t="shared" si="137"/>
        <v>3</v>
      </c>
      <c r="AB51" s="20" t="str">
        <f t="shared" si="153"/>
        <v>-</v>
      </c>
      <c r="AC51" s="20">
        <f t="shared" si="138"/>
        <v>3</v>
      </c>
      <c r="AD51" s="20" t="str">
        <f t="shared" si="153"/>
        <v>-</v>
      </c>
      <c r="AE51" s="20">
        <f t="shared" si="139"/>
        <v>0</v>
      </c>
      <c r="AF51" s="20" t="str">
        <f t="shared" si="153"/>
        <v>-</v>
      </c>
      <c r="AG51" s="20">
        <f t="shared" si="140"/>
        <v>0</v>
      </c>
      <c r="AH51" s="20" t="str">
        <f t="shared" si="153"/>
        <v>-</v>
      </c>
      <c r="AI51" s="20">
        <f t="shared" si="141"/>
        <v>1</v>
      </c>
      <c r="AJ51" s="20" t="str">
        <f t="shared" si="153"/>
        <v>-</v>
      </c>
      <c r="AK51" s="20">
        <f t="shared" si="142"/>
        <v>0</v>
      </c>
      <c r="AL51" s="20" t="str">
        <f t="shared" si="153"/>
        <v>-</v>
      </c>
      <c r="AM51" s="20">
        <f t="shared" si="143"/>
        <v>1</v>
      </c>
      <c r="AN51" s="20" t="str">
        <f t="shared" si="153"/>
        <v>-</v>
      </c>
      <c r="AO51" s="20">
        <f t="shared" si="144"/>
        <v>0</v>
      </c>
      <c r="AP51" s="20" t="str">
        <f t="shared" si="153"/>
        <v>-</v>
      </c>
      <c r="AQ51" s="20">
        <f t="shared" si="145"/>
        <v>2</v>
      </c>
      <c r="AR51" s="20" t="str">
        <f t="shared" si="153"/>
        <v>-</v>
      </c>
      <c r="AS51" s="20">
        <f t="shared" si="146"/>
        <v>1</v>
      </c>
      <c r="AT51" s="20" t="str">
        <f t="shared" si="153"/>
        <v>-</v>
      </c>
      <c r="AU51" s="20">
        <f t="shared" si="147"/>
        <v>1</v>
      </c>
      <c r="AV51" s="20" t="str">
        <f t="shared" si="153"/>
        <v>-</v>
      </c>
      <c r="AW51" s="20">
        <f t="shared" si="148"/>
        <v>0</v>
      </c>
    </row>
    <row r="52" spans="2:49" ht="15.75" customHeight="1" x14ac:dyDescent="0.2">
      <c r="B52" s="9"/>
      <c r="C52" s="17" t="s">
        <v>9</v>
      </c>
      <c r="D52" s="16" t="str">
        <f>IF(C54=E54,"n",IF(C54&gt;E54,"v","d"))</f>
        <v>d</v>
      </c>
      <c r="E52" s="12" t="str">
        <f>IF(C54=E54,"n",IF(C54&lt;E54,"v","d"))</f>
        <v>v</v>
      </c>
      <c r="F52" s="10" t="s">
        <v>11</v>
      </c>
      <c r="N52" s="20" t="str">
        <f>IF(C52=$N$1,D52,IF(F52=$N$1,E52,"-"))</f>
        <v>-</v>
      </c>
      <c r="O52" s="20">
        <f t="shared" si="130"/>
        <v>0</v>
      </c>
      <c r="P52" s="20" t="str">
        <f>IF(C52=$P$1,D52,IF(F52=$P$1,E52,"-"))</f>
        <v>-</v>
      </c>
      <c r="Q52" s="20">
        <f t="shared" si="131"/>
        <v>2</v>
      </c>
      <c r="R52" s="20" t="str">
        <f t="shared" si="154"/>
        <v>v</v>
      </c>
      <c r="S52" s="20">
        <f t="shared" si="133"/>
        <v>1</v>
      </c>
      <c r="T52" s="20" t="str">
        <f t="shared" si="154"/>
        <v>d</v>
      </c>
      <c r="U52" s="20">
        <f t="shared" si="134"/>
        <v>0</v>
      </c>
      <c r="V52" s="20" t="str">
        <f t="shared" si="154"/>
        <v>-</v>
      </c>
      <c r="W52" s="20">
        <f t="shared" si="135"/>
        <v>1</v>
      </c>
      <c r="X52" s="20" t="str">
        <f t="shared" si="153"/>
        <v>-</v>
      </c>
      <c r="Y52" s="20">
        <f t="shared" si="136"/>
        <v>2</v>
      </c>
      <c r="Z52" s="20" t="str">
        <f t="shared" si="153"/>
        <v>-</v>
      </c>
      <c r="AA52" s="20">
        <f t="shared" si="137"/>
        <v>3</v>
      </c>
      <c r="AB52" s="20" t="str">
        <f t="shared" si="153"/>
        <v>-</v>
      </c>
      <c r="AC52" s="20">
        <f t="shared" si="138"/>
        <v>3</v>
      </c>
      <c r="AD52" s="20" t="str">
        <f t="shared" si="153"/>
        <v>-</v>
      </c>
      <c r="AE52" s="20">
        <f t="shared" si="139"/>
        <v>0</v>
      </c>
      <c r="AF52" s="20" t="str">
        <f t="shared" si="153"/>
        <v>-</v>
      </c>
      <c r="AG52" s="20">
        <f t="shared" si="140"/>
        <v>0</v>
      </c>
      <c r="AH52" s="20" t="str">
        <f t="shared" si="153"/>
        <v>-</v>
      </c>
      <c r="AI52" s="20">
        <f t="shared" si="141"/>
        <v>1</v>
      </c>
      <c r="AJ52" s="20" t="str">
        <f t="shared" si="153"/>
        <v>-</v>
      </c>
      <c r="AK52" s="20">
        <f t="shared" si="142"/>
        <v>0</v>
      </c>
      <c r="AL52" s="20" t="str">
        <f t="shared" si="153"/>
        <v>-</v>
      </c>
      <c r="AM52" s="20">
        <f t="shared" si="143"/>
        <v>1</v>
      </c>
      <c r="AN52" s="20" t="str">
        <f t="shared" si="153"/>
        <v>-</v>
      </c>
      <c r="AO52" s="20">
        <f t="shared" si="144"/>
        <v>0</v>
      </c>
      <c r="AP52" s="20" t="str">
        <f t="shared" si="153"/>
        <v>-</v>
      </c>
      <c r="AQ52" s="20">
        <f t="shared" si="145"/>
        <v>2</v>
      </c>
      <c r="AR52" s="20" t="str">
        <f t="shared" si="153"/>
        <v>-</v>
      </c>
      <c r="AS52" s="20">
        <f t="shared" si="146"/>
        <v>1</v>
      </c>
      <c r="AT52" s="20" t="str">
        <f t="shared" si="153"/>
        <v>-</v>
      </c>
      <c r="AU52" s="20">
        <f t="shared" si="147"/>
        <v>1</v>
      </c>
      <c r="AV52" s="20" t="str">
        <f t="shared" si="153"/>
        <v>-</v>
      </c>
      <c r="AW52" s="20">
        <f t="shared" si="148"/>
        <v>0</v>
      </c>
    </row>
    <row r="53" spans="2:49" ht="15.75" customHeight="1" x14ac:dyDescent="0.2">
      <c r="B53" s="9"/>
      <c r="C53" s="17" t="s">
        <v>15</v>
      </c>
      <c r="D53" s="16" t="str">
        <f>IF(C54=E54,"n",IF(C54&gt;E54,"v","d"))</f>
        <v>d</v>
      </c>
      <c r="E53" s="14" t="str">
        <f>IF(C54=E54,"n",IF(C54&lt;E54,"v","d"))</f>
        <v>v</v>
      </c>
      <c r="F53" s="10" t="s">
        <v>34</v>
      </c>
      <c r="N53" s="20" t="str">
        <f>IF(C53=$N$1,D53,IF(F53=$N$1,E53,"-"))</f>
        <v>-</v>
      </c>
      <c r="O53" s="20">
        <f t="shared" si="130"/>
        <v>0</v>
      </c>
      <c r="P53" s="20" t="str">
        <f>IF(C53=$P$1,D53,IF(F53=$P$1,E53,"-"))</f>
        <v>-</v>
      </c>
      <c r="Q53" s="20">
        <f t="shared" si="131"/>
        <v>2</v>
      </c>
      <c r="R53" s="20" t="str">
        <f>IF($C53=R$1,$D53,IF($F53=R$1,$E53,"-"))</f>
        <v>-</v>
      </c>
      <c r="S53" s="20">
        <f t="shared" si="133"/>
        <v>0</v>
      </c>
      <c r="T53" s="20" t="str">
        <f t="shared" si="154"/>
        <v>-</v>
      </c>
      <c r="U53" s="20">
        <f t="shared" si="134"/>
        <v>0</v>
      </c>
      <c r="V53" s="20" t="str">
        <f t="shared" si="154"/>
        <v>-</v>
      </c>
      <c r="W53" s="20">
        <f t="shared" si="135"/>
        <v>1</v>
      </c>
      <c r="X53" s="20" t="str">
        <f t="shared" si="153"/>
        <v>-</v>
      </c>
      <c r="Y53" s="20">
        <f t="shared" si="136"/>
        <v>2</v>
      </c>
      <c r="Z53" s="20" t="str">
        <f t="shared" si="153"/>
        <v>-</v>
      </c>
      <c r="AA53" s="20">
        <f t="shared" si="137"/>
        <v>3</v>
      </c>
      <c r="AB53" s="20" t="str">
        <f t="shared" si="153"/>
        <v>-</v>
      </c>
      <c r="AC53" s="20">
        <f t="shared" si="138"/>
        <v>3</v>
      </c>
      <c r="AD53" s="20" t="str">
        <f t="shared" si="153"/>
        <v>-</v>
      </c>
      <c r="AE53" s="20">
        <f t="shared" si="139"/>
        <v>0</v>
      </c>
      <c r="AF53" s="20" t="str">
        <f t="shared" si="153"/>
        <v>-</v>
      </c>
      <c r="AG53" s="20">
        <f t="shared" si="140"/>
        <v>0</v>
      </c>
      <c r="AH53" s="20" t="str">
        <f t="shared" si="153"/>
        <v>-</v>
      </c>
      <c r="AI53" s="20">
        <f t="shared" si="141"/>
        <v>1</v>
      </c>
      <c r="AJ53" s="20" t="str">
        <f t="shared" si="153"/>
        <v>-</v>
      </c>
      <c r="AK53" s="20">
        <f t="shared" si="142"/>
        <v>0</v>
      </c>
      <c r="AL53" s="20" t="str">
        <f t="shared" si="153"/>
        <v>-</v>
      </c>
      <c r="AM53" s="20">
        <f t="shared" si="143"/>
        <v>1</v>
      </c>
      <c r="AN53" s="20" t="str">
        <f t="shared" si="153"/>
        <v>d</v>
      </c>
      <c r="AO53" s="20">
        <f t="shared" si="144"/>
        <v>0</v>
      </c>
      <c r="AP53" s="20" t="str">
        <f t="shared" si="153"/>
        <v>v</v>
      </c>
      <c r="AQ53" s="20">
        <f t="shared" si="145"/>
        <v>2</v>
      </c>
      <c r="AR53" s="20" t="str">
        <f t="shared" si="153"/>
        <v>-</v>
      </c>
      <c r="AS53" s="20">
        <f t="shared" si="146"/>
        <v>1</v>
      </c>
      <c r="AT53" s="20" t="str">
        <f t="shared" si="153"/>
        <v>-</v>
      </c>
      <c r="AU53" s="20">
        <f t="shared" si="147"/>
        <v>1</v>
      </c>
      <c r="AV53" s="20" t="str">
        <f t="shared" si="153"/>
        <v>-</v>
      </c>
      <c r="AW53" s="20">
        <f t="shared" si="148"/>
        <v>0</v>
      </c>
    </row>
    <row r="54" spans="2:49" ht="15.75" customHeight="1" x14ac:dyDescent="0.2">
      <c r="B54" s="8" t="s">
        <v>18</v>
      </c>
      <c r="C54" s="84">
        <v>22</v>
      </c>
      <c r="D54" s="85"/>
      <c r="E54" s="84">
        <v>26</v>
      </c>
      <c r="F54" s="85"/>
      <c r="N54" s="20">
        <f>IF((COUNTIF(N49:N53,"d")=1),-ABS($C54-$E54),IF((COUNTIF(N49:N53,"v")=1),ABS($C54-$E54),0))</f>
        <v>4</v>
      </c>
      <c r="O54" s="20">
        <f t="shared" si="130"/>
        <v>0</v>
      </c>
      <c r="P54" s="20">
        <f t="shared" ref="P54:AV54" si="155">IF((COUNTIF(P49:P53,"d")=1),-ABS($C54-$E54),IF((COUNTIF(P49:P53,"v")=1),ABS($C54-$E54),0))</f>
        <v>-4</v>
      </c>
      <c r="Q54" s="20">
        <f t="shared" si="131"/>
        <v>2</v>
      </c>
      <c r="R54" s="20">
        <f t="shared" si="155"/>
        <v>4</v>
      </c>
      <c r="S54" s="20">
        <f t="shared" si="133"/>
        <v>0</v>
      </c>
      <c r="T54" s="20">
        <f t="shared" si="155"/>
        <v>-4</v>
      </c>
      <c r="U54" s="20">
        <f t="shared" si="134"/>
        <v>0</v>
      </c>
      <c r="V54" s="20">
        <f t="shared" si="155"/>
        <v>0</v>
      </c>
      <c r="W54" s="20">
        <f t="shared" si="135"/>
        <v>1</v>
      </c>
      <c r="X54" s="20">
        <f t="shared" si="155"/>
        <v>-4</v>
      </c>
      <c r="Y54" s="20">
        <f t="shared" si="136"/>
        <v>2</v>
      </c>
      <c r="Z54" s="20">
        <f t="shared" si="155"/>
        <v>0</v>
      </c>
      <c r="AA54" s="20">
        <f t="shared" si="137"/>
        <v>3</v>
      </c>
      <c r="AB54" s="20">
        <f t="shared" si="155"/>
        <v>0</v>
      </c>
      <c r="AC54" s="20">
        <f t="shared" si="138"/>
        <v>3</v>
      </c>
      <c r="AD54" s="20">
        <f t="shared" si="155"/>
        <v>0</v>
      </c>
      <c r="AE54" s="20">
        <f t="shared" si="139"/>
        <v>0</v>
      </c>
      <c r="AF54" s="20">
        <f t="shared" si="155"/>
        <v>4</v>
      </c>
      <c r="AG54" s="20">
        <f t="shared" si="140"/>
        <v>0</v>
      </c>
      <c r="AH54" s="20">
        <f t="shared" si="155"/>
        <v>4</v>
      </c>
      <c r="AI54" s="20">
        <f t="shared" si="141"/>
        <v>1</v>
      </c>
      <c r="AJ54" s="20">
        <f t="shared" si="155"/>
        <v>0</v>
      </c>
      <c r="AK54" s="20">
        <f t="shared" si="142"/>
        <v>0</v>
      </c>
      <c r="AL54" s="20">
        <f t="shared" si="155"/>
        <v>0</v>
      </c>
      <c r="AM54" s="20">
        <f t="shared" si="143"/>
        <v>1</v>
      </c>
      <c r="AN54" s="20">
        <f t="shared" si="155"/>
        <v>-4</v>
      </c>
      <c r="AO54" s="20">
        <f t="shared" si="144"/>
        <v>2</v>
      </c>
      <c r="AP54" s="20">
        <f t="shared" si="155"/>
        <v>4</v>
      </c>
      <c r="AQ54" s="20">
        <f t="shared" si="145"/>
        <v>1</v>
      </c>
      <c r="AR54" s="20">
        <f t="shared" si="155"/>
        <v>0</v>
      </c>
      <c r="AS54" s="20">
        <f t="shared" si="146"/>
        <v>1</v>
      </c>
      <c r="AT54" s="20">
        <f t="shared" si="155"/>
        <v>0</v>
      </c>
      <c r="AU54" s="20">
        <f t="shared" si="147"/>
        <v>1</v>
      </c>
      <c r="AV54" s="20">
        <f t="shared" si="155"/>
        <v>0</v>
      </c>
      <c r="AW54" s="20">
        <f t="shared" si="148"/>
        <v>0</v>
      </c>
    </row>
    <row r="55" spans="2:49" ht="15.75" customHeight="1" x14ac:dyDescent="0.2">
      <c r="O55" s="20">
        <f t="shared" si="130"/>
        <v>0</v>
      </c>
      <c r="Q55" s="20">
        <f t="shared" si="131"/>
        <v>2</v>
      </c>
      <c r="S55" s="20">
        <f t="shared" si="133"/>
        <v>0</v>
      </c>
      <c r="U55" s="20">
        <f t="shared" si="134"/>
        <v>0</v>
      </c>
      <c r="W55" s="20">
        <f t="shared" si="135"/>
        <v>1</v>
      </c>
      <c r="Y55" s="20">
        <f t="shared" si="136"/>
        <v>2</v>
      </c>
      <c r="AA55" s="20">
        <f t="shared" si="137"/>
        <v>3</v>
      </c>
      <c r="AC55" s="20">
        <f t="shared" si="138"/>
        <v>3</v>
      </c>
      <c r="AE55" s="20">
        <f t="shared" si="139"/>
        <v>0</v>
      </c>
      <c r="AG55" s="20">
        <f t="shared" si="140"/>
        <v>0</v>
      </c>
      <c r="AI55" s="20">
        <f t="shared" si="141"/>
        <v>1</v>
      </c>
      <c r="AK55" s="20">
        <f t="shared" si="142"/>
        <v>0</v>
      </c>
      <c r="AM55" s="20">
        <f t="shared" si="143"/>
        <v>1</v>
      </c>
      <c r="AO55" s="20">
        <f t="shared" si="144"/>
        <v>2</v>
      </c>
      <c r="AQ55" s="20">
        <f t="shared" si="145"/>
        <v>1</v>
      </c>
      <c r="AS55" s="20">
        <f t="shared" si="146"/>
        <v>1</v>
      </c>
      <c r="AU55" s="20">
        <f t="shared" si="147"/>
        <v>1</v>
      </c>
      <c r="AW55" s="20">
        <f t="shared" si="148"/>
        <v>0</v>
      </c>
    </row>
    <row r="56" spans="2:49" ht="15.75" customHeight="1" x14ac:dyDescent="0.2">
      <c r="B56" s="6">
        <v>42057</v>
      </c>
      <c r="O56" s="20">
        <f t="shared" si="130"/>
        <v>0</v>
      </c>
      <c r="Q56" s="20">
        <f t="shared" si="131"/>
        <v>2</v>
      </c>
      <c r="S56" s="20">
        <f t="shared" si="133"/>
        <v>0</v>
      </c>
      <c r="U56" s="20">
        <f t="shared" si="134"/>
        <v>0</v>
      </c>
      <c r="W56" s="20">
        <f t="shared" si="135"/>
        <v>1</v>
      </c>
      <c r="Y56" s="20">
        <f t="shared" si="136"/>
        <v>2</v>
      </c>
      <c r="AA56" s="20">
        <f t="shared" si="137"/>
        <v>3</v>
      </c>
      <c r="AC56" s="20">
        <f t="shared" si="138"/>
        <v>3</v>
      </c>
      <c r="AE56" s="20">
        <f t="shared" si="139"/>
        <v>0</v>
      </c>
      <c r="AG56" s="20">
        <f t="shared" si="140"/>
        <v>0</v>
      </c>
      <c r="AI56" s="20">
        <f t="shared" si="141"/>
        <v>1</v>
      </c>
      <c r="AK56" s="20">
        <f t="shared" si="142"/>
        <v>0</v>
      </c>
      <c r="AM56" s="20">
        <f t="shared" si="143"/>
        <v>1</v>
      </c>
      <c r="AO56" s="20">
        <f t="shared" si="144"/>
        <v>2</v>
      </c>
      <c r="AQ56" s="20">
        <f t="shared" si="145"/>
        <v>1</v>
      </c>
      <c r="AS56" s="20">
        <f t="shared" si="146"/>
        <v>1</v>
      </c>
      <c r="AU56" s="20">
        <f t="shared" si="147"/>
        <v>1</v>
      </c>
      <c r="AW56" s="20">
        <f t="shared" si="148"/>
        <v>0</v>
      </c>
    </row>
    <row r="57" spans="2:49" ht="18.75" customHeight="1" x14ac:dyDescent="0.2">
      <c r="B57" s="7"/>
      <c r="C57" s="84" t="s">
        <v>62</v>
      </c>
      <c r="D57" s="85"/>
      <c r="E57" s="86" t="s">
        <v>63</v>
      </c>
      <c r="F57" s="85"/>
      <c r="O57" s="20">
        <f t="shared" si="130"/>
        <v>0</v>
      </c>
      <c r="P57" s="20"/>
      <c r="Q57" s="20">
        <f t="shared" si="131"/>
        <v>2</v>
      </c>
      <c r="S57" s="20">
        <f t="shared" si="133"/>
        <v>0</v>
      </c>
      <c r="U57" s="20">
        <f t="shared" si="134"/>
        <v>0</v>
      </c>
      <c r="W57" s="20">
        <f t="shared" si="135"/>
        <v>1</v>
      </c>
      <c r="Y57" s="20">
        <f t="shared" si="136"/>
        <v>2</v>
      </c>
      <c r="AA57" s="20">
        <f t="shared" si="137"/>
        <v>3</v>
      </c>
      <c r="AC57" s="20">
        <f t="shared" si="138"/>
        <v>3</v>
      </c>
      <c r="AE57" s="20">
        <f t="shared" si="139"/>
        <v>0</v>
      </c>
      <c r="AG57" s="20">
        <f t="shared" si="140"/>
        <v>0</v>
      </c>
      <c r="AI57" s="20">
        <f t="shared" si="141"/>
        <v>1</v>
      </c>
      <c r="AK57" s="20">
        <f t="shared" si="142"/>
        <v>0</v>
      </c>
      <c r="AM57" s="20">
        <f t="shared" si="143"/>
        <v>1</v>
      </c>
      <c r="AO57" s="20">
        <f t="shared" si="144"/>
        <v>2</v>
      </c>
      <c r="AQ57" s="20">
        <f t="shared" si="145"/>
        <v>1</v>
      </c>
      <c r="AS57" s="20">
        <f t="shared" si="146"/>
        <v>1</v>
      </c>
      <c r="AU57" s="20">
        <f t="shared" si="147"/>
        <v>1</v>
      </c>
      <c r="AW57" s="20">
        <f t="shared" si="148"/>
        <v>0</v>
      </c>
    </row>
    <row r="58" spans="2:49" ht="15.75" customHeight="1" x14ac:dyDescent="0.2">
      <c r="B58" s="9"/>
      <c r="C58" s="17" t="s">
        <v>24</v>
      </c>
      <c r="D58" s="15" t="str">
        <f>IF(C63=E63,"n",IF(C63&gt;E63,"v","d"))</f>
        <v>v</v>
      </c>
      <c r="E58" s="11" t="str">
        <f>IF(C63=E63,"n",IF(C63&lt;E63,"v","d"))</f>
        <v>d</v>
      </c>
      <c r="F58" s="10" t="s">
        <v>9</v>
      </c>
      <c r="N58" s="20" t="str">
        <f>IF(C58=$N$1,D58,IF(F58=$N$1,E58,"-"))</f>
        <v>-</v>
      </c>
      <c r="O58" s="20">
        <f t="shared" si="130"/>
        <v>0</v>
      </c>
      <c r="P58" s="20" t="str">
        <f>IF($C58=$P$1,$D58,IF($F58=$P$1,$E58,"-"))</f>
        <v>-</v>
      </c>
      <c r="Q58" s="20">
        <f t="shared" si="131"/>
        <v>2</v>
      </c>
      <c r="R58" s="20" t="str">
        <f>IF($C58=R$1,$D58,IF($F58=R$1,$E58,"-"))</f>
        <v>-</v>
      </c>
      <c r="S58" s="20">
        <f t="shared" si="133"/>
        <v>0</v>
      </c>
      <c r="T58" s="20" t="str">
        <f>IF($C58=T$1,$D58,IF($F58=T$1,$E58,"-"))</f>
        <v>d</v>
      </c>
      <c r="U58" s="20">
        <f t="shared" si="134"/>
        <v>0</v>
      </c>
      <c r="V58" s="20" t="str">
        <f>IF($C58=V$1,$D58,IF($F58=V$1,$E58,"-"))</f>
        <v>-</v>
      </c>
      <c r="W58" s="20">
        <f t="shared" si="135"/>
        <v>1</v>
      </c>
      <c r="X58" s="20" t="str">
        <f t="shared" ref="X58:AV62" si="156">IF($C58=X$1,$D58,IF($F58=X$1,$E58,"-"))</f>
        <v>-</v>
      </c>
      <c r="Y58" s="20">
        <f t="shared" si="136"/>
        <v>2</v>
      </c>
      <c r="Z58" s="20" t="str">
        <f t="shared" si="156"/>
        <v>-</v>
      </c>
      <c r="AA58" s="20">
        <f t="shared" si="137"/>
        <v>3</v>
      </c>
      <c r="AB58" s="20" t="str">
        <f t="shared" si="156"/>
        <v>-</v>
      </c>
      <c r="AC58" s="20">
        <f t="shared" si="138"/>
        <v>3</v>
      </c>
      <c r="AD58" s="20" t="str">
        <f t="shared" si="156"/>
        <v>-</v>
      </c>
      <c r="AE58" s="20">
        <f t="shared" si="139"/>
        <v>0</v>
      </c>
      <c r="AF58" s="20" t="str">
        <f t="shared" si="156"/>
        <v>-</v>
      </c>
      <c r="AG58" s="20">
        <f t="shared" si="140"/>
        <v>0</v>
      </c>
      <c r="AH58" s="20" t="str">
        <f t="shared" si="156"/>
        <v>v</v>
      </c>
      <c r="AI58" s="20">
        <f t="shared" si="141"/>
        <v>1</v>
      </c>
      <c r="AJ58" s="20" t="str">
        <f t="shared" si="156"/>
        <v>-</v>
      </c>
      <c r="AK58" s="20">
        <f t="shared" si="142"/>
        <v>0</v>
      </c>
      <c r="AL58" s="20" t="str">
        <f t="shared" si="156"/>
        <v>-</v>
      </c>
      <c r="AM58" s="20">
        <f t="shared" si="143"/>
        <v>1</v>
      </c>
      <c r="AN58" s="20" t="str">
        <f t="shared" si="156"/>
        <v>-</v>
      </c>
      <c r="AO58" s="20">
        <f t="shared" si="144"/>
        <v>2</v>
      </c>
      <c r="AP58" s="20" t="str">
        <f t="shared" si="156"/>
        <v>-</v>
      </c>
      <c r="AQ58" s="20">
        <f t="shared" si="145"/>
        <v>1</v>
      </c>
      <c r="AR58" s="20" t="str">
        <f t="shared" si="156"/>
        <v>-</v>
      </c>
      <c r="AS58" s="20">
        <f t="shared" si="146"/>
        <v>1</v>
      </c>
      <c r="AT58" s="20" t="str">
        <f t="shared" si="156"/>
        <v>-</v>
      </c>
      <c r="AU58" s="20">
        <f t="shared" si="147"/>
        <v>1</v>
      </c>
      <c r="AV58" s="20" t="str">
        <f t="shared" si="156"/>
        <v>-</v>
      </c>
      <c r="AW58" s="20">
        <f t="shared" si="148"/>
        <v>0</v>
      </c>
    </row>
    <row r="59" spans="2:49" ht="15.75" customHeight="1" x14ac:dyDescent="0.2">
      <c r="B59" s="9"/>
      <c r="C59" s="17" t="s">
        <v>15</v>
      </c>
      <c r="D59" s="16" t="str">
        <f>IF(C63=E63,"n",IF(C63&gt;E63,"v","d"))</f>
        <v>v</v>
      </c>
      <c r="E59" s="12" t="str">
        <f>IF(C63=E63,"n",IF(C63&lt;E63,"v","d"))</f>
        <v>d</v>
      </c>
      <c r="F59" s="10" t="s">
        <v>16</v>
      </c>
      <c r="K59" s="3"/>
      <c r="N59" s="20" t="str">
        <f>IF(C59=$N$1,D59,IF(F59=$N$1,E59,"-"))</f>
        <v>-</v>
      </c>
      <c r="O59" s="20">
        <f t="shared" si="130"/>
        <v>0</v>
      </c>
      <c r="P59" s="20" t="str">
        <f>IF(C59=$P$1,D59,IF(F59=$P$1,E59,"-"))</f>
        <v>-</v>
      </c>
      <c r="Q59" s="20">
        <f t="shared" si="131"/>
        <v>2</v>
      </c>
      <c r="R59" s="20" t="str">
        <f t="shared" ref="R59:V62" si="157">IF($C59=R$1,$D59,IF($F59=R$1,$E59,"-"))</f>
        <v>-</v>
      </c>
      <c r="S59" s="20">
        <f t="shared" si="133"/>
        <v>0</v>
      </c>
      <c r="T59" s="20" t="str">
        <f t="shared" si="157"/>
        <v>-</v>
      </c>
      <c r="U59" s="20">
        <f t="shared" si="134"/>
        <v>5</v>
      </c>
      <c r="V59" s="20" t="str">
        <f t="shared" si="157"/>
        <v>-</v>
      </c>
      <c r="W59" s="20">
        <f t="shared" si="135"/>
        <v>1</v>
      </c>
      <c r="X59" s="20" t="str">
        <f t="shared" si="156"/>
        <v>-</v>
      </c>
      <c r="Y59" s="20">
        <f t="shared" si="136"/>
        <v>2</v>
      </c>
      <c r="Z59" s="20" t="str">
        <f t="shared" si="156"/>
        <v>-</v>
      </c>
      <c r="AA59" s="20">
        <f t="shared" si="137"/>
        <v>3</v>
      </c>
      <c r="AB59" s="20" t="str">
        <f t="shared" si="156"/>
        <v>-</v>
      </c>
      <c r="AC59" s="20">
        <f t="shared" si="138"/>
        <v>3</v>
      </c>
      <c r="AD59" s="20" t="str">
        <f t="shared" si="156"/>
        <v>d</v>
      </c>
      <c r="AE59" s="20">
        <f t="shared" si="139"/>
        <v>0</v>
      </c>
      <c r="AF59" s="20" t="str">
        <f t="shared" si="156"/>
        <v>-</v>
      </c>
      <c r="AG59" s="20">
        <f t="shared" si="140"/>
        <v>0</v>
      </c>
      <c r="AH59" s="20" t="str">
        <f t="shared" si="156"/>
        <v>-</v>
      </c>
      <c r="AI59" s="20">
        <f t="shared" si="141"/>
        <v>0</v>
      </c>
      <c r="AJ59" s="20" t="str">
        <f t="shared" si="156"/>
        <v>-</v>
      </c>
      <c r="AK59" s="20">
        <f t="shared" si="142"/>
        <v>0</v>
      </c>
      <c r="AL59" s="20" t="str">
        <f t="shared" si="156"/>
        <v>-</v>
      </c>
      <c r="AM59" s="20">
        <f t="shared" si="143"/>
        <v>1</v>
      </c>
      <c r="AN59" s="20" t="str">
        <f t="shared" si="156"/>
        <v>v</v>
      </c>
      <c r="AO59" s="20">
        <f t="shared" si="144"/>
        <v>2</v>
      </c>
      <c r="AP59" s="20" t="str">
        <f t="shared" si="156"/>
        <v>-</v>
      </c>
      <c r="AQ59" s="20">
        <f t="shared" si="145"/>
        <v>1</v>
      </c>
      <c r="AR59" s="20" t="str">
        <f t="shared" si="156"/>
        <v>-</v>
      </c>
      <c r="AS59" s="20">
        <f t="shared" si="146"/>
        <v>1</v>
      </c>
      <c r="AT59" s="20" t="str">
        <f t="shared" si="156"/>
        <v>-</v>
      </c>
      <c r="AU59" s="20">
        <f t="shared" si="147"/>
        <v>1</v>
      </c>
      <c r="AV59" s="20" t="str">
        <f t="shared" si="156"/>
        <v>-</v>
      </c>
      <c r="AW59" s="20">
        <f t="shared" si="148"/>
        <v>0</v>
      </c>
    </row>
    <row r="60" spans="2:49" ht="15.75" customHeight="1" x14ac:dyDescent="0.2">
      <c r="B60" s="9"/>
      <c r="C60" s="17" t="s">
        <v>10</v>
      </c>
      <c r="D60" s="16" t="str">
        <f>IF(C63=E63,"n",IF(C63&gt;E63,"v","d"))</f>
        <v>v</v>
      </c>
      <c r="E60" s="13" t="str">
        <f>IF(C63=E63,"n",IF(C63&lt;E63,"v","d"))</f>
        <v>d</v>
      </c>
      <c r="F60" s="10" t="s">
        <v>6</v>
      </c>
      <c r="N60" s="20" t="str">
        <f>IF(C60=$N$1,D60,IF(F60=$N$1,E60,"-"))</f>
        <v>d</v>
      </c>
      <c r="O60" s="20">
        <f t="shared" si="130"/>
        <v>0</v>
      </c>
      <c r="P60" s="20" t="str">
        <f>IF(C60=$P$1,D60,IF(F60=$P$1,E60,"-"))</f>
        <v>-</v>
      </c>
      <c r="Q60" s="20">
        <f t="shared" si="131"/>
        <v>2</v>
      </c>
      <c r="R60" s="20" t="str">
        <f t="shared" si="157"/>
        <v>-</v>
      </c>
      <c r="S60" s="20">
        <f t="shared" si="133"/>
        <v>0</v>
      </c>
      <c r="T60" s="20" t="str">
        <f t="shared" si="157"/>
        <v>-</v>
      </c>
      <c r="U60" s="20">
        <f t="shared" si="134"/>
        <v>5</v>
      </c>
      <c r="V60" s="20" t="str">
        <f t="shared" si="157"/>
        <v>v</v>
      </c>
      <c r="W60" s="20">
        <f t="shared" si="135"/>
        <v>1</v>
      </c>
      <c r="X60" s="20" t="str">
        <f t="shared" si="156"/>
        <v>-</v>
      </c>
      <c r="Y60" s="20">
        <f t="shared" si="136"/>
        <v>2</v>
      </c>
      <c r="Z60" s="20" t="str">
        <f t="shared" si="156"/>
        <v>-</v>
      </c>
      <c r="AA60" s="20">
        <f t="shared" si="137"/>
        <v>3</v>
      </c>
      <c r="AB60" s="20" t="str">
        <f t="shared" si="156"/>
        <v>-</v>
      </c>
      <c r="AC60" s="20">
        <f t="shared" si="138"/>
        <v>3</v>
      </c>
      <c r="AD60" s="20" t="str">
        <f t="shared" si="156"/>
        <v>-</v>
      </c>
      <c r="AE60" s="20">
        <f t="shared" si="139"/>
        <v>0</v>
      </c>
      <c r="AF60" s="20" t="str">
        <f t="shared" si="156"/>
        <v>-</v>
      </c>
      <c r="AG60" s="20">
        <f t="shared" si="140"/>
        <v>0</v>
      </c>
      <c r="AH60" s="20" t="str">
        <f t="shared" si="156"/>
        <v>-</v>
      </c>
      <c r="AI60" s="20">
        <f t="shared" si="141"/>
        <v>0</v>
      </c>
      <c r="AJ60" s="20" t="str">
        <f t="shared" si="156"/>
        <v>-</v>
      </c>
      <c r="AK60" s="20">
        <f t="shared" si="142"/>
        <v>0</v>
      </c>
      <c r="AL60" s="20" t="str">
        <f t="shared" si="156"/>
        <v>-</v>
      </c>
      <c r="AM60" s="20">
        <f t="shared" si="143"/>
        <v>1</v>
      </c>
      <c r="AN60" s="20" t="str">
        <f t="shared" si="156"/>
        <v>-</v>
      </c>
      <c r="AO60" s="20">
        <f t="shared" si="144"/>
        <v>1</v>
      </c>
      <c r="AP60" s="20" t="str">
        <f t="shared" si="156"/>
        <v>-</v>
      </c>
      <c r="AQ60" s="20">
        <f t="shared" si="145"/>
        <v>1</v>
      </c>
      <c r="AR60" s="20" t="str">
        <f t="shared" si="156"/>
        <v>-</v>
      </c>
      <c r="AS60" s="20">
        <f t="shared" si="146"/>
        <v>1</v>
      </c>
      <c r="AT60" s="20" t="str">
        <f t="shared" si="156"/>
        <v>-</v>
      </c>
      <c r="AU60" s="20">
        <f t="shared" si="147"/>
        <v>1</v>
      </c>
      <c r="AV60" s="20" t="str">
        <f t="shared" si="156"/>
        <v>-</v>
      </c>
      <c r="AW60" s="20">
        <f t="shared" si="148"/>
        <v>0</v>
      </c>
    </row>
    <row r="61" spans="2:49" ht="15.75" customHeight="1" x14ac:dyDescent="0.2">
      <c r="B61" s="9"/>
      <c r="C61" s="17" t="s">
        <v>5</v>
      </c>
      <c r="D61" s="16" t="str">
        <f>IF(C63=E63,"n",IF(C63&gt;E63,"v","d"))</f>
        <v>v</v>
      </c>
      <c r="E61" s="12" t="str">
        <f>IF(C63=E63,"n",IF(C63&lt;E63,"v","d"))</f>
        <v>d</v>
      </c>
      <c r="F61" s="10" t="s">
        <v>23</v>
      </c>
      <c r="N61" s="20" t="str">
        <f>IF(C61=$N$1,D61,IF(F61=$N$1,E61,"-"))</f>
        <v>-</v>
      </c>
      <c r="O61" s="20">
        <f t="shared" si="130"/>
        <v>1</v>
      </c>
      <c r="P61" s="20" t="str">
        <f>IF(C61=$P$1,D61,IF(F61=$P$1,E61,"-"))</f>
        <v>v</v>
      </c>
      <c r="Q61" s="20">
        <f t="shared" si="131"/>
        <v>2</v>
      </c>
      <c r="R61" s="20" t="str">
        <f t="shared" si="157"/>
        <v>-</v>
      </c>
      <c r="S61" s="20">
        <f t="shared" si="133"/>
        <v>0</v>
      </c>
      <c r="T61" s="20" t="str">
        <f t="shared" si="157"/>
        <v>-</v>
      </c>
      <c r="U61" s="20">
        <f t="shared" si="134"/>
        <v>5</v>
      </c>
      <c r="V61" s="20" t="str">
        <f t="shared" si="157"/>
        <v>-</v>
      </c>
      <c r="W61" s="20">
        <f t="shared" si="135"/>
        <v>0</v>
      </c>
      <c r="X61" s="20" t="str">
        <f t="shared" si="156"/>
        <v>-</v>
      </c>
      <c r="Y61" s="20">
        <f t="shared" si="136"/>
        <v>2</v>
      </c>
      <c r="Z61" s="20" t="str">
        <f t="shared" si="156"/>
        <v>-</v>
      </c>
      <c r="AA61" s="20">
        <f t="shared" si="137"/>
        <v>3</v>
      </c>
      <c r="AB61" s="20" t="str">
        <f t="shared" si="156"/>
        <v>-</v>
      </c>
      <c r="AC61" s="20">
        <f t="shared" si="138"/>
        <v>3</v>
      </c>
      <c r="AD61" s="20" t="str">
        <f t="shared" si="156"/>
        <v>-</v>
      </c>
      <c r="AE61" s="20">
        <f t="shared" si="139"/>
        <v>0</v>
      </c>
      <c r="AF61" s="20" t="str">
        <f t="shared" si="156"/>
        <v>d</v>
      </c>
      <c r="AG61" s="20">
        <f t="shared" si="140"/>
        <v>0</v>
      </c>
      <c r="AH61" s="20" t="str">
        <f t="shared" si="156"/>
        <v>-</v>
      </c>
      <c r="AI61" s="20">
        <f t="shared" si="141"/>
        <v>0</v>
      </c>
      <c r="AJ61" s="20" t="str">
        <f t="shared" si="156"/>
        <v>-</v>
      </c>
      <c r="AK61" s="20">
        <f t="shared" si="142"/>
        <v>0</v>
      </c>
      <c r="AL61" s="20" t="str">
        <f t="shared" si="156"/>
        <v>-</v>
      </c>
      <c r="AM61" s="20">
        <f t="shared" si="143"/>
        <v>1</v>
      </c>
      <c r="AN61" s="20" t="str">
        <f t="shared" si="156"/>
        <v>-</v>
      </c>
      <c r="AO61" s="20">
        <f t="shared" si="144"/>
        <v>1</v>
      </c>
      <c r="AP61" s="20" t="str">
        <f t="shared" si="156"/>
        <v>-</v>
      </c>
      <c r="AQ61" s="20">
        <f t="shared" si="145"/>
        <v>1</v>
      </c>
      <c r="AR61" s="20" t="str">
        <f t="shared" si="156"/>
        <v>-</v>
      </c>
      <c r="AS61" s="20">
        <f t="shared" si="146"/>
        <v>1</v>
      </c>
      <c r="AT61" s="20" t="str">
        <f t="shared" si="156"/>
        <v>-</v>
      </c>
      <c r="AU61" s="20">
        <f t="shared" si="147"/>
        <v>1</v>
      </c>
      <c r="AV61" s="20" t="str">
        <f t="shared" si="156"/>
        <v>-</v>
      </c>
      <c r="AW61" s="20">
        <f t="shared" si="148"/>
        <v>0</v>
      </c>
    </row>
    <row r="62" spans="2:49" ht="15.75" customHeight="1" x14ac:dyDescent="0.2">
      <c r="B62" s="9"/>
      <c r="C62" s="17" t="s">
        <v>34</v>
      </c>
      <c r="D62" s="16" t="str">
        <f>IF(C63=E63,"n",IF(C63&gt;E63,"v","d"))</f>
        <v>v</v>
      </c>
      <c r="E62" s="14" t="str">
        <f>IF(C63=E63,"n",IF(C63&lt;E63,"v","d"))</f>
        <v>d</v>
      </c>
      <c r="F62" s="10" t="s">
        <v>44</v>
      </c>
      <c r="N62" s="20" t="str">
        <f>IF(C62=$N$1,D62,IF(F62=$N$1,E62,"-"))</f>
        <v>-</v>
      </c>
      <c r="O62" s="20">
        <f t="shared" si="130"/>
        <v>1</v>
      </c>
      <c r="P62" s="20" t="str">
        <f>IF(C62=$P$1,D62,IF(F62=$P$1,E62,"-"))</f>
        <v>-</v>
      </c>
      <c r="Q62" s="20">
        <f t="shared" si="131"/>
        <v>1</v>
      </c>
      <c r="R62" s="20" t="str">
        <f>IF($C62=R$1,$D62,IF($F62=R$1,$E62,"-"))</f>
        <v>-</v>
      </c>
      <c r="S62" s="20">
        <f t="shared" si="133"/>
        <v>0</v>
      </c>
      <c r="T62" s="20" t="str">
        <f t="shared" si="157"/>
        <v>-</v>
      </c>
      <c r="U62" s="20">
        <f t="shared" si="134"/>
        <v>5</v>
      </c>
      <c r="V62" s="20" t="str">
        <f t="shared" si="157"/>
        <v>-</v>
      </c>
      <c r="W62" s="20">
        <f t="shared" si="135"/>
        <v>0</v>
      </c>
      <c r="X62" s="20" t="str">
        <f t="shared" si="156"/>
        <v>-</v>
      </c>
      <c r="Y62" s="20">
        <f t="shared" si="136"/>
        <v>2</v>
      </c>
      <c r="Z62" s="20" t="str">
        <f t="shared" si="156"/>
        <v>-</v>
      </c>
      <c r="AA62" s="20">
        <f t="shared" si="137"/>
        <v>3</v>
      </c>
      <c r="AB62" s="20" t="str">
        <f t="shared" si="156"/>
        <v>-</v>
      </c>
      <c r="AC62" s="20">
        <f t="shared" si="138"/>
        <v>3</v>
      </c>
      <c r="AD62" s="20" t="str">
        <f t="shared" si="156"/>
        <v>-</v>
      </c>
      <c r="AE62" s="20">
        <f t="shared" si="139"/>
        <v>0</v>
      </c>
      <c r="AF62" s="20" t="str">
        <f t="shared" si="156"/>
        <v>-</v>
      </c>
      <c r="AG62" s="20">
        <f t="shared" si="140"/>
        <v>0</v>
      </c>
      <c r="AH62" s="20" t="str">
        <f t="shared" si="156"/>
        <v>-</v>
      </c>
      <c r="AI62" s="20">
        <f t="shared" si="141"/>
        <v>0</v>
      </c>
      <c r="AJ62" s="20" t="str">
        <f t="shared" si="156"/>
        <v>-</v>
      </c>
      <c r="AK62" s="20">
        <f t="shared" si="142"/>
        <v>0</v>
      </c>
      <c r="AL62" s="20" t="str">
        <f t="shared" si="156"/>
        <v>-</v>
      </c>
      <c r="AM62" s="20">
        <f t="shared" si="143"/>
        <v>1</v>
      </c>
      <c r="AN62" s="20" t="str">
        <f t="shared" si="156"/>
        <v>-</v>
      </c>
      <c r="AO62" s="20">
        <f t="shared" si="144"/>
        <v>1</v>
      </c>
      <c r="AP62" s="20" t="str">
        <f t="shared" si="156"/>
        <v>v</v>
      </c>
      <c r="AQ62" s="20">
        <f t="shared" si="145"/>
        <v>1</v>
      </c>
      <c r="AR62" s="20" t="str">
        <f t="shared" si="156"/>
        <v>-</v>
      </c>
      <c r="AS62" s="20">
        <f t="shared" si="146"/>
        <v>1</v>
      </c>
      <c r="AT62" s="20" t="str">
        <f t="shared" si="156"/>
        <v>-</v>
      </c>
      <c r="AU62" s="20">
        <f t="shared" si="147"/>
        <v>1</v>
      </c>
      <c r="AV62" s="20" t="str">
        <f t="shared" si="156"/>
        <v>-</v>
      </c>
      <c r="AW62" s="20">
        <f t="shared" si="148"/>
        <v>0</v>
      </c>
    </row>
    <row r="63" spans="2:49" ht="15.75" customHeight="1" x14ac:dyDescent="0.2">
      <c r="B63" s="8" t="s">
        <v>18</v>
      </c>
      <c r="C63" s="84">
        <v>22</v>
      </c>
      <c r="D63" s="85"/>
      <c r="E63" s="84">
        <v>16</v>
      </c>
      <c r="F63" s="85"/>
      <c r="N63" s="20">
        <f>IF((COUNTIF(N58:N62,"d")=1),-ABS($C63-$E63),IF((COUNTIF(N58:N62,"v")=1),ABS($C63-$E63),0))</f>
        <v>-6</v>
      </c>
      <c r="O63" s="20">
        <f t="shared" si="130"/>
        <v>1</v>
      </c>
      <c r="P63" s="20">
        <f t="shared" ref="P63:AV63" si="158">IF((COUNTIF(P58:P62,"d")=1),-ABS($C63-$E63),IF((COUNTIF(P58:P62,"v")=1),ABS($C63-$E63),0))</f>
        <v>6</v>
      </c>
      <c r="Q63" s="20">
        <f t="shared" si="131"/>
        <v>1</v>
      </c>
      <c r="R63" s="20">
        <f t="shared" si="158"/>
        <v>0</v>
      </c>
      <c r="S63" s="20">
        <f t="shared" si="133"/>
        <v>0</v>
      </c>
      <c r="T63" s="20">
        <f t="shared" si="158"/>
        <v>-6</v>
      </c>
      <c r="U63" s="20">
        <f t="shared" si="134"/>
        <v>5</v>
      </c>
      <c r="V63" s="20">
        <f t="shared" si="158"/>
        <v>6</v>
      </c>
      <c r="W63" s="20">
        <f t="shared" si="135"/>
        <v>0</v>
      </c>
      <c r="X63" s="20">
        <f t="shared" si="158"/>
        <v>0</v>
      </c>
      <c r="Y63" s="20">
        <f t="shared" si="136"/>
        <v>2</v>
      </c>
      <c r="Z63" s="20">
        <f t="shared" si="158"/>
        <v>0</v>
      </c>
      <c r="AA63" s="20">
        <f t="shared" si="137"/>
        <v>3</v>
      </c>
      <c r="AB63" s="20">
        <f t="shared" si="158"/>
        <v>0</v>
      </c>
      <c r="AC63" s="20">
        <f t="shared" si="138"/>
        <v>3</v>
      </c>
      <c r="AD63" s="20">
        <f t="shared" si="158"/>
        <v>-6</v>
      </c>
      <c r="AE63" s="20">
        <f t="shared" si="139"/>
        <v>0</v>
      </c>
      <c r="AF63" s="20">
        <f t="shared" si="158"/>
        <v>-6</v>
      </c>
      <c r="AG63" s="20">
        <f t="shared" si="140"/>
        <v>0</v>
      </c>
      <c r="AH63" s="20">
        <f t="shared" si="158"/>
        <v>6</v>
      </c>
      <c r="AI63" s="20">
        <f t="shared" si="141"/>
        <v>0</v>
      </c>
      <c r="AJ63" s="20">
        <f t="shared" si="158"/>
        <v>0</v>
      </c>
      <c r="AK63" s="20">
        <f t="shared" si="142"/>
        <v>0</v>
      </c>
      <c r="AL63" s="20">
        <f t="shared" si="158"/>
        <v>0</v>
      </c>
      <c r="AM63" s="20">
        <f t="shared" si="143"/>
        <v>1</v>
      </c>
      <c r="AN63" s="20">
        <f t="shared" si="158"/>
        <v>6</v>
      </c>
      <c r="AO63" s="20">
        <f t="shared" si="144"/>
        <v>1</v>
      </c>
      <c r="AP63" s="20">
        <f t="shared" si="158"/>
        <v>6</v>
      </c>
      <c r="AQ63" s="20">
        <f t="shared" si="145"/>
        <v>0</v>
      </c>
      <c r="AR63" s="20">
        <f t="shared" si="158"/>
        <v>0</v>
      </c>
      <c r="AS63" s="20">
        <f t="shared" si="146"/>
        <v>1</v>
      </c>
      <c r="AT63" s="20">
        <f t="shared" si="158"/>
        <v>0</v>
      </c>
      <c r="AU63" s="20">
        <f t="shared" si="147"/>
        <v>1</v>
      </c>
      <c r="AV63" s="20">
        <f t="shared" si="158"/>
        <v>0</v>
      </c>
      <c r="AW63" s="20">
        <f t="shared" si="148"/>
        <v>0</v>
      </c>
    </row>
    <row r="64" spans="2:49" ht="15.75" customHeight="1" x14ac:dyDescent="0.2">
      <c r="O64" s="20">
        <f t="shared" si="130"/>
        <v>1</v>
      </c>
      <c r="Q64" s="20">
        <f t="shared" si="131"/>
        <v>1</v>
      </c>
      <c r="S64" s="20">
        <f t="shared" si="133"/>
        <v>0</v>
      </c>
      <c r="U64" s="20">
        <f t="shared" si="134"/>
        <v>5</v>
      </c>
      <c r="W64" s="20">
        <f t="shared" si="135"/>
        <v>0</v>
      </c>
      <c r="Y64" s="20">
        <f t="shared" si="136"/>
        <v>2</v>
      </c>
      <c r="AA64" s="20">
        <f t="shared" si="137"/>
        <v>3</v>
      </c>
      <c r="AC64" s="20">
        <f t="shared" si="138"/>
        <v>3</v>
      </c>
      <c r="AE64" s="20">
        <f t="shared" si="139"/>
        <v>0</v>
      </c>
      <c r="AG64" s="20">
        <f t="shared" si="140"/>
        <v>0</v>
      </c>
      <c r="AI64" s="20">
        <f t="shared" si="141"/>
        <v>0</v>
      </c>
      <c r="AK64" s="20">
        <f t="shared" si="142"/>
        <v>0</v>
      </c>
      <c r="AM64" s="20">
        <f t="shared" si="143"/>
        <v>1</v>
      </c>
      <c r="AO64" s="20">
        <f t="shared" si="144"/>
        <v>1</v>
      </c>
      <c r="AQ64" s="20">
        <f t="shared" si="145"/>
        <v>0</v>
      </c>
      <c r="AS64" s="20">
        <f t="shared" si="146"/>
        <v>1</v>
      </c>
      <c r="AU64" s="20">
        <f t="shared" si="147"/>
        <v>1</v>
      </c>
      <c r="AW64" s="20">
        <f t="shared" si="148"/>
        <v>0</v>
      </c>
    </row>
    <row r="65" spans="2:49" ht="15.75" customHeight="1" x14ac:dyDescent="0.2">
      <c r="B65" s="6">
        <v>42050</v>
      </c>
      <c r="O65" s="20">
        <f t="shared" si="130"/>
        <v>1</v>
      </c>
      <c r="Q65" s="20">
        <f t="shared" si="131"/>
        <v>1</v>
      </c>
      <c r="S65" s="20">
        <f t="shared" si="133"/>
        <v>0</v>
      </c>
      <c r="U65" s="20">
        <f t="shared" si="134"/>
        <v>5</v>
      </c>
      <c r="W65" s="20">
        <f t="shared" si="135"/>
        <v>0</v>
      </c>
      <c r="Y65" s="20">
        <f t="shared" si="136"/>
        <v>2</v>
      </c>
      <c r="AA65" s="20">
        <f t="shared" si="137"/>
        <v>3</v>
      </c>
      <c r="AC65" s="20">
        <f t="shared" si="138"/>
        <v>3</v>
      </c>
      <c r="AE65" s="20">
        <f t="shared" si="139"/>
        <v>0</v>
      </c>
      <c r="AG65" s="20">
        <f t="shared" si="140"/>
        <v>0</v>
      </c>
      <c r="AI65" s="20">
        <f t="shared" si="141"/>
        <v>0</v>
      </c>
      <c r="AK65" s="20">
        <f t="shared" si="142"/>
        <v>0</v>
      </c>
      <c r="AM65" s="20">
        <f t="shared" si="143"/>
        <v>1</v>
      </c>
      <c r="AO65" s="20">
        <f t="shared" si="144"/>
        <v>1</v>
      </c>
      <c r="AQ65" s="20">
        <f t="shared" si="145"/>
        <v>0</v>
      </c>
      <c r="AS65" s="20">
        <f t="shared" si="146"/>
        <v>1</v>
      </c>
      <c r="AU65" s="20">
        <f t="shared" si="147"/>
        <v>1</v>
      </c>
      <c r="AW65" s="20">
        <f t="shared" si="148"/>
        <v>0</v>
      </c>
    </row>
    <row r="66" spans="2:49" ht="18.75" customHeight="1" x14ac:dyDescent="0.2">
      <c r="B66" s="7"/>
      <c r="C66" s="84" t="s">
        <v>62</v>
      </c>
      <c r="D66" s="85"/>
      <c r="E66" s="86" t="s">
        <v>63</v>
      </c>
      <c r="F66" s="85"/>
      <c r="O66" s="20">
        <f t="shared" si="130"/>
        <v>1</v>
      </c>
      <c r="P66" s="20"/>
      <c r="Q66" s="20">
        <f t="shared" si="131"/>
        <v>1</v>
      </c>
      <c r="S66" s="20">
        <f t="shared" si="133"/>
        <v>0</v>
      </c>
      <c r="U66" s="20">
        <f t="shared" si="134"/>
        <v>5</v>
      </c>
      <c r="W66" s="20">
        <f t="shared" si="135"/>
        <v>0</v>
      </c>
      <c r="Y66" s="20">
        <f t="shared" si="136"/>
        <v>2</v>
      </c>
      <c r="AA66" s="20">
        <f t="shared" si="137"/>
        <v>3</v>
      </c>
      <c r="AC66" s="20">
        <f t="shared" si="138"/>
        <v>3</v>
      </c>
      <c r="AE66" s="20">
        <f t="shared" si="139"/>
        <v>0</v>
      </c>
      <c r="AG66" s="20">
        <f t="shared" si="140"/>
        <v>0</v>
      </c>
      <c r="AI66" s="20">
        <f t="shared" si="141"/>
        <v>0</v>
      </c>
      <c r="AK66" s="20">
        <f t="shared" si="142"/>
        <v>0</v>
      </c>
      <c r="AM66" s="20">
        <f t="shared" si="143"/>
        <v>1</v>
      </c>
      <c r="AO66" s="20">
        <f t="shared" si="144"/>
        <v>1</v>
      </c>
      <c r="AQ66" s="20">
        <f t="shared" si="145"/>
        <v>0</v>
      </c>
      <c r="AS66" s="20">
        <f t="shared" si="146"/>
        <v>1</v>
      </c>
      <c r="AU66" s="20">
        <f t="shared" si="147"/>
        <v>1</v>
      </c>
      <c r="AW66" s="20">
        <f t="shared" si="148"/>
        <v>0</v>
      </c>
    </row>
    <row r="67" spans="2:49" ht="15.75" customHeight="1" x14ac:dyDescent="0.2">
      <c r="B67" s="9"/>
      <c r="C67" s="17" t="s">
        <v>24</v>
      </c>
      <c r="D67" s="15" t="str">
        <f>IF(C72=E72,"n",IF(C72&gt;E72,"v","d"))</f>
        <v>d</v>
      </c>
      <c r="E67" s="11" t="str">
        <f>IF(C72=E72,"n",IF(C72&lt;E72,"v","d"))</f>
        <v>v</v>
      </c>
      <c r="F67" s="10" t="s">
        <v>9</v>
      </c>
      <c r="N67" s="20" t="str">
        <f>IF(C67=$N$1,D67,IF(F67=$N$1,E67,"-"))</f>
        <v>-</v>
      </c>
      <c r="O67" s="20">
        <f t="shared" si="130"/>
        <v>1</v>
      </c>
      <c r="P67" s="20" t="str">
        <f>IF($C67=$P$1,$D67,IF($F67=$P$1,$E67,"-"))</f>
        <v>-</v>
      </c>
      <c r="Q67" s="20">
        <f t="shared" si="131"/>
        <v>1</v>
      </c>
      <c r="R67" s="20" t="str">
        <f>IF($C67=R$1,$D67,IF($F67=R$1,$E67,"-"))</f>
        <v>-</v>
      </c>
      <c r="S67" s="20">
        <f t="shared" si="133"/>
        <v>0</v>
      </c>
      <c r="T67" s="20" t="str">
        <f>IF($C67=T$1,$D67,IF($F67=T$1,$E67,"-"))</f>
        <v>v</v>
      </c>
      <c r="U67" s="20">
        <f t="shared" si="134"/>
        <v>5</v>
      </c>
      <c r="V67" s="20" t="str">
        <f>IF($C67=V$1,$D67,IF($F67=V$1,$E67,"-"))</f>
        <v>-</v>
      </c>
      <c r="W67" s="20">
        <f t="shared" si="135"/>
        <v>0</v>
      </c>
      <c r="X67" s="20" t="str">
        <f t="shared" ref="X67:AV71" si="159">IF($C67=X$1,$D67,IF($F67=X$1,$E67,"-"))</f>
        <v>-</v>
      </c>
      <c r="Y67" s="20">
        <f t="shared" si="136"/>
        <v>2</v>
      </c>
      <c r="Z67" s="20" t="str">
        <f t="shared" si="159"/>
        <v>-</v>
      </c>
      <c r="AA67" s="20">
        <f t="shared" si="137"/>
        <v>3</v>
      </c>
      <c r="AB67" s="20" t="str">
        <f t="shared" si="159"/>
        <v>-</v>
      </c>
      <c r="AC67" s="20">
        <f t="shared" si="138"/>
        <v>3</v>
      </c>
      <c r="AD67" s="20" t="str">
        <f t="shared" si="159"/>
        <v>-</v>
      </c>
      <c r="AE67" s="20">
        <f t="shared" si="139"/>
        <v>0</v>
      </c>
      <c r="AF67" s="20" t="str">
        <f t="shared" si="159"/>
        <v>-</v>
      </c>
      <c r="AG67" s="20">
        <f t="shared" si="140"/>
        <v>0</v>
      </c>
      <c r="AH67" s="20" t="str">
        <f t="shared" si="159"/>
        <v>d</v>
      </c>
      <c r="AI67" s="20">
        <f t="shared" si="141"/>
        <v>0</v>
      </c>
      <c r="AJ67" s="20" t="str">
        <f t="shared" si="159"/>
        <v>-</v>
      </c>
      <c r="AK67" s="20">
        <f t="shared" si="142"/>
        <v>0</v>
      </c>
      <c r="AL67" s="20" t="str">
        <f t="shared" si="159"/>
        <v>-</v>
      </c>
      <c r="AM67" s="20">
        <f t="shared" si="143"/>
        <v>1</v>
      </c>
      <c r="AN67" s="20" t="str">
        <f t="shared" si="159"/>
        <v>-</v>
      </c>
      <c r="AO67" s="20">
        <f t="shared" si="144"/>
        <v>1</v>
      </c>
      <c r="AP67" s="20" t="str">
        <f t="shared" si="159"/>
        <v>-</v>
      </c>
      <c r="AQ67" s="20">
        <f t="shared" si="145"/>
        <v>0</v>
      </c>
      <c r="AR67" s="20" t="str">
        <f t="shared" si="159"/>
        <v>-</v>
      </c>
      <c r="AS67" s="20">
        <f t="shared" si="146"/>
        <v>1</v>
      </c>
      <c r="AT67" s="20" t="str">
        <f t="shared" si="159"/>
        <v>-</v>
      </c>
      <c r="AU67" s="20">
        <f t="shared" si="147"/>
        <v>1</v>
      </c>
      <c r="AV67" s="20" t="str">
        <f t="shared" si="159"/>
        <v>-</v>
      </c>
      <c r="AW67" s="20">
        <f t="shared" si="148"/>
        <v>0</v>
      </c>
    </row>
    <row r="68" spans="2:49" ht="15.75" customHeight="1" x14ac:dyDescent="0.2">
      <c r="B68" s="9"/>
      <c r="C68" s="17" t="s">
        <v>25</v>
      </c>
      <c r="D68" s="16" t="str">
        <f>IF(C72=E72,"n",IF(C72&gt;E72,"v","d"))</f>
        <v>d</v>
      </c>
      <c r="E68" s="12" t="str">
        <f>IF(C72=E72,"n",IF(C72&lt;E72,"v","d"))</f>
        <v>v</v>
      </c>
      <c r="F68" s="10" t="s">
        <v>7</v>
      </c>
      <c r="K68" s="3"/>
      <c r="N68" s="20" t="str">
        <f>IF(C68=$N$1,D68,IF(F68=$N$1,E68,"-"))</f>
        <v>-</v>
      </c>
      <c r="O68" s="20">
        <f t="shared" si="130"/>
        <v>1</v>
      </c>
      <c r="P68" s="20" t="str">
        <f>IF(C68=$P$1,D68,IF(F68=$P$1,E68,"-"))</f>
        <v>-</v>
      </c>
      <c r="Q68" s="20">
        <f t="shared" si="131"/>
        <v>1</v>
      </c>
      <c r="R68" s="20" t="str">
        <f t="shared" ref="R68:V71" si="160">IF($C68=R$1,$D68,IF($F68=R$1,$E68,"-"))</f>
        <v>-</v>
      </c>
      <c r="S68" s="20">
        <f t="shared" si="133"/>
        <v>0</v>
      </c>
      <c r="T68" s="20" t="str">
        <f t="shared" si="160"/>
        <v>-</v>
      </c>
      <c r="U68" s="20">
        <f t="shared" si="134"/>
        <v>4</v>
      </c>
      <c r="V68" s="20" t="str">
        <f t="shared" si="160"/>
        <v>-</v>
      </c>
      <c r="W68" s="20">
        <f t="shared" si="135"/>
        <v>0</v>
      </c>
      <c r="X68" s="20" t="str">
        <f t="shared" si="159"/>
        <v>v</v>
      </c>
      <c r="Y68" s="20">
        <f t="shared" si="136"/>
        <v>2</v>
      </c>
      <c r="Z68" s="20" t="str">
        <f t="shared" si="159"/>
        <v>-</v>
      </c>
      <c r="AA68" s="20">
        <f t="shared" si="137"/>
        <v>3</v>
      </c>
      <c r="AB68" s="20" t="str">
        <f t="shared" si="159"/>
        <v>-</v>
      </c>
      <c r="AC68" s="20">
        <f t="shared" si="138"/>
        <v>3</v>
      </c>
      <c r="AD68" s="20" t="str">
        <f t="shared" si="159"/>
        <v>-</v>
      </c>
      <c r="AE68" s="20">
        <f t="shared" si="139"/>
        <v>0</v>
      </c>
      <c r="AF68" s="20" t="str">
        <f t="shared" si="159"/>
        <v>-</v>
      </c>
      <c r="AG68" s="20">
        <f t="shared" si="140"/>
        <v>0</v>
      </c>
      <c r="AH68" s="20" t="str">
        <f t="shared" si="159"/>
        <v>-</v>
      </c>
      <c r="AI68" s="20">
        <f t="shared" si="141"/>
        <v>0</v>
      </c>
      <c r="AJ68" s="20" t="str">
        <f t="shared" si="159"/>
        <v>d</v>
      </c>
      <c r="AK68" s="20">
        <f t="shared" si="142"/>
        <v>0</v>
      </c>
      <c r="AL68" s="20" t="str">
        <f t="shared" si="159"/>
        <v>-</v>
      </c>
      <c r="AM68" s="20">
        <f t="shared" si="143"/>
        <v>1</v>
      </c>
      <c r="AN68" s="20" t="str">
        <f t="shared" si="159"/>
        <v>-</v>
      </c>
      <c r="AO68" s="20">
        <f t="shared" si="144"/>
        <v>1</v>
      </c>
      <c r="AP68" s="20" t="str">
        <f t="shared" si="159"/>
        <v>-</v>
      </c>
      <c r="AQ68" s="20">
        <f t="shared" si="145"/>
        <v>0</v>
      </c>
      <c r="AR68" s="20" t="str">
        <f t="shared" si="159"/>
        <v>-</v>
      </c>
      <c r="AS68" s="20">
        <f t="shared" si="146"/>
        <v>1</v>
      </c>
      <c r="AT68" s="20" t="str">
        <f t="shared" si="159"/>
        <v>-</v>
      </c>
      <c r="AU68" s="20">
        <f t="shared" si="147"/>
        <v>1</v>
      </c>
      <c r="AV68" s="20" t="str">
        <f t="shared" si="159"/>
        <v>-</v>
      </c>
      <c r="AW68" s="20">
        <f t="shared" si="148"/>
        <v>0</v>
      </c>
    </row>
    <row r="69" spans="2:49" ht="15.75" customHeight="1" x14ac:dyDescent="0.2">
      <c r="B69" s="9"/>
      <c r="C69" s="17" t="s">
        <v>10</v>
      </c>
      <c r="D69" s="16" t="str">
        <f>IF(C72=E72,"n",IF(C72&gt;E72,"v","d"))</f>
        <v>d</v>
      </c>
      <c r="E69" s="13" t="str">
        <f>IF(C72=E72,"n",IF(C72&lt;E72,"v","d"))</f>
        <v>v</v>
      </c>
      <c r="F69" s="10" t="s">
        <v>6</v>
      </c>
      <c r="N69" s="20" t="str">
        <f>IF(C69=$N$1,D69,IF(F69=$N$1,E69,"-"))</f>
        <v>v</v>
      </c>
      <c r="O69" s="20">
        <f t="shared" si="130"/>
        <v>1</v>
      </c>
      <c r="P69" s="20" t="str">
        <f>IF(C69=$P$1,D69,IF(F69=$P$1,E69,"-"))</f>
        <v>-</v>
      </c>
      <c r="Q69" s="20">
        <f t="shared" si="131"/>
        <v>1</v>
      </c>
      <c r="R69" s="20" t="str">
        <f t="shared" si="160"/>
        <v>-</v>
      </c>
      <c r="S69" s="20">
        <f t="shared" si="133"/>
        <v>0</v>
      </c>
      <c r="T69" s="20" t="str">
        <f t="shared" si="160"/>
        <v>-</v>
      </c>
      <c r="U69" s="20">
        <f t="shared" si="134"/>
        <v>4</v>
      </c>
      <c r="V69" s="20" t="str">
        <f t="shared" si="160"/>
        <v>d</v>
      </c>
      <c r="W69" s="20">
        <f t="shared" si="135"/>
        <v>0</v>
      </c>
      <c r="X69" s="20" t="str">
        <f t="shared" si="159"/>
        <v>-</v>
      </c>
      <c r="Y69" s="20">
        <f t="shared" si="136"/>
        <v>1</v>
      </c>
      <c r="Z69" s="20" t="str">
        <f t="shared" si="159"/>
        <v>-</v>
      </c>
      <c r="AA69" s="20">
        <f t="shared" si="137"/>
        <v>3</v>
      </c>
      <c r="AB69" s="20" t="str">
        <f t="shared" si="159"/>
        <v>-</v>
      </c>
      <c r="AC69" s="20">
        <f t="shared" si="138"/>
        <v>3</v>
      </c>
      <c r="AD69" s="20" t="str">
        <f t="shared" si="159"/>
        <v>-</v>
      </c>
      <c r="AE69" s="20">
        <f t="shared" si="139"/>
        <v>0</v>
      </c>
      <c r="AF69" s="20" t="str">
        <f t="shared" si="159"/>
        <v>-</v>
      </c>
      <c r="AG69" s="20">
        <f t="shared" si="140"/>
        <v>0</v>
      </c>
      <c r="AH69" s="20" t="str">
        <f t="shared" si="159"/>
        <v>-</v>
      </c>
      <c r="AI69" s="20">
        <f t="shared" si="141"/>
        <v>0</v>
      </c>
      <c r="AJ69" s="20" t="str">
        <f t="shared" si="159"/>
        <v>-</v>
      </c>
      <c r="AK69" s="20">
        <f t="shared" si="142"/>
        <v>0</v>
      </c>
      <c r="AL69" s="20" t="str">
        <f t="shared" si="159"/>
        <v>-</v>
      </c>
      <c r="AM69" s="20">
        <f t="shared" si="143"/>
        <v>1</v>
      </c>
      <c r="AN69" s="20" t="str">
        <f t="shared" si="159"/>
        <v>-</v>
      </c>
      <c r="AO69" s="20">
        <f t="shared" si="144"/>
        <v>1</v>
      </c>
      <c r="AP69" s="20" t="str">
        <f t="shared" si="159"/>
        <v>-</v>
      </c>
      <c r="AQ69" s="20">
        <f t="shared" si="145"/>
        <v>0</v>
      </c>
      <c r="AR69" s="20" t="str">
        <f t="shared" si="159"/>
        <v>-</v>
      </c>
      <c r="AS69" s="20">
        <f t="shared" si="146"/>
        <v>1</v>
      </c>
      <c r="AT69" s="20" t="str">
        <f t="shared" si="159"/>
        <v>-</v>
      </c>
      <c r="AU69" s="20">
        <f t="shared" si="147"/>
        <v>1</v>
      </c>
      <c r="AV69" s="20" t="str">
        <f t="shared" si="159"/>
        <v>-</v>
      </c>
      <c r="AW69" s="20">
        <f t="shared" si="148"/>
        <v>0</v>
      </c>
    </row>
    <row r="70" spans="2:49" ht="15.75" customHeight="1" x14ac:dyDescent="0.2">
      <c r="B70" s="9"/>
      <c r="C70" s="17" t="s">
        <v>11</v>
      </c>
      <c r="D70" s="16" t="str">
        <f>IF(C72=E72,"n",IF(C72&gt;E72,"v","d"))</f>
        <v>d</v>
      </c>
      <c r="E70" s="12" t="str">
        <f>IF(C72=E72,"n",IF(C72&lt;E72,"v","d"))</f>
        <v>v</v>
      </c>
      <c r="F70" s="10" t="s">
        <v>5</v>
      </c>
      <c r="N70" s="20" t="str">
        <f>IF(C70=$N$1,D70,IF(F70=$N$1,E70,"-"))</f>
        <v>-</v>
      </c>
      <c r="O70" s="20">
        <f t="shared" si="130"/>
        <v>0</v>
      </c>
      <c r="P70" s="20" t="str">
        <f>IF(C70=$P$1,D70,IF(F70=$P$1,E70,"-"))</f>
        <v>v</v>
      </c>
      <c r="Q70" s="20">
        <f t="shared" si="131"/>
        <v>1</v>
      </c>
      <c r="R70" s="20" t="str">
        <f t="shared" si="160"/>
        <v>d</v>
      </c>
      <c r="S70" s="20">
        <f t="shared" si="133"/>
        <v>0</v>
      </c>
      <c r="T70" s="20" t="str">
        <f t="shared" si="160"/>
        <v>-</v>
      </c>
      <c r="U70" s="20">
        <f t="shared" si="134"/>
        <v>4</v>
      </c>
      <c r="V70" s="20" t="str">
        <f t="shared" si="160"/>
        <v>-</v>
      </c>
      <c r="W70" s="20">
        <f t="shared" si="135"/>
        <v>0</v>
      </c>
      <c r="X70" s="20" t="str">
        <f t="shared" si="159"/>
        <v>-</v>
      </c>
      <c r="Y70" s="20">
        <f t="shared" si="136"/>
        <v>1</v>
      </c>
      <c r="Z70" s="20" t="str">
        <f t="shared" si="159"/>
        <v>-</v>
      </c>
      <c r="AA70" s="20">
        <f t="shared" si="137"/>
        <v>3</v>
      </c>
      <c r="AB70" s="20" t="str">
        <f t="shared" si="159"/>
        <v>-</v>
      </c>
      <c r="AC70" s="20">
        <f t="shared" si="138"/>
        <v>3</v>
      </c>
      <c r="AD70" s="20" t="str">
        <f t="shared" si="159"/>
        <v>-</v>
      </c>
      <c r="AE70" s="20">
        <f t="shared" si="139"/>
        <v>0</v>
      </c>
      <c r="AF70" s="20" t="str">
        <f t="shared" si="159"/>
        <v>-</v>
      </c>
      <c r="AG70" s="20">
        <f t="shared" si="140"/>
        <v>0</v>
      </c>
      <c r="AH70" s="20" t="str">
        <f t="shared" si="159"/>
        <v>-</v>
      </c>
      <c r="AI70" s="20">
        <f t="shared" si="141"/>
        <v>0</v>
      </c>
      <c r="AJ70" s="20" t="str">
        <f t="shared" si="159"/>
        <v>-</v>
      </c>
      <c r="AK70" s="20">
        <f t="shared" si="142"/>
        <v>0</v>
      </c>
      <c r="AL70" s="20" t="str">
        <f t="shared" si="159"/>
        <v>-</v>
      </c>
      <c r="AM70" s="20">
        <f t="shared" si="143"/>
        <v>1</v>
      </c>
      <c r="AN70" s="20" t="str">
        <f t="shared" si="159"/>
        <v>-</v>
      </c>
      <c r="AO70" s="20">
        <f t="shared" si="144"/>
        <v>1</v>
      </c>
      <c r="AP70" s="20" t="str">
        <f t="shared" si="159"/>
        <v>-</v>
      </c>
      <c r="AQ70" s="20">
        <f t="shared" si="145"/>
        <v>0</v>
      </c>
      <c r="AR70" s="20" t="str">
        <f t="shared" si="159"/>
        <v>-</v>
      </c>
      <c r="AS70" s="20">
        <f t="shared" si="146"/>
        <v>1</v>
      </c>
      <c r="AT70" s="20" t="str">
        <f t="shared" si="159"/>
        <v>-</v>
      </c>
      <c r="AU70" s="20">
        <f t="shared" si="147"/>
        <v>1</v>
      </c>
      <c r="AV70" s="20" t="str">
        <f t="shared" si="159"/>
        <v>-</v>
      </c>
      <c r="AW70" s="20">
        <f t="shared" si="148"/>
        <v>0</v>
      </c>
    </row>
    <row r="71" spans="2:49" ht="15.75" customHeight="1" x14ac:dyDescent="0.2">
      <c r="B71" s="9"/>
      <c r="C71" s="17" t="s">
        <v>16</v>
      </c>
      <c r="D71" s="16" t="str">
        <f>IF(C72=E72,"n",IF(C72&gt;E72,"v","d"))</f>
        <v>d</v>
      </c>
      <c r="E71" s="14" t="str">
        <f>IF(C72=E72,"n",IF(C72&lt;E72,"v","d"))</f>
        <v>v</v>
      </c>
      <c r="F71" s="10" t="s">
        <v>15</v>
      </c>
      <c r="N71" s="20" t="str">
        <f>IF(C71=$N$1,D71,IF(F71=$N$1,E71,"-"))</f>
        <v>-</v>
      </c>
      <c r="O71" s="20">
        <f t="shared" si="130"/>
        <v>0</v>
      </c>
      <c r="P71" s="20" t="str">
        <f>IF(C71=$P$1,D71,IF(F71=$P$1,E71,"-"))</f>
        <v>-</v>
      </c>
      <c r="Q71" s="20">
        <f t="shared" si="131"/>
        <v>0</v>
      </c>
      <c r="R71" s="20" t="str">
        <f>IF($C71=R$1,$D71,IF($F71=R$1,$E71,"-"))</f>
        <v>-</v>
      </c>
      <c r="S71" s="20">
        <f t="shared" si="133"/>
        <v>0</v>
      </c>
      <c r="T71" s="20" t="str">
        <f t="shared" si="160"/>
        <v>-</v>
      </c>
      <c r="U71" s="20">
        <f t="shared" si="134"/>
        <v>4</v>
      </c>
      <c r="V71" s="20" t="str">
        <f t="shared" si="160"/>
        <v>-</v>
      </c>
      <c r="W71" s="20">
        <f t="shared" si="135"/>
        <v>0</v>
      </c>
      <c r="X71" s="20" t="str">
        <f t="shared" si="159"/>
        <v>-</v>
      </c>
      <c r="Y71" s="20">
        <f t="shared" si="136"/>
        <v>1</v>
      </c>
      <c r="Z71" s="20" t="str">
        <f t="shared" si="159"/>
        <v>-</v>
      </c>
      <c r="AA71" s="20">
        <f t="shared" si="137"/>
        <v>3</v>
      </c>
      <c r="AB71" s="20" t="str">
        <f t="shared" si="159"/>
        <v>-</v>
      </c>
      <c r="AC71" s="20">
        <f t="shared" si="138"/>
        <v>3</v>
      </c>
      <c r="AD71" s="20" t="str">
        <f t="shared" si="159"/>
        <v>d</v>
      </c>
      <c r="AE71" s="20">
        <f t="shared" si="139"/>
        <v>0</v>
      </c>
      <c r="AF71" s="20" t="str">
        <f t="shared" si="159"/>
        <v>-</v>
      </c>
      <c r="AG71" s="20">
        <f t="shared" si="140"/>
        <v>0</v>
      </c>
      <c r="AH71" s="20" t="str">
        <f t="shared" si="159"/>
        <v>-</v>
      </c>
      <c r="AI71" s="20">
        <f t="shared" si="141"/>
        <v>0</v>
      </c>
      <c r="AJ71" s="20" t="str">
        <f t="shared" si="159"/>
        <v>-</v>
      </c>
      <c r="AK71" s="20">
        <f t="shared" si="142"/>
        <v>0</v>
      </c>
      <c r="AL71" s="20" t="str">
        <f t="shared" si="159"/>
        <v>-</v>
      </c>
      <c r="AM71" s="20">
        <f t="shared" si="143"/>
        <v>1</v>
      </c>
      <c r="AN71" s="20" t="str">
        <f t="shared" si="159"/>
        <v>v</v>
      </c>
      <c r="AO71" s="20">
        <f t="shared" si="144"/>
        <v>1</v>
      </c>
      <c r="AP71" s="20" t="str">
        <f t="shared" si="159"/>
        <v>-</v>
      </c>
      <c r="AQ71" s="20">
        <f t="shared" si="145"/>
        <v>0</v>
      </c>
      <c r="AR71" s="20" t="str">
        <f t="shared" si="159"/>
        <v>-</v>
      </c>
      <c r="AS71" s="20">
        <f t="shared" si="146"/>
        <v>1</v>
      </c>
      <c r="AT71" s="20" t="str">
        <f t="shared" si="159"/>
        <v>-</v>
      </c>
      <c r="AU71" s="20">
        <f t="shared" si="147"/>
        <v>1</v>
      </c>
      <c r="AV71" s="20" t="str">
        <f t="shared" si="159"/>
        <v>-</v>
      </c>
      <c r="AW71" s="20">
        <f t="shared" si="148"/>
        <v>0</v>
      </c>
    </row>
    <row r="72" spans="2:49" ht="15.75" customHeight="1" x14ac:dyDescent="0.2">
      <c r="B72" s="8" t="s">
        <v>18</v>
      </c>
      <c r="C72" s="84">
        <v>22</v>
      </c>
      <c r="D72" s="85"/>
      <c r="E72" s="84">
        <v>24</v>
      </c>
      <c r="F72" s="85"/>
      <c r="N72" s="20">
        <f>IF((COUNTIF(N67:N71,"d")=1),-ABS($C72-$E72),IF((COUNTIF(N67:N71,"v")=1),ABS($C72-$E72),0))</f>
        <v>2</v>
      </c>
      <c r="O72" s="20">
        <f t="shared" si="130"/>
        <v>0</v>
      </c>
      <c r="P72" s="20">
        <f t="shared" ref="P72:AV72" si="161">IF((COUNTIF(P67:P71,"d")=1),-ABS($C72-$E72),IF((COUNTIF(P67:P71,"v")=1),ABS($C72-$E72),0))</f>
        <v>2</v>
      </c>
      <c r="Q72" s="20">
        <f t="shared" si="131"/>
        <v>0</v>
      </c>
      <c r="R72" s="20">
        <f t="shared" si="161"/>
        <v>-2</v>
      </c>
      <c r="S72" s="20">
        <f t="shared" si="133"/>
        <v>0</v>
      </c>
      <c r="T72" s="20">
        <f t="shared" si="161"/>
        <v>2</v>
      </c>
      <c r="U72" s="20">
        <f t="shared" si="134"/>
        <v>4</v>
      </c>
      <c r="V72" s="20">
        <f t="shared" si="161"/>
        <v>-2</v>
      </c>
      <c r="W72" s="20">
        <f t="shared" si="135"/>
        <v>0</v>
      </c>
      <c r="X72" s="20">
        <f t="shared" si="161"/>
        <v>2</v>
      </c>
      <c r="Y72" s="20">
        <f t="shared" si="136"/>
        <v>1</v>
      </c>
      <c r="Z72" s="20">
        <f t="shared" si="161"/>
        <v>0</v>
      </c>
      <c r="AA72" s="20">
        <f t="shared" si="137"/>
        <v>3</v>
      </c>
      <c r="AB72" s="20">
        <f t="shared" si="161"/>
        <v>0</v>
      </c>
      <c r="AC72" s="20">
        <f t="shared" si="138"/>
        <v>3</v>
      </c>
      <c r="AD72" s="20">
        <f t="shared" si="161"/>
        <v>-2</v>
      </c>
      <c r="AE72" s="20">
        <f t="shared" si="139"/>
        <v>0</v>
      </c>
      <c r="AF72" s="20">
        <f t="shared" si="161"/>
        <v>0</v>
      </c>
      <c r="AG72" s="20">
        <f t="shared" si="140"/>
        <v>0</v>
      </c>
      <c r="AH72" s="20">
        <f t="shared" si="161"/>
        <v>-2</v>
      </c>
      <c r="AI72" s="20">
        <f t="shared" si="141"/>
        <v>0</v>
      </c>
      <c r="AJ72" s="20">
        <f t="shared" si="161"/>
        <v>-2</v>
      </c>
      <c r="AK72" s="20">
        <f t="shared" si="142"/>
        <v>0</v>
      </c>
      <c r="AL72" s="20">
        <f t="shared" si="161"/>
        <v>0</v>
      </c>
      <c r="AM72" s="20">
        <f t="shared" si="143"/>
        <v>1</v>
      </c>
      <c r="AN72" s="20">
        <f t="shared" si="161"/>
        <v>2</v>
      </c>
      <c r="AO72" s="20">
        <f t="shared" si="144"/>
        <v>0</v>
      </c>
      <c r="AP72" s="20">
        <f t="shared" si="161"/>
        <v>0</v>
      </c>
      <c r="AQ72" s="20">
        <f t="shared" si="145"/>
        <v>0</v>
      </c>
      <c r="AR72" s="20">
        <f t="shared" si="161"/>
        <v>0</v>
      </c>
      <c r="AS72" s="20">
        <f t="shared" si="146"/>
        <v>1</v>
      </c>
      <c r="AT72" s="20">
        <f t="shared" si="161"/>
        <v>0</v>
      </c>
      <c r="AU72" s="20">
        <f t="shared" si="147"/>
        <v>1</v>
      </c>
      <c r="AV72" s="20">
        <f t="shared" si="161"/>
        <v>0</v>
      </c>
      <c r="AW72" s="20">
        <f t="shared" si="148"/>
        <v>0</v>
      </c>
    </row>
    <row r="73" spans="2:49" ht="15.75" customHeight="1" x14ac:dyDescent="0.2">
      <c r="O73" s="20">
        <f t="shared" si="130"/>
        <v>0</v>
      </c>
      <c r="Q73" s="20">
        <f t="shared" si="131"/>
        <v>0</v>
      </c>
      <c r="S73" s="20">
        <f t="shared" si="133"/>
        <v>0</v>
      </c>
      <c r="U73" s="20">
        <f t="shared" si="134"/>
        <v>4</v>
      </c>
      <c r="W73" s="20">
        <f t="shared" si="135"/>
        <v>0</v>
      </c>
      <c r="Y73" s="20">
        <f t="shared" si="136"/>
        <v>1</v>
      </c>
      <c r="AA73" s="20">
        <f t="shared" si="137"/>
        <v>3</v>
      </c>
      <c r="AC73" s="20">
        <f t="shared" si="138"/>
        <v>3</v>
      </c>
      <c r="AE73" s="20">
        <f t="shared" si="139"/>
        <v>0</v>
      </c>
      <c r="AG73" s="20">
        <f t="shared" si="140"/>
        <v>0</v>
      </c>
      <c r="AI73" s="20">
        <f t="shared" si="141"/>
        <v>0</v>
      </c>
      <c r="AK73" s="20">
        <f t="shared" si="142"/>
        <v>0</v>
      </c>
      <c r="AM73" s="20">
        <f t="shared" si="143"/>
        <v>1</v>
      </c>
      <c r="AO73" s="20">
        <f t="shared" si="144"/>
        <v>0</v>
      </c>
      <c r="AQ73" s="20">
        <f t="shared" si="145"/>
        <v>0</v>
      </c>
      <c r="AS73" s="20">
        <f t="shared" si="146"/>
        <v>1</v>
      </c>
      <c r="AU73" s="20">
        <f t="shared" si="147"/>
        <v>1</v>
      </c>
      <c r="AW73" s="20">
        <f t="shared" si="148"/>
        <v>0</v>
      </c>
    </row>
    <row r="74" spans="2:49" ht="15.75" customHeight="1" x14ac:dyDescent="0.2">
      <c r="B74" s="6">
        <v>42043</v>
      </c>
      <c r="O74" s="20">
        <f t="shared" si="130"/>
        <v>0</v>
      </c>
      <c r="Q74" s="20">
        <f t="shared" si="131"/>
        <v>0</v>
      </c>
      <c r="S74" s="20">
        <f t="shared" si="133"/>
        <v>0</v>
      </c>
      <c r="U74" s="20">
        <f t="shared" si="134"/>
        <v>4</v>
      </c>
      <c r="W74" s="20">
        <f t="shared" si="135"/>
        <v>0</v>
      </c>
      <c r="Y74" s="20">
        <f t="shared" si="136"/>
        <v>1</v>
      </c>
      <c r="AA74" s="20">
        <f t="shared" si="137"/>
        <v>3</v>
      </c>
      <c r="AC74" s="20">
        <f t="shared" si="138"/>
        <v>3</v>
      </c>
      <c r="AE74" s="20">
        <f t="shared" si="139"/>
        <v>0</v>
      </c>
      <c r="AG74" s="20">
        <f t="shared" si="140"/>
        <v>0</v>
      </c>
      <c r="AI74" s="20">
        <f t="shared" si="141"/>
        <v>0</v>
      </c>
      <c r="AK74" s="20">
        <f t="shared" si="142"/>
        <v>0</v>
      </c>
      <c r="AM74" s="20">
        <f t="shared" si="143"/>
        <v>1</v>
      </c>
      <c r="AO74" s="20">
        <f t="shared" si="144"/>
        <v>0</v>
      </c>
      <c r="AQ74" s="20">
        <f t="shared" si="145"/>
        <v>0</v>
      </c>
      <c r="AS74" s="20">
        <f t="shared" si="146"/>
        <v>1</v>
      </c>
      <c r="AU74" s="20">
        <f t="shared" si="147"/>
        <v>1</v>
      </c>
      <c r="AW74" s="20">
        <f t="shared" si="148"/>
        <v>0</v>
      </c>
    </row>
    <row r="75" spans="2:49" ht="18.75" customHeight="1" x14ac:dyDescent="0.2">
      <c r="B75" s="7"/>
      <c r="C75" s="84" t="s">
        <v>62</v>
      </c>
      <c r="D75" s="85"/>
      <c r="E75" s="86" t="s">
        <v>63</v>
      </c>
      <c r="F75" s="85"/>
      <c r="O75" s="20">
        <f t="shared" si="130"/>
        <v>0</v>
      </c>
      <c r="P75" s="20"/>
      <c r="Q75" s="20">
        <f t="shared" si="131"/>
        <v>0</v>
      </c>
      <c r="S75" s="20">
        <f t="shared" si="133"/>
        <v>0</v>
      </c>
      <c r="U75" s="20">
        <f t="shared" si="134"/>
        <v>4</v>
      </c>
      <c r="W75" s="20">
        <f t="shared" si="135"/>
        <v>0</v>
      </c>
      <c r="Y75" s="20">
        <f t="shared" si="136"/>
        <v>1</v>
      </c>
      <c r="AA75" s="20">
        <f t="shared" si="137"/>
        <v>3</v>
      </c>
      <c r="AC75" s="20">
        <f t="shared" si="138"/>
        <v>3</v>
      </c>
      <c r="AE75" s="20">
        <f t="shared" si="139"/>
        <v>0</v>
      </c>
      <c r="AG75" s="20">
        <f t="shared" si="140"/>
        <v>0</v>
      </c>
      <c r="AI75" s="20">
        <f t="shared" si="141"/>
        <v>0</v>
      </c>
      <c r="AK75" s="20">
        <f t="shared" si="142"/>
        <v>0</v>
      </c>
      <c r="AM75" s="20">
        <f t="shared" si="143"/>
        <v>1</v>
      </c>
      <c r="AO75" s="20">
        <f t="shared" si="144"/>
        <v>0</v>
      </c>
      <c r="AQ75" s="20">
        <f t="shared" si="145"/>
        <v>0</v>
      </c>
      <c r="AS75" s="20">
        <f t="shared" si="146"/>
        <v>1</v>
      </c>
      <c r="AU75" s="20">
        <f t="shared" si="147"/>
        <v>1</v>
      </c>
      <c r="AW75" s="20">
        <f t="shared" si="148"/>
        <v>0</v>
      </c>
    </row>
    <row r="76" spans="2:49" ht="15.75" customHeight="1" x14ac:dyDescent="0.2">
      <c r="B76" s="9"/>
      <c r="C76" s="17" t="s">
        <v>9</v>
      </c>
      <c r="D76" s="15" t="str">
        <f>IF(C81=E81,"n",IF(C81&gt;E81,"v","d"))</f>
        <v>v</v>
      </c>
      <c r="E76" s="11" t="str">
        <f>IF(C81=E81,"n",IF(C81&lt;E81,"v","d"))</f>
        <v>d</v>
      </c>
      <c r="F76" s="10" t="s">
        <v>6</v>
      </c>
      <c r="N76" s="20" t="str">
        <f>IF(C76=$N$1,D76,IF(F76=$N$1,E76,"-"))</f>
        <v>d</v>
      </c>
      <c r="O76" s="20">
        <f t="shared" si="130"/>
        <v>0</v>
      </c>
      <c r="P76" s="20" t="str">
        <f>IF($C76=$P$1,$D76,IF($F76=$P$1,$E76,"-"))</f>
        <v>-</v>
      </c>
      <c r="Q76" s="20">
        <f t="shared" si="131"/>
        <v>0</v>
      </c>
      <c r="R76" s="20" t="str">
        <f>IF($C76=R$1,$D76,IF($F76=R$1,$E76,"-"))</f>
        <v>-</v>
      </c>
      <c r="S76" s="20">
        <f t="shared" si="133"/>
        <v>0</v>
      </c>
      <c r="T76" s="20" t="str">
        <f>IF($C76=T$1,$D76,IF($F76=T$1,$E76,"-"))</f>
        <v>v</v>
      </c>
      <c r="U76" s="20">
        <f t="shared" si="134"/>
        <v>4</v>
      </c>
      <c r="V76" s="20" t="str">
        <f>IF($C76=V$1,$D76,IF($F76=V$1,$E76,"-"))</f>
        <v>-</v>
      </c>
      <c r="W76" s="20">
        <f t="shared" si="135"/>
        <v>0</v>
      </c>
      <c r="X76" s="20" t="str">
        <f t="shared" ref="X76:AV80" si="162">IF($C76=X$1,$D76,IF($F76=X$1,$E76,"-"))</f>
        <v>-</v>
      </c>
      <c r="Y76" s="20">
        <f t="shared" si="136"/>
        <v>1</v>
      </c>
      <c r="Z76" s="20" t="str">
        <f t="shared" si="162"/>
        <v>-</v>
      </c>
      <c r="AA76" s="20">
        <f t="shared" si="137"/>
        <v>3</v>
      </c>
      <c r="AB76" s="20" t="str">
        <f t="shared" si="162"/>
        <v>-</v>
      </c>
      <c r="AC76" s="20">
        <f t="shared" si="138"/>
        <v>3</v>
      </c>
      <c r="AD76" s="20" t="str">
        <f t="shared" si="162"/>
        <v>-</v>
      </c>
      <c r="AE76" s="20">
        <f t="shared" si="139"/>
        <v>0</v>
      </c>
      <c r="AF76" s="20" t="str">
        <f t="shared" si="162"/>
        <v>-</v>
      </c>
      <c r="AG76" s="20">
        <f t="shared" si="140"/>
        <v>0</v>
      </c>
      <c r="AH76" s="20" t="str">
        <f t="shared" si="162"/>
        <v>-</v>
      </c>
      <c r="AI76" s="20">
        <f t="shared" si="141"/>
        <v>0</v>
      </c>
      <c r="AJ76" s="20" t="str">
        <f t="shared" si="162"/>
        <v>-</v>
      </c>
      <c r="AK76" s="20">
        <f t="shared" si="142"/>
        <v>0</v>
      </c>
      <c r="AL76" s="20" t="str">
        <f t="shared" si="162"/>
        <v>-</v>
      </c>
      <c r="AM76" s="20">
        <f t="shared" si="143"/>
        <v>1</v>
      </c>
      <c r="AN76" s="20" t="str">
        <f t="shared" si="162"/>
        <v>-</v>
      </c>
      <c r="AO76" s="20">
        <f t="shared" si="144"/>
        <v>0</v>
      </c>
      <c r="AP76" s="20" t="str">
        <f t="shared" si="162"/>
        <v>-</v>
      </c>
      <c r="AQ76" s="20">
        <f t="shared" si="145"/>
        <v>0</v>
      </c>
      <c r="AR76" s="20" t="str">
        <f t="shared" si="162"/>
        <v>-</v>
      </c>
      <c r="AS76" s="20">
        <f t="shared" si="146"/>
        <v>1</v>
      </c>
      <c r="AT76" s="20" t="str">
        <f t="shared" si="162"/>
        <v>-</v>
      </c>
      <c r="AU76" s="20">
        <f t="shared" si="147"/>
        <v>1</v>
      </c>
      <c r="AV76" s="20" t="str">
        <f t="shared" si="162"/>
        <v>-</v>
      </c>
      <c r="AW76" s="20">
        <f t="shared" si="148"/>
        <v>0</v>
      </c>
    </row>
    <row r="77" spans="2:49" ht="15.75" customHeight="1" x14ac:dyDescent="0.2">
      <c r="B77" s="9"/>
      <c r="C77" s="18" t="s">
        <v>7</v>
      </c>
      <c r="D77" s="16" t="str">
        <f>IF(C81=E81,"n",IF(C81&gt;E81,"v","d"))</f>
        <v>v</v>
      </c>
      <c r="E77" s="12" t="str">
        <f>IF(C81=E81,"n",IF(C81&lt;E81,"v","d"))</f>
        <v>d</v>
      </c>
      <c r="F77" s="10" t="s">
        <v>5</v>
      </c>
      <c r="K77" s="3"/>
      <c r="N77" s="20" t="str">
        <f>IF(C77=$N$1,D77,IF(F77=$N$1,E77,"-"))</f>
        <v>-</v>
      </c>
      <c r="O77" s="20">
        <f t="shared" si="130"/>
        <v>1</v>
      </c>
      <c r="P77" s="20" t="str">
        <f>IF(C77=$P$1,D77,IF(F77=$P$1,E77,"-"))</f>
        <v>d</v>
      </c>
      <c r="Q77" s="20">
        <f t="shared" si="131"/>
        <v>0</v>
      </c>
      <c r="R77" s="20" t="str">
        <f t="shared" ref="R77:V80" si="163">IF($C77=R$1,$D77,IF($F77=R$1,$E77,"-"))</f>
        <v>-</v>
      </c>
      <c r="S77" s="20">
        <f t="shared" si="133"/>
        <v>0</v>
      </c>
      <c r="T77" s="20" t="str">
        <f t="shared" si="163"/>
        <v>-</v>
      </c>
      <c r="U77" s="20">
        <f t="shared" si="134"/>
        <v>3</v>
      </c>
      <c r="V77" s="20" t="str">
        <f t="shared" si="163"/>
        <v>-</v>
      </c>
      <c r="W77" s="20">
        <f t="shared" si="135"/>
        <v>0</v>
      </c>
      <c r="X77" s="20" t="str">
        <f t="shared" si="162"/>
        <v>v</v>
      </c>
      <c r="Y77" s="20">
        <f t="shared" si="136"/>
        <v>1</v>
      </c>
      <c r="Z77" s="20" t="str">
        <f t="shared" si="162"/>
        <v>-</v>
      </c>
      <c r="AA77" s="20">
        <f t="shared" si="137"/>
        <v>3</v>
      </c>
      <c r="AB77" s="20" t="str">
        <f t="shared" si="162"/>
        <v>-</v>
      </c>
      <c r="AC77" s="20">
        <f t="shared" si="138"/>
        <v>3</v>
      </c>
      <c r="AD77" s="20" t="str">
        <f t="shared" si="162"/>
        <v>-</v>
      </c>
      <c r="AE77" s="20">
        <f t="shared" si="139"/>
        <v>0</v>
      </c>
      <c r="AF77" s="20" t="str">
        <f t="shared" si="162"/>
        <v>-</v>
      </c>
      <c r="AG77" s="20">
        <f t="shared" si="140"/>
        <v>0</v>
      </c>
      <c r="AH77" s="20" t="str">
        <f t="shared" si="162"/>
        <v>-</v>
      </c>
      <c r="AI77" s="20">
        <f t="shared" si="141"/>
        <v>0</v>
      </c>
      <c r="AJ77" s="20" t="str">
        <f t="shared" si="162"/>
        <v>-</v>
      </c>
      <c r="AK77" s="20">
        <f t="shared" si="142"/>
        <v>0</v>
      </c>
      <c r="AL77" s="20" t="str">
        <f t="shared" si="162"/>
        <v>-</v>
      </c>
      <c r="AM77" s="20">
        <f t="shared" si="143"/>
        <v>1</v>
      </c>
      <c r="AN77" s="20" t="str">
        <f t="shared" si="162"/>
        <v>-</v>
      </c>
      <c r="AO77" s="20">
        <f t="shared" si="144"/>
        <v>0</v>
      </c>
      <c r="AP77" s="20" t="str">
        <f t="shared" si="162"/>
        <v>-</v>
      </c>
      <c r="AQ77" s="20">
        <f t="shared" si="145"/>
        <v>0</v>
      </c>
      <c r="AR77" s="20" t="str">
        <f t="shared" si="162"/>
        <v>-</v>
      </c>
      <c r="AS77" s="20">
        <f t="shared" si="146"/>
        <v>1</v>
      </c>
      <c r="AT77" s="20" t="str">
        <f t="shared" si="162"/>
        <v>-</v>
      </c>
      <c r="AU77" s="20">
        <f t="shared" si="147"/>
        <v>1</v>
      </c>
      <c r="AV77" s="20" t="str">
        <f t="shared" si="162"/>
        <v>-</v>
      </c>
      <c r="AW77" s="20">
        <f t="shared" si="148"/>
        <v>0</v>
      </c>
    </row>
    <row r="78" spans="2:49" ht="15.75" customHeight="1" x14ac:dyDescent="0.2">
      <c r="B78" s="9"/>
      <c r="C78" s="18" t="s">
        <v>21</v>
      </c>
      <c r="D78" s="16" t="str">
        <f>IF(C81=E81,"n",IF(C81&gt;E81,"v","d"))</f>
        <v>v</v>
      </c>
      <c r="E78" s="13" t="str">
        <f>IF(C81=E81,"n",IF(C81&lt;E81,"v","d"))</f>
        <v>d</v>
      </c>
      <c r="F78" s="10" t="s">
        <v>23</v>
      </c>
      <c r="N78" s="20" t="str">
        <f>IF(C78=$N$1,D78,IF(F78=$N$1,E78,"-"))</f>
        <v>-</v>
      </c>
      <c r="O78" s="20">
        <f t="shared" si="130"/>
        <v>1</v>
      </c>
      <c r="P78" s="20" t="str">
        <f>IF(C78=$P$1,D78,IF(F78=$P$1,E78,"-"))</f>
        <v>-</v>
      </c>
      <c r="Q78" s="20">
        <f t="shared" si="131"/>
        <v>0</v>
      </c>
      <c r="R78" s="20" t="str">
        <f t="shared" si="163"/>
        <v>-</v>
      </c>
      <c r="S78" s="20">
        <f t="shared" si="133"/>
        <v>0</v>
      </c>
      <c r="T78" s="20" t="str">
        <f t="shared" si="163"/>
        <v>-</v>
      </c>
      <c r="U78" s="20">
        <f t="shared" si="134"/>
        <v>3</v>
      </c>
      <c r="V78" s="20" t="str">
        <f t="shared" si="163"/>
        <v>-</v>
      </c>
      <c r="W78" s="20">
        <f t="shared" si="135"/>
        <v>0</v>
      </c>
      <c r="X78" s="20" t="str">
        <f t="shared" si="162"/>
        <v>-</v>
      </c>
      <c r="Y78" s="20">
        <f t="shared" si="136"/>
        <v>0</v>
      </c>
      <c r="Z78" s="20" t="str">
        <f t="shared" si="162"/>
        <v>-</v>
      </c>
      <c r="AA78" s="20">
        <f t="shared" si="137"/>
        <v>3</v>
      </c>
      <c r="AB78" s="20" t="str">
        <f t="shared" si="162"/>
        <v>v</v>
      </c>
      <c r="AC78" s="20">
        <f t="shared" si="138"/>
        <v>3</v>
      </c>
      <c r="AD78" s="20" t="str">
        <f t="shared" si="162"/>
        <v>-</v>
      </c>
      <c r="AE78" s="20">
        <f t="shared" si="139"/>
        <v>0</v>
      </c>
      <c r="AF78" s="20" t="str">
        <f t="shared" si="162"/>
        <v>d</v>
      </c>
      <c r="AG78" s="20">
        <f t="shared" si="140"/>
        <v>0</v>
      </c>
      <c r="AH78" s="20" t="str">
        <f t="shared" si="162"/>
        <v>-</v>
      </c>
      <c r="AI78" s="20">
        <f t="shared" si="141"/>
        <v>0</v>
      </c>
      <c r="AJ78" s="20" t="str">
        <f t="shared" si="162"/>
        <v>-</v>
      </c>
      <c r="AK78" s="20">
        <f t="shared" si="142"/>
        <v>0</v>
      </c>
      <c r="AL78" s="20" t="str">
        <f t="shared" si="162"/>
        <v>-</v>
      </c>
      <c r="AM78" s="20">
        <f t="shared" si="143"/>
        <v>1</v>
      </c>
      <c r="AN78" s="20" t="str">
        <f t="shared" si="162"/>
        <v>-</v>
      </c>
      <c r="AO78" s="20">
        <f t="shared" si="144"/>
        <v>0</v>
      </c>
      <c r="AP78" s="20" t="str">
        <f t="shared" si="162"/>
        <v>-</v>
      </c>
      <c r="AQ78" s="20">
        <f t="shared" si="145"/>
        <v>0</v>
      </c>
      <c r="AR78" s="20" t="str">
        <f t="shared" si="162"/>
        <v>-</v>
      </c>
      <c r="AS78" s="20">
        <f t="shared" si="146"/>
        <v>1</v>
      </c>
      <c r="AT78" s="20" t="str">
        <f t="shared" si="162"/>
        <v>-</v>
      </c>
      <c r="AU78" s="20">
        <f t="shared" si="147"/>
        <v>1</v>
      </c>
      <c r="AV78" s="20" t="str">
        <f t="shared" si="162"/>
        <v>-</v>
      </c>
      <c r="AW78" s="20">
        <f t="shared" si="148"/>
        <v>0</v>
      </c>
    </row>
    <row r="79" spans="2:49" ht="15.75" customHeight="1" x14ac:dyDescent="0.2">
      <c r="B79" s="9"/>
      <c r="C79" s="18" t="s">
        <v>13</v>
      </c>
      <c r="D79" s="16" t="str">
        <f>IF(C81=E81,"n",IF(C81&gt;E81,"v","d"))</f>
        <v>v</v>
      </c>
      <c r="E79" s="12" t="str">
        <f>IF(C81=E81,"n",IF(C81&lt;E81,"v","d"))</f>
        <v>d</v>
      </c>
      <c r="F79" s="10" t="s">
        <v>16</v>
      </c>
      <c r="N79" s="20" t="str">
        <f>IF(C79=$N$1,D79,IF(F79=$N$1,E79,"-"))</f>
        <v>-</v>
      </c>
      <c r="O79" s="20">
        <f t="shared" si="130"/>
        <v>1</v>
      </c>
      <c r="P79" s="20" t="str">
        <f>IF(C79=$P$1,D79,IF(F79=$P$1,E79,"-"))</f>
        <v>-</v>
      </c>
      <c r="Q79" s="20">
        <f t="shared" si="131"/>
        <v>0</v>
      </c>
      <c r="R79" s="20" t="str">
        <f t="shared" si="163"/>
        <v>-</v>
      </c>
      <c r="S79" s="20">
        <f t="shared" si="133"/>
        <v>0</v>
      </c>
      <c r="T79" s="20" t="str">
        <f t="shared" si="163"/>
        <v>-</v>
      </c>
      <c r="U79" s="20">
        <f t="shared" si="134"/>
        <v>3</v>
      </c>
      <c r="V79" s="20" t="str">
        <f t="shared" si="163"/>
        <v>-</v>
      </c>
      <c r="W79" s="20">
        <f t="shared" si="135"/>
        <v>0</v>
      </c>
      <c r="X79" s="20" t="str">
        <f t="shared" si="162"/>
        <v>-</v>
      </c>
      <c r="Y79" s="20">
        <f t="shared" si="136"/>
        <v>0</v>
      </c>
      <c r="Z79" s="20" t="str">
        <f t="shared" si="162"/>
        <v>v</v>
      </c>
      <c r="AA79" s="20">
        <f t="shared" si="137"/>
        <v>3</v>
      </c>
      <c r="AB79" s="20" t="str">
        <f t="shared" si="162"/>
        <v>-</v>
      </c>
      <c r="AC79" s="20">
        <f t="shared" si="138"/>
        <v>2</v>
      </c>
      <c r="AD79" s="20" t="str">
        <f t="shared" si="162"/>
        <v>d</v>
      </c>
      <c r="AE79" s="20">
        <f t="shared" si="139"/>
        <v>0</v>
      </c>
      <c r="AF79" s="20" t="str">
        <f t="shared" si="162"/>
        <v>-</v>
      </c>
      <c r="AG79" s="20">
        <f t="shared" si="140"/>
        <v>0</v>
      </c>
      <c r="AH79" s="20" t="str">
        <f t="shared" si="162"/>
        <v>-</v>
      </c>
      <c r="AI79" s="20">
        <f t="shared" si="141"/>
        <v>0</v>
      </c>
      <c r="AJ79" s="20" t="str">
        <f t="shared" si="162"/>
        <v>-</v>
      </c>
      <c r="AK79" s="20">
        <f t="shared" si="142"/>
        <v>0</v>
      </c>
      <c r="AL79" s="20" t="str">
        <f t="shared" si="162"/>
        <v>-</v>
      </c>
      <c r="AM79" s="20">
        <f t="shared" si="143"/>
        <v>1</v>
      </c>
      <c r="AN79" s="20" t="str">
        <f t="shared" si="162"/>
        <v>-</v>
      </c>
      <c r="AO79" s="20">
        <f t="shared" si="144"/>
        <v>0</v>
      </c>
      <c r="AP79" s="20" t="str">
        <f t="shared" si="162"/>
        <v>-</v>
      </c>
      <c r="AQ79" s="20">
        <f t="shared" si="145"/>
        <v>0</v>
      </c>
      <c r="AR79" s="20" t="str">
        <f t="shared" si="162"/>
        <v>-</v>
      </c>
      <c r="AS79" s="20">
        <f t="shared" si="146"/>
        <v>1</v>
      </c>
      <c r="AT79" s="20" t="str">
        <f t="shared" si="162"/>
        <v>-</v>
      </c>
      <c r="AU79" s="20">
        <f t="shared" si="147"/>
        <v>1</v>
      </c>
      <c r="AV79" s="20" t="str">
        <f t="shared" si="162"/>
        <v>-</v>
      </c>
      <c r="AW79" s="20">
        <f t="shared" si="148"/>
        <v>0</v>
      </c>
    </row>
    <row r="80" spans="2:49" ht="15.75" customHeight="1" x14ac:dyDescent="0.2">
      <c r="B80" s="9"/>
      <c r="C80" s="19" t="s">
        <v>37</v>
      </c>
      <c r="D80" s="16" t="str">
        <f>IF(C81=E81,"n",IF(C81&gt;E81,"v","d"))</f>
        <v>v</v>
      </c>
      <c r="E80" s="14" t="str">
        <f>IF(C81=E81,"n",IF(C81&lt;E81,"v","d"))</f>
        <v>d</v>
      </c>
      <c r="F80" s="10" t="s">
        <v>34</v>
      </c>
      <c r="N80" s="20" t="str">
        <f>IF(C80=$N$1,D80,IF(F80=$N$1,E80,"-"))</f>
        <v>-</v>
      </c>
      <c r="O80" s="20">
        <f t="shared" si="130"/>
        <v>1</v>
      </c>
      <c r="P80" s="20" t="str">
        <f>IF(C80=$P$1,D80,IF(F80=$P$1,E80,"-"))</f>
        <v>-</v>
      </c>
      <c r="Q80" s="20">
        <f t="shared" si="131"/>
        <v>0</v>
      </c>
      <c r="R80" s="20" t="str">
        <f>IF($C80=R$1,$D80,IF($F80=R$1,$E80,"-"))</f>
        <v>-</v>
      </c>
      <c r="S80" s="20">
        <f t="shared" si="133"/>
        <v>0</v>
      </c>
      <c r="T80" s="20" t="str">
        <f t="shared" si="163"/>
        <v>-</v>
      </c>
      <c r="U80" s="20">
        <f t="shared" si="134"/>
        <v>3</v>
      </c>
      <c r="V80" s="20" t="str">
        <f t="shared" si="163"/>
        <v>-</v>
      </c>
      <c r="W80" s="20">
        <f t="shared" si="135"/>
        <v>0</v>
      </c>
      <c r="X80" s="20" t="str">
        <f t="shared" si="162"/>
        <v>-</v>
      </c>
      <c r="Y80" s="20">
        <f t="shared" si="136"/>
        <v>0</v>
      </c>
      <c r="Z80" s="20" t="str">
        <f t="shared" si="162"/>
        <v>-</v>
      </c>
      <c r="AA80" s="20">
        <f t="shared" si="137"/>
        <v>2</v>
      </c>
      <c r="AB80" s="20" t="str">
        <f t="shared" si="162"/>
        <v>-</v>
      </c>
      <c r="AC80" s="20">
        <f t="shared" si="138"/>
        <v>2</v>
      </c>
      <c r="AD80" s="20" t="str">
        <f t="shared" si="162"/>
        <v>-</v>
      </c>
      <c r="AE80" s="20">
        <f t="shared" si="139"/>
        <v>0</v>
      </c>
      <c r="AF80" s="20" t="str">
        <f t="shared" si="162"/>
        <v>-</v>
      </c>
      <c r="AG80" s="20">
        <f t="shared" si="140"/>
        <v>0</v>
      </c>
      <c r="AH80" s="20" t="str">
        <f t="shared" si="162"/>
        <v>-</v>
      </c>
      <c r="AI80" s="20">
        <f t="shared" si="141"/>
        <v>0</v>
      </c>
      <c r="AJ80" s="20" t="str">
        <f t="shared" si="162"/>
        <v>-</v>
      </c>
      <c r="AK80" s="20">
        <f t="shared" si="142"/>
        <v>0</v>
      </c>
      <c r="AL80" s="20" t="str">
        <f t="shared" si="162"/>
        <v>-</v>
      </c>
      <c r="AM80" s="20">
        <f t="shared" si="143"/>
        <v>1</v>
      </c>
      <c r="AN80" s="20" t="str">
        <f t="shared" si="162"/>
        <v>-</v>
      </c>
      <c r="AO80" s="20">
        <f t="shared" si="144"/>
        <v>0</v>
      </c>
      <c r="AP80" s="20" t="str">
        <f t="shared" si="162"/>
        <v>d</v>
      </c>
      <c r="AQ80" s="20">
        <f t="shared" si="145"/>
        <v>0</v>
      </c>
      <c r="AR80" s="20" t="str">
        <f t="shared" si="162"/>
        <v>-</v>
      </c>
      <c r="AS80" s="20">
        <f t="shared" si="146"/>
        <v>1</v>
      </c>
      <c r="AT80" s="20" t="str">
        <f t="shared" si="162"/>
        <v>-</v>
      </c>
      <c r="AU80" s="20">
        <f t="shared" si="147"/>
        <v>1</v>
      </c>
      <c r="AV80" s="20" t="str">
        <f t="shared" si="162"/>
        <v>-</v>
      </c>
      <c r="AW80" s="20">
        <f t="shared" si="148"/>
        <v>0</v>
      </c>
    </row>
    <row r="81" spans="2:49" ht="15.75" customHeight="1" x14ac:dyDescent="0.2">
      <c r="B81" s="8" t="s">
        <v>18</v>
      </c>
      <c r="C81" s="84">
        <v>26</v>
      </c>
      <c r="D81" s="85"/>
      <c r="E81" s="84">
        <v>12</v>
      </c>
      <c r="F81" s="85"/>
      <c r="N81" s="20">
        <f>IF((COUNTIF(N76:N80,"d")=1),-ABS($C81-$E81),IF((COUNTIF(N76:N80,"v")=1),ABS($C81-$E81),0))</f>
        <v>-14</v>
      </c>
      <c r="O81" s="20">
        <f t="shared" si="130"/>
        <v>1</v>
      </c>
      <c r="P81" s="20">
        <f t="shared" ref="P81:AV81" si="164">IF((COUNTIF(P76:P80,"d")=1),-ABS($C81-$E81),IF((COUNTIF(P76:P80,"v")=1),ABS($C81-$E81),0))</f>
        <v>-14</v>
      </c>
      <c r="Q81" s="20">
        <f t="shared" si="131"/>
        <v>0</v>
      </c>
      <c r="R81" s="20">
        <f t="shared" si="164"/>
        <v>0</v>
      </c>
      <c r="S81" s="20">
        <f t="shared" si="133"/>
        <v>0</v>
      </c>
      <c r="T81" s="20">
        <f t="shared" si="164"/>
        <v>14</v>
      </c>
      <c r="U81" s="20">
        <f t="shared" si="134"/>
        <v>3</v>
      </c>
      <c r="V81" s="20">
        <f t="shared" si="164"/>
        <v>0</v>
      </c>
      <c r="W81" s="20">
        <f t="shared" si="135"/>
        <v>0</v>
      </c>
      <c r="X81" s="20">
        <f t="shared" si="164"/>
        <v>14</v>
      </c>
      <c r="Y81" s="20">
        <f t="shared" si="136"/>
        <v>0</v>
      </c>
      <c r="Z81" s="20">
        <f t="shared" si="164"/>
        <v>14</v>
      </c>
      <c r="AA81" s="20">
        <f t="shared" si="137"/>
        <v>2</v>
      </c>
      <c r="AB81" s="20">
        <f t="shared" si="164"/>
        <v>14</v>
      </c>
      <c r="AC81" s="20">
        <f t="shared" si="138"/>
        <v>2</v>
      </c>
      <c r="AD81" s="20">
        <f t="shared" si="164"/>
        <v>-14</v>
      </c>
      <c r="AE81" s="20">
        <f t="shared" si="139"/>
        <v>0</v>
      </c>
      <c r="AF81" s="20">
        <f t="shared" si="164"/>
        <v>-14</v>
      </c>
      <c r="AG81" s="20">
        <f t="shared" si="140"/>
        <v>0</v>
      </c>
      <c r="AH81" s="20">
        <f t="shared" si="164"/>
        <v>0</v>
      </c>
      <c r="AI81" s="20">
        <f t="shared" si="141"/>
        <v>0</v>
      </c>
      <c r="AJ81" s="20">
        <f t="shared" si="164"/>
        <v>0</v>
      </c>
      <c r="AK81" s="20">
        <f t="shared" si="142"/>
        <v>0</v>
      </c>
      <c r="AL81" s="20">
        <f t="shared" si="164"/>
        <v>0</v>
      </c>
      <c r="AM81" s="20">
        <f t="shared" si="143"/>
        <v>1</v>
      </c>
      <c r="AN81" s="20">
        <f t="shared" si="164"/>
        <v>0</v>
      </c>
      <c r="AO81" s="20">
        <f t="shared" si="144"/>
        <v>0</v>
      </c>
      <c r="AP81" s="20">
        <f t="shared" si="164"/>
        <v>-14</v>
      </c>
      <c r="AQ81" s="20">
        <f t="shared" si="145"/>
        <v>1</v>
      </c>
      <c r="AR81" s="20">
        <f t="shared" si="164"/>
        <v>0</v>
      </c>
      <c r="AS81" s="20">
        <f t="shared" si="146"/>
        <v>1</v>
      </c>
      <c r="AT81" s="20">
        <f t="shared" si="164"/>
        <v>0</v>
      </c>
      <c r="AU81" s="20">
        <f t="shared" si="147"/>
        <v>1</v>
      </c>
      <c r="AV81" s="20">
        <f t="shared" si="164"/>
        <v>0</v>
      </c>
      <c r="AW81" s="20">
        <f t="shared" si="148"/>
        <v>0</v>
      </c>
    </row>
    <row r="82" spans="2:49" ht="15.75" customHeight="1" x14ac:dyDescent="0.2">
      <c r="O82" s="20">
        <f t="shared" si="130"/>
        <v>1</v>
      </c>
      <c r="Q82" s="20">
        <f t="shared" si="131"/>
        <v>0</v>
      </c>
      <c r="S82" s="20">
        <f t="shared" si="133"/>
        <v>0</v>
      </c>
      <c r="U82" s="20">
        <f t="shared" si="134"/>
        <v>3</v>
      </c>
      <c r="W82" s="20">
        <f t="shared" si="135"/>
        <v>0</v>
      </c>
      <c r="Y82" s="20">
        <f t="shared" si="136"/>
        <v>0</v>
      </c>
      <c r="AA82" s="20">
        <f t="shared" si="137"/>
        <v>2</v>
      </c>
      <c r="AC82" s="20">
        <f t="shared" si="138"/>
        <v>2</v>
      </c>
      <c r="AE82" s="20">
        <f t="shared" si="139"/>
        <v>0</v>
      </c>
      <c r="AG82" s="20">
        <f t="shared" si="140"/>
        <v>0</v>
      </c>
      <c r="AI82" s="20">
        <f t="shared" si="141"/>
        <v>0</v>
      </c>
      <c r="AK82" s="20">
        <f t="shared" si="142"/>
        <v>0</v>
      </c>
      <c r="AM82" s="20">
        <f t="shared" si="143"/>
        <v>1</v>
      </c>
      <c r="AO82" s="20">
        <f t="shared" si="144"/>
        <v>0</v>
      </c>
      <c r="AQ82" s="20">
        <f t="shared" si="145"/>
        <v>1</v>
      </c>
      <c r="AS82" s="20">
        <f t="shared" si="146"/>
        <v>1</v>
      </c>
      <c r="AU82" s="20">
        <f t="shared" si="147"/>
        <v>1</v>
      </c>
      <c r="AW82" s="20">
        <f t="shared" si="148"/>
        <v>0</v>
      </c>
    </row>
    <row r="83" spans="2:49" ht="15.75" customHeight="1" x14ac:dyDescent="0.2">
      <c r="B83" s="6">
        <v>42036</v>
      </c>
      <c r="O83" s="20">
        <f t="shared" si="130"/>
        <v>1</v>
      </c>
      <c r="Q83" s="20">
        <f t="shared" si="131"/>
        <v>0</v>
      </c>
      <c r="S83" s="20">
        <f t="shared" si="133"/>
        <v>0</v>
      </c>
      <c r="U83" s="20">
        <f t="shared" si="134"/>
        <v>3</v>
      </c>
      <c r="W83" s="20">
        <f t="shared" si="135"/>
        <v>0</v>
      </c>
      <c r="Y83" s="20">
        <f t="shared" si="136"/>
        <v>0</v>
      </c>
      <c r="AA83" s="20">
        <f t="shared" si="137"/>
        <v>2</v>
      </c>
      <c r="AC83" s="20">
        <f t="shared" si="138"/>
        <v>2</v>
      </c>
      <c r="AE83" s="20">
        <f t="shared" si="139"/>
        <v>0</v>
      </c>
      <c r="AG83" s="20">
        <f t="shared" si="140"/>
        <v>0</v>
      </c>
      <c r="AI83" s="20">
        <f t="shared" si="141"/>
        <v>0</v>
      </c>
      <c r="AK83" s="20">
        <f t="shared" si="142"/>
        <v>0</v>
      </c>
      <c r="AM83" s="20">
        <f t="shared" si="143"/>
        <v>1</v>
      </c>
      <c r="AO83" s="20">
        <f t="shared" si="144"/>
        <v>0</v>
      </c>
      <c r="AQ83" s="20">
        <f t="shared" si="145"/>
        <v>1</v>
      </c>
      <c r="AS83" s="20">
        <f t="shared" si="146"/>
        <v>1</v>
      </c>
      <c r="AU83" s="20">
        <f t="shared" si="147"/>
        <v>1</v>
      </c>
      <c r="AW83" s="20">
        <f t="shared" si="148"/>
        <v>0</v>
      </c>
    </row>
    <row r="84" spans="2:49" ht="18.75" customHeight="1" x14ac:dyDescent="0.2">
      <c r="B84" s="7"/>
      <c r="C84" s="84" t="s">
        <v>62</v>
      </c>
      <c r="D84" s="85"/>
      <c r="E84" s="86" t="s">
        <v>63</v>
      </c>
      <c r="F84" s="85"/>
      <c r="O84" s="20">
        <f t="shared" si="130"/>
        <v>1</v>
      </c>
      <c r="P84" s="20"/>
      <c r="Q84" s="20">
        <f t="shared" si="131"/>
        <v>0</v>
      </c>
      <c r="S84" s="20">
        <f t="shared" si="133"/>
        <v>0</v>
      </c>
      <c r="U84" s="20">
        <f t="shared" si="134"/>
        <v>3</v>
      </c>
      <c r="W84" s="20">
        <f t="shared" si="135"/>
        <v>0</v>
      </c>
      <c r="Y84" s="20">
        <f t="shared" si="136"/>
        <v>0</v>
      </c>
      <c r="AA84" s="20">
        <f t="shared" si="137"/>
        <v>2</v>
      </c>
      <c r="AC84" s="20">
        <f t="shared" si="138"/>
        <v>2</v>
      </c>
      <c r="AE84" s="20">
        <f t="shared" si="139"/>
        <v>0</v>
      </c>
      <c r="AG84" s="20">
        <f t="shared" si="140"/>
        <v>0</v>
      </c>
      <c r="AI84" s="20">
        <f t="shared" si="141"/>
        <v>0</v>
      </c>
      <c r="AK84" s="20">
        <f t="shared" si="142"/>
        <v>0</v>
      </c>
      <c r="AM84" s="20">
        <f t="shared" si="143"/>
        <v>1</v>
      </c>
      <c r="AO84" s="20">
        <f t="shared" si="144"/>
        <v>0</v>
      </c>
      <c r="AQ84" s="20">
        <f t="shared" si="145"/>
        <v>1</v>
      </c>
      <c r="AS84" s="20">
        <f t="shared" si="146"/>
        <v>1</v>
      </c>
      <c r="AU84" s="20">
        <f t="shared" si="147"/>
        <v>1</v>
      </c>
      <c r="AW84" s="20">
        <f t="shared" si="148"/>
        <v>0</v>
      </c>
    </row>
    <row r="85" spans="2:49" ht="15.75" customHeight="1" x14ac:dyDescent="0.2">
      <c r="B85" s="9"/>
      <c r="C85" s="17" t="s">
        <v>5</v>
      </c>
      <c r="D85" s="15" t="str">
        <f>IF(C90=E90,"n",IF(C90&gt;E90,"v","d"))</f>
        <v>d</v>
      </c>
      <c r="E85" s="11" t="str">
        <f>IF(C90=E90,"n",IF(C90&lt;E90,"v","d"))</f>
        <v>v</v>
      </c>
      <c r="F85" s="10" t="s">
        <v>6</v>
      </c>
      <c r="N85" s="20" t="str">
        <f>IF(C85=$N$1,D85,IF(F85=$N$1,E85,"-"))</f>
        <v>v</v>
      </c>
      <c r="O85" s="20">
        <f t="shared" si="130"/>
        <v>1</v>
      </c>
      <c r="P85" s="20" t="str">
        <f>IF($C85=$P$1,$D85,IF($F85=$P$1,$E85,"-"))</f>
        <v>d</v>
      </c>
      <c r="Q85" s="20">
        <f t="shared" si="131"/>
        <v>0</v>
      </c>
      <c r="R85" s="20" t="str">
        <f>IF($C85=R$1,$D85,IF($F85=R$1,$E85,"-"))</f>
        <v>-</v>
      </c>
      <c r="S85" s="20">
        <f t="shared" si="133"/>
        <v>0</v>
      </c>
      <c r="T85" s="20" t="str">
        <f>IF($C85=T$1,$D85,IF($F85=T$1,$E85,"-"))</f>
        <v>-</v>
      </c>
      <c r="U85" s="20">
        <f t="shared" si="134"/>
        <v>3</v>
      </c>
      <c r="V85" s="20" t="str">
        <f>IF($C85=V$1,$D85,IF($F85=V$1,$E85,"-"))</f>
        <v>-</v>
      </c>
      <c r="W85" s="20">
        <f t="shared" si="135"/>
        <v>0</v>
      </c>
      <c r="X85" s="20" t="str">
        <f t="shared" ref="X85:AV89" si="165">IF($C85=X$1,$D85,IF($F85=X$1,$E85,"-"))</f>
        <v>-</v>
      </c>
      <c r="Y85" s="20">
        <f t="shared" si="136"/>
        <v>0</v>
      </c>
      <c r="Z85" s="20" t="str">
        <f t="shared" si="165"/>
        <v>-</v>
      </c>
      <c r="AA85" s="20">
        <f t="shared" si="137"/>
        <v>2</v>
      </c>
      <c r="AB85" s="20" t="str">
        <f t="shared" si="165"/>
        <v>-</v>
      </c>
      <c r="AC85" s="20">
        <f t="shared" si="138"/>
        <v>2</v>
      </c>
      <c r="AD85" s="20" t="str">
        <f t="shared" si="165"/>
        <v>-</v>
      </c>
      <c r="AE85" s="20">
        <f t="shared" si="139"/>
        <v>0</v>
      </c>
      <c r="AF85" s="20" t="str">
        <f t="shared" si="165"/>
        <v>-</v>
      </c>
      <c r="AG85" s="20">
        <f t="shared" si="140"/>
        <v>0</v>
      </c>
      <c r="AH85" s="20" t="str">
        <f t="shared" si="165"/>
        <v>-</v>
      </c>
      <c r="AI85" s="20">
        <f t="shared" si="141"/>
        <v>0</v>
      </c>
      <c r="AJ85" s="20" t="str">
        <f t="shared" si="165"/>
        <v>-</v>
      </c>
      <c r="AK85" s="20">
        <f t="shared" si="142"/>
        <v>0</v>
      </c>
      <c r="AL85" s="20" t="str">
        <f t="shared" si="165"/>
        <v>-</v>
      </c>
      <c r="AM85" s="20">
        <f t="shared" si="143"/>
        <v>1</v>
      </c>
      <c r="AN85" s="20" t="str">
        <f t="shared" si="165"/>
        <v>-</v>
      </c>
      <c r="AO85" s="20">
        <f t="shared" si="144"/>
        <v>0</v>
      </c>
      <c r="AP85" s="20" t="str">
        <f t="shared" si="165"/>
        <v>-</v>
      </c>
      <c r="AQ85" s="20">
        <f t="shared" si="145"/>
        <v>1</v>
      </c>
      <c r="AR85" s="20" t="str">
        <f t="shared" si="165"/>
        <v>-</v>
      </c>
      <c r="AS85" s="20">
        <f t="shared" si="146"/>
        <v>1</v>
      </c>
      <c r="AT85" s="20" t="str">
        <f t="shared" si="165"/>
        <v>-</v>
      </c>
      <c r="AU85" s="20">
        <f t="shared" si="147"/>
        <v>1</v>
      </c>
      <c r="AV85" s="20" t="str">
        <f t="shared" si="165"/>
        <v>-</v>
      </c>
      <c r="AW85" s="20">
        <f t="shared" si="148"/>
        <v>0</v>
      </c>
    </row>
    <row r="86" spans="2:49" ht="15.75" customHeight="1" x14ac:dyDescent="0.2">
      <c r="B86" s="9"/>
      <c r="C86" s="18" t="s">
        <v>7</v>
      </c>
      <c r="D86" s="16" t="str">
        <f>IF(C90=E90,"n",IF(C90&gt;E90,"v","d"))</f>
        <v>d</v>
      </c>
      <c r="E86" s="12" t="str">
        <f>IF(C90=E90,"n",IF(C90&lt;E90,"v","d"))</f>
        <v>v</v>
      </c>
      <c r="F86" s="10" t="s">
        <v>21</v>
      </c>
      <c r="K86" s="3"/>
      <c r="N86" s="20" t="str">
        <f>IF(C86=$N$1,D86,IF(F86=$N$1,E86,"-"))</f>
        <v>-</v>
      </c>
      <c r="O86" s="20">
        <f t="shared" si="130"/>
        <v>0</v>
      </c>
      <c r="P86" s="20" t="str">
        <f>IF(C86=$P$1,D86,IF(F86=$P$1,E86,"-"))</f>
        <v>-</v>
      </c>
      <c r="Q86" s="20">
        <f t="shared" si="131"/>
        <v>0</v>
      </c>
      <c r="R86" s="20" t="str">
        <f t="shared" ref="R86:V89" si="166">IF($C86=R$1,$D86,IF($F86=R$1,$E86,"-"))</f>
        <v>-</v>
      </c>
      <c r="S86" s="20">
        <f t="shared" si="133"/>
        <v>0</v>
      </c>
      <c r="T86" s="20" t="str">
        <f t="shared" si="166"/>
        <v>-</v>
      </c>
      <c r="U86" s="20">
        <f t="shared" si="134"/>
        <v>3</v>
      </c>
      <c r="V86" s="20" t="str">
        <f t="shared" si="166"/>
        <v>-</v>
      </c>
      <c r="W86" s="20">
        <f t="shared" si="135"/>
        <v>0</v>
      </c>
      <c r="X86" s="20" t="str">
        <f t="shared" si="165"/>
        <v>d</v>
      </c>
      <c r="Y86" s="20">
        <f t="shared" si="136"/>
        <v>0</v>
      </c>
      <c r="Z86" s="20" t="str">
        <f t="shared" si="165"/>
        <v>-</v>
      </c>
      <c r="AA86" s="20">
        <f t="shared" si="137"/>
        <v>2</v>
      </c>
      <c r="AB86" s="20" t="str">
        <f t="shared" si="165"/>
        <v>v</v>
      </c>
      <c r="AC86" s="20">
        <f t="shared" si="138"/>
        <v>2</v>
      </c>
      <c r="AD86" s="20" t="str">
        <f t="shared" si="165"/>
        <v>-</v>
      </c>
      <c r="AE86" s="20">
        <f t="shared" si="139"/>
        <v>0</v>
      </c>
      <c r="AF86" s="20" t="str">
        <f t="shared" si="165"/>
        <v>-</v>
      </c>
      <c r="AG86" s="20">
        <f t="shared" si="140"/>
        <v>0</v>
      </c>
      <c r="AH86" s="20" t="str">
        <f t="shared" si="165"/>
        <v>-</v>
      </c>
      <c r="AI86" s="20">
        <f t="shared" si="141"/>
        <v>0</v>
      </c>
      <c r="AJ86" s="20" t="str">
        <f t="shared" si="165"/>
        <v>-</v>
      </c>
      <c r="AK86" s="20">
        <f t="shared" si="142"/>
        <v>0</v>
      </c>
      <c r="AL86" s="20" t="str">
        <f t="shared" si="165"/>
        <v>-</v>
      </c>
      <c r="AM86" s="20">
        <f t="shared" si="143"/>
        <v>1</v>
      </c>
      <c r="AN86" s="20" t="str">
        <f t="shared" si="165"/>
        <v>-</v>
      </c>
      <c r="AO86" s="20">
        <f t="shared" si="144"/>
        <v>0</v>
      </c>
      <c r="AP86" s="20" t="str">
        <f t="shared" si="165"/>
        <v>-</v>
      </c>
      <c r="AQ86" s="20">
        <f t="shared" si="145"/>
        <v>1</v>
      </c>
      <c r="AR86" s="20" t="str">
        <f t="shared" si="165"/>
        <v>-</v>
      </c>
      <c r="AS86" s="20">
        <f t="shared" si="146"/>
        <v>1</v>
      </c>
      <c r="AT86" s="20" t="str">
        <f t="shared" si="165"/>
        <v>-</v>
      </c>
      <c r="AU86" s="20">
        <f t="shared" si="147"/>
        <v>1</v>
      </c>
      <c r="AV86" s="20" t="str">
        <f t="shared" si="165"/>
        <v>-</v>
      </c>
      <c r="AW86" s="20">
        <f t="shared" si="148"/>
        <v>0</v>
      </c>
    </row>
    <row r="87" spans="2:49" ht="15.75" customHeight="1" x14ac:dyDescent="0.2">
      <c r="B87" s="9"/>
      <c r="C87" s="18" t="s">
        <v>16</v>
      </c>
      <c r="D87" s="16" t="str">
        <f>IF(C90=E90,"n",IF(C90&gt;E90,"v","d"))</f>
        <v>d</v>
      </c>
      <c r="E87" s="13" t="str">
        <f>IF(C90=E90,"n",IF(C90&lt;E90,"v","d"))</f>
        <v>v</v>
      </c>
      <c r="F87" s="10" t="s">
        <v>13</v>
      </c>
      <c r="N87" s="20" t="str">
        <f>IF(C87=$N$1,D87,IF(F87=$N$1,E87,"-"))</f>
        <v>-</v>
      </c>
      <c r="O87" s="20">
        <f t="shared" si="130"/>
        <v>0</v>
      </c>
      <c r="P87" s="20" t="str">
        <f>IF(C87=$P$1,D87,IF(F87=$P$1,E87,"-"))</f>
        <v>-</v>
      </c>
      <c r="Q87" s="20">
        <f t="shared" si="131"/>
        <v>0</v>
      </c>
      <c r="R87" s="20" t="str">
        <f t="shared" si="166"/>
        <v>-</v>
      </c>
      <c r="S87" s="20">
        <f t="shared" si="133"/>
        <v>0</v>
      </c>
      <c r="T87" s="20" t="str">
        <f t="shared" si="166"/>
        <v>-</v>
      </c>
      <c r="U87" s="20">
        <f t="shared" si="134"/>
        <v>3</v>
      </c>
      <c r="V87" s="20" t="str">
        <f t="shared" si="166"/>
        <v>-</v>
      </c>
      <c r="W87" s="20">
        <f t="shared" si="135"/>
        <v>0</v>
      </c>
      <c r="X87" s="20" t="str">
        <f t="shared" si="165"/>
        <v>-</v>
      </c>
      <c r="Y87" s="20">
        <f t="shared" si="136"/>
        <v>0</v>
      </c>
      <c r="Z87" s="20" t="str">
        <f t="shared" si="165"/>
        <v>v</v>
      </c>
      <c r="AA87" s="20">
        <f t="shared" si="137"/>
        <v>2</v>
      </c>
      <c r="AB87" s="20" t="str">
        <f t="shared" si="165"/>
        <v>-</v>
      </c>
      <c r="AC87" s="20">
        <f t="shared" si="138"/>
        <v>1</v>
      </c>
      <c r="AD87" s="20" t="str">
        <f t="shared" si="165"/>
        <v>d</v>
      </c>
      <c r="AE87" s="20">
        <f t="shared" si="139"/>
        <v>0</v>
      </c>
      <c r="AF87" s="20" t="str">
        <f t="shared" si="165"/>
        <v>-</v>
      </c>
      <c r="AG87" s="20">
        <f t="shared" si="140"/>
        <v>0</v>
      </c>
      <c r="AH87" s="20" t="str">
        <f t="shared" si="165"/>
        <v>-</v>
      </c>
      <c r="AI87" s="20">
        <f t="shared" si="141"/>
        <v>0</v>
      </c>
      <c r="AJ87" s="20" t="str">
        <f t="shared" si="165"/>
        <v>-</v>
      </c>
      <c r="AK87" s="20">
        <f t="shared" si="142"/>
        <v>0</v>
      </c>
      <c r="AL87" s="20" t="str">
        <f t="shared" si="165"/>
        <v>-</v>
      </c>
      <c r="AM87" s="20">
        <f t="shared" si="143"/>
        <v>1</v>
      </c>
      <c r="AN87" s="20" t="str">
        <f t="shared" si="165"/>
        <v>-</v>
      </c>
      <c r="AO87" s="20">
        <f t="shared" si="144"/>
        <v>0</v>
      </c>
      <c r="AP87" s="20" t="str">
        <f t="shared" si="165"/>
        <v>-</v>
      </c>
      <c r="AQ87" s="20">
        <f t="shared" si="145"/>
        <v>1</v>
      </c>
      <c r="AR87" s="20" t="str">
        <f t="shared" si="165"/>
        <v>-</v>
      </c>
      <c r="AS87" s="20">
        <f t="shared" si="146"/>
        <v>1</v>
      </c>
      <c r="AT87" s="20" t="str">
        <f t="shared" si="165"/>
        <v>-</v>
      </c>
      <c r="AU87" s="20">
        <f t="shared" si="147"/>
        <v>1</v>
      </c>
      <c r="AV87" s="20" t="str">
        <f t="shared" si="165"/>
        <v>-</v>
      </c>
      <c r="AW87" s="20">
        <f t="shared" si="148"/>
        <v>0</v>
      </c>
    </row>
    <row r="88" spans="2:49" ht="15.75" customHeight="1" x14ac:dyDescent="0.2">
      <c r="B88" s="9"/>
      <c r="C88" s="18" t="s">
        <v>15</v>
      </c>
      <c r="D88" s="16" t="str">
        <f>IF(C90=E90,"n",IF(C90&gt;E90,"v","d"))</f>
        <v>d</v>
      </c>
      <c r="E88" s="12" t="str">
        <f>IF(C90=E90,"n",IF(C90&lt;E90,"v","d"))</f>
        <v>v</v>
      </c>
      <c r="F88" s="10" t="s">
        <v>9</v>
      </c>
      <c r="N88" s="20" t="str">
        <f>IF(C88=$N$1,D88,IF(F88=$N$1,E88,"-"))</f>
        <v>-</v>
      </c>
      <c r="O88" s="20">
        <f t="shared" si="130"/>
        <v>0</v>
      </c>
      <c r="P88" s="20" t="str">
        <f>IF(C88=$P$1,D88,IF(F88=$P$1,E88,"-"))</f>
        <v>-</v>
      </c>
      <c r="Q88" s="20">
        <f t="shared" si="131"/>
        <v>0</v>
      </c>
      <c r="R88" s="20" t="str">
        <f t="shared" si="166"/>
        <v>-</v>
      </c>
      <c r="S88" s="20">
        <f t="shared" si="133"/>
        <v>0</v>
      </c>
      <c r="T88" s="20" t="str">
        <f t="shared" si="166"/>
        <v>v</v>
      </c>
      <c r="U88" s="20">
        <f t="shared" si="134"/>
        <v>3</v>
      </c>
      <c r="V88" s="20" t="str">
        <f t="shared" si="166"/>
        <v>-</v>
      </c>
      <c r="W88" s="20">
        <f t="shared" si="135"/>
        <v>0</v>
      </c>
      <c r="X88" s="20" t="str">
        <f t="shared" si="165"/>
        <v>-</v>
      </c>
      <c r="Y88" s="20">
        <f t="shared" si="136"/>
        <v>0</v>
      </c>
      <c r="Z88" s="20" t="str">
        <f t="shared" si="165"/>
        <v>-</v>
      </c>
      <c r="AA88" s="20">
        <f t="shared" si="137"/>
        <v>1</v>
      </c>
      <c r="AB88" s="20" t="str">
        <f t="shared" si="165"/>
        <v>-</v>
      </c>
      <c r="AC88" s="20">
        <f t="shared" si="138"/>
        <v>1</v>
      </c>
      <c r="AD88" s="20" t="str">
        <f t="shared" si="165"/>
        <v>-</v>
      </c>
      <c r="AE88" s="20">
        <f t="shared" si="139"/>
        <v>0</v>
      </c>
      <c r="AF88" s="20" t="str">
        <f t="shared" si="165"/>
        <v>-</v>
      </c>
      <c r="AG88" s="20">
        <f t="shared" si="140"/>
        <v>0</v>
      </c>
      <c r="AH88" s="20" t="str">
        <f t="shared" si="165"/>
        <v>-</v>
      </c>
      <c r="AI88" s="20">
        <f t="shared" si="141"/>
        <v>0</v>
      </c>
      <c r="AJ88" s="20" t="str">
        <f t="shared" si="165"/>
        <v>-</v>
      </c>
      <c r="AK88" s="20">
        <f t="shared" si="142"/>
        <v>0</v>
      </c>
      <c r="AL88" s="20" t="str">
        <f t="shared" si="165"/>
        <v>-</v>
      </c>
      <c r="AM88" s="20">
        <f t="shared" si="143"/>
        <v>1</v>
      </c>
      <c r="AN88" s="20" t="str">
        <f t="shared" si="165"/>
        <v>d</v>
      </c>
      <c r="AO88" s="20">
        <f t="shared" si="144"/>
        <v>0</v>
      </c>
      <c r="AP88" s="20" t="str">
        <f t="shared" si="165"/>
        <v>-</v>
      </c>
      <c r="AQ88" s="20">
        <f t="shared" si="145"/>
        <v>1</v>
      </c>
      <c r="AR88" s="20" t="str">
        <f t="shared" si="165"/>
        <v>-</v>
      </c>
      <c r="AS88" s="20">
        <f t="shared" si="146"/>
        <v>1</v>
      </c>
      <c r="AT88" s="20" t="str">
        <f t="shared" si="165"/>
        <v>-</v>
      </c>
      <c r="AU88" s="20">
        <f t="shared" si="147"/>
        <v>1</v>
      </c>
      <c r="AV88" s="20" t="str">
        <f t="shared" si="165"/>
        <v>-</v>
      </c>
      <c r="AW88" s="20">
        <f t="shared" si="148"/>
        <v>0</v>
      </c>
    </row>
    <row r="89" spans="2:49" ht="15.75" customHeight="1" x14ac:dyDescent="0.2">
      <c r="B89" s="9"/>
      <c r="C89" s="18" t="s">
        <v>23</v>
      </c>
      <c r="D89" s="16" t="str">
        <f>IF(C90=E90,"n",IF(C90&gt;E90,"v","d"))</f>
        <v>d</v>
      </c>
      <c r="E89" s="14" t="str">
        <f>IF(C90=E90,"n",IF(C90&lt;E90,"v","d"))</f>
        <v>v</v>
      </c>
      <c r="F89" s="10" t="s">
        <v>34</v>
      </c>
      <c r="N89" s="20" t="str">
        <f>IF(C89=$N$1,D89,IF(F89=$N$1,E89,"-"))</f>
        <v>-</v>
      </c>
      <c r="O89" s="20">
        <f t="shared" si="130"/>
        <v>0</v>
      </c>
      <c r="P89" s="20" t="str">
        <f>IF(C89=$P$1,D89,IF(F89=$P$1,E89,"-"))</f>
        <v>-</v>
      </c>
      <c r="Q89" s="20">
        <f t="shared" si="131"/>
        <v>0</v>
      </c>
      <c r="R89" s="20" t="str">
        <f>IF($C89=R$1,$D89,IF($F89=R$1,$E89,"-"))</f>
        <v>-</v>
      </c>
      <c r="S89" s="20">
        <f t="shared" si="133"/>
        <v>0</v>
      </c>
      <c r="T89" s="20" t="str">
        <f t="shared" si="166"/>
        <v>-</v>
      </c>
      <c r="U89" s="20">
        <f t="shared" si="134"/>
        <v>2</v>
      </c>
      <c r="V89" s="20" t="str">
        <f t="shared" si="166"/>
        <v>-</v>
      </c>
      <c r="W89" s="20">
        <f t="shared" si="135"/>
        <v>0</v>
      </c>
      <c r="X89" s="20" t="str">
        <f t="shared" si="165"/>
        <v>-</v>
      </c>
      <c r="Y89" s="20">
        <f t="shared" si="136"/>
        <v>0</v>
      </c>
      <c r="Z89" s="20" t="str">
        <f t="shared" si="165"/>
        <v>-</v>
      </c>
      <c r="AA89" s="20">
        <f t="shared" si="137"/>
        <v>1</v>
      </c>
      <c r="AB89" s="20" t="str">
        <f t="shared" si="165"/>
        <v>-</v>
      </c>
      <c r="AC89" s="20">
        <f t="shared" si="138"/>
        <v>1</v>
      </c>
      <c r="AD89" s="20" t="str">
        <f t="shared" si="165"/>
        <v>-</v>
      </c>
      <c r="AE89" s="20">
        <f t="shared" si="139"/>
        <v>0</v>
      </c>
      <c r="AF89" s="20" t="str">
        <f t="shared" si="165"/>
        <v>d</v>
      </c>
      <c r="AG89" s="20">
        <f t="shared" si="140"/>
        <v>0</v>
      </c>
      <c r="AH89" s="20" t="str">
        <f t="shared" si="165"/>
        <v>-</v>
      </c>
      <c r="AI89" s="20">
        <f t="shared" si="141"/>
        <v>0</v>
      </c>
      <c r="AJ89" s="20" t="str">
        <f t="shared" si="165"/>
        <v>-</v>
      </c>
      <c r="AK89" s="20">
        <f t="shared" si="142"/>
        <v>0</v>
      </c>
      <c r="AL89" s="20" t="str">
        <f t="shared" si="165"/>
        <v>-</v>
      </c>
      <c r="AM89" s="20">
        <f t="shared" si="143"/>
        <v>1</v>
      </c>
      <c r="AN89" s="20" t="str">
        <f t="shared" si="165"/>
        <v>-</v>
      </c>
      <c r="AO89" s="20">
        <f t="shared" si="144"/>
        <v>1</v>
      </c>
      <c r="AP89" s="20" t="str">
        <f t="shared" si="165"/>
        <v>v</v>
      </c>
      <c r="AQ89" s="20">
        <f t="shared" si="145"/>
        <v>1</v>
      </c>
      <c r="AR89" s="20" t="str">
        <f t="shared" si="165"/>
        <v>-</v>
      </c>
      <c r="AS89" s="20">
        <f t="shared" si="146"/>
        <v>1</v>
      </c>
      <c r="AT89" s="20" t="str">
        <f t="shared" si="165"/>
        <v>-</v>
      </c>
      <c r="AU89" s="20">
        <f t="shared" si="147"/>
        <v>1</v>
      </c>
      <c r="AV89" s="20" t="str">
        <f t="shared" si="165"/>
        <v>-</v>
      </c>
      <c r="AW89" s="20">
        <f t="shared" si="148"/>
        <v>0</v>
      </c>
    </row>
    <row r="90" spans="2:49" ht="15.75" customHeight="1" x14ac:dyDescent="0.2">
      <c r="B90" s="8" t="s">
        <v>18</v>
      </c>
      <c r="C90" s="84">
        <v>19</v>
      </c>
      <c r="D90" s="85"/>
      <c r="E90" s="84">
        <v>21</v>
      </c>
      <c r="F90" s="85"/>
      <c r="N90" s="20">
        <f>IF((COUNTIF(N85:N89,"d")=1),-ABS($C90-$E90),IF((COUNTIF(N85:N89,"v")=1),ABS($C90-$E90),0))</f>
        <v>2</v>
      </c>
      <c r="O90" s="20">
        <f t="shared" si="130"/>
        <v>0</v>
      </c>
      <c r="P90" s="20">
        <f t="shared" ref="P90:AV90" si="167">IF((COUNTIF(P85:P89,"d")=1),-ABS($C90-$E90),IF((COUNTIF(P85:P89,"v")=1),ABS($C90-$E90),0))</f>
        <v>-2</v>
      </c>
      <c r="Q90" s="20">
        <f t="shared" si="131"/>
        <v>0</v>
      </c>
      <c r="R90" s="20">
        <f t="shared" si="167"/>
        <v>0</v>
      </c>
      <c r="S90" s="20">
        <f t="shared" si="133"/>
        <v>0</v>
      </c>
      <c r="T90" s="20">
        <f t="shared" si="167"/>
        <v>2</v>
      </c>
      <c r="U90" s="20">
        <f t="shared" si="134"/>
        <v>2</v>
      </c>
      <c r="V90" s="20">
        <f t="shared" si="167"/>
        <v>0</v>
      </c>
      <c r="W90" s="20">
        <f t="shared" si="135"/>
        <v>0</v>
      </c>
      <c r="X90" s="20">
        <f t="shared" si="167"/>
        <v>-2</v>
      </c>
      <c r="Y90" s="20">
        <f t="shared" si="136"/>
        <v>0</v>
      </c>
      <c r="Z90" s="20">
        <f t="shared" si="167"/>
        <v>2</v>
      </c>
      <c r="AA90" s="20">
        <f t="shared" si="137"/>
        <v>1</v>
      </c>
      <c r="AB90" s="20">
        <f t="shared" si="167"/>
        <v>2</v>
      </c>
      <c r="AC90" s="20">
        <f t="shared" si="138"/>
        <v>1</v>
      </c>
      <c r="AD90" s="20">
        <f t="shared" si="167"/>
        <v>-2</v>
      </c>
      <c r="AE90" s="20">
        <f t="shared" si="139"/>
        <v>0</v>
      </c>
      <c r="AF90" s="20">
        <f t="shared" si="167"/>
        <v>-2</v>
      </c>
      <c r="AG90" s="20">
        <f t="shared" si="140"/>
        <v>0</v>
      </c>
      <c r="AH90" s="20">
        <f t="shared" si="167"/>
        <v>0</v>
      </c>
      <c r="AI90" s="20">
        <f t="shared" si="141"/>
        <v>0</v>
      </c>
      <c r="AJ90" s="20">
        <f t="shared" si="167"/>
        <v>0</v>
      </c>
      <c r="AK90" s="20">
        <f t="shared" si="142"/>
        <v>0</v>
      </c>
      <c r="AL90" s="20">
        <f t="shared" si="167"/>
        <v>0</v>
      </c>
      <c r="AM90" s="20">
        <f t="shared" si="143"/>
        <v>1</v>
      </c>
      <c r="AN90" s="20">
        <f t="shared" si="167"/>
        <v>-2</v>
      </c>
      <c r="AO90" s="20">
        <f t="shared" si="144"/>
        <v>1</v>
      </c>
      <c r="AP90" s="20">
        <f t="shared" si="167"/>
        <v>2</v>
      </c>
      <c r="AQ90" s="20">
        <f t="shared" si="145"/>
        <v>0</v>
      </c>
      <c r="AR90" s="20">
        <f t="shared" si="167"/>
        <v>0</v>
      </c>
      <c r="AS90" s="20">
        <f t="shared" si="146"/>
        <v>1</v>
      </c>
      <c r="AT90" s="20">
        <f t="shared" si="167"/>
        <v>0</v>
      </c>
      <c r="AU90" s="20">
        <f t="shared" si="147"/>
        <v>1</v>
      </c>
      <c r="AV90" s="20">
        <f t="shared" si="167"/>
        <v>0</v>
      </c>
      <c r="AW90" s="20">
        <f t="shared" si="148"/>
        <v>0</v>
      </c>
    </row>
    <row r="91" spans="2:49" ht="15.75" customHeight="1" x14ac:dyDescent="0.2">
      <c r="O91" s="20">
        <f t="shared" si="130"/>
        <v>0</v>
      </c>
      <c r="Q91" s="20">
        <f t="shared" si="131"/>
        <v>0</v>
      </c>
      <c r="S91" s="20">
        <f t="shared" si="133"/>
        <v>0</v>
      </c>
      <c r="U91" s="20">
        <f t="shared" si="134"/>
        <v>2</v>
      </c>
      <c r="W91" s="20">
        <f t="shared" si="135"/>
        <v>0</v>
      </c>
      <c r="Y91" s="20">
        <f t="shared" si="136"/>
        <v>0</v>
      </c>
      <c r="AA91" s="20">
        <f t="shared" si="137"/>
        <v>1</v>
      </c>
      <c r="AC91" s="20">
        <f t="shared" si="138"/>
        <v>1</v>
      </c>
      <c r="AE91" s="20">
        <f t="shared" si="139"/>
        <v>0</v>
      </c>
      <c r="AG91" s="20">
        <f t="shared" si="140"/>
        <v>0</v>
      </c>
      <c r="AI91" s="20">
        <f t="shared" si="141"/>
        <v>0</v>
      </c>
      <c r="AK91" s="20">
        <f t="shared" si="142"/>
        <v>0</v>
      </c>
      <c r="AM91" s="20">
        <f t="shared" si="143"/>
        <v>1</v>
      </c>
      <c r="AO91" s="20">
        <f t="shared" si="144"/>
        <v>1</v>
      </c>
      <c r="AQ91" s="20">
        <f t="shared" si="145"/>
        <v>0</v>
      </c>
      <c r="AS91" s="20">
        <f t="shared" si="146"/>
        <v>1</v>
      </c>
      <c r="AU91" s="20">
        <f t="shared" si="147"/>
        <v>1</v>
      </c>
      <c r="AW91" s="20">
        <f t="shared" si="148"/>
        <v>0</v>
      </c>
    </row>
    <row r="92" spans="2:49" ht="15.75" customHeight="1" x14ac:dyDescent="0.2">
      <c r="B92" s="6">
        <v>42022</v>
      </c>
      <c r="O92" s="20">
        <f t="shared" si="130"/>
        <v>0</v>
      </c>
      <c r="Q92" s="20">
        <f t="shared" si="131"/>
        <v>0</v>
      </c>
      <c r="S92" s="20">
        <f t="shared" si="133"/>
        <v>0</v>
      </c>
      <c r="U92" s="20">
        <f t="shared" si="134"/>
        <v>2</v>
      </c>
      <c r="W92" s="20">
        <f t="shared" si="135"/>
        <v>0</v>
      </c>
      <c r="Y92" s="20">
        <f t="shared" si="136"/>
        <v>0</v>
      </c>
      <c r="AA92" s="20">
        <f t="shared" si="137"/>
        <v>1</v>
      </c>
      <c r="AC92" s="20">
        <f t="shared" si="138"/>
        <v>1</v>
      </c>
      <c r="AE92" s="20">
        <f t="shared" si="139"/>
        <v>0</v>
      </c>
      <c r="AG92" s="20">
        <f t="shared" si="140"/>
        <v>0</v>
      </c>
      <c r="AI92" s="20">
        <f t="shared" si="141"/>
        <v>0</v>
      </c>
      <c r="AK92" s="20">
        <f t="shared" si="142"/>
        <v>0</v>
      </c>
      <c r="AM92" s="20">
        <f t="shared" si="143"/>
        <v>1</v>
      </c>
      <c r="AO92" s="20">
        <f t="shared" si="144"/>
        <v>1</v>
      </c>
      <c r="AQ92" s="20">
        <f t="shared" si="145"/>
        <v>0</v>
      </c>
      <c r="AS92" s="20">
        <f t="shared" si="146"/>
        <v>1</v>
      </c>
      <c r="AU92" s="20">
        <f t="shared" si="147"/>
        <v>1</v>
      </c>
      <c r="AW92" s="20">
        <f t="shared" si="148"/>
        <v>0</v>
      </c>
    </row>
    <row r="93" spans="2:49" ht="18.75" customHeight="1" x14ac:dyDescent="0.2">
      <c r="B93" s="7"/>
      <c r="C93" s="84" t="s">
        <v>62</v>
      </c>
      <c r="D93" s="85"/>
      <c r="E93" s="86" t="s">
        <v>63</v>
      </c>
      <c r="F93" s="85"/>
      <c r="O93" s="20">
        <f t="shared" si="130"/>
        <v>0</v>
      </c>
      <c r="P93" s="20"/>
      <c r="Q93" s="20">
        <f t="shared" si="131"/>
        <v>0</v>
      </c>
      <c r="S93" s="20">
        <f t="shared" si="133"/>
        <v>0</v>
      </c>
      <c r="U93" s="20">
        <f t="shared" si="134"/>
        <v>2</v>
      </c>
      <c r="W93" s="20">
        <f t="shared" si="135"/>
        <v>0</v>
      </c>
      <c r="Y93" s="20">
        <f t="shared" si="136"/>
        <v>0</v>
      </c>
      <c r="AA93" s="20">
        <f t="shared" si="137"/>
        <v>1</v>
      </c>
      <c r="AC93" s="20">
        <f t="shared" si="138"/>
        <v>1</v>
      </c>
      <c r="AE93" s="20">
        <f t="shared" si="139"/>
        <v>0</v>
      </c>
      <c r="AG93" s="20">
        <f t="shared" si="140"/>
        <v>0</v>
      </c>
      <c r="AI93" s="20">
        <f t="shared" si="141"/>
        <v>0</v>
      </c>
      <c r="AK93" s="20">
        <f t="shared" si="142"/>
        <v>0</v>
      </c>
      <c r="AM93" s="20">
        <f t="shared" si="143"/>
        <v>1</v>
      </c>
      <c r="AO93" s="20">
        <f t="shared" si="144"/>
        <v>1</v>
      </c>
      <c r="AQ93" s="20">
        <f t="shared" si="145"/>
        <v>0</v>
      </c>
      <c r="AS93" s="20">
        <f t="shared" si="146"/>
        <v>1</v>
      </c>
      <c r="AU93" s="20">
        <f t="shared" si="147"/>
        <v>1</v>
      </c>
      <c r="AW93" s="20">
        <f t="shared" si="148"/>
        <v>0</v>
      </c>
    </row>
    <row r="94" spans="2:49" ht="15.75" customHeight="1" x14ac:dyDescent="0.2">
      <c r="B94" s="9"/>
      <c r="C94" s="24" t="s">
        <v>30</v>
      </c>
      <c r="D94" s="15" t="str">
        <f>IF(C99=E99,"n",IF(C99&gt;E99,"v","d"))</f>
        <v>v</v>
      </c>
      <c r="E94" s="11" t="str">
        <f>IF(C99=E99,"n",IF(C99&lt;E99,"v","d"))</f>
        <v>d</v>
      </c>
      <c r="F94" s="10" t="s">
        <v>6</v>
      </c>
      <c r="N94" s="20" t="str">
        <f>IF(C94=$N$1,D94,IF(F94=$N$1,E94,"-"))</f>
        <v>d</v>
      </c>
      <c r="O94" s="20">
        <f t="shared" si="130"/>
        <v>0</v>
      </c>
      <c r="P94" s="20" t="str">
        <f>IF($C94=$P$1,$D94,IF($F94=$P$1,$E94,"-"))</f>
        <v>-</v>
      </c>
      <c r="Q94" s="20">
        <f t="shared" si="131"/>
        <v>0</v>
      </c>
      <c r="R94" s="20" t="str">
        <f>IF($C94=R$1,$D94,IF($F94=R$1,$E94,"-"))</f>
        <v>-</v>
      </c>
      <c r="S94" s="20">
        <f t="shared" si="133"/>
        <v>0</v>
      </c>
      <c r="T94" s="20" t="str">
        <f>IF($C94=T$1,$D94,IF($F94=T$1,$E94,"-"))</f>
        <v>-</v>
      </c>
      <c r="U94" s="20">
        <f t="shared" si="134"/>
        <v>2</v>
      </c>
      <c r="V94" s="20" t="str">
        <f>IF($C94=V$1,$D94,IF($F94=V$1,$E94,"-"))</f>
        <v>-</v>
      </c>
      <c r="W94" s="20">
        <f t="shared" si="135"/>
        <v>0</v>
      </c>
      <c r="X94" s="20" t="str">
        <f t="shared" ref="X94:AV98" si="168">IF($C94=X$1,$D94,IF($F94=X$1,$E94,"-"))</f>
        <v>-</v>
      </c>
      <c r="Y94" s="20">
        <f t="shared" si="136"/>
        <v>0</v>
      </c>
      <c r="Z94" s="20" t="str">
        <f t="shared" si="168"/>
        <v>-</v>
      </c>
      <c r="AA94" s="20">
        <f t="shared" si="137"/>
        <v>1</v>
      </c>
      <c r="AB94" s="20" t="str">
        <f t="shared" si="168"/>
        <v>-</v>
      </c>
      <c r="AC94" s="20">
        <f t="shared" si="138"/>
        <v>1</v>
      </c>
      <c r="AD94" s="20" t="str">
        <f t="shared" si="168"/>
        <v>-</v>
      </c>
      <c r="AE94" s="20">
        <f t="shared" si="139"/>
        <v>0</v>
      </c>
      <c r="AF94" s="20" t="str">
        <f t="shared" si="168"/>
        <v>-</v>
      </c>
      <c r="AG94" s="20">
        <f t="shared" si="140"/>
        <v>0</v>
      </c>
      <c r="AH94" s="20" t="str">
        <f t="shared" si="168"/>
        <v>-</v>
      </c>
      <c r="AI94" s="20">
        <f t="shared" si="141"/>
        <v>0</v>
      </c>
      <c r="AJ94" s="20" t="str">
        <f t="shared" si="168"/>
        <v>-</v>
      </c>
      <c r="AK94" s="20">
        <f t="shared" si="142"/>
        <v>0</v>
      </c>
      <c r="AL94" s="20" t="str">
        <f t="shared" si="168"/>
        <v>-</v>
      </c>
      <c r="AM94" s="20">
        <f t="shared" si="143"/>
        <v>1</v>
      </c>
      <c r="AN94" s="20" t="str">
        <f t="shared" si="168"/>
        <v>-</v>
      </c>
      <c r="AO94" s="20">
        <f t="shared" si="144"/>
        <v>1</v>
      </c>
      <c r="AP94" s="20" t="str">
        <f t="shared" si="168"/>
        <v>-</v>
      </c>
      <c r="AQ94" s="20">
        <f t="shared" si="145"/>
        <v>0</v>
      </c>
      <c r="AR94" s="20" t="str">
        <f t="shared" si="168"/>
        <v>-</v>
      </c>
      <c r="AS94" s="20">
        <f t="shared" si="146"/>
        <v>1</v>
      </c>
      <c r="AT94" s="20" t="str">
        <f t="shared" si="168"/>
        <v>-</v>
      </c>
      <c r="AU94" s="20">
        <f t="shared" si="147"/>
        <v>1</v>
      </c>
      <c r="AV94" s="20" t="str">
        <f t="shared" si="168"/>
        <v>-</v>
      </c>
      <c r="AW94" s="20">
        <f t="shared" si="148"/>
        <v>0</v>
      </c>
    </row>
    <row r="95" spans="2:49" ht="15.75" customHeight="1" x14ac:dyDescent="0.2">
      <c r="B95" s="9"/>
      <c r="C95" s="24" t="s">
        <v>31</v>
      </c>
      <c r="D95" s="16" t="str">
        <f>IF(C99=E99,"n",IF(C99&gt;E99,"v","d"))</f>
        <v>v</v>
      </c>
      <c r="E95" s="12" t="str">
        <f>IF(C99=E99,"n",IF(C99&lt;E99,"v","d"))</f>
        <v>d</v>
      </c>
      <c r="F95" s="10" t="s">
        <v>11</v>
      </c>
      <c r="K95" s="3"/>
      <c r="N95" s="20" t="str">
        <f>IF(C95=$N$1,D95,IF(F95=$N$1,E95,"-"))</f>
        <v>-</v>
      </c>
      <c r="O95" s="20">
        <f t="shared" si="130"/>
        <v>1</v>
      </c>
      <c r="P95" s="20" t="str">
        <f>IF(C95=$P$1,D95,IF(F95=$P$1,E95,"-"))</f>
        <v>-</v>
      </c>
      <c r="Q95" s="20">
        <f t="shared" si="131"/>
        <v>0</v>
      </c>
      <c r="R95" s="20" t="str">
        <f t="shared" ref="R95:V98" si="169">IF($C95=R$1,$D95,IF($F95=R$1,$E95,"-"))</f>
        <v>d</v>
      </c>
      <c r="S95" s="20">
        <f t="shared" si="133"/>
        <v>0</v>
      </c>
      <c r="T95" s="20" t="str">
        <f t="shared" si="169"/>
        <v>-</v>
      </c>
      <c r="U95" s="20">
        <f t="shared" si="134"/>
        <v>2</v>
      </c>
      <c r="V95" s="20" t="str">
        <f t="shared" si="169"/>
        <v>-</v>
      </c>
      <c r="W95" s="20">
        <f t="shared" si="135"/>
        <v>0</v>
      </c>
      <c r="X95" s="20" t="str">
        <f t="shared" si="168"/>
        <v>-</v>
      </c>
      <c r="Y95" s="20">
        <f t="shared" si="136"/>
        <v>0</v>
      </c>
      <c r="Z95" s="20" t="str">
        <f t="shared" si="168"/>
        <v>-</v>
      </c>
      <c r="AA95" s="20">
        <f t="shared" si="137"/>
        <v>1</v>
      </c>
      <c r="AB95" s="20" t="str">
        <f t="shared" si="168"/>
        <v>-</v>
      </c>
      <c r="AC95" s="20">
        <f t="shared" si="138"/>
        <v>1</v>
      </c>
      <c r="AD95" s="20" t="str">
        <f t="shared" si="168"/>
        <v>-</v>
      </c>
      <c r="AE95" s="20">
        <f t="shared" si="139"/>
        <v>0</v>
      </c>
      <c r="AF95" s="20" t="str">
        <f t="shared" si="168"/>
        <v>-</v>
      </c>
      <c r="AG95" s="20">
        <f t="shared" si="140"/>
        <v>0</v>
      </c>
      <c r="AH95" s="20" t="str">
        <f t="shared" si="168"/>
        <v>-</v>
      </c>
      <c r="AI95" s="20">
        <f t="shared" si="141"/>
        <v>0</v>
      </c>
      <c r="AJ95" s="20" t="str">
        <f t="shared" si="168"/>
        <v>-</v>
      </c>
      <c r="AK95" s="20">
        <f t="shared" si="142"/>
        <v>0</v>
      </c>
      <c r="AL95" s="20" t="str">
        <f t="shared" si="168"/>
        <v>-</v>
      </c>
      <c r="AM95" s="20">
        <f t="shared" si="143"/>
        <v>1</v>
      </c>
      <c r="AN95" s="20" t="str">
        <f t="shared" si="168"/>
        <v>-</v>
      </c>
      <c r="AO95" s="20">
        <f t="shared" si="144"/>
        <v>1</v>
      </c>
      <c r="AP95" s="20" t="str">
        <f t="shared" si="168"/>
        <v>-</v>
      </c>
      <c r="AQ95" s="20">
        <f t="shared" si="145"/>
        <v>0</v>
      </c>
      <c r="AR95" s="20" t="str">
        <f t="shared" si="168"/>
        <v>-</v>
      </c>
      <c r="AS95" s="20">
        <f t="shared" si="146"/>
        <v>1</v>
      </c>
      <c r="AT95" s="20" t="str">
        <f t="shared" si="168"/>
        <v>-</v>
      </c>
      <c r="AU95" s="20">
        <f t="shared" si="147"/>
        <v>1</v>
      </c>
      <c r="AV95" s="20" t="str">
        <f t="shared" si="168"/>
        <v>-</v>
      </c>
      <c r="AW95" s="20">
        <f t="shared" si="148"/>
        <v>0</v>
      </c>
    </row>
    <row r="96" spans="2:49" ht="15.75" customHeight="1" x14ac:dyDescent="0.2">
      <c r="B96" s="9"/>
      <c r="C96" s="24" t="s">
        <v>32</v>
      </c>
      <c r="D96" s="16" t="str">
        <f>IF(C99=E99,"n",IF(C99&gt;E99,"v","d"))</f>
        <v>v</v>
      </c>
      <c r="E96" s="13" t="str">
        <f>IF(C99=E99,"n",IF(C99&lt;E99,"v","d"))</f>
        <v>d</v>
      </c>
      <c r="F96" s="10" t="s">
        <v>27</v>
      </c>
      <c r="N96" s="20" t="str">
        <f>IF(C96=$N$1,D96,IF(F96=$N$1,E96,"-"))</f>
        <v>-</v>
      </c>
      <c r="O96" s="20">
        <f t="shared" ref="O96:O135" si="170">IF(N96="v",1+O97,IF(N96="d",0,O97))</f>
        <v>1</v>
      </c>
      <c r="P96" s="20" t="str">
        <f>IF(C96=$P$1,D96,IF(F96=$P$1,E96,"-"))</f>
        <v>-</v>
      </c>
      <c r="Q96" s="20">
        <f t="shared" ref="Q96:Q135" si="171">IF(P96="v",1+Q97,IF(P96="d",0,Q97))</f>
        <v>0</v>
      </c>
      <c r="R96" s="20" t="str">
        <f t="shared" si="169"/>
        <v>-</v>
      </c>
      <c r="S96" s="20">
        <f t="shared" ref="S96:S135" si="172">IF(R96="v",1+S97,IF(R96="d",0,S97))</f>
        <v>1</v>
      </c>
      <c r="T96" s="20" t="str">
        <f t="shared" si="169"/>
        <v>-</v>
      </c>
      <c r="U96" s="20">
        <f t="shared" ref="U96:U135" si="173">IF(T96="v",1+U97,IF(T96="d",0,U97))</f>
        <v>2</v>
      </c>
      <c r="V96" s="20" t="str">
        <f t="shared" si="169"/>
        <v>-</v>
      </c>
      <c r="W96" s="20">
        <f t="shared" ref="W96:W135" si="174">IF(V96="v",1+W97,IF(V96="d",0,W97))</f>
        <v>0</v>
      </c>
      <c r="X96" s="20" t="str">
        <f t="shared" si="168"/>
        <v>-</v>
      </c>
      <c r="Y96" s="20">
        <f t="shared" ref="Y96:Y135" si="175">IF(X96="v",1+Y97,IF(X96="d",0,Y97))</f>
        <v>0</v>
      </c>
      <c r="Z96" s="20" t="str">
        <f t="shared" si="168"/>
        <v>-</v>
      </c>
      <c r="AA96" s="20">
        <f t="shared" ref="AA96:AA135" si="176">IF(Z96="v",1+AA97,IF(Z96="d",0,AA97))</f>
        <v>1</v>
      </c>
      <c r="AB96" s="20" t="str">
        <f t="shared" si="168"/>
        <v>-</v>
      </c>
      <c r="AC96" s="20">
        <f t="shared" ref="AC96:AC135" si="177">IF(AB96="v",1+AC97,IF(AB96="d",0,AC97))</f>
        <v>1</v>
      </c>
      <c r="AD96" s="20" t="str">
        <f t="shared" si="168"/>
        <v>-</v>
      </c>
      <c r="AE96" s="20">
        <f t="shared" ref="AE96:AE135" si="178">IF(AD96="v",1+AE97,IF(AD96="d",0,AE97))</f>
        <v>0</v>
      </c>
      <c r="AF96" s="20" t="str">
        <f t="shared" si="168"/>
        <v>-</v>
      </c>
      <c r="AG96" s="20">
        <f t="shared" ref="AG96:AG135" si="179">IF(AF96="v",1+AG97,IF(AF96="d",0,AG97))</f>
        <v>0</v>
      </c>
      <c r="AH96" s="20" t="str">
        <f t="shared" si="168"/>
        <v>-</v>
      </c>
      <c r="AI96" s="20">
        <f t="shared" ref="AI96:AI135" si="180">IF(AH96="v",1+AI97,IF(AH96="d",0,AI97))</f>
        <v>0</v>
      </c>
      <c r="AJ96" s="20" t="str">
        <f t="shared" si="168"/>
        <v>-</v>
      </c>
      <c r="AK96" s="20">
        <f t="shared" ref="AK96:AK135" si="181">IF(AJ96="v",1+AK97,IF(AJ96="d",0,AK97))</f>
        <v>0</v>
      </c>
      <c r="AL96" s="20" t="str">
        <f t="shared" si="168"/>
        <v>-</v>
      </c>
      <c r="AM96" s="20">
        <f t="shared" ref="AM96:AM135" si="182">IF(AL96="v",1+AM97,IF(AL96="d",0,AM97))</f>
        <v>1</v>
      </c>
      <c r="AN96" s="20" t="str">
        <f t="shared" si="168"/>
        <v>-</v>
      </c>
      <c r="AO96" s="20">
        <f t="shared" ref="AO96:AO135" si="183">IF(AN96="v",1+AO97,IF(AN96="d",0,AO97))</f>
        <v>1</v>
      </c>
      <c r="AP96" s="20" t="str">
        <f t="shared" si="168"/>
        <v>-</v>
      </c>
      <c r="AQ96" s="20">
        <f t="shared" ref="AQ96:AQ135" si="184">IF(AP96="v",1+AQ97,IF(AP96="d",0,AQ97))</f>
        <v>0</v>
      </c>
      <c r="AR96" s="20" t="str">
        <f t="shared" si="168"/>
        <v>-</v>
      </c>
      <c r="AS96" s="20">
        <f t="shared" ref="AS96:AS135" si="185">IF(AR96="v",1+AS97,IF(AR96="d",0,AS97))</f>
        <v>1</v>
      </c>
      <c r="AT96" s="20" t="str">
        <f t="shared" si="168"/>
        <v>-</v>
      </c>
      <c r="AU96" s="20">
        <f t="shared" ref="AU96:AU135" si="186">IF(AT96="v",1+AU97,IF(AT96="d",0,AU97))</f>
        <v>1</v>
      </c>
      <c r="AV96" s="20" t="str">
        <f t="shared" si="168"/>
        <v>d</v>
      </c>
      <c r="AW96" s="20">
        <f t="shared" ref="AW96:AW135" si="187">IF(AV96="v",1+AW97,IF(AV96="d",0,AW97))</f>
        <v>0</v>
      </c>
    </row>
    <row r="97" spans="2:49" ht="15.75" customHeight="1" x14ac:dyDescent="0.2">
      <c r="B97" s="9"/>
      <c r="C97" s="24" t="s">
        <v>33</v>
      </c>
      <c r="D97" s="16" t="str">
        <f>IF(C99=E99,"n",IF(C99&gt;E99,"v","d"))</f>
        <v>v</v>
      </c>
      <c r="E97" s="12" t="str">
        <f>IF(C99=E99,"n",IF(C99&lt;E99,"v","d"))</f>
        <v>d</v>
      </c>
      <c r="F97" s="10" t="s">
        <v>16</v>
      </c>
      <c r="N97" s="20" t="str">
        <f>IF(C97=$N$1,D97,IF(F97=$N$1,E97,"-"))</f>
        <v>-</v>
      </c>
      <c r="O97" s="20">
        <f t="shared" si="170"/>
        <v>1</v>
      </c>
      <c r="P97" s="20" t="str">
        <f>IF(C97=$P$1,D97,IF(F97=$P$1,E97,"-"))</f>
        <v>-</v>
      </c>
      <c r="Q97" s="20">
        <f t="shared" si="171"/>
        <v>0</v>
      </c>
      <c r="R97" s="20" t="str">
        <f t="shared" si="169"/>
        <v>-</v>
      </c>
      <c r="S97" s="20">
        <f t="shared" si="172"/>
        <v>1</v>
      </c>
      <c r="T97" s="20" t="str">
        <f t="shared" si="169"/>
        <v>-</v>
      </c>
      <c r="U97" s="20">
        <f t="shared" si="173"/>
        <v>2</v>
      </c>
      <c r="V97" s="20" t="str">
        <f t="shared" si="169"/>
        <v>-</v>
      </c>
      <c r="W97" s="20">
        <f t="shared" si="174"/>
        <v>0</v>
      </c>
      <c r="X97" s="20" t="str">
        <f t="shared" si="168"/>
        <v>-</v>
      </c>
      <c r="Y97" s="20">
        <f t="shared" si="175"/>
        <v>0</v>
      </c>
      <c r="Z97" s="20" t="str">
        <f t="shared" si="168"/>
        <v>-</v>
      </c>
      <c r="AA97" s="20">
        <f t="shared" si="176"/>
        <v>1</v>
      </c>
      <c r="AB97" s="20" t="str">
        <f t="shared" si="168"/>
        <v>-</v>
      </c>
      <c r="AC97" s="20">
        <f t="shared" si="177"/>
        <v>1</v>
      </c>
      <c r="AD97" s="20" t="str">
        <f t="shared" si="168"/>
        <v>d</v>
      </c>
      <c r="AE97" s="20">
        <f t="shared" si="178"/>
        <v>0</v>
      </c>
      <c r="AF97" s="20" t="str">
        <f t="shared" si="168"/>
        <v>-</v>
      </c>
      <c r="AG97" s="20">
        <f t="shared" si="179"/>
        <v>0</v>
      </c>
      <c r="AH97" s="20" t="str">
        <f t="shared" si="168"/>
        <v>-</v>
      </c>
      <c r="AI97" s="20">
        <f t="shared" si="180"/>
        <v>0</v>
      </c>
      <c r="AJ97" s="20" t="str">
        <f t="shared" si="168"/>
        <v>-</v>
      </c>
      <c r="AK97" s="20">
        <f t="shared" si="181"/>
        <v>0</v>
      </c>
      <c r="AL97" s="20" t="str">
        <f t="shared" si="168"/>
        <v>-</v>
      </c>
      <c r="AM97" s="20">
        <f t="shared" si="182"/>
        <v>1</v>
      </c>
      <c r="AN97" s="20" t="str">
        <f t="shared" si="168"/>
        <v>-</v>
      </c>
      <c r="AO97" s="20">
        <f t="shared" si="183"/>
        <v>1</v>
      </c>
      <c r="AP97" s="20" t="str">
        <f t="shared" si="168"/>
        <v>-</v>
      </c>
      <c r="AQ97" s="20">
        <f t="shared" si="184"/>
        <v>0</v>
      </c>
      <c r="AR97" s="20" t="str">
        <f t="shared" si="168"/>
        <v>-</v>
      </c>
      <c r="AS97" s="20">
        <f t="shared" si="185"/>
        <v>1</v>
      </c>
      <c r="AT97" s="20" t="str">
        <f t="shared" si="168"/>
        <v>-</v>
      </c>
      <c r="AU97" s="20">
        <f t="shared" si="186"/>
        <v>1</v>
      </c>
      <c r="AV97" s="20" t="str">
        <f t="shared" si="168"/>
        <v>-</v>
      </c>
      <c r="AW97" s="20">
        <f t="shared" si="187"/>
        <v>0</v>
      </c>
    </row>
    <row r="98" spans="2:49" ht="15.75" customHeight="1" x14ac:dyDescent="0.2">
      <c r="B98" s="9"/>
      <c r="C98" s="24" t="s">
        <v>15</v>
      </c>
      <c r="D98" s="16" t="str">
        <f>IF(C99=E99,"n",IF(C99&gt;E99,"v","d"))</f>
        <v>v</v>
      </c>
      <c r="E98" s="14" t="str">
        <f>IF(C99=E99,"n",IF(C99&lt;E99,"v","d"))</f>
        <v>d</v>
      </c>
      <c r="F98" s="10" t="s">
        <v>10</v>
      </c>
      <c r="N98" s="20" t="str">
        <f>IF(C98=$N$1,D98,IF(F98=$N$1,E98,"-"))</f>
        <v>-</v>
      </c>
      <c r="O98" s="20">
        <f t="shared" si="170"/>
        <v>1</v>
      </c>
      <c r="P98" s="20" t="str">
        <f>IF(C98=$P$1,D98,IF(F98=$P$1,E98,"-"))</f>
        <v>-</v>
      </c>
      <c r="Q98" s="20">
        <f t="shared" si="171"/>
        <v>0</v>
      </c>
      <c r="R98" s="20" t="str">
        <f>IF($C98=R$1,$D98,IF($F98=R$1,$E98,"-"))</f>
        <v>-</v>
      </c>
      <c r="S98" s="20">
        <f t="shared" si="172"/>
        <v>1</v>
      </c>
      <c r="T98" s="20" t="str">
        <f t="shared" si="169"/>
        <v>-</v>
      </c>
      <c r="U98" s="20">
        <f t="shared" si="173"/>
        <v>2</v>
      </c>
      <c r="V98" s="20" t="str">
        <f t="shared" si="169"/>
        <v>d</v>
      </c>
      <c r="W98" s="20">
        <f t="shared" si="174"/>
        <v>0</v>
      </c>
      <c r="X98" s="20" t="str">
        <f t="shared" si="168"/>
        <v>-</v>
      </c>
      <c r="Y98" s="20">
        <f t="shared" si="175"/>
        <v>0</v>
      </c>
      <c r="Z98" s="20" t="str">
        <f t="shared" si="168"/>
        <v>-</v>
      </c>
      <c r="AA98" s="20">
        <f t="shared" si="176"/>
        <v>1</v>
      </c>
      <c r="AB98" s="20" t="str">
        <f t="shared" si="168"/>
        <v>-</v>
      </c>
      <c r="AC98" s="20">
        <f t="shared" si="177"/>
        <v>1</v>
      </c>
      <c r="AD98" s="20" t="str">
        <f t="shared" si="168"/>
        <v>-</v>
      </c>
      <c r="AE98" s="20">
        <f t="shared" si="178"/>
        <v>0</v>
      </c>
      <c r="AF98" s="20" t="str">
        <f t="shared" si="168"/>
        <v>-</v>
      </c>
      <c r="AG98" s="20">
        <f t="shared" si="179"/>
        <v>0</v>
      </c>
      <c r="AH98" s="20" t="str">
        <f t="shared" si="168"/>
        <v>-</v>
      </c>
      <c r="AI98" s="20">
        <f t="shared" si="180"/>
        <v>0</v>
      </c>
      <c r="AJ98" s="20" t="str">
        <f t="shared" si="168"/>
        <v>-</v>
      </c>
      <c r="AK98" s="20">
        <f t="shared" si="181"/>
        <v>0</v>
      </c>
      <c r="AL98" s="20" t="str">
        <f t="shared" si="168"/>
        <v>-</v>
      </c>
      <c r="AM98" s="20">
        <f t="shared" si="182"/>
        <v>1</v>
      </c>
      <c r="AN98" s="20" t="str">
        <f t="shared" si="168"/>
        <v>v</v>
      </c>
      <c r="AO98" s="20">
        <f t="shared" si="183"/>
        <v>1</v>
      </c>
      <c r="AP98" s="20" t="str">
        <f t="shared" si="168"/>
        <v>-</v>
      </c>
      <c r="AQ98" s="20">
        <f t="shared" si="184"/>
        <v>0</v>
      </c>
      <c r="AR98" s="20" t="str">
        <f t="shared" si="168"/>
        <v>-</v>
      </c>
      <c r="AS98" s="20">
        <f t="shared" si="185"/>
        <v>1</v>
      </c>
      <c r="AT98" s="20" t="str">
        <f t="shared" si="168"/>
        <v>-</v>
      </c>
      <c r="AU98" s="20">
        <f t="shared" si="186"/>
        <v>1</v>
      </c>
      <c r="AV98" s="20" t="str">
        <f t="shared" si="168"/>
        <v>-</v>
      </c>
      <c r="AW98" s="20">
        <f t="shared" si="187"/>
        <v>0</v>
      </c>
    </row>
    <row r="99" spans="2:49" ht="15.75" customHeight="1" x14ac:dyDescent="0.2">
      <c r="B99" s="8" t="s">
        <v>18</v>
      </c>
      <c r="C99" s="84">
        <v>21</v>
      </c>
      <c r="D99" s="85"/>
      <c r="E99" s="84">
        <v>19</v>
      </c>
      <c r="F99" s="85"/>
      <c r="N99" s="20">
        <f>IF((COUNTIF(N94:N98,"d")=1),-ABS($C99-$E99),IF((COUNTIF(N94:N98,"v")=1),ABS($C99-$E99),0))</f>
        <v>-2</v>
      </c>
      <c r="O99" s="20">
        <f t="shared" si="170"/>
        <v>1</v>
      </c>
      <c r="P99" s="20">
        <f t="shared" ref="P99:AV99" si="188">IF((COUNTIF(P94:P98,"d")=1),-ABS($C99-$E99),IF((COUNTIF(P94:P98,"v")=1),ABS($C99-$E99),0))</f>
        <v>0</v>
      </c>
      <c r="Q99" s="20">
        <f t="shared" si="171"/>
        <v>0</v>
      </c>
      <c r="R99" s="20">
        <f t="shared" si="188"/>
        <v>-2</v>
      </c>
      <c r="S99" s="20">
        <f t="shared" si="172"/>
        <v>1</v>
      </c>
      <c r="T99" s="20">
        <f t="shared" si="188"/>
        <v>0</v>
      </c>
      <c r="U99" s="20">
        <f t="shared" si="173"/>
        <v>2</v>
      </c>
      <c r="V99" s="20">
        <f t="shared" si="188"/>
        <v>-2</v>
      </c>
      <c r="W99" s="20">
        <f t="shared" si="174"/>
        <v>0</v>
      </c>
      <c r="X99" s="20">
        <f t="shared" si="188"/>
        <v>0</v>
      </c>
      <c r="Y99" s="20">
        <f t="shared" si="175"/>
        <v>0</v>
      </c>
      <c r="Z99" s="20">
        <f t="shared" si="188"/>
        <v>0</v>
      </c>
      <c r="AA99" s="20">
        <f t="shared" si="176"/>
        <v>1</v>
      </c>
      <c r="AB99" s="20">
        <f t="shared" si="188"/>
        <v>0</v>
      </c>
      <c r="AC99" s="20">
        <f t="shared" si="177"/>
        <v>1</v>
      </c>
      <c r="AD99" s="20">
        <f t="shared" si="188"/>
        <v>-2</v>
      </c>
      <c r="AE99" s="20">
        <f t="shared" si="178"/>
        <v>0</v>
      </c>
      <c r="AF99" s="20">
        <f t="shared" si="188"/>
        <v>0</v>
      </c>
      <c r="AG99" s="20">
        <f t="shared" si="179"/>
        <v>0</v>
      </c>
      <c r="AH99" s="20">
        <f t="shared" si="188"/>
        <v>0</v>
      </c>
      <c r="AI99" s="20">
        <f t="shared" si="180"/>
        <v>0</v>
      </c>
      <c r="AJ99" s="20">
        <f t="shared" si="188"/>
        <v>0</v>
      </c>
      <c r="AK99" s="20">
        <f t="shared" si="181"/>
        <v>0</v>
      </c>
      <c r="AL99" s="20">
        <f t="shared" si="188"/>
        <v>0</v>
      </c>
      <c r="AM99" s="20">
        <f t="shared" si="182"/>
        <v>1</v>
      </c>
      <c r="AN99" s="20">
        <f t="shared" si="188"/>
        <v>2</v>
      </c>
      <c r="AO99" s="20">
        <f t="shared" si="183"/>
        <v>0</v>
      </c>
      <c r="AP99" s="20">
        <f t="shared" si="188"/>
        <v>0</v>
      </c>
      <c r="AQ99" s="20">
        <f t="shared" si="184"/>
        <v>0</v>
      </c>
      <c r="AR99" s="20">
        <f t="shared" si="188"/>
        <v>0</v>
      </c>
      <c r="AS99" s="20">
        <f t="shared" si="185"/>
        <v>1</v>
      </c>
      <c r="AT99" s="20">
        <f t="shared" si="188"/>
        <v>0</v>
      </c>
      <c r="AU99" s="20">
        <f t="shared" si="186"/>
        <v>1</v>
      </c>
      <c r="AV99" s="20">
        <f t="shared" si="188"/>
        <v>-2</v>
      </c>
      <c r="AW99" s="20">
        <f t="shared" si="187"/>
        <v>0</v>
      </c>
    </row>
    <row r="100" spans="2:49" ht="15.75" customHeight="1" x14ac:dyDescent="0.2">
      <c r="O100" s="20">
        <f t="shared" si="170"/>
        <v>1</v>
      </c>
      <c r="Q100" s="20">
        <f t="shared" si="171"/>
        <v>0</v>
      </c>
      <c r="S100" s="20">
        <f t="shared" si="172"/>
        <v>1</v>
      </c>
      <c r="U100" s="20">
        <f t="shared" si="173"/>
        <v>2</v>
      </c>
      <c r="W100" s="20">
        <f t="shared" si="174"/>
        <v>0</v>
      </c>
      <c r="Y100" s="20">
        <f t="shared" si="175"/>
        <v>0</v>
      </c>
      <c r="AA100" s="20">
        <f t="shared" si="176"/>
        <v>1</v>
      </c>
      <c r="AC100" s="20">
        <f t="shared" si="177"/>
        <v>1</v>
      </c>
      <c r="AE100" s="20">
        <f t="shared" si="178"/>
        <v>0</v>
      </c>
      <c r="AG100" s="20">
        <f t="shared" si="179"/>
        <v>0</v>
      </c>
      <c r="AI100" s="20">
        <f t="shared" si="180"/>
        <v>0</v>
      </c>
      <c r="AK100" s="20">
        <f t="shared" si="181"/>
        <v>0</v>
      </c>
      <c r="AM100" s="20">
        <f t="shared" si="182"/>
        <v>1</v>
      </c>
      <c r="AO100" s="20">
        <f t="shared" si="183"/>
        <v>0</v>
      </c>
      <c r="AQ100" s="20">
        <f t="shared" si="184"/>
        <v>0</v>
      </c>
      <c r="AS100" s="20">
        <f t="shared" si="185"/>
        <v>1</v>
      </c>
      <c r="AU100" s="20">
        <f t="shared" si="186"/>
        <v>1</v>
      </c>
      <c r="AW100" s="20">
        <f t="shared" si="187"/>
        <v>0</v>
      </c>
    </row>
    <row r="101" spans="2:49" ht="15.75" customHeight="1" x14ac:dyDescent="0.2">
      <c r="B101" s="6">
        <v>42008</v>
      </c>
      <c r="O101" s="20">
        <f t="shared" si="170"/>
        <v>1</v>
      </c>
      <c r="Q101" s="20">
        <f t="shared" si="171"/>
        <v>0</v>
      </c>
      <c r="S101" s="20">
        <f t="shared" si="172"/>
        <v>1</v>
      </c>
      <c r="U101" s="20">
        <f t="shared" si="173"/>
        <v>2</v>
      </c>
      <c r="W101" s="20">
        <f t="shared" si="174"/>
        <v>0</v>
      </c>
      <c r="Y101" s="20">
        <f t="shared" si="175"/>
        <v>0</v>
      </c>
      <c r="AA101" s="20">
        <f t="shared" si="176"/>
        <v>1</v>
      </c>
      <c r="AC101" s="20">
        <f t="shared" si="177"/>
        <v>1</v>
      </c>
      <c r="AE101" s="20">
        <f t="shared" si="178"/>
        <v>0</v>
      </c>
      <c r="AG101" s="20">
        <f t="shared" si="179"/>
        <v>0</v>
      </c>
      <c r="AI101" s="20">
        <f t="shared" si="180"/>
        <v>0</v>
      </c>
      <c r="AK101" s="20">
        <f t="shared" si="181"/>
        <v>0</v>
      </c>
      <c r="AM101" s="20">
        <f t="shared" si="182"/>
        <v>1</v>
      </c>
      <c r="AO101" s="20">
        <f t="shared" si="183"/>
        <v>0</v>
      </c>
      <c r="AQ101" s="20">
        <f t="shared" si="184"/>
        <v>0</v>
      </c>
      <c r="AS101" s="20">
        <f t="shared" si="185"/>
        <v>1</v>
      </c>
      <c r="AU101" s="20">
        <f t="shared" si="186"/>
        <v>1</v>
      </c>
      <c r="AW101" s="20">
        <f t="shared" si="187"/>
        <v>0</v>
      </c>
    </row>
    <row r="102" spans="2:49" ht="18.75" customHeight="1" x14ac:dyDescent="0.2">
      <c r="B102" s="7"/>
      <c r="C102" s="84" t="s">
        <v>62</v>
      </c>
      <c r="D102" s="85"/>
      <c r="E102" s="86" t="s">
        <v>63</v>
      </c>
      <c r="F102" s="85"/>
      <c r="O102" s="20">
        <f t="shared" si="170"/>
        <v>1</v>
      </c>
      <c r="P102" s="20"/>
      <c r="Q102" s="20">
        <f t="shared" si="171"/>
        <v>0</v>
      </c>
      <c r="S102" s="20">
        <f t="shared" si="172"/>
        <v>1</v>
      </c>
      <c r="U102" s="20">
        <f t="shared" si="173"/>
        <v>2</v>
      </c>
      <c r="W102" s="20">
        <f t="shared" si="174"/>
        <v>0</v>
      </c>
      <c r="Y102" s="20">
        <f t="shared" si="175"/>
        <v>0</v>
      </c>
      <c r="AA102" s="20">
        <f t="shared" si="176"/>
        <v>1</v>
      </c>
      <c r="AC102" s="20">
        <f t="shared" si="177"/>
        <v>1</v>
      </c>
      <c r="AE102" s="20">
        <f t="shared" si="178"/>
        <v>0</v>
      </c>
      <c r="AG102" s="20">
        <f t="shared" si="179"/>
        <v>0</v>
      </c>
      <c r="AI102" s="20">
        <f t="shared" si="180"/>
        <v>0</v>
      </c>
      <c r="AK102" s="20">
        <f t="shared" si="181"/>
        <v>0</v>
      </c>
      <c r="AM102" s="20">
        <f t="shared" si="182"/>
        <v>1</v>
      </c>
      <c r="AO102" s="20">
        <f t="shared" si="183"/>
        <v>0</v>
      </c>
      <c r="AQ102" s="20">
        <f t="shared" si="184"/>
        <v>0</v>
      </c>
      <c r="AS102" s="20">
        <f t="shared" si="185"/>
        <v>1</v>
      </c>
      <c r="AU102" s="20">
        <f t="shared" si="186"/>
        <v>1</v>
      </c>
      <c r="AW102" s="20">
        <f t="shared" si="187"/>
        <v>0</v>
      </c>
    </row>
    <row r="103" spans="2:49" ht="15.75" customHeight="1" x14ac:dyDescent="0.2">
      <c r="B103" s="9"/>
      <c r="C103" s="24" t="s">
        <v>6</v>
      </c>
      <c r="D103" s="15" t="str">
        <f>IF(C108=E108,"n",IF(C108&gt;E108,"v","d"))</f>
        <v>v</v>
      </c>
      <c r="E103" s="11" t="str">
        <f>IF(C108=E108,"n",IF(C108&lt;E108,"v","d"))</f>
        <v>d</v>
      </c>
      <c r="F103" s="10" t="s">
        <v>7</v>
      </c>
      <c r="N103" s="20" t="str">
        <f>IF(C103=$N$1,D103,IF(F103=$N$1,E103,"-"))</f>
        <v>v</v>
      </c>
      <c r="O103" s="20">
        <f t="shared" si="170"/>
        <v>1</v>
      </c>
      <c r="P103" s="20" t="str">
        <f>IF($C103=$P$1,$D103,IF($F103=$P$1,$E103,"-"))</f>
        <v>-</v>
      </c>
      <c r="Q103" s="20">
        <f t="shared" si="171"/>
        <v>0</v>
      </c>
      <c r="R103" s="20" t="str">
        <f>IF($C103=R$1,$D103,IF($F103=R$1,$E103,"-"))</f>
        <v>-</v>
      </c>
      <c r="S103" s="20">
        <f t="shared" si="172"/>
        <v>1</v>
      </c>
      <c r="T103" s="20" t="str">
        <f>IF($C103=T$1,$D103,IF($F103=T$1,$E103,"-"))</f>
        <v>-</v>
      </c>
      <c r="U103" s="20">
        <f t="shared" si="173"/>
        <v>2</v>
      </c>
      <c r="V103" s="20" t="str">
        <f>IF($C103=V$1,$D103,IF($F103=V$1,$E103,"-"))</f>
        <v>-</v>
      </c>
      <c r="W103" s="20">
        <f t="shared" si="174"/>
        <v>0</v>
      </c>
      <c r="X103" s="20" t="str">
        <f t="shared" ref="X103:AV107" si="189">IF($C103=X$1,$D103,IF($F103=X$1,$E103,"-"))</f>
        <v>d</v>
      </c>
      <c r="Y103" s="20">
        <f t="shared" si="175"/>
        <v>0</v>
      </c>
      <c r="Z103" s="20" t="str">
        <f t="shared" si="189"/>
        <v>-</v>
      </c>
      <c r="AA103" s="20">
        <f t="shared" si="176"/>
        <v>1</v>
      </c>
      <c r="AB103" s="20" t="str">
        <f t="shared" si="189"/>
        <v>-</v>
      </c>
      <c r="AC103" s="20">
        <f t="shared" si="177"/>
        <v>1</v>
      </c>
      <c r="AD103" s="20" t="str">
        <f t="shared" si="189"/>
        <v>-</v>
      </c>
      <c r="AE103" s="20">
        <f t="shared" si="178"/>
        <v>0</v>
      </c>
      <c r="AF103" s="20" t="str">
        <f t="shared" si="189"/>
        <v>-</v>
      </c>
      <c r="AG103" s="20">
        <f t="shared" si="179"/>
        <v>0</v>
      </c>
      <c r="AH103" s="20" t="str">
        <f t="shared" si="189"/>
        <v>-</v>
      </c>
      <c r="AI103" s="20">
        <f t="shared" si="180"/>
        <v>0</v>
      </c>
      <c r="AJ103" s="20" t="str">
        <f t="shared" si="189"/>
        <v>-</v>
      </c>
      <c r="AK103" s="20">
        <f t="shared" si="181"/>
        <v>0</v>
      </c>
      <c r="AL103" s="20" t="str">
        <f t="shared" si="189"/>
        <v>-</v>
      </c>
      <c r="AM103" s="20">
        <f t="shared" si="182"/>
        <v>1</v>
      </c>
      <c r="AN103" s="20" t="str">
        <f t="shared" si="189"/>
        <v>-</v>
      </c>
      <c r="AO103" s="20">
        <f t="shared" si="183"/>
        <v>0</v>
      </c>
      <c r="AP103" s="20" t="str">
        <f t="shared" si="189"/>
        <v>-</v>
      </c>
      <c r="AQ103" s="20">
        <f t="shared" si="184"/>
        <v>0</v>
      </c>
      <c r="AR103" s="20" t="str">
        <f t="shared" si="189"/>
        <v>-</v>
      </c>
      <c r="AS103" s="20">
        <f t="shared" si="185"/>
        <v>1</v>
      </c>
      <c r="AT103" s="20" t="str">
        <f t="shared" si="189"/>
        <v>-</v>
      </c>
      <c r="AU103" s="20">
        <f t="shared" si="186"/>
        <v>1</v>
      </c>
      <c r="AV103" s="20" t="str">
        <f t="shared" si="189"/>
        <v>-</v>
      </c>
      <c r="AW103" s="20">
        <f t="shared" si="187"/>
        <v>0</v>
      </c>
    </row>
    <row r="104" spans="2:49" ht="15.75" customHeight="1" x14ac:dyDescent="0.2">
      <c r="B104" s="9"/>
      <c r="C104" s="24" t="s">
        <v>38</v>
      </c>
      <c r="D104" s="16" t="str">
        <f>IF(C108=E108,"n",IF(C108&gt;E108,"v","d"))</f>
        <v>v</v>
      </c>
      <c r="E104" s="12" t="str">
        <f>IF(C108=E108,"n",IF(C108&lt;E108,"v","d"))</f>
        <v>d</v>
      </c>
      <c r="F104" s="10" t="s">
        <v>5</v>
      </c>
      <c r="K104" s="3"/>
      <c r="N104" s="20" t="str">
        <f>IF(C104=$N$1,D104,IF(F104=$N$1,E104,"-"))</f>
        <v>-</v>
      </c>
      <c r="O104" s="20">
        <f t="shared" si="170"/>
        <v>0</v>
      </c>
      <c r="P104" s="20" t="str">
        <f>IF(C104=$P$1,D104,IF(F104=$P$1,E104,"-"))</f>
        <v>d</v>
      </c>
      <c r="Q104" s="20">
        <f t="shared" si="171"/>
        <v>0</v>
      </c>
      <c r="R104" s="20" t="str">
        <f t="shared" ref="R104:V107" si="190">IF($C104=R$1,$D104,IF($F104=R$1,$E104,"-"))</f>
        <v>-</v>
      </c>
      <c r="S104" s="20">
        <f t="shared" si="172"/>
        <v>1</v>
      </c>
      <c r="T104" s="20" t="str">
        <f t="shared" si="190"/>
        <v>-</v>
      </c>
      <c r="U104" s="20">
        <f t="shared" si="173"/>
        <v>2</v>
      </c>
      <c r="V104" s="20" t="str">
        <f t="shared" si="190"/>
        <v>-</v>
      </c>
      <c r="W104" s="20">
        <f t="shared" si="174"/>
        <v>0</v>
      </c>
      <c r="X104" s="20" t="str">
        <f t="shared" si="189"/>
        <v>-</v>
      </c>
      <c r="Y104" s="20">
        <f t="shared" si="175"/>
        <v>0</v>
      </c>
      <c r="Z104" s="20" t="str">
        <f t="shared" si="189"/>
        <v>-</v>
      </c>
      <c r="AA104" s="20">
        <f t="shared" si="176"/>
        <v>1</v>
      </c>
      <c r="AB104" s="20" t="str">
        <f t="shared" si="189"/>
        <v>-</v>
      </c>
      <c r="AC104" s="20">
        <f t="shared" si="177"/>
        <v>1</v>
      </c>
      <c r="AD104" s="20" t="str">
        <f t="shared" si="189"/>
        <v>-</v>
      </c>
      <c r="AE104" s="20">
        <f t="shared" si="178"/>
        <v>0</v>
      </c>
      <c r="AF104" s="20" t="str">
        <f t="shared" si="189"/>
        <v>-</v>
      </c>
      <c r="AG104" s="20">
        <f t="shared" si="179"/>
        <v>0</v>
      </c>
      <c r="AH104" s="20" t="str">
        <f t="shared" si="189"/>
        <v>-</v>
      </c>
      <c r="AI104" s="20">
        <f t="shared" si="180"/>
        <v>0</v>
      </c>
      <c r="AJ104" s="20" t="str">
        <f t="shared" si="189"/>
        <v>-</v>
      </c>
      <c r="AK104" s="20">
        <f t="shared" si="181"/>
        <v>0</v>
      </c>
      <c r="AL104" s="20" t="str">
        <f t="shared" si="189"/>
        <v>-</v>
      </c>
      <c r="AM104" s="20">
        <f t="shared" si="182"/>
        <v>1</v>
      </c>
      <c r="AN104" s="20" t="str">
        <f t="shared" si="189"/>
        <v>-</v>
      </c>
      <c r="AO104" s="20">
        <f t="shared" si="183"/>
        <v>0</v>
      </c>
      <c r="AP104" s="20" t="str">
        <f t="shared" si="189"/>
        <v>-</v>
      </c>
      <c r="AQ104" s="20">
        <f t="shared" si="184"/>
        <v>0</v>
      </c>
      <c r="AR104" s="20" t="str">
        <f t="shared" si="189"/>
        <v>v</v>
      </c>
      <c r="AS104" s="20">
        <f t="shared" si="185"/>
        <v>1</v>
      </c>
      <c r="AT104" s="20" t="str">
        <f t="shared" si="189"/>
        <v>-</v>
      </c>
      <c r="AU104" s="20">
        <f t="shared" si="186"/>
        <v>1</v>
      </c>
      <c r="AV104" s="20" t="str">
        <f t="shared" si="189"/>
        <v>-</v>
      </c>
      <c r="AW104" s="20">
        <f t="shared" si="187"/>
        <v>0</v>
      </c>
    </row>
    <row r="105" spans="2:49" ht="15.75" customHeight="1" x14ac:dyDescent="0.2">
      <c r="B105" s="9"/>
      <c r="C105" s="24" t="s">
        <v>13</v>
      </c>
      <c r="D105" s="16" t="str">
        <f>IF(C108=E108,"n",IF(C108&gt;E108,"v","d"))</f>
        <v>v</v>
      </c>
      <c r="E105" s="13" t="str">
        <f>IF(C108=E108,"n",IF(C108&lt;E108,"v","d"))</f>
        <v>d</v>
      </c>
      <c r="F105" s="10" t="s">
        <v>23</v>
      </c>
      <c r="N105" s="20" t="str">
        <f>IF(C105=$N$1,D105,IF(F105=$N$1,E105,"-"))</f>
        <v>-</v>
      </c>
      <c r="O105" s="20">
        <f t="shared" si="170"/>
        <v>0</v>
      </c>
      <c r="P105" s="20" t="str">
        <f>IF(C105=$P$1,D105,IF(F105=$P$1,E105,"-"))</f>
        <v>-</v>
      </c>
      <c r="Q105" s="20">
        <f t="shared" si="171"/>
        <v>0</v>
      </c>
      <c r="R105" s="20" t="str">
        <f t="shared" si="190"/>
        <v>-</v>
      </c>
      <c r="S105" s="20">
        <f t="shared" si="172"/>
        <v>1</v>
      </c>
      <c r="T105" s="20" t="str">
        <f t="shared" si="190"/>
        <v>-</v>
      </c>
      <c r="U105" s="20">
        <f t="shared" si="173"/>
        <v>2</v>
      </c>
      <c r="V105" s="20" t="str">
        <f t="shared" si="190"/>
        <v>-</v>
      </c>
      <c r="W105" s="20">
        <f t="shared" si="174"/>
        <v>0</v>
      </c>
      <c r="X105" s="20" t="str">
        <f t="shared" si="189"/>
        <v>-</v>
      </c>
      <c r="Y105" s="20">
        <f t="shared" si="175"/>
        <v>0</v>
      </c>
      <c r="Z105" s="20" t="str">
        <f t="shared" si="189"/>
        <v>v</v>
      </c>
      <c r="AA105" s="20">
        <f t="shared" si="176"/>
        <v>1</v>
      </c>
      <c r="AB105" s="20" t="str">
        <f t="shared" si="189"/>
        <v>-</v>
      </c>
      <c r="AC105" s="20">
        <f t="shared" si="177"/>
        <v>1</v>
      </c>
      <c r="AD105" s="20" t="str">
        <f t="shared" si="189"/>
        <v>-</v>
      </c>
      <c r="AE105" s="20">
        <f t="shared" si="178"/>
        <v>0</v>
      </c>
      <c r="AF105" s="20" t="str">
        <f t="shared" si="189"/>
        <v>d</v>
      </c>
      <c r="AG105" s="20">
        <f t="shared" si="179"/>
        <v>0</v>
      </c>
      <c r="AH105" s="20" t="str">
        <f t="shared" si="189"/>
        <v>-</v>
      </c>
      <c r="AI105" s="20">
        <f t="shared" si="180"/>
        <v>0</v>
      </c>
      <c r="AJ105" s="20" t="str">
        <f t="shared" si="189"/>
        <v>-</v>
      </c>
      <c r="AK105" s="20">
        <f t="shared" si="181"/>
        <v>0</v>
      </c>
      <c r="AL105" s="20" t="str">
        <f t="shared" si="189"/>
        <v>-</v>
      </c>
      <c r="AM105" s="20">
        <f t="shared" si="182"/>
        <v>1</v>
      </c>
      <c r="AN105" s="20" t="str">
        <f t="shared" si="189"/>
        <v>-</v>
      </c>
      <c r="AO105" s="20">
        <f t="shared" si="183"/>
        <v>0</v>
      </c>
      <c r="AP105" s="20" t="str">
        <f t="shared" si="189"/>
        <v>-</v>
      </c>
      <c r="AQ105" s="20">
        <f t="shared" si="184"/>
        <v>0</v>
      </c>
      <c r="AR105" s="20" t="str">
        <f t="shared" si="189"/>
        <v>-</v>
      </c>
      <c r="AS105" s="20">
        <f t="shared" si="185"/>
        <v>0</v>
      </c>
      <c r="AT105" s="20" t="str">
        <f t="shared" si="189"/>
        <v>-</v>
      </c>
      <c r="AU105" s="20">
        <f t="shared" si="186"/>
        <v>1</v>
      </c>
      <c r="AV105" s="20" t="str">
        <f t="shared" si="189"/>
        <v>-</v>
      </c>
      <c r="AW105" s="20">
        <f t="shared" si="187"/>
        <v>0</v>
      </c>
    </row>
    <row r="106" spans="2:49" ht="15.75" customHeight="1" x14ac:dyDescent="0.2">
      <c r="B106" s="9"/>
      <c r="C106" s="24" t="s">
        <v>21</v>
      </c>
      <c r="D106" s="16" t="str">
        <f>IF(C108=E108,"n",IF(C108&gt;E108,"v","d"))</f>
        <v>v</v>
      </c>
      <c r="E106" s="12" t="str">
        <f>IF(C108=E108,"n",IF(C108&lt;E108,"v","d"))</f>
        <v>d</v>
      </c>
      <c r="F106" s="10" t="s">
        <v>16</v>
      </c>
      <c r="N106" s="20" t="str">
        <f>IF(C106=$N$1,D106,IF(F106=$N$1,E106,"-"))</f>
        <v>-</v>
      </c>
      <c r="O106" s="20">
        <f t="shared" si="170"/>
        <v>0</v>
      </c>
      <c r="P106" s="20" t="str">
        <f>IF(C106=$P$1,D106,IF(F106=$P$1,E106,"-"))</f>
        <v>-</v>
      </c>
      <c r="Q106" s="20">
        <f t="shared" si="171"/>
        <v>0</v>
      </c>
      <c r="R106" s="20" t="str">
        <f t="shared" si="190"/>
        <v>-</v>
      </c>
      <c r="S106" s="20">
        <f t="shared" si="172"/>
        <v>1</v>
      </c>
      <c r="T106" s="20" t="str">
        <f t="shared" si="190"/>
        <v>-</v>
      </c>
      <c r="U106" s="20">
        <f t="shared" si="173"/>
        <v>2</v>
      </c>
      <c r="V106" s="20" t="str">
        <f t="shared" si="190"/>
        <v>-</v>
      </c>
      <c r="W106" s="20">
        <f t="shared" si="174"/>
        <v>0</v>
      </c>
      <c r="X106" s="20" t="str">
        <f t="shared" si="189"/>
        <v>-</v>
      </c>
      <c r="Y106" s="20">
        <f t="shared" si="175"/>
        <v>0</v>
      </c>
      <c r="Z106" s="20" t="str">
        <f t="shared" si="189"/>
        <v>-</v>
      </c>
      <c r="AA106" s="20">
        <f t="shared" si="176"/>
        <v>0</v>
      </c>
      <c r="AB106" s="20" t="str">
        <f t="shared" si="189"/>
        <v>v</v>
      </c>
      <c r="AC106" s="20">
        <f t="shared" si="177"/>
        <v>1</v>
      </c>
      <c r="AD106" s="20" t="str">
        <f t="shared" si="189"/>
        <v>d</v>
      </c>
      <c r="AE106" s="20">
        <f t="shared" si="178"/>
        <v>0</v>
      </c>
      <c r="AF106" s="20" t="str">
        <f t="shared" si="189"/>
        <v>-</v>
      </c>
      <c r="AG106" s="20">
        <f t="shared" si="179"/>
        <v>1</v>
      </c>
      <c r="AH106" s="20" t="str">
        <f t="shared" si="189"/>
        <v>-</v>
      </c>
      <c r="AI106" s="20">
        <f t="shared" si="180"/>
        <v>0</v>
      </c>
      <c r="AJ106" s="20" t="str">
        <f t="shared" si="189"/>
        <v>-</v>
      </c>
      <c r="AK106" s="20">
        <f t="shared" si="181"/>
        <v>0</v>
      </c>
      <c r="AL106" s="20" t="str">
        <f t="shared" si="189"/>
        <v>-</v>
      </c>
      <c r="AM106" s="20">
        <f t="shared" si="182"/>
        <v>1</v>
      </c>
      <c r="AN106" s="20" t="str">
        <f t="shared" si="189"/>
        <v>-</v>
      </c>
      <c r="AO106" s="20">
        <f t="shared" si="183"/>
        <v>0</v>
      </c>
      <c r="AP106" s="20" t="str">
        <f t="shared" si="189"/>
        <v>-</v>
      </c>
      <c r="AQ106" s="20">
        <f t="shared" si="184"/>
        <v>0</v>
      </c>
      <c r="AR106" s="20" t="str">
        <f t="shared" si="189"/>
        <v>-</v>
      </c>
      <c r="AS106" s="20">
        <f t="shared" si="185"/>
        <v>0</v>
      </c>
      <c r="AT106" s="20" t="str">
        <f t="shared" si="189"/>
        <v>-</v>
      </c>
      <c r="AU106" s="20">
        <f t="shared" si="186"/>
        <v>1</v>
      </c>
      <c r="AV106" s="20" t="str">
        <f t="shared" si="189"/>
        <v>-</v>
      </c>
      <c r="AW106" s="20">
        <f t="shared" si="187"/>
        <v>0</v>
      </c>
    </row>
    <row r="107" spans="2:49" ht="15.75" customHeight="1" x14ac:dyDescent="0.2">
      <c r="B107" s="9"/>
      <c r="C107" s="24" t="s">
        <v>9</v>
      </c>
      <c r="D107" s="16" t="str">
        <f>IF(C108=E108,"n",IF(C108&gt;E108,"v","d"))</f>
        <v>v</v>
      </c>
      <c r="E107" s="14" t="str">
        <f>IF(C108=E108,"n",IF(C108&lt;E108,"v","d"))</f>
        <v>d</v>
      </c>
      <c r="F107" s="10" t="s">
        <v>10</v>
      </c>
      <c r="N107" s="20" t="str">
        <f>IF(C107=$N$1,D107,IF(F107=$N$1,E107,"-"))</f>
        <v>-</v>
      </c>
      <c r="O107" s="20">
        <f t="shared" si="170"/>
        <v>0</v>
      </c>
      <c r="P107" s="20" t="str">
        <f>IF(C107=$P$1,D107,IF(F107=$P$1,E107,"-"))</f>
        <v>-</v>
      </c>
      <c r="Q107" s="20">
        <f t="shared" si="171"/>
        <v>0</v>
      </c>
      <c r="R107" s="20" t="str">
        <f>IF($C107=R$1,$D107,IF($F107=R$1,$E107,"-"))</f>
        <v>-</v>
      </c>
      <c r="S107" s="20">
        <f t="shared" si="172"/>
        <v>1</v>
      </c>
      <c r="T107" s="20" t="str">
        <f t="shared" si="190"/>
        <v>v</v>
      </c>
      <c r="U107" s="20">
        <f t="shared" si="173"/>
        <v>2</v>
      </c>
      <c r="V107" s="20" t="str">
        <f t="shared" si="190"/>
        <v>d</v>
      </c>
      <c r="W107" s="20">
        <f t="shared" si="174"/>
        <v>0</v>
      </c>
      <c r="X107" s="20" t="str">
        <f t="shared" si="189"/>
        <v>-</v>
      </c>
      <c r="Y107" s="20">
        <f t="shared" si="175"/>
        <v>0</v>
      </c>
      <c r="Z107" s="20" t="str">
        <f t="shared" si="189"/>
        <v>-</v>
      </c>
      <c r="AA107" s="20">
        <f t="shared" si="176"/>
        <v>0</v>
      </c>
      <c r="AB107" s="20" t="str">
        <f t="shared" si="189"/>
        <v>-</v>
      </c>
      <c r="AC107" s="20">
        <f t="shared" si="177"/>
        <v>0</v>
      </c>
      <c r="AD107" s="20" t="str">
        <f t="shared" si="189"/>
        <v>-</v>
      </c>
      <c r="AE107" s="20">
        <f t="shared" si="178"/>
        <v>0</v>
      </c>
      <c r="AF107" s="20" t="str">
        <f t="shared" si="189"/>
        <v>-</v>
      </c>
      <c r="AG107" s="20">
        <f t="shared" si="179"/>
        <v>1</v>
      </c>
      <c r="AH107" s="20" t="str">
        <f t="shared" si="189"/>
        <v>-</v>
      </c>
      <c r="AI107" s="20">
        <f t="shared" si="180"/>
        <v>0</v>
      </c>
      <c r="AJ107" s="20" t="str">
        <f t="shared" si="189"/>
        <v>-</v>
      </c>
      <c r="AK107" s="20">
        <f t="shared" si="181"/>
        <v>0</v>
      </c>
      <c r="AL107" s="20" t="str">
        <f t="shared" si="189"/>
        <v>-</v>
      </c>
      <c r="AM107" s="20">
        <f t="shared" si="182"/>
        <v>1</v>
      </c>
      <c r="AN107" s="20" t="str">
        <f t="shared" si="189"/>
        <v>-</v>
      </c>
      <c r="AO107" s="20">
        <f t="shared" si="183"/>
        <v>0</v>
      </c>
      <c r="AP107" s="20" t="str">
        <f t="shared" si="189"/>
        <v>-</v>
      </c>
      <c r="AQ107" s="20">
        <f t="shared" si="184"/>
        <v>0</v>
      </c>
      <c r="AR107" s="20" t="str">
        <f t="shared" si="189"/>
        <v>-</v>
      </c>
      <c r="AS107" s="20">
        <f t="shared" si="185"/>
        <v>0</v>
      </c>
      <c r="AT107" s="20" t="str">
        <f t="shared" si="189"/>
        <v>-</v>
      </c>
      <c r="AU107" s="20">
        <f t="shared" si="186"/>
        <v>1</v>
      </c>
      <c r="AV107" s="20" t="str">
        <f t="shared" si="189"/>
        <v>-</v>
      </c>
      <c r="AW107" s="20">
        <f t="shared" si="187"/>
        <v>0</v>
      </c>
    </row>
    <row r="108" spans="2:49" ht="15.75" customHeight="1" x14ac:dyDescent="0.2">
      <c r="B108" s="8" t="s">
        <v>18</v>
      </c>
      <c r="C108" s="84">
        <v>19</v>
      </c>
      <c r="D108" s="85"/>
      <c r="E108" s="84">
        <v>17</v>
      </c>
      <c r="F108" s="85"/>
      <c r="N108" s="20">
        <f>IF((COUNTIF(N103:N107,"d")=1),-ABS($C108-$E108),IF((COUNTIF(N103:N107,"v")=1),ABS($C108-$E108),0))</f>
        <v>2</v>
      </c>
      <c r="O108" s="20">
        <f t="shared" si="170"/>
        <v>0</v>
      </c>
      <c r="P108" s="20">
        <f t="shared" ref="P108:AV108" si="191">IF((COUNTIF(P103:P107,"d")=1),-ABS($C108-$E108),IF((COUNTIF(P103:P107,"v")=1),ABS($C108-$E108),0))</f>
        <v>-2</v>
      </c>
      <c r="Q108" s="20">
        <f t="shared" si="171"/>
        <v>0</v>
      </c>
      <c r="R108" s="20">
        <f t="shared" si="191"/>
        <v>0</v>
      </c>
      <c r="S108" s="20">
        <f t="shared" si="172"/>
        <v>1</v>
      </c>
      <c r="T108" s="20">
        <f t="shared" si="191"/>
        <v>2</v>
      </c>
      <c r="U108" s="20">
        <f t="shared" si="173"/>
        <v>1</v>
      </c>
      <c r="V108" s="20">
        <f t="shared" si="191"/>
        <v>-2</v>
      </c>
      <c r="W108" s="20">
        <f t="shared" si="174"/>
        <v>0</v>
      </c>
      <c r="X108" s="20">
        <f t="shared" si="191"/>
        <v>-2</v>
      </c>
      <c r="Y108" s="20">
        <f t="shared" si="175"/>
        <v>0</v>
      </c>
      <c r="Z108" s="20">
        <f t="shared" si="191"/>
        <v>2</v>
      </c>
      <c r="AA108" s="20">
        <f t="shared" si="176"/>
        <v>0</v>
      </c>
      <c r="AB108" s="20">
        <f t="shared" si="191"/>
        <v>2</v>
      </c>
      <c r="AC108" s="20">
        <f t="shared" si="177"/>
        <v>0</v>
      </c>
      <c r="AD108" s="20">
        <f t="shared" si="191"/>
        <v>-2</v>
      </c>
      <c r="AE108" s="20">
        <f t="shared" si="178"/>
        <v>0</v>
      </c>
      <c r="AF108" s="20">
        <f t="shared" si="191"/>
        <v>-2</v>
      </c>
      <c r="AG108" s="20">
        <f t="shared" si="179"/>
        <v>1</v>
      </c>
      <c r="AH108" s="20">
        <f t="shared" si="191"/>
        <v>0</v>
      </c>
      <c r="AI108" s="20">
        <f t="shared" si="180"/>
        <v>0</v>
      </c>
      <c r="AJ108" s="20">
        <f t="shared" si="191"/>
        <v>0</v>
      </c>
      <c r="AK108" s="20">
        <f t="shared" si="181"/>
        <v>0</v>
      </c>
      <c r="AL108" s="20">
        <f t="shared" si="191"/>
        <v>0</v>
      </c>
      <c r="AM108" s="20">
        <f t="shared" si="182"/>
        <v>1</v>
      </c>
      <c r="AN108" s="20">
        <f t="shared" si="191"/>
        <v>0</v>
      </c>
      <c r="AO108" s="20">
        <f t="shared" si="183"/>
        <v>0</v>
      </c>
      <c r="AP108" s="20">
        <f t="shared" si="191"/>
        <v>0</v>
      </c>
      <c r="AQ108" s="20">
        <f t="shared" si="184"/>
        <v>0</v>
      </c>
      <c r="AR108" s="20">
        <f t="shared" si="191"/>
        <v>2</v>
      </c>
      <c r="AS108" s="20">
        <f t="shared" si="185"/>
        <v>0</v>
      </c>
      <c r="AT108" s="20">
        <f t="shared" si="191"/>
        <v>0</v>
      </c>
      <c r="AU108" s="20">
        <f t="shared" si="186"/>
        <v>1</v>
      </c>
      <c r="AV108" s="20">
        <f t="shared" si="191"/>
        <v>0</v>
      </c>
      <c r="AW108" s="20">
        <f t="shared" si="187"/>
        <v>0</v>
      </c>
    </row>
    <row r="109" spans="2:49" ht="15.75" customHeight="1" x14ac:dyDescent="0.2">
      <c r="O109" s="20">
        <f t="shared" si="170"/>
        <v>0</v>
      </c>
      <c r="Q109" s="20">
        <f t="shared" si="171"/>
        <v>0</v>
      </c>
      <c r="S109" s="20">
        <f t="shared" si="172"/>
        <v>1</v>
      </c>
      <c r="U109" s="20">
        <f t="shared" si="173"/>
        <v>1</v>
      </c>
      <c r="W109" s="20">
        <f t="shared" si="174"/>
        <v>0</v>
      </c>
      <c r="Y109" s="20">
        <f t="shared" si="175"/>
        <v>0</v>
      </c>
      <c r="AA109" s="20">
        <f t="shared" si="176"/>
        <v>0</v>
      </c>
      <c r="AC109" s="20">
        <f t="shared" si="177"/>
        <v>0</v>
      </c>
      <c r="AE109" s="20">
        <f t="shared" si="178"/>
        <v>0</v>
      </c>
      <c r="AG109" s="20">
        <f t="shared" si="179"/>
        <v>1</v>
      </c>
      <c r="AI109" s="20">
        <f t="shared" si="180"/>
        <v>0</v>
      </c>
      <c r="AK109" s="20">
        <f t="shared" si="181"/>
        <v>0</v>
      </c>
      <c r="AM109" s="20">
        <f t="shared" si="182"/>
        <v>1</v>
      </c>
      <c r="AO109" s="20">
        <f t="shared" si="183"/>
        <v>0</v>
      </c>
      <c r="AQ109" s="20">
        <f t="shared" si="184"/>
        <v>0</v>
      </c>
      <c r="AS109" s="20">
        <f t="shared" si="185"/>
        <v>0</v>
      </c>
      <c r="AU109" s="20">
        <f t="shared" si="186"/>
        <v>1</v>
      </c>
      <c r="AW109" s="20">
        <f t="shared" si="187"/>
        <v>0</v>
      </c>
    </row>
    <row r="110" spans="2:49" ht="15.75" customHeight="1" x14ac:dyDescent="0.2">
      <c r="B110" s="6">
        <v>42001</v>
      </c>
      <c r="O110" s="20">
        <f t="shared" si="170"/>
        <v>0</v>
      </c>
      <c r="Q110" s="20">
        <f t="shared" si="171"/>
        <v>0</v>
      </c>
      <c r="S110" s="20">
        <f t="shared" si="172"/>
        <v>1</v>
      </c>
      <c r="U110" s="20">
        <f t="shared" si="173"/>
        <v>1</v>
      </c>
      <c r="W110" s="20">
        <f t="shared" si="174"/>
        <v>0</v>
      </c>
      <c r="Y110" s="20">
        <f t="shared" si="175"/>
        <v>0</v>
      </c>
      <c r="AA110" s="20">
        <f t="shared" si="176"/>
        <v>0</v>
      </c>
      <c r="AC110" s="20">
        <f t="shared" si="177"/>
        <v>0</v>
      </c>
      <c r="AE110" s="20">
        <f t="shared" si="178"/>
        <v>0</v>
      </c>
      <c r="AG110" s="20">
        <f t="shared" si="179"/>
        <v>1</v>
      </c>
      <c r="AI110" s="20">
        <f t="shared" si="180"/>
        <v>0</v>
      </c>
      <c r="AK110" s="20">
        <f t="shared" si="181"/>
        <v>0</v>
      </c>
      <c r="AM110" s="20">
        <f t="shared" si="182"/>
        <v>1</v>
      </c>
      <c r="AO110" s="20">
        <f t="shared" si="183"/>
        <v>0</v>
      </c>
      <c r="AQ110" s="20">
        <f t="shared" si="184"/>
        <v>0</v>
      </c>
      <c r="AS110" s="20">
        <f t="shared" si="185"/>
        <v>0</v>
      </c>
      <c r="AU110" s="20">
        <f t="shared" si="186"/>
        <v>1</v>
      </c>
      <c r="AW110" s="20">
        <f t="shared" si="187"/>
        <v>0</v>
      </c>
    </row>
    <row r="111" spans="2:49" ht="18.75" customHeight="1" x14ac:dyDescent="0.2">
      <c r="B111" s="7"/>
      <c r="C111" s="84" t="s">
        <v>62</v>
      </c>
      <c r="D111" s="85"/>
      <c r="E111" s="86" t="s">
        <v>63</v>
      </c>
      <c r="F111" s="85"/>
      <c r="O111" s="20">
        <f t="shared" si="170"/>
        <v>0</v>
      </c>
      <c r="P111" s="20"/>
      <c r="Q111" s="20">
        <f t="shared" si="171"/>
        <v>0</v>
      </c>
      <c r="S111" s="20">
        <f t="shared" si="172"/>
        <v>1</v>
      </c>
      <c r="U111" s="20">
        <f t="shared" si="173"/>
        <v>1</v>
      </c>
      <c r="W111" s="20">
        <f t="shared" si="174"/>
        <v>0</v>
      </c>
      <c r="Y111" s="20">
        <f t="shared" si="175"/>
        <v>0</v>
      </c>
      <c r="AA111" s="20">
        <f t="shared" si="176"/>
        <v>0</v>
      </c>
      <c r="AC111" s="20">
        <f t="shared" si="177"/>
        <v>0</v>
      </c>
      <c r="AE111" s="20">
        <f t="shared" si="178"/>
        <v>0</v>
      </c>
      <c r="AG111" s="20">
        <f t="shared" si="179"/>
        <v>1</v>
      </c>
      <c r="AI111" s="20">
        <f t="shared" si="180"/>
        <v>0</v>
      </c>
      <c r="AK111" s="20">
        <f t="shared" si="181"/>
        <v>0</v>
      </c>
      <c r="AM111" s="20">
        <f t="shared" si="182"/>
        <v>1</v>
      </c>
      <c r="AO111" s="20">
        <f t="shared" si="183"/>
        <v>0</v>
      </c>
      <c r="AQ111" s="20">
        <f t="shared" si="184"/>
        <v>0</v>
      </c>
      <c r="AS111" s="20">
        <f t="shared" si="185"/>
        <v>0</v>
      </c>
      <c r="AU111" s="20">
        <f t="shared" si="186"/>
        <v>1</v>
      </c>
      <c r="AW111" s="20">
        <f t="shared" si="187"/>
        <v>0</v>
      </c>
    </row>
    <row r="112" spans="2:49" ht="15.75" customHeight="1" x14ac:dyDescent="0.2">
      <c r="B112" s="9"/>
      <c r="C112" s="24" t="s">
        <v>23</v>
      </c>
      <c r="D112" s="15" t="str">
        <f>IF(C117=E117,"n",IF(C117&gt;E117,"v","d"))</f>
        <v>v</v>
      </c>
      <c r="E112" s="11" t="str">
        <f>IF(C117=E117,"n",IF(C117&lt;E117,"v","d"))</f>
        <v>d</v>
      </c>
      <c r="F112" s="10" t="s">
        <v>6</v>
      </c>
      <c r="N112" s="20" t="str">
        <f>IF(C112=$N$1,D112,IF(F112=$N$1,E112,"-"))</f>
        <v>d</v>
      </c>
      <c r="O112" s="20">
        <f t="shared" si="170"/>
        <v>0</v>
      </c>
      <c r="P112" s="20" t="str">
        <f>IF($C112=$P$1,$D112,IF($F112=$P$1,$E112,"-"))</f>
        <v>-</v>
      </c>
      <c r="Q112" s="20">
        <f t="shared" si="171"/>
        <v>0</v>
      </c>
      <c r="R112" s="20" t="str">
        <f>IF($C112=R$1,$D112,IF($F112=R$1,$E112,"-"))</f>
        <v>-</v>
      </c>
      <c r="S112" s="20">
        <f t="shared" si="172"/>
        <v>1</v>
      </c>
      <c r="T112" s="20" t="str">
        <f>IF($C112=T$1,$D112,IF($F112=T$1,$E112,"-"))</f>
        <v>-</v>
      </c>
      <c r="U112" s="20">
        <f t="shared" si="173"/>
        <v>1</v>
      </c>
      <c r="V112" s="20" t="str">
        <f>IF($C112=V$1,$D112,IF($F112=V$1,$E112,"-"))</f>
        <v>-</v>
      </c>
      <c r="W112" s="20">
        <f t="shared" si="174"/>
        <v>0</v>
      </c>
      <c r="X112" s="20" t="str">
        <f t="shared" ref="X112:AV116" si="192">IF($C112=X$1,$D112,IF($F112=X$1,$E112,"-"))</f>
        <v>-</v>
      </c>
      <c r="Y112" s="20">
        <f t="shared" si="175"/>
        <v>0</v>
      </c>
      <c r="Z112" s="20" t="str">
        <f t="shared" si="192"/>
        <v>-</v>
      </c>
      <c r="AA112" s="20">
        <f t="shared" si="176"/>
        <v>0</v>
      </c>
      <c r="AB112" s="20" t="str">
        <f t="shared" si="192"/>
        <v>-</v>
      </c>
      <c r="AC112" s="20">
        <f t="shared" si="177"/>
        <v>0</v>
      </c>
      <c r="AD112" s="20" t="str">
        <f t="shared" si="192"/>
        <v>-</v>
      </c>
      <c r="AE112" s="20">
        <f t="shared" si="178"/>
        <v>0</v>
      </c>
      <c r="AF112" s="20" t="str">
        <f t="shared" si="192"/>
        <v>v</v>
      </c>
      <c r="AG112" s="20">
        <f t="shared" si="179"/>
        <v>1</v>
      </c>
      <c r="AH112" s="20" t="str">
        <f t="shared" si="192"/>
        <v>-</v>
      </c>
      <c r="AI112" s="20">
        <f t="shared" si="180"/>
        <v>0</v>
      </c>
      <c r="AJ112" s="20" t="str">
        <f t="shared" si="192"/>
        <v>-</v>
      </c>
      <c r="AK112" s="20">
        <f t="shared" si="181"/>
        <v>0</v>
      </c>
      <c r="AL112" s="20" t="str">
        <f t="shared" si="192"/>
        <v>-</v>
      </c>
      <c r="AM112" s="20">
        <f t="shared" si="182"/>
        <v>1</v>
      </c>
      <c r="AN112" s="20" t="str">
        <f t="shared" si="192"/>
        <v>-</v>
      </c>
      <c r="AO112" s="20">
        <f t="shared" si="183"/>
        <v>0</v>
      </c>
      <c r="AP112" s="20" t="str">
        <f t="shared" si="192"/>
        <v>-</v>
      </c>
      <c r="AQ112" s="20">
        <f t="shared" si="184"/>
        <v>0</v>
      </c>
      <c r="AR112" s="20" t="str">
        <f t="shared" si="192"/>
        <v>-</v>
      </c>
      <c r="AS112" s="20">
        <f t="shared" si="185"/>
        <v>0</v>
      </c>
      <c r="AT112" s="20" t="str">
        <f t="shared" si="192"/>
        <v>-</v>
      </c>
      <c r="AU112" s="20">
        <f t="shared" si="186"/>
        <v>1</v>
      </c>
      <c r="AV112" s="20" t="str">
        <f t="shared" si="192"/>
        <v>-</v>
      </c>
      <c r="AW112" s="20">
        <f t="shared" si="187"/>
        <v>0</v>
      </c>
    </row>
    <row r="113" spans="2:49" ht="15.75" customHeight="1" x14ac:dyDescent="0.2">
      <c r="B113" s="9"/>
      <c r="C113" s="24" t="s">
        <v>39</v>
      </c>
      <c r="D113" s="16" t="str">
        <f>IF(C117=E117,"n",IF(C117&gt;E117,"v","d"))</f>
        <v>v</v>
      </c>
      <c r="E113" s="12" t="str">
        <f>IF(C117=E117,"n",IF(C117&lt;E117,"v","d"))</f>
        <v>d</v>
      </c>
      <c r="F113" s="10" t="s">
        <v>29</v>
      </c>
      <c r="K113" s="3"/>
      <c r="N113" s="20" t="str">
        <f>IF(C113=$N$1,D113,IF(F113=$N$1,E113,"-"))</f>
        <v>-</v>
      </c>
      <c r="O113" s="20">
        <f t="shared" si="170"/>
        <v>1</v>
      </c>
      <c r="P113" s="20" t="str">
        <f>IF(C113=$P$1,D113,IF(F113=$P$1,E113,"-"))</f>
        <v>-</v>
      </c>
      <c r="Q113" s="20">
        <f t="shared" si="171"/>
        <v>0</v>
      </c>
      <c r="R113" s="20" t="str">
        <f t="shared" ref="R113:V116" si="193">IF($C113=R$1,$D113,IF($F113=R$1,$E113,"-"))</f>
        <v>-</v>
      </c>
      <c r="S113" s="20">
        <f t="shared" si="172"/>
        <v>1</v>
      </c>
      <c r="T113" s="20" t="str">
        <f t="shared" si="193"/>
        <v>-</v>
      </c>
      <c r="U113" s="20">
        <f t="shared" si="173"/>
        <v>1</v>
      </c>
      <c r="V113" s="20" t="str">
        <f t="shared" si="193"/>
        <v>-</v>
      </c>
      <c r="W113" s="20">
        <f t="shared" si="174"/>
        <v>0</v>
      </c>
      <c r="X113" s="20" t="str">
        <f t="shared" si="192"/>
        <v>-</v>
      </c>
      <c r="Y113" s="20">
        <f t="shared" si="175"/>
        <v>0</v>
      </c>
      <c r="Z113" s="20" t="str">
        <f t="shared" si="192"/>
        <v>-</v>
      </c>
      <c r="AA113" s="20">
        <f t="shared" si="176"/>
        <v>0</v>
      </c>
      <c r="AB113" s="20" t="str">
        <f t="shared" si="192"/>
        <v>-</v>
      </c>
      <c r="AC113" s="20">
        <f t="shared" si="177"/>
        <v>0</v>
      </c>
      <c r="AD113" s="20" t="str">
        <f t="shared" si="192"/>
        <v>-</v>
      </c>
      <c r="AE113" s="20">
        <f t="shared" si="178"/>
        <v>0</v>
      </c>
      <c r="AF113" s="20" t="str">
        <f t="shared" si="192"/>
        <v>-</v>
      </c>
      <c r="AG113" s="20">
        <f t="shared" si="179"/>
        <v>0</v>
      </c>
      <c r="AH113" s="20" t="str">
        <f t="shared" si="192"/>
        <v>-</v>
      </c>
      <c r="AI113" s="20">
        <f t="shared" si="180"/>
        <v>0</v>
      </c>
      <c r="AJ113" s="20" t="str">
        <f t="shared" si="192"/>
        <v>-</v>
      </c>
      <c r="AK113" s="20">
        <f t="shared" si="181"/>
        <v>0</v>
      </c>
      <c r="AL113" s="20" t="str">
        <f t="shared" si="192"/>
        <v>-</v>
      </c>
      <c r="AM113" s="20">
        <f t="shared" si="182"/>
        <v>1</v>
      </c>
      <c r="AN113" s="20" t="str">
        <f t="shared" si="192"/>
        <v>-</v>
      </c>
      <c r="AO113" s="20">
        <f t="shared" si="183"/>
        <v>0</v>
      </c>
      <c r="AP113" s="20" t="str">
        <f t="shared" si="192"/>
        <v>-</v>
      </c>
      <c r="AQ113" s="20">
        <f t="shared" si="184"/>
        <v>0</v>
      </c>
      <c r="AR113" s="20" t="str">
        <f t="shared" si="192"/>
        <v>-</v>
      </c>
      <c r="AS113" s="20">
        <f t="shared" si="185"/>
        <v>0</v>
      </c>
      <c r="AT113" s="20" t="str">
        <f t="shared" si="192"/>
        <v>-</v>
      </c>
      <c r="AU113" s="20">
        <f t="shared" si="186"/>
        <v>1</v>
      </c>
      <c r="AV113" s="20" t="str">
        <f t="shared" si="192"/>
        <v>-</v>
      </c>
      <c r="AW113" s="20">
        <f t="shared" si="187"/>
        <v>0</v>
      </c>
    </row>
    <row r="114" spans="2:49" ht="15.75" customHeight="1" x14ac:dyDescent="0.2">
      <c r="B114" s="9"/>
      <c r="C114" s="24" t="s">
        <v>41</v>
      </c>
      <c r="D114" s="16" t="str">
        <f>IF(C117=E117,"n",IF(C117&gt;E117,"v","d"))</f>
        <v>v</v>
      </c>
      <c r="E114" s="13" t="str">
        <f>IF(C117=E117,"n",IF(C117&lt;E117,"v","d"))</f>
        <v>d</v>
      </c>
      <c r="F114" s="10" t="s">
        <v>10</v>
      </c>
      <c r="N114" s="20" t="str">
        <f>IF(C114=$N$1,D114,IF(F114=$N$1,E114,"-"))</f>
        <v>-</v>
      </c>
      <c r="O114" s="20">
        <f t="shared" si="170"/>
        <v>1</v>
      </c>
      <c r="P114" s="20" t="str">
        <f>IF(C114=$P$1,D114,IF(F114=$P$1,E114,"-"))</f>
        <v>-</v>
      </c>
      <c r="Q114" s="20">
        <f t="shared" si="171"/>
        <v>0</v>
      </c>
      <c r="R114" s="20" t="str">
        <f t="shared" si="193"/>
        <v>-</v>
      </c>
      <c r="S114" s="20">
        <f t="shared" si="172"/>
        <v>1</v>
      </c>
      <c r="T114" s="20" t="str">
        <f t="shared" si="193"/>
        <v>-</v>
      </c>
      <c r="U114" s="20">
        <f t="shared" si="173"/>
        <v>1</v>
      </c>
      <c r="V114" s="20" t="str">
        <f t="shared" si="193"/>
        <v>d</v>
      </c>
      <c r="W114" s="20">
        <f t="shared" si="174"/>
        <v>0</v>
      </c>
      <c r="X114" s="20" t="str">
        <f t="shared" si="192"/>
        <v>-</v>
      </c>
      <c r="Y114" s="20">
        <f t="shared" si="175"/>
        <v>0</v>
      </c>
      <c r="Z114" s="20" t="str">
        <f t="shared" si="192"/>
        <v>-</v>
      </c>
      <c r="AA114" s="20">
        <f t="shared" si="176"/>
        <v>0</v>
      </c>
      <c r="AB114" s="20" t="str">
        <f t="shared" si="192"/>
        <v>-</v>
      </c>
      <c r="AC114" s="20">
        <f t="shared" si="177"/>
        <v>0</v>
      </c>
      <c r="AD114" s="20" t="str">
        <f t="shared" si="192"/>
        <v>-</v>
      </c>
      <c r="AE114" s="20">
        <f t="shared" si="178"/>
        <v>0</v>
      </c>
      <c r="AF114" s="20" t="str">
        <f t="shared" si="192"/>
        <v>-</v>
      </c>
      <c r="AG114" s="20">
        <f t="shared" si="179"/>
        <v>0</v>
      </c>
      <c r="AH114" s="20" t="str">
        <f t="shared" si="192"/>
        <v>-</v>
      </c>
      <c r="AI114" s="20">
        <f t="shared" si="180"/>
        <v>0</v>
      </c>
      <c r="AJ114" s="20" t="str">
        <f t="shared" si="192"/>
        <v>-</v>
      </c>
      <c r="AK114" s="20">
        <f t="shared" si="181"/>
        <v>0</v>
      </c>
      <c r="AL114" s="20" t="str">
        <f t="shared" si="192"/>
        <v>-</v>
      </c>
      <c r="AM114" s="20">
        <f t="shared" si="182"/>
        <v>1</v>
      </c>
      <c r="AN114" s="20" t="str">
        <f t="shared" si="192"/>
        <v>-</v>
      </c>
      <c r="AO114" s="20">
        <f t="shared" si="183"/>
        <v>0</v>
      </c>
      <c r="AP114" s="20" t="str">
        <f t="shared" si="192"/>
        <v>-</v>
      </c>
      <c r="AQ114" s="20">
        <f t="shared" si="184"/>
        <v>0</v>
      </c>
      <c r="AR114" s="20" t="str">
        <f t="shared" si="192"/>
        <v>-</v>
      </c>
      <c r="AS114" s="20">
        <f t="shared" si="185"/>
        <v>0</v>
      </c>
      <c r="AT114" s="20" t="str">
        <f t="shared" si="192"/>
        <v>v</v>
      </c>
      <c r="AU114" s="20">
        <f t="shared" si="186"/>
        <v>1</v>
      </c>
      <c r="AV114" s="20" t="str">
        <f t="shared" si="192"/>
        <v>-</v>
      </c>
      <c r="AW114" s="20">
        <f t="shared" si="187"/>
        <v>0</v>
      </c>
    </row>
    <row r="115" spans="2:49" ht="15.75" customHeight="1" x14ac:dyDescent="0.2">
      <c r="B115" s="9"/>
      <c r="C115" s="24" t="s">
        <v>33</v>
      </c>
      <c r="D115" s="16" t="str">
        <f>IF(C117=E117,"n",IF(C117&gt;E117,"v","d"))</f>
        <v>v</v>
      </c>
      <c r="E115" s="12" t="str">
        <f>IF(C117=E117,"n",IF(C117&lt;E117,"v","d"))</f>
        <v>d</v>
      </c>
      <c r="F115" s="10" t="s">
        <v>16</v>
      </c>
      <c r="N115" s="20" t="str">
        <f>IF(C115=$N$1,D115,IF(F115=$N$1,E115,"-"))</f>
        <v>-</v>
      </c>
      <c r="O115" s="20">
        <f t="shared" si="170"/>
        <v>1</v>
      </c>
      <c r="P115" s="20" t="str">
        <f>IF(C115=$P$1,D115,IF(F115=$P$1,E115,"-"))</f>
        <v>-</v>
      </c>
      <c r="Q115" s="20">
        <f t="shared" si="171"/>
        <v>0</v>
      </c>
      <c r="R115" s="20" t="str">
        <f t="shared" si="193"/>
        <v>-</v>
      </c>
      <c r="S115" s="20">
        <f t="shared" si="172"/>
        <v>1</v>
      </c>
      <c r="T115" s="20" t="str">
        <f t="shared" si="193"/>
        <v>-</v>
      </c>
      <c r="U115" s="20">
        <f t="shared" si="173"/>
        <v>1</v>
      </c>
      <c r="V115" s="20" t="str">
        <f t="shared" si="193"/>
        <v>-</v>
      </c>
      <c r="W115" s="20">
        <f t="shared" si="174"/>
        <v>0</v>
      </c>
      <c r="X115" s="20" t="str">
        <f t="shared" si="192"/>
        <v>-</v>
      </c>
      <c r="Y115" s="20">
        <f t="shared" si="175"/>
        <v>0</v>
      </c>
      <c r="Z115" s="20" t="str">
        <f t="shared" si="192"/>
        <v>-</v>
      </c>
      <c r="AA115" s="20">
        <f t="shared" si="176"/>
        <v>0</v>
      </c>
      <c r="AB115" s="20" t="str">
        <f t="shared" si="192"/>
        <v>-</v>
      </c>
      <c r="AC115" s="20">
        <f t="shared" si="177"/>
        <v>0</v>
      </c>
      <c r="AD115" s="20" t="str">
        <f t="shared" si="192"/>
        <v>d</v>
      </c>
      <c r="AE115" s="20">
        <f t="shared" si="178"/>
        <v>0</v>
      </c>
      <c r="AF115" s="20" t="str">
        <f t="shared" si="192"/>
        <v>-</v>
      </c>
      <c r="AG115" s="20">
        <f t="shared" si="179"/>
        <v>0</v>
      </c>
      <c r="AH115" s="20" t="str">
        <f t="shared" si="192"/>
        <v>-</v>
      </c>
      <c r="AI115" s="20">
        <f t="shared" si="180"/>
        <v>0</v>
      </c>
      <c r="AJ115" s="20" t="str">
        <f t="shared" si="192"/>
        <v>-</v>
      </c>
      <c r="AK115" s="20">
        <f t="shared" si="181"/>
        <v>0</v>
      </c>
      <c r="AL115" s="20" t="str">
        <f t="shared" si="192"/>
        <v>-</v>
      </c>
      <c r="AM115" s="20">
        <f t="shared" si="182"/>
        <v>1</v>
      </c>
      <c r="AN115" s="20" t="str">
        <f t="shared" si="192"/>
        <v>-</v>
      </c>
      <c r="AO115" s="20">
        <f t="shared" si="183"/>
        <v>0</v>
      </c>
      <c r="AP115" s="20" t="str">
        <f t="shared" si="192"/>
        <v>-</v>
      </c>
      <c r="AQ115" s="20">
        <f t="shared" si="184"/>
        <v>0</v>
      </c>
      <c r="AR115" s="20" t="str">
        <f t="shared" si="192"/>
        <v>-</v>
      </c>
      <c r="AS115" s="20">
        <f t="shared" si="185"/>
        <v>0</v>
      </c>
      <c r="AT115" s="20" t="str">
        <f t="shared" si="192"/>
        <v>-</v>
      </c>
      <c r="AU115" s="20">
        <f t="shared" si="186"/>
        <v>0</v>
      </c>
      <c r="AV115" s="20" t="str">
        <f t="shared" si="192"/>
        <v>-</v>
      </c>
      <c r="AW115" s="20">
        <f t="shared" si="187"/>
        <v>0</v>
      </c>
    </row>
    <row r="116" spans="2:49" ht="15.75" customHeight="1" x14ac:dyDescent="0.2">
      <c r="B116" s="9"/>
      <c r="C116" s="24" t="s">
        <v>40</v>
      </c>
      <c r="D116" s="16" t="str">
        <f>IF(C117=E117,"n",IF(C117&gt;E117,"v","d"))</f>
        <v>v</v>
      </c>
      <c r="E116" s="14" t="str">
        <f>IF(C117=E117,"n",IF(C117&lt;E117,"v","d"))</f>
        <v>d</v>
      </c>
      <c r="F116" s="10" t="s">
        <v>15</v>
      </c>
      <c r="N116" s="20" t="str">
        <f>IF(C116=$N$1,D116,IF(F116=$N$1,E116,"-"))</f>
        <v>-</v>
      </c>
      <c r="O116" s="20">
        <f t="shared" si="170"/>
        <v>1</v>
      </c>
      <c r="P116" s="20" t="str">
        <f>IF(C116=$P$1,D116,IF(F116=$P$1,E116,"-"))</f>
        <v>-</v>
      </c>
      <c r="Q116" s="20">
        <f t="shared" si="171"/>
        <v>0</v>
      </c>
      <c r="R116" s="20" t="str">
        <f>IF($C116=R$1,$D116,IF($F116=R$1,$E116,"-"))</f>
        <v>-</v>
      </c>
      <c r="S116" s="20">
        <f t="shared" si="172"/>
        <v>1</v>
      </c>
      <c r="T116" s="20" t="str">
        <f t="shared" si="193"/>
        <v>-</v>
      </c>
      <c r="U116" s="20">
        <f t="shared" si="173"/>
        <v>1</v>
      </c>
      <c r="V116" s="20" t="str">
        <f t="shared" si="193"/>
        <v>-</v>
      </c>
      <c r="W116" s="20">
        <f t="shared" si="174"/>
        <v>0</v>
      </c>
      <c r="X116" s="20" t="str">
        <f t="shared" si="192"/>
        <v>-</v>
      </c>
      <c r="Y116" s="20">
        <f t="shared" si="175"/>
        <v>0</v>
      </c>
      <c r="Z116" s="20" t="str">
        <f t="shared" si="192"/>
        <v>-</v>
      </c>
      <c r="AA116" s="20">
        <f t="shared" si="176"/>
        <v>0</v>
      </c>
      <c r="AB116" s="20" t="str">
        <f t="shared" si="192"/>
        <v>-</v>
      </c>
      <c r="AC116" s="20">
        <f t="shared" si="177"/>
        <v>0</v>
      </c>
      <c r="AD116" s="20" t="str">
        <f t="shared" si="192"/>
        <v>-</v>
      </c>
      <c r="AE116" s="20">
        <f t="shared" si="178"/>
        <v>0</v>
      </c>
      <c r="AF116" s="20" t="str">
        <f t="shared" si="192"/>
        <v>-</v>
      </c>
      <c r="AG116" s="20">
        <f t="shared" si="179"/>
        <v>0</v>
      </c>
      <c r="AH116" s="20" t="str">
        <f t="shared" si="192"/>
        <v>-</v>
      </c>
      <c r="AI116" s="20">
        <f t="shared" si="180"/>
        <v>0</v>
      </c>
      <c r="AJ116" s="20" t="str">
        <f t="shared" si="192"/>
        <v>-</v>
      </c>
      <c r="AK116" s="20">
        <f t="shared" si="181"/>
        <v>0</v>
      </c>
      <c r="AL116" s="20" t="str">
        <f t="shared" si="192"/>
        <v>-</v>
      </c>
      <c r="AM116" s="20">
        <f t="shared" si="182"/>
        <v>1</v>
      </c>
      <c r="AN116" s="20" t="str">
        <f t="shared" si="192"/>
        <v>d</v>
      </c>
      <c r="AO116" s="20">
        <f t="shared" si="183"/>
        <v>0</v>
      </c>
      <c r="AP116" s="20" t="str">
        <f t="shared" si="192"/>
        <v>-</v>
      </c>
      <c r="AQ116" s="20">
        <f t="shared" si="184"/>
        <v>0</v>
      </c>
      <c r="AR116" s="20" t="str">
        <f t="shared" si="192"/>
        <v>-</v>
      </c>
      <c r="AS116" s="20">
        <f t="shared" si="185"/>
        <v>0</v>
      </c>
      <c r="AT116" s="20" t="str">
        <f t="shared" si="192"/>
        <v>-</v>
      </c>
      <c r="AU116" s="20">
        <f t="shared" si="186"/>
        <v>0</v>
      </c>
      <c r="AV116" s="20" t="str">
        <f t="shared" si="192"/>
        <v>-</v>
      </c>
      <c r="AW116" s="20">
        <f t="shared" si="187"/>
        <v>0</v>
      </c>
    </row>
    <row r="117" spans="2:49" ht="15.75" customHeight="1" x14ac:dyDescent="0.2">
      <c r="B117" s="8" t="s">
        <v>18</v>
      </c>
      <c r="C117" s="84">
        <v>25</v>
      </c>
      <c r="D117" s="85"/>
      <c r="E117" s="84">
        <v>21</v>
      </c>
      <c r="F117" s="85"/>
      <c r="N117" s="20">
        <f>IF((COUNTIF(N112:N116,"d")=1),-ABS($C117-$E117),IF((COUNTIF(N112:N116,"v")=1),ABS($C117-$E117),0))</f>
        <v>-4</v>
      </c>
      <c r="O117" s="20">
        <f t="shared" si="170"/>
        <v>1</v>
      </c>
      <c r="P117" s="20">
        <f t="shared" ref="P117:AV117" si="194">IF((COUNTIF(P112:P116,"d")=1),-ABS($C117-$E117),IF((COUNTIF(P112:P116,"v")=1),ABS($C117-$E117),0))</f>
        <v>0</v>
      </c>
      <c r="Q117" s="20">
        <f t="shared" si="171"/>
        <v>0</v>
      </c>
      <c r="R117" s="20">
        <f t="shared" si="194"/>
        <v>0</v>
      </c>
      <c r="S117" s="20">
        <f t="shared" si="172"/>
        <v>1</v>
      </c>
      <c r="T117" s="20">
        <f t="shared" si="194"/>
        <v>0</v>
      </c>
      <c r="U117" s="20">
        <f t="shared" si="173"/>
        <v>1</v>
      </c>
      <c r="V117" s="20">
        <f t="shared" si="194"/>
        <v>-4</v>
      </c>
      <c r="W117" s="20">
        <f t="shared" si="174"/>
        <v>0</v>
      </c>
      <c r="X117" s="20">
        <f t="shared" si="194"/>
        <v>0</v>
      </c>
      <c r="Y117" s="20">
        <f t="shared" si="175"/>
        <v>0</v>
      </c>
      <c r="Z117" s="20">
        <f t="shared" si="194"/>
        <v>0</v>
      </c>
      <c r="AA117" s="20">
        <f t="shared" si="176"/>
        <v>0</v>
      </c>
      <c r="AB117" s="20">
        <f t="shared" si="194"/>
        <v>0</v>
      </c>
      <c r="AC117" s="20">
        <f t="shared" si="177"/>
        <v>0</v>
      </c>
      <c r="AD117" s="20">
        <f t="shared" si="194"/>
        <v>-4</v>
      </c>
      <c r="AE117" s="20">
        <f t="shared" si="178"/>
        <v>0</v>
      </c>
      <c r="AF117" s="20">
        <f t="shared" si="194"/>
        <v>4</v>
      </c>
      <c r="AG117" s="20">
        <f t="shared" si="179"/>
        <v>0</v>
      </c>
      <c r="AH117" s="20">
        <f t="shared" si="194"/>
        <v>0</v>
      </c>
      <c r="AI117" s="20">
        <f t="shared" si="180"/>
        <v>0</v>
      </c>
      <c r="AJ117" s="20">
        <f t="shared" si="194"/>
        <v>0</v>
      </c>
      <c r="AK117" s="20">
        <f t="shared" si="181"/>
        <v>0</v>
      </c>
      <c r="AL117" s="20">
        <f t="shared" si="194"/>
        <v>0</v>
      </c>
      <c r="AM117" s="20">
        <f t="shared" si="182"/>
        <v>1</v>
      </c>
      <c r="AN117" s="20">
        <f t="shared" si="194"/>
        <v>-4</v>
      </c>
      <c r="AO117" s="20">
        <f t="shared" si="183"/>
        <v>1</v>
      </c>
      <c r="AP117" s="20">
        <f t="shared" si="194"/>
        <v>0</v>
      </c>
      <c r="AQ117" s="20">
        <f t="shared" si="184"/>
        <v>0</v>
      </c>
      <c r="AR117" s="20">
        <f t="shared" si="194"/>
        <v>0</v>
      </c>
      <c r="AS117" s="20">
        <f t="shared" si="185"/>
        <v>0</v>
      </c>
      <c r="AT117" s="20">
        <f t="shared" si="194"/>
        <v>4</v>
      </c>
      <c r="AU117" s="20">
        <f t="shared" si="186"/>
        <v>0</v>
      </c>
      <c r="AV117" s="20">
        <f t="shared" si="194"/>
        <v>0</v>
      </c>
      <c r="AW117" s="20">
        <f t="shared" si="187"/>
        <v>0</v>
      </c>
    </row>
    <row r="118" spans="2:49" ht="15.75" customHeight="1" x14ac:dyDescent="0.2">
      <c r="O118" s="20">
        <f t="shared" si="170"/>
        <v>1</v>
      </c>
      <c r="Q118" s="20">
        <f t="shared" si="171"/>
        <v>0</v>
      </c>
      <c r="S118" s="20">
        <f t="shared" si="172"/>
        <v>1</v>
      </c>
      <c r="U118" s="20">
        <f t="shared" si="173"/>
        <v>1</v>
      </c>
      <c r="W118" s="20">
        <f t="shared" si="174"/>
        <v>0</v>
      </c>
      <c r="Y118" s="20">
        <f t="shared" si="175"/>
        <v>0</v>
      </c>
      <c r="AA118" s="20">
        <f t="shared" si="176"/>
        <v>0</v>
      </c>
      <c r="AC118" s="20">
        <f t="shared" si="177"/>
        <v>0</v>
      </c>
      <c r="AE118" s="20">
        <f t="shared" si="178"/>
        <v>0</v>
      </c>
      <c r="AG118" s="20">
        <f t="shared" si="179"/>
        <v>0</v>
      </c>
      <c r="AI118" s="20">
        <f t="shared" si="180"/>
        <v>0</v>
      </c>
      <c r="AK118" s="20">
        <f t="shared" si="181"/>
        <v>0</v>
      </c>
      <c r="AM118" s="20">
        <f t="shared" si="182"/>
        <v>1</v>
      </c>
      <c r="AO118" s="20">
        <f t="shared" si="183"/>
        <v>1</v>
      </c>
      <c r="AQ118" s="20">
        <f t="shared" si="184"/>
        <v>0</v>
      </c>
      <c r="AS118" s="20">
        <f t="shared" si="185"/>
        <v>0</v>
      </c>
      <c r="AU118" s="20">
        <f t="shared" si="186"/>
        <v>0</v>
      </c>
      <c r="AW118" s="20">
        <f t="shared" si="187"/>
        <v>0</v>
      </c>
    </row>
    <row r="119" spans="2:49" ht="15.75" customHeight="1" x14ac:dyDescent="0.2">
      <c r="B119" s="6">
        <v>41917</v>
      </c>
      <c r="O119" s="20">
        <f t="shared" si="170"/>
        <v>1</v>
      </c>
      <c r="Q119" s="20">
        <f t="shared" si="171"/>
        <v>0</v>
      </c>
      <c r="S119" s="20">
        <f t="shared" si="172"/>
        <v>1</v>
      </c>
      <c r="U119" s="20">
        <f t="shared" si="173"/>
        <v>1</v>
      </c>
      <c r="W119" s="20">
        <f t="shared" si="174"/>
        <v>0</v>
      </c>
      <c r="Y119" s="20">
        <f t="shared" si="175"/>
        <v>0</v>
      </c>
      <c r="AA119" s="20">
        <f t="shared" si="176"/>
        <v>0</v>
      </c>
      <c r="AC119" s="20">
        <f t="shared" si="177"/>
        <v>0</v>
      </c>
      <c r="AE119" s="20">
        <f t="shared" si="178"/>
        <v>0</v>
      </c>
      <c r="AG119" s="20">
        <f t="shared" si="179"/>
        <v>0</v>
      </c>
      <c r="AI119" s="20">
        <f t="shared" si="180"/>
        <v>0</v>
      </c>
      <c r="AK119" s="20">
        <f t="shared" si="181"/>
        <v>0</v>
      </c>
      <c r="AM119" s="20">
        <f t="shared" si="182"/>
        <v>1</v>
      </c>
      <c r="AO119" s="20">
        <f t="shared" si="183"/>
        <v>1</v>
      </c>
      <c r="AQ119" s="20">
        <f t="shared" si="184"/>
        <v>0</v>
      </c>
      <c r="AS119" s="20">
        <f t="shared" si="185"/>
        <v>0</v>
      </c>
      <c r="AU119" s="20">
        <f t="shared" si="186"/>
        <v>0</v>
      </c>
      <c r="AW119" s="20">
        <f t="shared" si="187"/>
        <v>0</v>
      </c>
    </row>
    <row r="120" spans="2:49" ht="18.75" customHeight="1" x14ac:dyDescent="0.2">
      <c r="B120" s="7"/>
      <c r="C120" s="84" t="s">
        <v>62</v>
      </c>
      <c r="D120" s="85"/>
      <c r="E120" s="86" t="s">
        <v>63</v>
      </c>
      <c r="F120" s="85"/>
      <c r="O120" s="20">
        <f t="shared" si="170"/>
        <v>1</v>
      </c>
      <c r="P120" s="20"/>
      <c r="Q120" s="20">
        <f t="shared" si="171"/>
        <v>0</v>
      </c>
      <c r="S120" s="20">
        <f t="shared" si="172"/>
        <v>1</v>
      </c>
      <c r="U120" s="20">
        <f t="shared" si="173"/>
        <v>1</v>
      </c>
      <c r="W120" s="20">
        <f t="shared" si="174"/>
        <v>0</v>
      </c>
      <c r="Y120" s="20">
        <f t="shared" si="175"/>
        <v>0</v>
      </c>
      <c r="AA120" s="20">
        <f t="shared" si="176"/>
        <v>0</v>
      </c>
      <c r="AC120" s="20">
        <f t="shared" si="177"/>
        <v>0</v>
      </c>
      <c r="AE120" s="20">
        <f t="shared" si="178"/>
        <v>0</v>
      </c>
      <c r="AG120" s="20">
        <f t="shared" si="179"/>
        <v>0</v>
      </c>
      <c r="AI120" s="20">
        <f t="shared" si="180"/>
        <v>0</v>
      </c>
      <c r="AK120" s="20">
        <f t="shared" si="181"/>
        <v>0</v>
      </c>
      <c r="AM120" s="20">
        <f t="shared" si="182"/>
        <v>1</v>
      </c>
      <c r="AO120" s="20">
        <f t="shared" si="183"/>
        <v>1</v>
      </c>
      <c r="AQ120" s="20">
        <f t="shared" si="184"/>
        <v>0</v>
      </c>
      <c r="AS120" s="20">
        <f t="shared" si="185"/>
        <v>0</v>
      </c>
      <c r="AU120" s="20">
        <f t="shared" si="186"/>
        <v>0</v>
      </c>
      <c r="AW120" s="20">
        <f t="shared" si="187"/>
        <v>0</v>
      </c>
    </row>
    <row r="121" spans="2:49" ht="15.75" customHeight="1" x14ac:dyDescent="0.2">
      <c r="B121" s="9"/>
      <c r="C121" s="24" t="s">
        <v>6</v>
      </c>
      <c r="D121" s="15" t="str">
        <f>IF(C126=E126,"n",IF(C126&gt;E126,"v","d"))</f>
        <v>n</v>
      </c>
      <c r="E121" s="11" t="str">
        <f>IF(C126=E126,"n",IF(C126&lt;E126,"v","d"))</f>
        <v>n</v>
      </c>
      <c r="F121" s="10" t="s">
        <v>5</v>
      </c>
      <c r="N121" s="20" t="str">
        <f>IF(C121=$N$1,D121,IF(F121=$N$1,E121,"-"))</f>
        <v>n</v>
      </c>
      <c r="O121" s="20">
        <f t="shared" si="170"/>
        <v>1</v>
      </c>
      <c r="P121" s="20" t="str">
        <f>IF($C121=$P$1,$D121,IF($F121=$P$1,$E121,"-"))</f>
        <v>n</v>
      </c>
      <c r="Q121" s="20">
        <f t="shared" si="171"/>
        <v>0</v>
      </c>
      <c r="R121" s="20" t="str">
        <f>IF($C121=R$1,$D121,IF($F121=R$1,$E121,"-"))</f>
        <v>-</v>
      </c>
      <c r="S121" s="20">
        <f t="shared" si="172"/>
        <v>1</v>
      </c>
      <c r="T121" s="20" t="str">
        <f>IF($C121=T$1,$D121,IF($F121=T$1,$E121,"-"))</f>
        <v>-</v>
      </c>
      <c r="U121" s="20">
        <f t="shared" si="173"/>
        <v>1</v>
      </c>
      <c r="V121" s="20" t="str">
        <f>IF($C121=V$1,$D121,IF($F121=V$1,$E121,"-"))</f>
        <v>-</v>
      </c>
      <c r="W121" s="20">
        <f t="shared" si="174"/>
        <v>0</v>
      </c>
      <c r="X121" s="20" t="str">
        <f t="shared" ref="X121:AV125" si="195">IF($C121=X$1,$D121,IF($F121=X$1,$E121,"-"))</f>
        <v>-</v>
      </c>
      <c r="Y121" s="20">
        <f t="shared" si="175"/>
        <v>0</v>
      </c>
      <c r="Z121" s="20" t="str">
        <f t="shared" si="195"/>
        <v>-</v>
      </c>
      <c r="AA121" s="20">
        <f t="shared" si="176"/>
        <v>0</v>
      </c>
      <c r="AB121" s="20" t="str">
        <f t="shared" si="195"/>
        <v>-</v>
      </c>
      <c r="AC121" s="20">
        <f t="shared" si="177"/>
        <v>0</v>
      </c>
      <c r="AD121" s="20" t="str">
        <f t="shared" si="195"/>
        <v>-</v>
      </c>
      <c r="AE121" s="20">
        <f t="shared" si="178"/>
        <v>0</v>
      </c>
      <c r="AF121" s="20" t="str">
        <f t="shared" si="195"/>
        <v>-</v>
      </c>
      <c r="AG121" s="20">
        <f t="shared" si="179"/>
        <v>0</v>
      </c>
      <c r="AH121" s="20" t="str">
        <f t="shared" si="195"/>
        <v>-</v>
      </c>
      <c r="AI121" s="20">
        <f t="shared" si="180"/>
        <v>0</v>
      </c>
      <c r="AJ121" s="20" t="str">
        <f t="shared" si="195"/>
        <v>-</v>
      </c>
      <c r="AK121" s="20">
        <f t="shared" si="181"/>
        <v>0</v>
      </c>
      <c r="AL121" s="20" t="str">
        <f t="shared" si="195"/>
        <v>-</v>
      </c>
      <c r="AM121" s="20">
        <f t="shared" si="182"/>
        <v>1</v>
      </c>
      <c r="AN121" s="20" t="str">
        <f t="shared" si="195"/>
        <v>-</v>
      </c>
      <c r="AO121" s="20">
        <f t="shared" si="183"/>
        <v>1</v>
      </c>
      <c r="AP121" s="20" t="str">
        <f t="shared" si="195"/>
        <v>-</v>
      </c>
      <c r="AQ121" s="20">
        <f t="shared" si="184"/>
        <v>0</v>
      </c>
      <c r="AR121" s="20" t="str">
        <f t="shared" si="195"/>
        <v>-</v>
      </c>
      <c r="AS121" s="20">
        <f t="shared" si="185"/>
        <v>0</v>
      </c>
      <c r="AT121" s="20" t="str">
        <f t="shared" si="195"/>
        <v>-</v>
      </c>
      <c r="AU121" s="20">
        <f t="shared" si="186"/>
        <v>0</v>
      </c>
      <c r="AV121" s="20" t="str">
        <f t="shared" si="195"/>
        <v>-</v>
      </c>
      <c r="AW121" s="20">
        <f t="shared" si="187"/>
        <v>0</v>
      </c>
    </row>
    <row r="122" spans="2:49" ht="15.75" customHeight="1" x14ac:dyDescent="0.2">
      <c r="B122" s="9"/>
      <c r="C122" s="24" t="s">
        <v>23</v>
      </c>
      <c r="D122" s="16" t="str">
        <f>IF(C126=E126,"n",IF(C126&gt;E126,"v","d"))</f>
        <v>n</v>
      </c>
      <c r="E122" s="12" t="str">
        <f>IF(C126=E126,"n",IF(C126&lt;E126,"v","d"))</f>
        <v>n</v>
      </c>
      <c r="F122" s="10" t="s">
        <v>11</v>
      </c>
      <c r="K122" s="3"/>
      <c r="N122" s="20" t="str">
        <f>IF(C122=$N$1,D122,IF(F122=$N$1,E122,"-"))</f>
        <v>-</v>
      </c>
      <c r="O122" s="20">
        <f t="shared" si="170"/>
        <v>1</v>
      </c>
      <c r="P122" s="20" t="str">
        <f>IF(C122=$P$1,D122,IF(F122=$P$1,E122,"-"))</f>
        <v>-</v>
      </c>
      <c r="Q122" s="20">
        <f t="shared" si="171"/>
        <v>0</v>
      </c>
      <c r="R122" s="20" t="str">
        <f t="shared" ref="R122:V125" si="196">IF($C122=R$1,$D122,IF($F122=R$1,$E122,"-"))</f>
        <v>n</v>
      </c>
      <c r="S122" s="20">
        <f t="shared" si="172"/>
        <v>1</v>
      </c>
      <c r="T122" s="20" t="str">
        <f t="shared" si="196"/>
        <v>-</v>
      </c>
      <c r="U122" s="20">
        <f t="shared" si="173"/>
        <v>1</v>
      </c>
      <c r="V122" s="20" t="str">
        <f t="shared" si="196"/>
        <v>-</v>
      </c>
      <c r="W122" s="20">
        <f t="shared" si="174"/>
        <v>0</v>
      </c>
      <c r="X122" s="20" t="str">
        <f t="shared" si="195"/>
        <v>-</v>
      </c>
      <c r="Y122" s="20">
        <f t="shared" si="175"/>
        <v>0</v>
      </c>
      <c r="Z122" s="20" t="str">
        <f t="shared" si="195"/>
        <v>-</v>
      </c>
      <c r="AA122" s="20">
        <f t="shared" si="176"/>
        <v>0</v>
      </c>
      <c r="AB122" s="20" t="str">
        <f t="shared" si="195"/>
        <v>-</v>
      </c>
      <c r="AC122" s="20">
        <f t="shared" si="177"/>
        <v>0</v>
      </c>
      <c r="AD122" s="20" t="str">
        <f t="shared" si="195"/>
        <v>-</v>
      </c>
      <c r="AE122" s="20">
        <f t="shared" si="178"/>
        <v>0</v>
      </c>
      <c r="AF122" s="20" t="str">
        <f t="shared" si="195"/>
        <v>n</v>
      </c>
      <c r="AG122" s="20">
        <f t="shared" si="179"/>
        <v>0</v>
      </c>
      <c r="AH122" s="20" t="str">
        <f t="shared" si="195"/>
        <v>-</v>
      </c>
      <c r="AI122" s="20">
        <f t="shared" si="180"/>
        <v>0</v>
      </c>
      <c r="AJ122" s="20" t="str">
        <f t="shared" si="195"/>
        <v>-</v>
      </c>
      <c r="AK122" s="20">
        <f t="shared" si="181"/>
        <v>0</v>
      </c>
      <c r="AL122" s="20" t="str">
        <f t="shared" si="195"/>
        <v>-</v>
      </c>
      <c r="AM122" s="20">
        <f t="shared" si="182"/>
        <v>1</v>
      </c>
      <c r="AN122" s="20" t="str">
        <f t="shared" si="195"/>
        <v>-</v>
      </c>
      <c r="AO122" s="20">
        <f t="shared" si="183"/>
        <v>1</v>
      </c>
      <c r="AP122" s="20" t="str">
        <f t="shared" si="195"/>
        <v>-</v>
      </c>
      <c r="AQ122" s="20">
        <f t="shared" si="184"/>
        <v>0</v>
      </c>
      <c r="AR122" s="20" t="str">
        <f t="shared" si="195"/>
        <v>-</v>
      </c>
      <c r="AS122" s="20">
        <f t="shared" si="185"/>
        <v>0</v>
      </c>
      <c r="AT122" s="20" t="str">
        <f t="shared" si="195"/>
        <v>-</v>
      </c>
      <c r="AU122" s="20">
        <f t="shared" si="186"/>
        <v>0</v>
      </c>
      <c r="AV122" s="20" t="str">
        <f t="shared" si="195"/>
        <v>-</v>
      </c>
      <c r="AW122" s="20">
        <f t="shared" si="187"/>
        <v>0</v>
      </c>
    </row>
    <row r="123" spans="2:49" ht="15.75" customHeight="1" x14ac:dyDescent="0.2">
      <c r="B123" s="9"/>
      <c r="C123" s="24" t="s">
        <v>9</v>
      </c>
      <c r="D123" s="16" t="str">
        <f>IF(C126=E126,"n",IF(C126&gt;E126,"v","d"))</f>
        <v>n</v>
      </c>
      <c r="E123" s="13" t="str">
        <f>IF(C126=E126,"n",IF(C126&lt;E126,"v","d"))</f>
        <v>n</v>
      </c>
      <c r="F123" s="10" t="s">
        <v>16</v>
      </c>
      <c r="N123" s="20" t="str">
        <f>IF(C123=$N$1,D123,IF(F123=$N$1,E123,"-"))</f>
        <v>-</v>
      </c>
      <c r="O123" s="20">
        <f t="shared" si="170"/>
        <v>1</v>
      </c>
      <c r="P123" s="20" t="str">
        <f>IF(C123=$P$1,D123,IF(F123=$P$1,E123,"-"))</f>
        <v>-</v>
      </c>
      <c r="Q123" s="20">
        <f t="shared" si="171"/>
        <v>0</v>
      </c>
      <c r="R123" s="20" t="str">
        <f t="shared" si="196"/>
        <v>-</v>
      </c>
      <c r="S123" s="20">
        <f t="shared" si="172"/>
        <v>1</v>
      </c>
      <c r="T123" s="20" t="str">
        <f t="shared" si="196"/>
        <v>n</v>
      </c>
      <c r="U123" s="20">
        <f t="shared" si="173"/>
        <v>1</v>
      </c>
      <c r="V123" s="20" t="str">
        <f t="shared" si="196"/>
        <v>-</v>
      </c>
      <c r="W123" s="20">
        <f t="shared" si="174"/>
        <v>0</v>
      </c>
      <c r="X123" s="20" t="str">
        <f t="shared" si="195"/>
        <v>-</v>
      </c>
      <c r="Y123" s="20">
        <f t="shared" si="175"/>
        <v>0</v>
      </c>
      <c r="Z123" s="20" t="str">
        <f t="shared" si="195"/>
        <v>-</v>
      </c>
      <c r="AA123" s="20">
        <f t="shared" si="176"/>
        <v>0</v>
      </c>
      <c r="AB123" s="20" t="str">
        <f t="shared" si="195"/>
        <v>-</v>
      </c>
      <c r="AC123" s="20">
        <f t="shared" si="177"/>
        <v>0</v>
      </c>
      <c r="AD123" s="20" t="str">
        <f t="shared" si="195"/>
        <v>n</v>
      </c>
      <c r="AE123" s="20">
        <f t="shared" si="178"/>
        <v>0</v>
      </c>
      <c r="AF123" s="20" t="str">
        <f t="shared" si="195"/>
        <v>-</v>
      </c>
      <c r="AG123" s="20">
        <f t="shared" si="179"/>
        <v>0</v>
      </c>
      <c r="AH123" s="20" t="str">
        <f t="shared" si="195"/>
        <v>-</v>
      </c>
      <c r="AI123" s="20">
        <f t="shared" si="180"/>
        <v>0</v>
      </c>
      <c r="AJ123" s="20" t="str">
        <f t="shared" si="195"/>
        <v>-</v>
      </c>
      <c r="AK123" s="20">
        <f t="shared" si="181"/>
        <v>0</v>
      </c>
      <c r="AL123" s="20" t="str">
        <f t="shared" si="195"/>
        <v>-</v>
      </c>
      <c r="AM123" s="20">
        <f t="shared" si="182"/>
        <v>1</v>
      </c>
      <c r="AN123" s="20" t="str">
        <f t="shared" si="195"/>
        <v>-</v>
      </c>
      <c r="AO123" s="20">
        <f t="shared" si="183"/>
        <v>1</v>
      </c>
      <c r="AP123" s="20" t="str">
        <f t="shared" si="195"/>
        <v>-</v>
      </c>
      <c r="AQ123" s="20">
        <f t="shared" si="184"/>
        <v>0</v>
      </c>
      <c r="AR123" s="20" t="str">
        <f t="shared" si="195"/>
        <v>-</v>
      </c>
      <c r="AS123" s="20">
        <f t="shared" si="185"/>
        <v>0</v>
      </c>
      <c r="AT123" s="20" t="str">
        <f t="shared" si="195"/>
        <v>-</v>
      </c>
      <c r="AU123" s="20">
        <f t="shared" si="186"/>
        <v>0</v>
      </c>
      <c r="AV123" s="20" t="str">
        <f t="shared" si="195"/>
        <v>-</v>
      </c>
      <c r="AW123" s="20">
        <f t="shared" si="187"/>
        <v>0</v>
      </c>
    </row>
    <row r="124" spans="2:49" ht="15.75" customHeight="1" x14ac:dyDescent="0.2">
      <c r="B124" s="9"/>
      <c r="C124" s="24" t="s">
        <v>10</v>
      </c>
      <c r="D124" s="16" t="str">
        <f>IF(C126=E126,"n",IF(C126&gt;E126,"v","d"))</f>
        <v>n</v>
      </c>
      <c r="E124" s="12" t="str">
        <f>IF(C126=E126,"n",IF(C126&lt;E126,"v","d"))</f>
        <v>n</v>
      </c>
      <c r="F124" s="10" t="s">
        <v>27</v>
      </c>
      <c r="N124" s="20" t="str">
        <f>IF(C124=$N$1,D124,IF(F124=$N$1,E124,"-"))</f>
        <v>-</v>
      </c>
      <c r="O124" s="20">
        <f t="shared" si="170"/>
        <v>1</v>
      </c>
      <c r="P124" s="20" t="str">
        <f>IF(C124=$P$1,D124,IF(F124=$P$1,E124,"-"))</f>
        <v>-</v>
      </c>
      <c r="Q124" s="20">
        <f t="shared" si="171"/>
        <v>0</v>
      </c>
      <c r="R124" s="20" t="str">
        <f t="shared" si="196"/>
        <v>-</v>
      </c>
      <c r="S124" s="20">
        <f t="shared" si="172"/>
        <v>1</v>
      </c>
      <c r="T124" s="20" t="str">
        <f t="shared" si="196"/>
        <v>-</v>
      </c>
      <c r="U124" s="20">
        <f t="shared" si="173"/>
        <v>1</v>
      </c>
      <c r="V124" s="20" t="str">
        <f t="shared" si="196"/>
        <v>n</v>
      </c>
      <c r="W124" s="20">
        <f t="shared" si="174"/>
        <v>0</v>
      </c>
      <c r="X124" s="20" t="str">
        <f t="shared" si="195"/>
        <v>-</v>
      </c>
      <c r="Y124" s="20">
        <f t="shared" si="175"/>
        <v>0</v>
      </c>
      <c r="Z124" s="20" t="str">
        <f t="shared" si="195"/>
        <v>-</v>
      </c>
      <c r="AA124" s="20">
        <f t="shared" si="176"/>
        <v>0</v>
      </c>
      <c r="AB124" s="20" t="str">
        <f t="shared" si="195"/>
        <v>-</v>
      </c>
      <c r="AC124" s="20">
        <f t="shared" si="177"/>
        <v>0</v>
      </c>
      <c r="AD124" s="20" t="str">
        <f t="shared" si="195"/>
        <v>-</v>
      </c>
      <c r="AE124" s="20">
        <f t="shared" si="178"/>
        <v>0</v>
      </c>
      <c r="AF124" s="20" t="str">
        <f t="shared" si="195"/>
        <v>-</v>
      </c>
      <c r="AG124" s="20">
        <f t="shared" si="179"/>
        <v>0</v>
      </c>
      <c r="AH124" s="20" t="str">
        <f t="shared" si="195"/>
        <v>-</v>
      </c>
      <c r="AI124" s="20">
        <f t="shared" si="180"/>
        <v>0</v>
      </c>
      <c r="AJ124" s="20" t="str">
        <f t="shared" si="195"/>
        <v>-</v>
      </c>
      <c r="AK124" s="20">
        <f t="shared" si="181"/>
        <v>0</v>
      </c>
      <c r="AL124" s="20" t="str">
        <f t="shared" si="195"/>
        <v>-</v>
      </c>
      <c r="AM124" s="20">
        <f t="shared" si="182"/>
        <v>1</v>
      </c>
      <c r="AN124" s="20" t="str">
        <f t="shared" si="195"/>
        <v>-</v>
      </c>
      <c r="AO124" s="20">
        <f t="shared" si="183"/>
        <v>1</v>
      </c>
      <c r="AP124" s="20" t="str">
        <f t="shared" si="195"/>
        <v>-</v>
      </c>
      <c r="AQ124" s="20">
        <f t="shared" si="184"/>
        <v>0</v>
      </c>
      <c r="AR124" s="20" t="str">
        <f t="shared" si="195"/>
        <v>-</v>
      </c>
      <c r="AS124" s="20">
        <f t="shared" si="185"/>
        <v>0</v>
      </c>
      <c r="AT124" s="20" t="str">
        <f t="shared" si="195"/>
        <v>-</v>
      </c>
      <c r="AU124" s="20">
        <f t="shared" si="186"/>
        <v>0</v>
      </c>
      <c r="AV124" s="20" t="str">
        <f t="shared" si="195"/>
        <v>n</v>
      </c>
      <c r="AW124" s="20">
        <f t="shared" si="187"/>
        <v>0</v>
      </c>
    </row>
    <row r="125" spans="2:49" ht="15.75" customHeight="1" x14ac:dyDescent="0.2">
      <c r="B125" s="9"/>
      <c r="C125" s="24" t="s">
        <v>12</v>
      </c>
      <c r="D125" s="16" t="str">
        <f>IF(C126=E126,"n",IF(C126&gt;E126,"v","d"))</f>
        <v>n</v>
      </c>
      <c r="E125" s="14" t="str">
        <f>IF(C126=E126,"n",IF(C126&lt;E126,"v","d"))</f>
        <v>n</v>
      </c>
      <c r="F125" s="10" t="s">
        <v>15</v>
      </c>
      <c r="N125" s="20" t="str">
        <f>IF(C125=$N$1,D125,IF(F125=$N$1,E125,"-"))</f>
        <v>-</v>
      </c>
      <c r="O125" s="20">
        <f t="shared" si="170"/>
        <v>1</v>
      </c>
      <c r="P125" s="20" t="str">
        <f>IF(C125=$P$1,D125,IF(F125=$P$1,E125,"-"))</f>
        <v>-</v>
      </c>
      <c r="Q125" s="20">
        <f t="shared" si="171"/>
        <v>0</v>
      </c>
      <c r="R125" s="20" t="str">
        <f>IF($C125=R$1,$D125,IF($F125=R$1,$E125,"-"))</f>
        <v>-</v>
      </c>
      <c r="S125" s="20">
        <f t="shared" si="172"/>
        <v>1</v>
      </c>
      <c r="T125" s="20" t="str">
        <f t="shared" si="196"/>
        <v>-</v>
      </c>
      <c r="U125" s="20">
        <f t="shared" si="173"/>
        <v>1</v>
      </c>
      <c r="V125" s="20" t="str">
        <f t="shared" si="196"/>
        <v>-</v>
      </c>
      <c r="W125" s="20">
        <f t="shared" si="174"/>
        <v>0</v>
      </c>
      <c r="X125" s="20" t="str">
        <f t="shared" si="195"/>
        <v>-</v>
      </c>
      <c r="Y125" s="20">
        <f t="shared" si="175"/>
        <v>0</v>
      </c>
      <c r="Z125" s="20" t="str">
        <f t="shared" si="195"/>
        <v>-</v>
      </c>
      <c r="AA125" s="20">
        <f t="shared" si="176"/>
        <v>0</v>
      </c>
      <c r="AB125" s="20" t="str">
        <f t="shared" si="195"/>
        <v>-</v>
      </c>
      <c r="AC125" s="20">
        <f t="shared" si="177"/>
        <v>0</v>
      </c>
      <c r="AD125" s="20" t="str">
        <f t="shared" si="195"/>
        <v>-</v>
      </c>
      <c r="AE125" s="20">
        <f t="shared" si="178"/>
        <v>0</v>
      </c>
      <c r="AF125" s="20" t="str">
        <f t="shared" si="195"/>
        <v>-</v>
      </c>
      <c r="AG125" s="20">
        <f t="shared" si="179"/>
        <v>0</v>
      </c>
      <c r="AH125" s="20" t="str">
        <f t="shared" si="195"/>
        <v>-</v>
      </c>
      <c r="AI125" s="20">
        <f t="shared" si="180"/>
        <v>0</v>
      </c>
      <c r="AJ125" s="20" t="str">
        <f t="shared" si="195"/>
        <v>-</v>
      </c>
      <c r="AK125" s="20">
        <f t="shared" si="181"/>
        <v>0</v>
      </c>
      <c r="AL125" s="20" t="str">
        <f t="shared" si="195"/>
        <v>n</v>
      </c>
      <c r="AM125" s="20">
        <f t="shared" si="182"/>
        <v>1</v>
      </c>
      <c r="AN125" s="20" t="str">
        <f t="shared" si="195"/>
        <v>n</v>
      </c>
      <c r="AO125" s="20">
        <f t="shared" si="183"/>
        <v>1</v>
      </c>
      <c r="AP125" s="20" t="str">
        <f t="shared" si="195"/>
        <v>-</v>
      </c>
      <c r="AQ125" s="20">
        <f t="shared" si="184"/>
        <v>0</v>
      </c>
      <c r="AR125" s="20" t="str">
        <f t="shared" si="195"/>
        <v>-</v>
      </c>
      <c r="AS125" s="20">
        <f t="shared" si="185"/>
        <v>0</v>
      </c>
      <c r="AT125" s="20" t="str">
        <f t="shared" si="195"/>
        <v>-</v>
      </c>
      <c r="AU125" s="20">
        <f t="shared" si="186"/>
        <v>0</v>
      </c>
      <c r="AV125" s="20" t="str">
        <f t="shared" si="195"/>
        <v>-</v>
      </c>
      <c r="AW125" s="20">
        <f t="shared" si="187"/>
        <v>0</v>
      </c>
    </row>
    <row r="126" spans="2:49" ht="15.75" customHeight="1" x14ac:dyDescent="0.2">
      <c r="B126" s="8" t="s">
        <v>18</v>
      </c>
      <c r="C126" s="84">
        <v>16</v>
      </c>
      <c r="D126" s="85"/>
      <c r="E126" s="84">
        <v>16</v>
      </c>
      <c r="F126" s="85"/>
      <c r="N126" s="20">
        <f>IF((COUNTIF(N121:N125,"d")=1),-ABS($C126-$E126),IF((COUNTIF(N121:N125,"v")=1),ABS($C126-$E126),0))</f>
        <v>0</v>
      </c>
      <c r="O126" s="20">
        <f t="shared" si="170"/>
        <v>1</v>
      </c>
      <c r="P126" s="20">
        <f t="shared" ref="P126:AV126" si="197">IF((COUNTIF(P121:P125,"d")=1),-ABS($C126-$E126),IF((COUNTIF(P121:P125,"v")=1),ABS($C126-$E126),0))</f>
        <v>0</v>
      </c>
      <c r="Q126" s="20">
        <f t="shared" si="171"/>
        <v>0</v>
      </c>
      <c r="R126" s="20">
        <f t="shared" si="197"/>
        <v>0</v>
      </c>
      <c r="S126" s="20">
        <f t="shared" si="172"/>
        <v>1</v>
      </c>
      <c r="T126" s="20">
        <f t="shared" si="197"/>
        <v>0</v>
      </c>
      <c r="U126" s="20">
        <f t="shared" si="173"/>
        <v>1</v>
      </c>
      <c r="V126" s="20">
        <f t="shared" si="197"/>
        <v>0</v>
      </c>
      <c r="W126" s="20">
        <f t="shared" si="174"/>
        <v>0</v>
      </c>
      <c r="X126" s="20">
        <f t="shared" si="197"/>
        <v>0</v>
      </c>
      <c r="Y126" s="20">
        <f t="shared" si="175"/>
        <v>0</v>
      </c>
      <c r="Z126" s="20">
        <f t="shared" si="197"/>
        <v>0</v>
      </c>
      <c r="AA126" s="20">
        <f t="shared" si="176"/>
        <v>0</v>
      </c>
      <c r="AB126" s="20">
        <f t="shared" si="197"/>
        <v>0</v>
      </c>
      <c r="AC126" s="20">
        <f t="shared" si="177"/>
        <v>0</v>
      </c>
      <c r="AD126" s="20">
        <f t="shared" si="197"/>
        <v>0</v>
      </c>
      <c r="AE126" s="20">
        <f t="shared" si="178"/>
        <v>0</v>
      </c>
      <c r="AF126" s="20">
        <f t="shared" si="197"/>
        <v>0</v>
      </c>
      <c r="AG126" s="20">
        <f t="shared" si="179"/>
        <v>0</v>
      </c>
      <c r="AH126" s="20">
        <f t="shared" si="197"/>
        <v>0</v>
      </c>
      <c r="AI126" s="20">
        <f t="shared" si="180"/>
        <v>0</v>
      </c>
      <c r="AJ126" s="20">
        <f t="shared" si="197"/>
        <v>0</v>
      </c>
      <c r="AK126" s="20">
        <f t="shared" si="181"/>
        <v>0</v>
      </c>
      <c r="AL126" s="20">
        <f t="shared" si="197"/>
        <v>0</v>
      </c>
      <c r="AM126" s="20">
        <f t="shared" si="182"/>
        <v>1</v>
      </c>
      <c r="AN126" s="20">
        <f t="shared" si="197"/>
        <v>0</v>
      </c>
      <c r="AO126" s="20">
        <f t="shared" si="183"/>
        <v>1</v>
      </c>
      <c r="AP126" s="20">
        <f t="shared" si="197"/>
        <v>0</v>
      </c>
      <c r="AQ126" s="20">
        <f t="shared" si="184"/>
        <v>0</v>
      </c>
      <c r="AR126" s="20">
        <f t="shared" si="197"/>
        <v>0</v>
      </c>
      <c r="AS126" s="20">
        <f t="shared" si="185"/>
        <v>0</v>
      </c>
      <c r="AT126" s="20">
        <f t="shared" si="197"/>
        <v>0</v>
      </c>
      <c r="AU126" s="20">
        <f t="shared" si="186"/>
        <v>0</v>
      </c>
      <c r="AV126" s="20">
        <f t="shared" si="197"/>
        <v>0</v>
      </c>
      <c r="AW126" s="20">
        <f t="shared" si="187"/>
        <v>0</v>
      </c>
    </row>
    <row r="127" spans="2:49" ht="15.75" customHeight="1" x14ac:dyDescent="0.2">
      <c r="O127" s="20">
        <f t="shared" si="170"/>
        <v>1</v>
      </c>
      <c r="Q127" s="20">
        <f t="shared" si="171"/>
        <v>0</v>
      </c>
      <c r="S127" s="20">
        <f t="shared" si="172"/>
        <v>1</v>
      </c>
      <c r="U127" s="20">
        <f t="shared" si="173"/>
        <v>1</v>
      </c>
      <c r="W127" s="20">
        <f t="shared" si="174"/>
        <v>0</v>
      </c>
      <c r="Y127" s="20">
        <f t="shared" si="175"/>
        <v>0</v>
      </c>
      <c r="AA127" s="20">
        <f t="shared" si="176"/>
        <v>0</v>
      </c>
      <c r="AC127" s="20">
        <f t="shared" si="177"/>
        <v>0</v>
      </c>
      <c r="AE127" s="20">
        <f t="shared" si="178"/>
        <v>0</v>
      </c>
      <c r="AG127" s="20">
        <f t="shared" si="179"/>
        <v>0</v>
      </c>
      <c r="AI127" s="20">
        <f t="shared" si="180"/>
        <v>0</v>
      </c>
      <c r="AK127" s="20">
        <f t="shared" si="181"/>
        <v>0</v>
      </c>
      <c r="AM127" s="20">
        <f t="shared" si="182"/>
        <v>1</v>
      </c>
      <c r="AO127" s="20">
        <f t="shared" si="183"/>
        <v>1</v>
      </c>
      <c r="AQ127" s="20">
        <f t="shared" si="184"/>
        <v>0</v>
      </c>
      <c r="AS127" s="20">
        <f t="shared" si="185"/>
        <v>0</v>
      </c>
      <c r="AU127" s="20">
        <f t="shared" si="186"/>
        <v>0</v>
      </c>
      <c r="AW127" s="20">
        <f t="shared" si="187"/>
        <v>0</v>
      </c>
    </row>
    <row r="128" spans="2:49" ht="15.75" customHeight="1" x14ac:dyDescent="0.2">
      <c r="B128" s="6" t="s">
        <v>42</v>
      </c>
      <c r="O128" s="20">
        <f t="shared" si="170"/>
        <v>1</v>
      </c>
      <c r="Q128" s="20">
        <f t="shared" si="171"/>
        <v>0</v>
      </c>
      <c r="S128" s="20">
        <f t="shared" si="172"/>
        <v>1</v>
      </c>
      <c r="U128" s="20">
        <f t="shared" si="173"/>
        <v>1</v>
      </c>
      <c r="W128" s="20">
        <f t="shared" si="174"/>
        <v>0</v>
      </c>
      <c r="Y128" s="20">
        <f t="shared" si="175"/>
        <v>0</v>
      </c>
      <c r="AA128" s="20">
        <f t="shared" si="176"/>
        <v>0</v>
      </c>
      <c r="AC128" s="20">
        <f t="shared" si="177"/>
        <v>0</v>
      </c>
      <c r="AE128" s="20">
        <f t="shared" si="178"/>
        <v>0</v>
      </c>
      <c r="AG128" s="20">
        <f t="shared" si="179"/>
        <v>0</v>
      </c>
      <c r="AI128" s="20">
        <f t="shared" si="180"/>
        <v>0</v>
      </c>
      <c r="AK128" s="20">
        <f t="shared" si="181"/>
        <v>0</v>
      </c>
      <c r="AM128" s="20">
        <f t="shared" si="182"/>
        <v>1</v>
      </c>
      <c r="AO128" s="20">
        <f t="shared" si="183"/>
        <v>1</v>
      </c>
      <c r="AQ128" s="20">
        <f t="shared" si="184"/>
        <v>0</v>
      </c>
      <c r="AS128" s="20">
        <f t="shared" si="185"/>
        <v>0</v>
      </c>
      <c r="AU128" s="20">
        <f t="shared" si="186"/>
        <v>0</v>
      </c>
      <c r="AW128" s="20">
        <f t="shared" si="187"/>
        <v>0</v>
      </c>
    </row>
    <row r="129" spans="2:49" ht="18.75" customHeight="1" x14ac:dyDescent="0.2">
      <c r="B129" s="7"/>
      <c r="C129" s="84" t="s">
        <v>62</v>
      </c>
      <c r="D129" s="85"/>
      <c r="E129" s="86" t="s">
        <v>63</v>
      </c>
      <c r="F129" s="85"/>
      <c r="O129" s="20">
        <f t="shared" si="170"/>
        <v>1</v>
      </c>
      <c r="P129" s="20"/>
      <c r="Q129" s="20">
        <f t="shared" si="171"/>
        <v>0</v>
      </c>
      <c r="S129" s="20">
        <f t="shared" si="172"/>
        <v>1</v>
      </c>
      <c r="U129" s="20">
        <f t="shared" si="173"/>
        <v>1</v>
      </c>
      <c r="W129" s="20">
        <f t="shared" si="174"/>
        <v>0</v>
      </c>
      <c r="Y129" s="20">
        <f t="shared" si="175"/>
        <v>0</v>
      </c>
      <c r="AA129" s="20">
        <f t="shared" si="176"/>
        <v>0</v>
      </c>
      <c r="AC129" s="20">
        <f t="shared" si="177"/>
        <v>0</v>
      </c>
      <c r="AE129" s="20">
        <f t="shared" si="178"/>
        <v>0</v>
      </c>
      <c r="AG129" s="20">
        <f t="shared" si="179"/>
        <v>0</v>
      </c>
      <c r="AI129" s="20">
        <f t="shared" si="180"/>
        <v>0</v>
      </c>
      <c r="AK129" s="20">
        <f t="shared" si="181"/>
        <v>0</v>
      </c>
      <c r="AM129" s="20">
        <f t="shared" si="182"/>
        <v>1</v>
      </c>
      <c r="AO129" s="20">
        <f t="shared" si="183"/>
        <v>1</v>
      </c>
      <c r="AQ129" s="20">
        <f t="shared" si="184"/>
        <v>0</v>
      </c>
      <c r="AS129" s="20">
        <f t="shared" si="185"/>
        <v>0</v>
      </c>
      <c r="AU129" s="20">
        <f t="shared" si="186"/>
        <v>0</v>
      </c>
      <c r="AW129" s="20">
        <f t="shared" si="187"/>
        <v>0</v>
      </c>
    </row>
    <row r="130" spans="2:49" ht="15.75" customHeight="1" x14ac:dyDescent="0.2">
      <c r="B130" s="9"/>
      <c r="C130" s="24" t="s">
        <v>9</v>
      </c>
      <c r="D130" s="15" t="str">
        <f>IF(C135=E135,"n",IF(C135&gt;E135,"v","d"))</f>
        <v>v</v>
      </c>
      <c r="E130" s="11" t="str">
        <f>IF(C135=E135,"n",IF(C135&lt;E135,"v","d"))</f>
        <v>d</v>
      </c>
      <c r="F130" s="10" t="s">
        <v>5</v>
      </c>
      <c r="N130" s="20" t="str">
        <f>IF(C130=$N$1,D130,IF(F130=$N$1,E130,"-"))</f>
        <v>-</v>
      </c>
      <c r="O130" s="20">
        <f t="shared" si="170"/>
        <v>1</v>
      </c>
      <c r="P130" s="20" t="str">
        <f>IF($C130=$P$1,$D130,IF($F130=$P$1,$E130,"-"))</f>
        <v>d</v>
      </c>
      <c r="Q130" s="20">
        <f t="shared" si="171"/>
        <v>0</v>
      </c>
      <c r="R130" s="20" t="str">
        <f>IF($C130=R$1,$D130,IF($F130=R$1,$E130,"-"))</f>
        <v>-</v>
      </c>
      <c r="S130" s="20">
        <f t="shared" si="172"/>
        <v>1</v>
      </c>
      <c r="T130" s="20" t="str">
        <f>IF($C130=T$1,$D130,IF($F130=T$1,$E130,"-"))</f>
        <v>v</v>
      </c>
      <c r="U130" s="20">
        <f t="shared" si="173"/>
        <v>1</v>
      </c>
      <c r="V130" s="20" t="str">
        <f>IF($C130=V$1,$D130,IF($F130=V$1,$E130,"-"))</f>
        <v>-</v>
      </c>
      <c r="W130" s="20">
        <f t="shared" si="174"/>
        <v>0</v>
      </c>
      <c r="X130" s="20" t="str">
        <f t="shared" ref="X130:AV134" si="198">IF($C130=X$1,$D130,IF($F130=X$1,$E130,"-"))</f>
        <v>-</v>
      </c>
      <c r="Y130" s="20">
        <f t="shared" si="175"/>
        <v>0</v>
      </c>
      <c r="Z130" s="20" t="str">
        <f t="shared" si="198"/>
        <v>-</v>
      </c>
      <c r="AA130" s="20">
        <f t="shared" si="176"/>
        <v>0</v>
      </c>
      <c r="AB130" s="20" t="str">
        <f t="shared" si="198"/>
        <v>-</v>
      </c>
      <c r="AC130" s="20">
        <f t="shared" si="177"/>
        <v>0</v>
      </c>
      <c r="AD130" s="20" t="str">
        <f t="shared" si="198"/>
        <v>-</v>
      </c>
      <c r="AE130" s="20">
        <f t="shared" si="178"/>
        <v>0</v>
      </c>
      <c r="AF130" s="20" t="str">
        <f t="shared" si="198"/>
        <v>-</v>
      </c>
      <c r="AG130" s="20">
        <f t="shared" si="179"/>
        <v>0</v>
      </c>
      <c r="AH130" s="20" t="str">
        <f t="shared" si="198"/>
        <v>-</v>
      </c>
      <c r="AI130" s="20">
        <f t="shared" si="180"/>
        <v>0</v>
      </c>
      <c r="AJ130" s="20" t="str">
        <f t="shared" si="198"/>
        <v>-</v>
      </c>
      <c r="AK130" s="20">
        <f t="shared" si="181"/>
        <v>0</v>
      </c>
      <c r="AL130" s="20" t="str">
        <f t="shared" si="198"/>
        <v>-</v>
      </c>
      <c r="AM130" s="20">
        <f t="shared" si="182"/>
        <v>1</v>
      </c>
      <c r="AN130" s="20" t="str">
        <f t="shared" si="198"/>
        <v>-</v>
      </c>
      <c r="AO130" s="20">
        <f t="shared" si="183"/>
        <v>1</v>
      </c>
      <c r="AP130" s="20" t="str">
        <f t="shared" si="198"/>
        <v>-</v>
      </c>
      <c r="AQ130" s="20">
        <f t="shared" si="184"/>
        <v>0</v>
      </c>
      <c r="AR130" s="20" t="str">
        <f t="shared" si="198"/>
        <v>-</v>
      </c>
      <c r="AS130" s="20">
        <f t="shared" si="185"/>
        <v>0</v>
      </c>
      <c r="AT130" s="20" t="str">
        <f t="shared" si="198"/>
        <v>-</v>
      </c>
      <c r="AU130" s="20">
        <f t="shared" si="186"/>
        <v>0</v>
      </c>
      <c r="AV130" s="20" t="str">
        <f t="shared" si="198"/>
        <v>-</v>
      </c>
      <c r="AW130" s="20">
        <f t="shared" si="187"/>
        <v>0</v>
      </c>
    </row>
    <row r="131" spans="2:49" ht="15.75" customHeight="1" x14ac:dyDescent="0.2">
      <c r="B131" s="9"/>
      <c r="C131" s="24" t="s">
        <v>6</v>
      </c>
      <c r="D131" s="16" t="str">
        <f>IF(C135=E135,"n",IF(C135&gt;E135,"v","d"))</f>
        <v>v</v>
      </c>
      <c r="E131" s="12" t="str">
        <f>IF(C135=E135,"n",IF(C135&lt;E135,"v","d"))</f>
        <v>d</v>
      </c>
      <c r="F131" s="10" t="s">
        <v>7</v>
      </c>
      <c r="K131" s="3"/>
      <c r="N131" s="20" t="str">
        <f>IF(C131=$N$1,D131,IF(F131=$N$1,E131,"-"))</f>
        <v>v</v>
      </c>
      <c r="O131" s="20">
        <f t="shared" si="170"/>
        <v>1</v>
      </c>
      <c r="P131" s="20" t="str">
        <f>IF(C131=$P$1,D131,IF(F131=$P$1,E131,"-"))</f>
        <v>-</v>
      </c>
      <c r="Q131" s="20">
        <f t="shared" si="171"/>
        <v>0</v>
      </c>
      <c r="R131" s="20" t="str">
        <f t="shared" ref="R131:V134" si="199">IF($C131=R$1,$D131,IF($F131=R$1,$E131,"-"))</f>
        <v>-</v>
      </c>
      <c r="S131" s="20">
        <f t="shared" si="172"/>
        <v>1</v>
      </c>
      <c r="T131" s="20" t="str">
        <f t="shared" si="199"/>
        <v>-</v>
      </c>
      <c r="U131" s="20">
        <f t="shared" si="173"/>
        <v>0</v>
      </c>
      <c r="V131" s="20" t="str">
        <f t="shared" si="199"/>
        <v>-</v>
      </c>
      <c r="W131" s="20">
        <f t="shared" si="174"/>
        <v>0</v>
      </c>
      <c r="X131" s="20" t="str">
        <f t="shared" si="198"/>
        <v>d</v>
      </c>
      <c r="Y131" s="20">
        <f t="shared" si="175"/>
        <v>0</v>
      </c>
      <c r="Z131" s="20" t="str">
        <f t="shared" si="198"/>
        <v>-</v>
      </c>
      <c r="AA131" s="20">
        <f t="shared" si="176"/>
        <v>0</v>
      </c>
      <c r="AB131" s="20" t="str">
        <f t="shared" si="198"/>
        <v>-</v>
      </c>
      <c r="AC131" s="20">
        <f t="shared" si="177"/>
        <v>0</v>
      </c>
      <c r="AD131" s="20" t="str">
        <f t="shared" si="198"/>
        <v>-</v>
      </c>
      <c r="AE131" s="20">
        <f t="shared" si="178"/>
        <v>0</v>
      </c>
      <c r="AF131" s="20" t="str">
        <f t="shared" si="198"/>
        <v>-</v>
      </c>
      <c r="AG131" s="20">
        <f t="shared" si="179"/>
        <v>0</v>
      </c>
      <c r="AH131" s="20" t="str">
        <f t="shared" si="198"/>
        <v>-</v>
      </c>
      <c r="AI131" s="20">
        <f t="shared" si="180"/>
        <v>0</v>
      </c>
      <c r="AJ131" s="20" t="str">
        <f t="shared" si="198"/>
        <v>-</v>
      </c>
      <c r="AK131" s="20">
        <f t="shared" si="181"/>
        <v>0</v>
      </c>
      <c r="AL131" s="20" t="str">
        <f t="shared" si="198"/>
        <v>-</v>
      </c>
      <c r="AM131" s="20">
        <f t="shared" si="182"/>
        <v>1</v>
      </c>
      <c r="AN131" s="20" t="str">
        <f t="shared" si="198"/>
        <v>-</v>
      </c>
      <c r="AO131" s="20">
        <f t="shared" si="183"/>
        <v>1</v>
      </c>
      <c r="AP131" s="20" t="str">
        <f t="shared" si="198"/>
        <v>-</v>
      </c>
      <c r="AQ131" s="20">
        <f t="shared" si="184"/>
        <v>0</v>
      </c>
      <c r="AR131" s="20" t="str">
        <f t="shared" si="198"/>
        <v>-</v>
      </c>
      <c r="AS131" s="20">
        <f t="shared" si="185"/>
        <v>0</v>
      </c>
      <c r="AT131" s="20" t="str">
        <f t="shared" si="198"/>
        <v>-</v>
      </c>
      <c r="AU131" s="20">
        <f t="shared" si="186"/>
        <v>0</v>
      </c>
      <c r="AV131" s="20" t="str">
        <f t="shared" si="198"/>
        <v>-</v>
      </c>
      <c r="AW131" s="20">
        <f t="shared" si="187"/>
        <v>0</v>
      </c>
    </row>
    <row r="132" spans="2:49" ht="15.75" customHeight="1" x14ac:dyDescent="0.2">
      <c r="B132" s="9"/>
      <c r="C132" s="24" t="s">
        <v>11</v>
      </c>
      <c r="D132" s="16" t="str">
        <f>IF(C135=E135,"n",IF(C135&gt;E135,"v","d"))</f>
        <v>v</v>
      </c>
      <c r="E132" s="13" t="str">
        <f>IF(C135=E135,"n",IF(C135&lt;E135,"v","d"))</f>
        <v>d</v>
      </c>
      <c r="F132" s="10" t="s">
        <v>10</v>
      </c>
      <c r="N132" s="20" t="str">
        <f>IF(C132=$N$1,D132,IF(F132=$N$1,E132,"-"))</f>
        <v>-</v>
      </c>
      <c r="O132" s="20">
        <f t="shared" si="170"/>
        <v>0</v>
      </c>
      <c r="P132" s="20" t="str">
        <f>IF(C132=$P$1,D132,IF(F132=$P$1,E132,"-"))</f>
        <v>-</v>
      </c>
      <c r="Q132" s="20">
        <f t="shared" si="171"/>
        <v>0</v>
      </c>
      <c r="R132" s="20" t="str">
        <f t="shared" si="199"/>
        <v>v</v>
      </c>
      <c r="S132" s="20">
        <f t="shared" si="172"/>
        <v>1</v>
      </c>
      <c r="T132" s="20" t="str">
        <f t="shared" si="199"/>
        <v>-</v>
      </c>
      <c r="U132" s="20">
        <f t="shared" si="173"/>
        <v>0</v>
      </c>
      <c r="V132" s="20" t="str">
        <f t="shared" si="199"/>
        <v>d</v>
      </c>
      <c r="W132" s="20">
        <f t="shared" si="174"/>
        <v>0</v>
      </c>
      <c r="X132" s="20" t="str">
        <f t="shared" si="198"/>
        <v>-</v>
      </c>
      <c r="Y132" s="20">
        <f t="shared" si="175"/>
        <v>0</v>
      </c>
      <c r="Z132" s="20" t="str">
        <f t="shared" si="198"/>
        <v>-</v>
      </c>
      <c r="AA132" s="20">
        <f t="shared" si="176"/>
        <v>0</v>
      </c>
      <c r="AB132" s="20" t="str">
        <f t="shared" si="198"/>
        <v>-</v>
      </c>
      <c r="AC132" s="20">
        <f t="shared" si="177"/>
        <v>0</v>
      </c>
      <c r="AD132" s="20" t="str">
        <f t="shared" si="198"/>
        <v>-</v>
      </c>
      <c r="AE132" s="20">
        <f t="shared" si="178"/>
        <v>0</v>
      </c>
      <c r="AF132" s="20" t="str">
        <f t="shared" si="198"/>
        <v>-</v>
      </c>
      <c r="AG132" s="20">
        <f t="shared" si="179"/>
        <v>0</v>
      </c>
      <c r="AH132" s="20" t="str">
        <f t="shared" si="198"/>
        <v>-</v>
      </c>
      <c r="AI132" s="20">
        <f t="shared" si="180"/>
        <v>0</v>
      </c>
      <c r="AJ132" s="20" t="str">
        <f t="shared" si="198"/>
        <v>-</v>
      </c>
      <c r="AK132" s="20">
        <f t="shared" si="181"/>
        <v>0</v>
      </c>
      <c r="AL132" s="20" t="str">
        <f t="shared" si="198"/>
        <v>-</v>
      </c>
      <c r="AM132" s="20">
        <f t="shared" si="182"/>
        <v>1</v>
      </c>
      <c r="AN132" s="20" t="str">
        <f t="shared" si="198"/>
        <v>-</v>
      </c>
      <c r="AO132" s="20">
        <f t="shared" si="183"/>
        <v>1</v>
      </c>
      <c r="AP132" s="20" t="str">
        <f t="shared" si="198"/>
        <v>-</v>
      </c>
      <c r="AQ132" s="20">
        <f t="shared" si="184"/>
        <v>0</v>
      </c>
      <c r="AR132" s="20" t="str">
        <f t="shared" si="198"/>
        <v>-</v>
      </c>
      <c r="AS132" s="20">
        <f t="shared" si="185"/>
        <v>0</v>
      </c>
      <c r="AT132" s="20" t="str">
        <f t="shared" si="198"/>
        <v>-</v>
      </c>
      <c r="AU132" s="20">
        <f t="shared" si="186"/>
        <v>0</v>
      </c>
      <c r="AV132" s="20" t="str">
        <f t="shared" si="198"/>
        <v>-</v>
      </c>
      <c r="AW132" s="20">
        <f t="shared" si="187"/>
        <v>0</v>
      </c>
    </row>
    <row r="133" spans="2:49" ht="15.75" customHeight="1" x14ac:dyDescent="0.2">
      <c r="B133" s="9"/>
      <c r="C133" s="24" t="s">
        <v>15</v>
      </c>
      <c r="D133" s="16" t="str">
        <f>IF(C135=E135,"n",IF(C135&gt;E135,"v","d"))</f>
        <v>v</v>
      </c>
      <c r="E133" s="12" t="str">
        <f>IF(C135=E135,"n",IF(C135&lt;E135,"v","d"))</f>
        <v>d</v>
      </c>
      <c r="F133" s="10" t="s">
        <v>13</v>
      </c>
      <c r="N133" s="20" t="str">
        <f>IF(C133=$N$1,D133,IF(F133=$N$1,E133,"-"))</f>
        <v>-</v>
      </c>
      <c r="O133" s="20">
        <f t="shared" si="170"/>
        <v>0</v>
      </c>
      <c r="P133" s="20" t="str">
        <f>IF(C133=$P$1,D133,IF(F133=$P$1,E133,"-"))</f>
        <v>-</v>
      </c>
      <c r="Q133" s="20">
        <f t="shared" si="171"/>
        <v>0</v>
      </c>
      <c r="R133" s="20" t="str">
        <f t="shared" si="199"/>
        <v>-</v>
      </c>
      <c r="S133" s="20">
        <f t="shared" si="172"/>
        <v>0</v>
      </c>
      <c r="T133" s="20" t="str">
        <f t="shared" si="199"/>
        <v>-</v>
      </c>
      <c r="U133" s="20">
        <f t="shared" si="173"/>
        <v>0</v>
      </c>
      <c r="V133" s="20" t="str">
        <f t="shared" si="199"/>
        <v>-</v>
      </c>
      <c r="W133" s="20">
        <f t="shared" si="174"/>
        <v>0</v>
      </c>
      <c r="X133" s="20" t="str">
        <f t="shared" si="198"/>
        <v>-</v>
      </c>
      <c r="Y133" s="20">
        <f t="shared" si="175"/>
        <v>0</v>
      </c>
      <c r="Z133" s="20" t="str">
        <f t="shared" si="198"/>
        <v>d</v>
      </c>
      <c r="AA133" s="20">
        <f t="shared" si="176"/>
        <v>0</v>
      </c>
      <c r="AB133" s="20" t="str">
        <f t="shared" si="198"/>
        <v>-</v>
      </c>
      <c r="AC133" s="20">
        <f t="shared" si="177"/>
        <v>0</v>
      </c>
      <c r="AD133" s="20" t="str">
        <f t="shared" si="198"/>
        <v>-</v>
      </c>
      <c r="AE133" s="20">
        <f t="shared" si="178"/>
        <v>0</v>
      </c>
      <c r="AF133" s="20" t="str">
        <f t="shared" si="198"/>
        <v>-</v>
      </c>
      <c r="AG133" s="20">
        <f t="shared" si="179"/>
        <v>0</v>
      </c>
      <c r="AH133" s="20" t="str">
        <f t="shared" si="198"/>
        <v>-</v>
      </c>
      <c r="AI133" s="20">
        <f t="shared" si="180"/>
        <v>0</v>
      </c>
      <c r="AJ133" s="20" t="str">
        <f t="shared" si="198"/>
        <v>-</v>
      </c>
      <c r="AK133" s="20">
        <f t="shared" si="181"/>
        <v>0</v>
      </c>
      <c r="AL133" s="20" t="str">
        <f t="shared" si="198"/>
        <v>-</v>
      </c>
      <c r="AM133" s="20">
        <f t="shared" si="182"/>
        <v>1</v>
      </c>
      <c r="AN133" s="20" t="str">
        <f t="shared" si="198"/>
        <v>v</v>
      </c>
      <c r="AO133" s="20">
        <f t="shared" si="183"/>
        <v>1</v>
      </c>
      <c r="AP133" s="20" t="str">
        <f t="shared" si="198"/>
        <v>-</v>
      </c>
      <c r="AQ133" s="20">
        <f t="shared" si="184"/>
        <v>0</v>
      </c>
      <c r="AR133" s="20" t="str">
        <f t="shared" si="198"/>
        <v>-</v>
      </c>
      <c r="AS133" s="20">
        <f t="shared" si="185"/>
        <v>0</v>
      </c>
      <c r="AT133" s="20" t="str">
        <f t="shared" si="198"/>
        <v>-</v>
      </c>
      <c r="AU133" s="20">
        <f t="shared" si="186"/>
        <v>0</v>
      </c>
      <c r="AV133" s="20" t="str">
        <f t="shared" si="198"/>
        <v>-</v>
      </c>
      <c r="AW133" s="20">
        <f t="shared" si="187"/>
        <v>0</v>
      </c>
    </row>
    <row r="134" spans="2:49" ht="15.75" customHeight="1" x14ac:dyDescent="0.2">
      <c r="B134" s="9"/>
      <c r="C134" s="24" t="s">
        <v>12</v>
      </c>
      <c r="D134" s="16" t="str">
        <f>IF(C135=E135,"n",IF(C135&gt;E135,"v","d"))</f>
        <v>v</v>
      </c>
      <c r="E134" s="14" t="str">
        <f>IF(C135=E135,"n",IF(C135&lt;E135,"v","d"))</f>
        <v>d</v>
      </c>
      <c r="F134" s="10" t="s">
        <v>16</v>
      </c>
      <c r="N134" s="20" t="str">
        <f>IF(C134=$N$1,D134,IF(F134=$N$1,E134,"-"))</f>
        <v>-</v>
      </c>
      <c r="O134" s="20">
        <f t="shared" si="170"/>
        <v>0</v>
      </c>
      <c r="P134" s="20" t="str">
        <f>IF(C134=$P$1,D134,IF(F134=$P$1,E134,"-"))</f>
        <v>-</v>
      </c>
      <c r="Q134" s="20">
        <f t="shared" si="171"/>
        <v>0</v>
      </c>
      <c r="R134" s="20" t="str">
        <f>IF($C134=R$1,$D134,IF($F134=R$1,$E134,"-"))</f>
        <v>-</v>
      </c>
      <c r="S134" s="20">
        <f t="shared" si="172"/>
        <v>0</v>
      </c>
      <c r="T134" s="20" t="str">
        <f t="shared" si="199"/>
        <v>-</v>
      </c>
      <c r="U134" s="20">
        <f t="shared" si="173"/>
        <v>0</v>
      </c>
      <c r="V134" s="20" t="str">
        <f t="shared" si="199"/>
        <v>-</v>
      </c>
      <c r="W134" s="20">
        <f t="shared" si="174"/>
        <v>0</v>
      </c>
      <c r="X134" s="20" t="str">
        <f t="shared" si="198"/>
        <v>-</v>
      </c>
      <c r="Y134" s="20">
        <f t="shared" si="175"/>
        <v>0</v>
      </c>
      <c r="Z134" s="20" t="str">
        <f t="shared" si="198"/>
        <v>-</v>
      </c>
      <c r="AA134" s="20">
        <f t="shared" si="176"/>
        <v>0</v>
      </c>
      <c r="AB134" s="20" t="str">
        <f t="shared" si="198"/>
        <v>-</v>
      </c>
      <c r="AC134" s="20">
        <f t="shared" si="177"/>
        <v>0</v>
      </c>
      <c r="AD134" s="20" t="str">
        <f t="shared" si="198"/>
        <v>d</v>
      </c>
      <c r="AE134" s="20">
        <f t="shared" si="178"/>
        <v>0</v>
      </c>
      <c r="AF134" s="20" t="str">
        <f t="shared" si="198"/>
        <v>-</v>
      </c>
      <c r="AG134" s="20">
        <f t="shared" si="179"/>
        <v>0</v>
      </c>
      <c r="AH134" s="20" t="str">
        <f t="shared" si="198"/>
        <v>-</v>
      </c>
      <c r="AI134" s="20">
        <f t="shared" si="180"/>
        <v>0</v>
      </c>
      <c r="AJ134" s="20" t="str">
        <f t="shared" si="198"/>
        <v>-</v>
      </c>
      <c r="AK134" s="20">
        <f t="shared" si="181"/>
        <v>0</v>
      </c>
      <c r="AL134" s="20" t="str">
        <f t="shared" si="198"/>
        <v>v</v>
      </c>
      <c r="AM134" s="20">
        <f t="shared" si="182"/>
        <v>1</v>
      </c>
      <c r="AN134" s="20" t="str">
        <f t="shared" si="198"/>
        <v>-</v>
      </c>
      <c r="AO134" s="20">
        <f t="shared" si="183"/>
        <v>0</v>
      </c>
      <c r="AP134" s="20" t="str">
        <f t="shared" si="198"/>
        <v>-</v>
      </c>
      <c r="AQ134" s="20">
        <f t="shared" si="184"/>
        <v>0</v>
      </c>
      <c r="AR134" s="20" t="str">
        <f t="shared" si="198"/>
        <v>-</v>
      </c>
      <c r="AS134" s="20">
        <f t="shared" si="185"/>
        <v>0</v>
      </c>
      <c r="AT134" s="20" t="str">
        <f t="shared" si="198"/>
        <v>-</v>
      </c>
      <c r="AU134" s="20">
        <f t="shared" si="186"/>
        <v>0</v>
      </c>
      <c r="AV134" s="20" t="str">
        <f t="shared" si="198"/>
        <v>-</v>
      </c>
      <c r="AW134" s="20">
        <f t="shared" si="187"/>
        <v>0</v>
      </c>
    </row>
    <row r="135" spans="2:49" ht="15.75" customHeight="1" x14ac:dyDescent="0.2">
      <c r="B135" s="8" t="s">
        <v>18</v>
      </c>
      <c r="C135" s="84">
        <v>23</v>
      </c>
      <c r="D135" s="85"/>
      <c r="E135" s="84">
        <v>21</v>
      </c>
      <c r="F135" s="85"/>
      <c r="N135" s="20">
        <f>IF((COUNTIF(N130:N134,"d")=1),-ABS($C135-$E135),IF((COUNTIF(N130:N134,"v")=1),ABS($C135-$E135),0))</f>
        <v>2</v>
      </c>
      <c r="O135" s="20">
        <f t="shared" si="170"/>
        <v>0</v>
      </c>
      <c r="P135" s="20">
        <f t="shared" ref="P135:AV135" si="200">IF((COUNTIF(P130:P134,"d")=1),-ABS($C135-$E135),IF((COUNTIF(P130:P134,"v")=1),ABS($C135-$E135),0))</f>
        <v>-2</v>
      </c>
      <c r="Q135" s="20">
        <f t="shared" si="171"/>
        <v>0</v>
      </c>
      <c r="R135" s="20">
        <f t="shared" si="200"/>
        <v>2</v>
      </c>
      <c r="S135" s="20">
        <f t="shared" si="172"/>
        <v>0</v>
      </c>
      <c r="T135" s="20">
        <f t="shared" si="200"/>
        <v>2</v>
      </c>
      <c r="U135" s="20">
        <f t="shared" si="173"/>
        <v>0</v>
      </c>
      <c r="V135" s="20">
        <f t="shared" si="200"/>
        <v>-2</v>
      </c>
      <c r="W135" s="20">
        <f t="shared" si="174"/>
        <v>0</v>
      </c>
      <c r="X135" s="20">
        <f t="shared" si="200"/>
        <v>-2</v>
      </c>
      <c r="Y135" s="20">
        <f t="shared" si="175"/>
        <v>0</v>
      </c>
      <c r="Z135" s="20">
        <f t="shared" si="200"/>
        <v>-2</v>
      </c>
      <c r="AA135" s="20">
        <f t="shared" si="176"/>
        <v>0</v>
      </c>
      <c r="AB135" s="20">
        <f t="shared" si="200"/>
        <v>0</v>
      </c>
      <c r="AC135" s="20">
        <f t="shared" si="177"/>
        <v>0</v>
      </c>
      <c r="AD135" s="20">
        <f t="shared" si="200"/>
        <v>-2</v>
      </c>
      <c r="AE135" s="20">
        <f t="shared" si="178"/>
        <v>0</v>
      </c>
      <c r="AF135" s="20">
        <f t="shared" si="200"/>
        <v>0</v>
      </c>
      <c r="AG135" s="20">
        <f t="shared" si="179"/>
        <v>0</v>
      </c>
      <c r="AH135" s="20">
        <f t="shared" si="200"/>
        <v>0</v>
      </c>
      <c r="AI135" s="20">
        <f t="shared" si="180"/>
        <v>0</v>
      </c>
      <c r="AJ135" s="20">
        <f t="shared" si="200"/>
        <v>0</v>
      </c>
      <c r="AK135" s="20">
        <f t="shared" si="181"/>
        <v>0</v>
      </c>
      <c r="AL135" s="20">
        <f t="shared" si="200"/>
        <v>2</v>
      </c>
      <c r="AM135" s="20">
        <f t="shared" si="182"/>
        <v>0</v>
      </c>
      <c r="AN135" s="20">
        <f t="shared" si="200"/>
        <v>2</v>
      </c>
      <c r="AO135" s="20">
        <f t="shared" si="183"/>
        <v>0</v>
      </c>
      <c r="AP135" s="20">
        <f t="shared" si="200"/>
        <v>0</v>
      </c>
      <c r="AQ135" s="20">
        <f t="shared" si="184"/>
        <v>0</v>
      </c>
      <c r="AR135" s="20">
        <f t="shared" si="200"/>
        <v>0</v>
      </c>
      <c r="AS135" s="20">
        <f t="shared" si="185"/>
        <v>0</v>
      </c>
      <c r="AT135" s="20">
        <f t="shared" si="200"/>
        <v>0</v>
      </c>
      <c r="AU135" s="20">
        <f t="shared" si="186"/>
        <v>0</v>
      </c>
      <c r="AV135" s="20">
        <f t="shared" si="200"/>
        <v>0</v>
      </c>
      <c r="AW135" s="20">
        <f t="shared" si="187"/>
        <v>0</v>
      </c>
    </row>
    <row r="148" spans="28:28" ht="15.75" customHeight="1" x14ac:dyDescent="0.2">
      <c r="AB148" s="1"/>
    </row>
  </sheetData>
  <mergeCells count="58">
    <mergeCell ref="C21:D21"/>
    <mergeCell ref="E21:F21"/>
    <mergeCell ref="C27:D27"/>
    <mergeCell ref="E27:F27"/>
    <mergeCell ref="A1:J4"/>
    <mergeCell ref="A5:J7"/>
    <mergeCell ref="C12:D12"/>
    <mergeCell ref="E12:F12"/>
    <mergeCell ref="C18:D18"/>
    <mergeCell ref="E18:F18"/>
    <mergeCell ref="E135:F135"/>
    <mergeCell ref="C102:D102"/>
    <mergeCell ref="E102:F102"/>
    <mergeCell ref="C108:D108"/>
    <mergeCell ref="E108:F108"/>
    <mergeCell ref="C111:D111"/>
    <mergeCell ref="E111:F111"/>
    <mergeCell ref="C126:D126"/>
    <mergeCell ref="E126:F126"/>
    <mergeCell ref="C129:D129"/>
    <mergeCell ref="E129:F129"/>
    <mergeCell ref="C135:D135"/>
    <mergeCell ref="C84:D84"/>
    <mergeCell ref="E84:F84"/>
    <mergeCell ref="C117:D117"/>
    <mergeCell ref="E117:F117"/>
    <mergeCell ref="C120:D120"/>
    <mergeCell ref="E120:F120"/>
    <mergeCell ref="C90:D90"/>
    <mergeCell ref="E90:F90"/>
    <mergeCell ref="C93:D93"/>
    <mergeCell ref="E93:F93"/>
    <mergeCell ref="C99:D99"/>
    <mergeCell ref="E99:F99"/>
    <mergeCell ref="C81:D81"/>
    <mergeCell ref="E81:F81"/>
    <mergeCell ref="C66:D66"/>
    <mergeCell ref="E66:F66"/>
    <mergeCell ref="C72:D72"/>
    <mergeCell ref="E72:F72"/>
    <mergeCell ref="C75:D75"/>
    <mergeCell ref="E75:F75"/>
    <mergeCell ref="C57:D57"/>
    <mergeCell ref="E57:F57"/>
    <mergeCell ref="C63:D63"/>
    <mergeCell ref="E63:F63"/>
    <mergeCell ref="C30:D30"/>
    <mergeCell ref="E30:F30"/>
    <mergeCell ref="C48:D48"/>
    <mergeCell ref="E48:F48"/>
    <mergeCell ref="C54:D54"/>
    <mergeCell ref="E54:F54"/>
    <mergeCell ref="C36:D36"/>
    <mergeCell ref="E36:F36"/>
    <mergeCell ref="C39:D39"/>
    <mergeCell ref="E39:F39"/>
    <mergeCell ref="C45:D45"/>
    <mergeCell ref="E45:F45"/>
  </mergeCells>
  <dataValidations disablePrompts="1" count="5">
    <dataValidation type="list" allowBlank="1" showInputMessage="1" showErrorMessage="1" sqref="C85:C89 N1 P1 R1 T1 V1 X1 Z1 AB1 AD1 AF1 AH1 AJ1 AL1 AN1 AP1">
      <formula1>$C$5:$C$86</formula1>
    </dataValidation>
    <dataValidation type="list" allowBlank="1" showInputMessage="1" sqref="F94:F98 F103:F107 C103:C107 C76:C80 F76:F80">
      <formula1>$C$5:$C$86</formula1>
    </dataValidation>
    <dataValidation type="list" allowBlank="1" showInputMessage="1" sqref="F112:F116 C121:C125 C130:C134">
      <formula1>$C$5:$C$88</formula1>
    </dataValidation>
    <dataValidation type="list" allowBlank="1" showInputMessage="1" sqref="F130:F134">
      <formula1>$C$5:$C$89</formula1>
    </dataValidation>
    <dataValidation type="list" allowBlank="1" showInputMessage="1" sqref="C67:C71 F67:F71 C58:C62 F58:F62 C49:C53 F49:F53 C40:C44 F40:F44 C31:C35 F31:F35 C22:C26 F22:F26 C13:C17 F13:F17">
      <formula1>$N$1:$AV$1</formula1>
    </dataValidation>
  </dataValidations>
  <pageMargins left="0.7" right="0.7" top="0.75" bottom="0.75" header="0.3" footer="0.3"/>
  <pageSetup paperSize="9" orientation="portrait" r:id="rId1"/>
  <rowBreaks count="2" manualBreakCount="2">
    <brk id="46" max="9" man="1"/>
    <brk id="9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Clsst</vt:lpstr>
      <vt:lpstr>Résultat</vt:lpstr>
      <vt:lpstr>Clsst!Zone_d_impression</vt:lpstr>
      <vt:lpstr>Résultat!Zone_d_impression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BECC</dc:creator>
  <cp:lastModifiedBy>BECC</cp:lastModifiedBy>
  <cp:lastPrinted>2015-04-26T20:54:27Z</cp:lastPrinted>
  <dcterms:created xsi:type="dcterms:W3CDTF">2015-02-06T09:43:18Z</dcterms:created>
  <dcterms:modified xsi:type="dcterms:W3CDTF">2015-04-29T11:38:28Z</dcterms:modified>
</cp:coreProperties>
</file>