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00" windowWidth="20730" windowHeight="11760"/>
  </bookViews>
  <sheets>
    <sheet name="Résultat" sheetId="1" r:id="rId1"/>
    <sheet name="Clsst" sheetId="2" r:id="rId2"/>
  </sheets>
  <definedNames>
    <definedName name="_xlnm.Print_Area" localSheetId="1">Clsst!$A$1:$L$33</definedName>
    <definedName name="_xlnm.Print_Area" localSheetId="0">Résultat!$A$1:$J$95</definedName>
  </definedNames>
  <calcPr calcId="125725"/>
</workbook>
</file>

<file path=xl/calcChain.xml><?xml version="1.0" encoding="utf-8"?>
<calcChain xmlns="http://schemas.openxmlformats.org/spreadsheetml/2006/main">
  <c r="AE67" i="1"/>
  <c r="AD67"/>
  <c r="AC67"/>
  <c r="AB67"/>
  <c r="AA67"/>
  <c r="Y67"/>
  <c r="X67"/>
  <c r="W67"/>
  <c r="U67"/>
  <c r="T67"/>
  <c r="S67"/>
  <c r="R67"/>
  <c r="Q67"/>
  <c r="P67"/>
  <c r="O67"/>
  <c r="N67"/>
  <c r="E67"/>
  <c r="V67" s="1"/>
  <c r="D67"/>
  <c r="Z67" s="1"/>
  <c r="AE66"/>
  <c r="AD66"/>
  <c r="AC66"/>
  <c r="AB66"/>
  <c r="Z66"/>
  <c r="Y66"/>
  <c r="X66"/>
  <c r="W66"/>
  <c r="V66"/>
  <c r="U66"/>
  <c r="S66"/>
  <c r="Q66"/>
  <c r="P66"/>
  <c r="O66"/>
  <c r="N66"/>
  <c r="E66"/>
  <c r="T66" s="1"/>
  <c r="D66"/>
  <c r="R66" s="1"/>
  <c r="AE65"/>
  <c r="AD65"/>
  <c r="AC65"/>
  <c r="AB65"/>
  <c r="AA65"/>
  <c r="Z65"/>
  <c r="Y65"/>
  <c r="X65"/>
  <c r="W65"/>
  <c r="V65"/>
  <c r="U65"/>
  <c r="T65"/>
  <c r="S65"/>
  <c r="O65"/>
  <c r="N65"/>
  <c r="E65"/>
  <c r="R65" s="1"/>
  <c r="D65"/>
  <c r="Q65" s="1"/>
  <c r="AE64"/>
  <c r="AD64"/>
  <c r="AC64"/>
  <c r="AB64"/>
  <c r="AA64"/>
  <c r="Z64"/>
  <c r="Y64"/>
  <c r="X64"/>
  <c r="V64"/>
  <c r="U64"/>
  <c r="T64"/>
  <c r="R64"/>
  <c r="Q64"/>
  <c r="P64"/>
  <c r="O64"/>
  <c r="E64"/>
  <c r="S64" s="1"/>
  <c r="D64"/>
  <c r="W64" s="1"/>
  <c r="AE63"/>
  <c r="AE68" s="1"/>
  <c r="AD63"/>
  <c r="AD68" s="1"/>
  <c r="AC63"/>
  <c r="AC68" s="1"/>
  <c r="AB63"/>
  <c r="AB68" s="1"/>
  <c r="AA63"/>
  <c r="Z63"/>
  <c r="Z68" s="1"/>
  <c r="Y63"/>
  <c r="Y68" s="1"/>
  <c r="X63"/>
  <c r="X68" s="1"/>
  <c r="W63"/>
  <c r="W68" s="1"/>
  <c r="V63"/>
  <c r="U63"/>
  <c r="U68" s="1"/>
  <c r="T63"/>
  <c r="T68" s="1"/>
  <c r="S63"/>
  <c r="S68" s="1"/>
  <c r="R63"/>
  <c r="R68" s="1"/>
  <c r="P63"/>
  <c r="E63"/>
  <c r="O63" s="1"/>
  <c r="O68" s="1"/>
  <c r="D63"/>
  <c r="N63" s="1"/>
  <c r="AE9"/>
  <c r="AE14" s="1"/>
  <c r="AE10"/>
  <c r="AE11"/>
  <c r="AE12"/>
  <c r="AE13"/>
  <c r="AE18"/>
  <c r="AE19"/>
  <c r="AE20"/>
  <c r="AE21"/>
  <c r="AE22"/>
  <c r="AE27"/>
  <c r="AE28"/>
  <c r="AE30"/>
  <c r="AE31"/>
  <c r="AE36"/>
  <c r="AE41" s="1"/>
  <c r="AE37"/>
  <c r="AE38"/>
  <c r="AE39"/>
  <c r="AE40"/>
  <c r="AE45"/>
  <c r="AE50" s="1"/>
  <c r="AE46"/>
  <c r="AE47"/>
  <c r="AE48"/>
  <c r="AE49"/>
  <c r="AE54"/>
  <c r="AE55"/>
  <c r="AE56"/>
  <c r="AE58"/>
  <c r="AD58"/>
  <c r="AC58"/>
  <c r="AB58"/>
  <c r="Y58"/>
  <c r="X58"/>
  <c r="W58"/>
  <c r="V58"/>
  <c r="U58"/>
  <c r="T58"/>
  <c r="S58"/>
  <c r="R58"/>
  <c r="Q58"/>
  <c r="P58"/>
  <c r="O58"/>
  <c r="N58"/>
  <c r="E58"/>
  <c r="AA58" s="1"/>
  <c r="D58"/>
  <c r="Z58" s="1"/>
  <c r="AD57"/>
  <c r="AC57"/>
  <c r="AB57"/>
  <c r="AA57"/>
  <c r="Z57"/>
  <c r="Y57"/>
  <c r="X57"/>
  <c r="W57"/>
  <c r="U57"/>
  <c r="T57"/>
  <c r="S57"/>
  <c r="Q57"/>
  <c r="P57"/>
  <c r="O57"/>
  <c r="N57"/>
  <c r="E57"/>
  <c r="V57" s="1"/>
  <c r="D57"/>
  <c r="R57" s="1"/>
  <c r="AD56"/>
  <c r="AC56"/>
  <c r="AB56"/>
  <c r="AA56"/>
  <c r="Z56"/>
  <c r="Y56"/>
  <c r="X56"/>
  <c r="W56"/>
  <c r="U56"/>
  <c r="T56"/>
  <c r="S56"/>
  <c r="R56"/>
  <c r="P56"/>
  <c r="O56"/>
  <c r="N56"/>
  <c r="E56"/>
  <c r="V56" s="1"/>
  <c r="D56"/>
  <c r="Q56" s="1"/>
  <c r="AD55"/>
  <c r="AC55"/>
  <c r="AB55"/>
  <c r="AA55"/>
  <c r="Z55"/>
  <c r="Y55"/>
  <c r="X55"/>
  <c r="V55"/>
  <c r="U55"/>
  <c r="T55"/>
  <c r="S55"/>
  <c r="R55"/>
  <c r="Q55"/>
  <c r="O55"/>
  <c r="N55"/>
  <c r="E55"/>
  <c r="P55" s="1"/>
  <c r="D55"/>
  <c r="W55" s="1"/>
  <c r="AD54"/>
  <c r="AD59" s="1"/>
  <c r="AC54"/>
  <c r="AC59" s="1"/>
  <c r="AB54"/>
  <c r="AB59" s="1"/>
  <c r="AA54"/>
  <c r="AA59" s="1"/>
  <c r="Z54"/>
  <c r="Z59" s="1"/>
  <c r="Y54"/>
  <c r="Y59" s="1"/>
  <c r="X54"/>
  <c r="X59" s="1"/>
  <c r="V54"/>
  <c r="V59" s="1"/>
  <c r="U54"/>
  <c r="U59" s="1"/>
  <c r="T54"/>
  <c r="T59" s="1"/>
  <c r="S54"/>
  <c r="S59" s="1"/>
  <c r="R54"/>
  <c r="Q54"/>
  <c r="Q59" s="1"/>
  <c r="P54"/>
  <c r="P59" s="1"/>
  <c r="E54"/>
  <c r="O54" s="1"/>
  <c r="O59" s="1"/>
  <c r="D54"/>
  <c r="W54" s="1"/>
  <c r="W59" s="1"/>
  <c r="AD9"/>
  <c r="AD14" s="1"/>
  <c r="AD10"/>
  <c r="AD11"/>
  <c r="AD12"/>
  <c r="AD13"/>
  <c r="AD18"/>
  <c r="AD19"/>
  <c r="AD20"/>
  <c r="AD21"/>
  <c r="AD22"/>
  <c r="AD27"/>
  <c r="AD28"/>
  <c r="AD29"/>
  <c r="AD30"/>
  <c r="AD31"/>
  <c r="AD36"/>
  <c r="AD41" s="1"/>
  <c r="AD37"/>
  <c r="AD38"/>
  <c r="AD39"/>
  <c r="AD40"/>
  <c r="AD45"/>
  <c r="AD46"/>
  <c r="AD48"/>
  <c r="AD49"/>
  <c r="AC49"/>
  <c r="AB49"/>
  <c r="Z49"/>
  <c r="Y49"/>
  <c r="X49"/>
  <c r="W49"/>
  <c r="V49"/>
  <c r="U49"/>
  <c r="T49"/>
  <c r="S49"/>
  <c r="P49"/>
  <c r="O49"/>
  <c r="N49"/>
  <c r="E49"/>
  <c r="R49" s="1"/>
  <c r="D49"/>
  <c r="Q49" s="1"/>
  <c r="AC48"/>
  <c r="AB48"/>
  <c r="AA48"/>
  <c r="Z48"/>
  <c r="Y48"/>
  <c r="X48"/>
  <c r="W48"/>
  <c r="U48"/>
  <c r="T48"/>
  <c r="S48"/>
  <c r="R48"/>
  <c r="Q48"/>
  <c r="P48"/>
  <c r="O48"/>
  <c r="N48"/>
  <c r="E48"/>
  <c r="V48" s="1"/>
  <c r="D48"/>
  <c r="AC47"/>
  <c r="AB47"/>
  <c r="AA47"/>
  <c r="Z47"/>
  <c r="Y47"/>
  <c r="X47"/>
  <c r="V47"/>
  <c r="U47"/>
  <c r="S47"/>
  <c r="Q47"/>
  <c r="P47"/>
  <c r="O47"/>
  <c r="N47"/>
  <c r="E47"/>
  <c r="W47" s="1"/>
  <c r="D47"/>
  <c r="T47" s="1"/>
  <c r="AC46"/>
  <c r="AB46"/>
  <c r="AA46"/>
  <c r="Z46"/>
  <c r="Y46"/>
  <c r="X46"/>
  <c r="W46"/>
  <c r="V46"/>
  <c r="U46"/>
  <c r="T46"/>
  <c r="S46"/>
  <c r="R46"/>
  <c r="Q46"/>
  <c r="P46"/>
  <c r="O46"/>
  <c r="N46"/>
  <c r="E46"/>
  <c r="D46"/>
  <c r="AC45"/>
  <c r="AC50" s="1"/>
  <c r="AB45"/>
  <c r="AB50" s="1"/>
  <c r="AA45"/>
  <c r="Z45"/>
  <c r="Z50" s="1"/>
  <c r="Y45"/>
  <c r="Y50" s="1"/>
  <c r="X45"/>
  <c r="X50" s="1"/>
  <c r="V45"/>
  <c r="V50" s="1"/>
  <c r="U45"/>
  <c r="U50" s="1"/>
  <c r="T45"/>
  <c r="T50" s="1"/>
  <c r="R45"/>
  <c r="Q45"/>
  <c r="Q50" s="1"/>
  <c r="P45"/>
  <c r="P50" s="1"/>
  <c r="O45"/>
  <c r="O50" s="1"/>
  <c r="E45"/>
  <c r="S45" s="1"/>
  <c r="S50" s="1"/>
  <c r="D45"/>
  <c r="W45" s="1"/>
  <c r="W50" s="1"/>
  <c r="AC9"/>
  <c r="AC14" s="1"/>
  <c r="AC10"/>
  <c r="AC11"/>
  <c r="AC12"/>
  <c r="AC13"/>
  <c r="AC18"/>
  <c r="AC19"/>
  <c r="AC20"/>
  <c r="AC21"/>
  <c r="AC22"/>
  <c r="AC27"/>
  <c r="AC28"/>
  <c r="AC29"/>
  <c r="AC30"/>
  <c r="AC31"/>
  <c r="AC36"/>
  <c r="AC41" s="1"/>
  <c r="AC38"/>
  <c r="AC39"/>
  <c r="AC40"/>
  <c r="AB40"/>
  <c r="Z40"/>
  <c r="Y40"/>
  <c r="X40"/>
  <c r="W40"/>
  <c r="V40"/>
  <c r="U40"/>
  <c r="T40"/>
  <c r="S40"/>
  <c r="P40"/>
  <c r="O40"/>
  <c r="N40"/>
  <c r="E40"/>
  <c r="R40" s="1"/>
  <c r="D40"/>
  <c r="AA40" s="1"/>
  <c r="AB39"/>
  <c r="AA39"/>
  <c r="Z39"/>
  <c r="Y39"/>
  <c r="X39"/>
  <c r="W39"/>
  <c r="T39"/>
  <c r="S39"/>
  <c r="R39"/>
  <c r="Q39"/>
  <c r="P39"/>
  <c r="O39"/>
  <c r="N39"/>
  <c r="E39"/>
  <c r="V39" s="1"/>
  <c r="D39"/>
  <c r="U39" s="1"/>
  <c r="AB38"/>
  <c r="AA38"/>
  <c r="Z38"/>
  <c r="Y38"/>
  <c r="X38"/>
  <c r="V38"/>
  <c r="U38"/>
  <c r="S38"/>
  <c r="R38"/>
  <c r="Q38"/>
  <c r="P38"/>
  <c r="O38"/>
  <c r="N38"/>
  <c r="E38"/>
  <c r="W38" s="1"/>
  <c r="D38"/>
  <c r="T38" s="1"/>
  <c r="AB37"/>
  <c r="AA37"/>
  <c r="Z37"/>
  <c r="Y37"/>
  <c r="X37"/>
  <c r="W37"/>
  <c r="V37"/>
  <c r="U37"/>
  <c r="T37"/>
  <c r="S37"/>
  <c r="R37"/>
  <c r="Q37"/>
  <c r="N37"/>
  <c r="E37"/>
  <c r="P37" s="1"/>
  <c r="D37"/>
  <c r="AC37" s="1"/>
  <c r="AB36"/>
  <c r="AB41" s="1"/>
  <c r="AA36"/>
  <c r="AA41" s="1"/>
  <c r="Z36"/>
  <c r="Z41" s="1"/>
  <c r="Y36"/>
  <c r="Y41" s="1"/>
  <c r="X36"/>
  <c r="X41" s="1"/>
  <c r="W36"/>
  <c r="W41" s="1"/>
  <c r="V36"/>
  <c r="V41" s="1"/>
  <c r="U36"/>
  <c r="U41" s="1"/>
  <c r="T36"/>
  <c r="T41" s="1"/>
  <c r="R36"/>
  <c r="R41" s="1"/>
  <c r="Q36"/>
  <c r="P36"/>
  <c r="P41" s="1"/>
  <c r="O36"/>
  <c r="E36"/>
  <c r="S36" s="1"/>
  <c r="S41" s="1"/>
  <c r="D36"/>
  <c r="N36" s="1"/>
  <c r="N41" s="1"/>
  <c r="AB31"/>
  <c r="Z31"/>
  <c r="Y31"/>
  <c r="X31"/>
  <c r="V31"/>
  <c r="U31"/>
  <c r="T31"/>
  <c r="S31"/>
  <c r="Q31"/>
  <c r="P31"/>
  <c r="O31"/>
  <c r="N31"/>
  <c r="E31"/>
  <c r="R31" s="1"/>
  <c r="D31"/>
  <c r="W31" s="1"/>
  <c r="AB30"/>
  <c r="Z30"/>
  <c r="Y30"/>
  <c r="X30"/>
  <c r="W30"/>
  <c r="U30"/>
  <c r="T30"/>
  <c r="S30"/>
  <c r="R30"/>
  <c r="P30"/>
  <c r="O30"/>
  <c r="N30"/>
  <c r="E30"/>
  <c r="Q30" s="1"/>
  <c r="D30"/>
  <c r="AA30" s="1"/>
  <c r="AB29"/>
  <c r="AA29"/>
  <c r="Z29"/>
  <c r="Y29"/>
  <c r="X29"/>
  <c r="W29"/>
  <c r="V29"/>
  <c r="U29"/>
  <c r="S29"/>
  <c r="R29"/>
  <c r="Q29"/>
  <c r="P29"/>
  <c r="O29"/>
  <c r="N29"/>
  <c r="E29"/>
  <c r="T29" s="1"/>
  <c r="D29"/>
  <c r="AB28"/>
  <c r="AA28"/>
  <c r="Z28"/>
  <c r="Y28"/>
  <c r="X28"/>
  <c r="W28"/>
  <c r="V28"/>
  <c r="T28"/>
  <c r="S28"/>
  <c r="R28"/>
  <c r="Q28"/>
  <c r="O28"/>
  <c r="N28"/>
  <c r="E28"/>
  <c r="U28" s="1"/>
  <c r="D28"/>
  <c r="AB27"/>
  <c r="AB32" s="1"/>
  <c r="AA27"/>
  <c r="Z27"/>
  <c r="Z32" s="1"/>
  <c r="Y27"/>
  <c r="X27"/>
  <c r="X32" s="1"/>
  <c r="W27"/>
  <c r="V27"/>
  <c r="U27"/>
  <c r="T27"/>
  <c r="T32" s="1"/>
  <c r="S27"/>
  <c r="S32" s="1"/>
  <c r="R27"/>
  <c r="R32" s="1"/>
  <c r="Q27"/>
  <c r="P27"/>
  <c r="E27"/>
  <c r="N27" s="1"/>
  <c r="N32" s="1"/>
  <c r="D27"/>
  <c r="O27" s="1"/>
  <c r="O32" s="1"/>
  <c r="AA22"/>
  <c r="Z22"/>
  <c r="Y22"/>
  <c r="X22"/>
  <c r="V22"/>
  <c r="U22"/>
  <c r="T22"/>
  <c r="S22"/>
  <c r="R22"/>
  <c r="Q22"/>
  <c r="P22"/>
  <c r="O22"/>
  <c r="N22"/>
  <c r="E22"/>
  <c r="AB22" s="1"/>
  <c r="D22"/>
  <c r="W22" s="1"/>
  <c r="AB21"/>
  <c r="Z21"/>
  <c r="Y21"/>
  <c r="X21"/>
  <c r="W21"/>
  <c r="U21"/>
  <c r="S21"/>
  <c r="R21"/>
  <c r="P21"/>
  <c r="O21"/>
  <c r="N21"/>
  <c r="E21"/>
  <c r="V21" s="1"/>
  <c r="D21"/>
  <c r="T21" s="1"/>
  <c r="AB20"/>
  <c r="AA20"/>
  <c r="Z20"/>
  <c r="Y20"/>
  <c r="X20"/>
  <c r="S20"/>
  <c r="R20"/>
  <c r="Q20"/>
  <c r="P20"/>
  <c r="O20"/>
  <c r="N20"/>
  <c r="E20"/>
  <c r="W20" s="1"/>
  <c r="D20"/>
  <c r="U20" s="1"/>
  <c r="AB19"/>
  <c r="AA19"/>
  <c r="Z19"/>
  <c r="Y19"/>
  <c r="X19"/>
  <c r="W19"/>
  <c r="V19"/>
  <c r="T19"/>
  <c r="R19"/>
  <c r="Q19"/>
  <c r="P19"/>
  <c r="O19"/>
  <c r="N19"/>
  <c r="E19"/>
  <c r="U19" s="1"/>
  <c r="D19"/>
  <c r="S19" s="1"/>
  <c r="AB18"/>
  <c r="AA18"/>
  <c r="Z18"/>
  <c r="Y18"/>
  <c r="X18"/>
  <c r="W18"/>
  <c r="W23" s="1"/>
  <c r="V18"/>
  <c r="U18"/>
  <c r="T18"/>
  <c r="S18"/>
  <c r="S23" s="1"/>
  <c r="R18"/>
  <c r="P18"/>
  <c r="E18"/>
  <c r="N18" s="1"/>
  <c r="D18"/>
  <c r="Q18" s="1"/>
  <c r="E11"/>
  <c r="E13"/>
  <c r="AB13" s="1"/>
  <c r="E12"/>
  <c r="V12" s="1"/>
  <c r="E10"/>
  <c r="E9"/>
  <c r="W11"/>
  <c r="R10"/>
  <c r="T10"/>
  <c r="U10"/>
  <c r="V10"/>
  <c r="W10"/>
  <c r="X10"/>
  <c r="Y10"/>
  <c r="Z10"/>
  <c r="AA10"/>
  <c r="AB10"/>
  <c r="R11"/>
  <c r="S11"/>
  <c r="T11"/>
  <c r="V11"/>
  <c r="X11"/>
  <c r="Y11"/>
  <c r="Z11"/>
  <c r="AA11"/>
  <c r="AB11"/>
  <c r="R12"/>
  <c r="S12"/>
  <c r="U12"/>
  <c r="W12"/>
  <c r="X12"/>
  <c r="Y12"/>
  <c r="Z12"/>
  <c r="AA12"/>
  <c r="AB12"/>
  <c r="R13"/>
  <c r="S13"/>
  <c r="T13"/>
  <c r="U13"/>
  <c r="V13"/>
  <c r="W13"/>
  <c r="X13"/>
  <c r="Y13"/>
  <c r="Z13"/>
  <c r="AA13"/>
  <c r="S9"/>
  <c r="S14" s="1"/>
  <c r="T9"/>
  <c r="T14" s="1"/>
  <c r="U9"/>
  <c r="U14" s="1"/>
  <c r="V9"/>
  <c r="V14" s="1"/>
  <c r="W9"/>
  <c r="W14" s="1"/>
  <c r="X9"/>
  <c r="X14" s="1"/>
  <c r="Y9"/>
  <c r="Y14" s="1"/>
  <c r="Z9"/>
  <c r="Z14" s="1"/>
  <c r="AA9"/>
  <c r="AA14" s="1"/>
  <c r="AB9"/>
  <c r="AB14" s="1"/>
  <c r="R9"/>
  <c r="R14" s="1"/>
  <c r="Q10"/>
  <c r="Q11"/>
  <c r="Q12"/>
  <c r="Q13"/>
  <c r="P13"/>
  <c r="P10"/>
  <c r="P11"/>
  <c r="P12"/>
  <c r="P9"/>
  <c r="P14" s="1"/>
  <c r="O9"/>
  <c r="O14" s="1"/>
  <c r="O11"/>
  <c r="O12"/>
  <c r="O13"/>
  <c r="N10"/>
  <c r="N11"/>
  <c r="N12"/>
  <c r="N13"/>
  <c r="O10"/>
  <c r="N9"/>
  <c r="N14" s="1"/>
  <c r="D13"/>
  <c r="D12"/>
  <c r="T12" s="1"/>
  <c r="D11"/>
  <c r="U11" s="1"/>
  <c r="D10"/>
  <c r="S10" s="1"/>
  <c r="D9"/>
  <c r="Q9" s="1"/>
  <c r="Q14" s="1"/>
  <c r="AE23" l="1"/>
  <c r="R23"/>
  <c r="AC23"/>
  <c r="N23"/>
  <c r="X23"/>
  <c r="X5" s="1"/>
  <c r="F15" i="2" s="1"/>
  <c r="AB23" i="1"/>
  <c r="AB5" s="1"/>
  <c r="F19" i="2" s="1"/>
  <c r="Z23" i="1"/>
  <c r="Z5" s="1"/>
  <c r="F17" i="2" s="1"/>
  <c r="AD23" i="1"/>
  <c r="P23"/>
  <c r="U23"/>
  <c r="U4" s="1"/>
  <c r="I12" i="2" s="1"/>
  <c r="Y23" i="1"/>
  <c r="Y2" s="1"/>
  <c r="G16" i="2" s="1"/>
  <c r="R59" i="1"/>
  <c r="N68"/>
  <c r="Q41"/>
  <c r="V68"/>
  <c r="AD47"/>
  <c r="AD50" s="1"/>
  <c r="AE57"/>
  <c r="AE59" s="1"/>
  <c r="W32"/>
  <c r="AD32"/>
  <c r="AC32"/>
  <c r="Y32"/>
  <c r="U32"/>
  <c r="Q32"/>
  <c r="AE29"/>
  <c r="AE32" s="1"/>
  <c r="W5"/>
  <c r="F14" i="2" s="1"/>
  <c r="S5" i="1"/>
  <c r="F10" i="2" s="1"/>
  <c r="Q63" i="1"/>
  <c r="Q68" s="1"/>
  <c r="N64"/>
  <c r="AA66"/>
  <c r="AA68" s="1"/>
  <c r="P65"/>
  <c r="P68" s="1"/>
  <c r="N54"/>
  <c r="N59" s="1"/>
  <c r="O37"/>
  <c r="P28"/>
  <c r="P32" s="1"/>
  <c r="Q40"/>
  <c r="V30"/>
  <c r="V32" s="1"/>
  <c r="AA31"/>
  <c r="AA32" s="1"/>
  <c r="R47"/>
  <c r="R50" s="1"/>
  <c r="N45"/>
  <c r="N50" s="1"/>
  <c r="AA49"/>
  <c r="AA50" s="1"/>
  <c r="O18"/>
  <c r="O23" s="1"/>
  <c r="T20"/>
  <c r="T23" s="1"/>
  <c r="Q21"/>
  <c r="AA21"/>
  <c r="AA23" s="1"/>
  <c r="V20"/>
  <c r="V23" s="1"/>
  <c r="AB4"/>
  <c r="I19" i="2" s="1"/>
  <c r="S4" i="1"/>
  <c r="I10" i="2" s="1"/>
  <c r="S3" i="1"/>
  <c r="H10" i="2" s="1"/>
  <c r="N3" i="1"/>
  <c r="H5" i="2" s="1"/>
  <c r="S2" i="1"/>
  <c r="G10" i="2" s="1"/>
  <c r="W2" i="1"/>
  <c r="G14" i="2" s="1"/>
  <c r="W4" i="1"/>
  <c r="I14" i="2" s="1"/>
  <c r="W3" i="1"/>
  <c r="H14" i="2" s="1"/>
  <c r="AB3" i="1" l="1"/>
  <c r="H19" i="2" s="1"/>
  <c r="U3" i="1"/>
  <c r="H12" i="2" s="1"/>
  <c r="U2" i="1"/>
  <c r="G12" i="2" s="1"/>
  <c r="U5" i="1"/>
  <c r="F12" i="2" s="1"/>
  <c r="AB2" i="1"/>
  <c r="G19" i="2" s="1"/>
  <c r="X3" i="1"/>
  <c r="H15" i="2" s="1"/>
  <c r="X2" i="1"/>
  <c r="G15" i="2" s="1"/>
  <c r="X4" i="1"/>
  <c r="I15" i="2" s="1"/>
  <c r="E14"/>
  <c r="E10"/>
  <c r="D10" s="1"/>
  <c r="Z3" i="1"/>
  <c r="H17" i="2" s="1"/>
  <c r="AC5" i="1"/>
  <c r="F20" i="2" s="1"/>
  <c r="Z2" i="1"/>
  <c r="G17" i="2" s="1"/>
  <c r="Y4" i="1"/>
  <c r="I16" i="2" s="1"/>
  <c r="Y3" i="1"/>
  <c r="H16" i="2" s="1"/>
  <c r="Z4" i="1"/>
  <c r="I17" i="2" s="1"/>
  <c r="Y5" i="1"/>
  <c r="F16" i="2" s="1"/>
  <c r="N2" i="1"/>
  <c r="G5" i="2" s="1"/>
  <c r="T4" i="1"/>
  <c r="I11" i="2" s="1"/>
  <c r="T2" i="1"/>
  <c r="G11" i="2" s="1"/>
  <c r="T3" i="1"/>
  <c r="H11" i="2" s="1"/>
  <c r="O2" i="1"/>
  <c r="G6" i="2" s="1"/>
  <c r="R3" i="1"/>
  <c r="H9" i="2" s="1"/>
  <c r="R4" i="1"/>
  <c r="I9" i="2" s="1"/>
  <c r="R2" i="1"/>
  <c r="G9" i="2" s="1"/>
  <c r="AD5" i="1"/>
  <c r="F21" i="2" s="1"/>
  <c r="AD2" i="1"/>
  <c r="G21" i="2" s="1"/>
  <c r="O3" i="1"/>
  <c r="H6" i="2" s="1"/>
  <c r="AD4" i="1"/>
  <c r="I21" i="2" s="1"/>
  <c r="R5" i="1"/>
  <c r="F9" i="2" s="1"/>
  <c r="O41" i="1"/>
  <c r="O4" s="1"/>
  <c r="I6" i="2" s="1"/>
  <c r="N4" i="1"/>
  <c r="I5" i="2" s="1"/>
  <c r="N5" i="1"/>
  <c r="F5" i="2" s="1"/>
  <c r="O5" i="1"/>
  <c r="F6" i="2" s="1"/>
  <c r="Q23" i="1"/>
  <c r="Q2" s="1"/>
  <c r="G8" i="2" s="1"/>
  <c r="AC2" i="1"/>
  <c r="G20" i="2" s="1"/>
  <c r="AC4" i="1"/>
  <c r="I20" i="2" s="1"/>
  <c r="AD3" i="1"/>
  <c r="H21" i="2" s="1"/>
  <c r="T5" i="1"/>
  <c r="F11" i="2" s="1"/>
  <c r="P2" i="1"/>
  <c r="G7" i="2" s="1"/>
  <c r="P4" i="1"/>
  <c r="I7" i="2" s="1"/>
  <c r="P3" i="1"/>
  <c r="H7" i="2" s="1"/>
  <c r="AC3" i="1"/>
  <c r="H20" i="2" s="1"/>
  <c r="P5" i="1"/>
  <c r="F7" i="2" s="1"/>
  <c r="AE4" i="1"/>
  <c r="I22" i="2" s="1"/>
  <c r="AE2" i="1"/>
  <c r="G22" i="2" s="1"/>
  <c r="V3" i="1"/>
  <c r="H13" i="2" s="1"/>
  <c r="V2" i="1"/>
  <c r="G13" i="2" s="1"/>
  <c r="V4" i="1"/>
  <c r="I13" i="2" s="1"/>
  <c r="AE3" i="1"/>
  <c r="H22" i="2" s="1"/>
  <c r="V5" i="1"/>
  <c r="F13" i="2" s="1"/>
  <c r="AE5" i="1"/>
  <c r="F22" i="2" s="1"/>
  <c r="AA5" i="1"/>
  <c r="F18" i="2" s="1"/>
  <c r="AA4" i="1"/>
  <c r="I18" i="2" s="1"/>
  <c r="AA2" i="1"/>
  <c r="G18" i="2" s="1"/>
  <c r="AA3" i="1"/>
  <c r="H18" i="2" s="1"/>
  <c r="E12" l="1"/>
  <c r="M12" s="1"/>
  <c r="E19"/>
  <c r="M19" s="1"/>
  <c r="E15"/>
  <c r="D15" s="1"/>
  <c r="E7"/>
  <c r="E9"/>
  <c r="E22"/>
  <c r="E21"/>
  <c r="M10" s="1"/>
  <c r="E17"/>
  <c r="Q5" i="1"/>
  <c r="F8" i="2" s="1"/>
  <c r="E16"/>
  <c r="E18"/>
  <c r="E11"/>
  <c r="M11" s="1"/>
  <c r="E13"/>
  <c r="E20"/>
  <c r="E6"/>
  <c r="E5"/>
  <c r="M5" s="1"/>
  <c r="D12"/>
  <c r="D14"/>
  <c r="Q3" i="1"/>
  <c r="H8" i="2" s="1"/>
  <c r="Q4" i="1"/>
  <c r="I8" i="2" s="1"/>
  <c r="D19" l="1"/>
  <c r="M14"/>
  <c r="M18"/>
  <c r="M6"/>
  <c r="M15"/>
  <c r="D7"/>
  <c r="M9"/>
  <c r="D16"/>
  <c r="M16"/>
  <c r="D22"/>
  <c r="M22"/>
  <c r="E8"/>
  <c r="M8" s="1"/>
  <c r="D5"/>
  <c r="D13"/>
  <c r="D6"/>
  <c r="D11"/>
  <c r="D18"/>
  <c r="M7"/>
  <c r="D17"/>
  <c r="M17"/>
  <c r="D21"/>
  <c r="M21"/>
  <c r="D20"/>
  <c r="M20"/>
  <c r="D9"/>
  <c r="M13" l="1"/>
  <c r="D8"/>
</calcChain>
</file>

<file path=xl/sharedStrings.xml><?xml version="1.0" encoding="utf-8"?>
<sst xmlns="http://schemas.openxmlformats.org/spreadsheetml/2006/main" count="142" uniqueCount="48">
  <si>
    <t>Playerz</t>
  </si>
  <si>
    <t>J</t>
  </si>
  <si>
    <t>V</t>
  </si>
  <si>
    <t>D</t>
  </si>
  <si>
    <t>N</t>
  </si>
  <si>
    <t>Rios</t>
  </si>
  <si>
    <t>Gui</t>
  </si>
  <si>
    <t>Stéphane</t>
  </si>
  <si>
    <t>Rios</t>
  </si>
  <si>
    <t>Ben</t>
  </si>
  <si>
    <t>Mehdi</t>
  </si>
  <si>
    <t>Time</t>
  </si>
  <si>
    <t>Rémi V</t>
  </si>
  <si>
    <t>Harry</t>
  </si>
  <si>
    <t>Ben</t>
  </si>
  <si>
    <t>Rémi C</t>
  </si>
  <si>
    <t>Klaim</t>
  </si>
  <si>
    <t>Mehdi</t>
  </si>
  <si>
    <t>SCORE</t>
  </si>
  <si>
    <t>Stéphane</t>
  </si>
  <si>
    <t>Harry</t>
  </si>
  <si>
    <t>Beber</t>
  </si>
  <si>
    <t>Klaim</t>
  </si>
  <si>
    <t>Maxou</t>
  </si>
  <si>
    <t>Olivier</t>
  </si>
  <si>
    <t>Romain</t>
  </si>
  <si>
    <t>Rémi V</t>
  </si>
  <si>
    <t>Nabil</t>
  </si>
  <si>
    <t>Rémi C</t>
  </si>
  <si>
    <t>Wagnez</t>
  </si>
  <si>
    <t>Bryan</t>
  </si>
  <si>
    <t>Ricardo</t>
  </si>
  <si>
    <t>Thomas</t>
  </si>
  <si>
    <t>Tomollet</t>
  </si>
  <si>
    <t>Paulo</t>
  </si>
  <si>
    <t>Diff.</t>
  </si>
  <si>
    <t>% V</t>
  </si>
  <si>
    <t>Pierre</t>
  </si>
  <si>
    <t>Arti</t>
  </si>
  <si>
    <t>Le Grek</t>
  </si>
  <si>
    <t>Tomollet bro</t>
  </si>
  <si>
    <t>Roland</t>
  </si>
  <si>
    <t>31/09/2014</t>
  </si>
  <si>
    <t>Class.</t>
  </si>
  <si>
    <t>A</t>
  </si>
  <si>
    <t>B</t>
  </si>
  <si>
    <t>RESULTATS</t>
  </si>
  <si>
    <t>CLASSEMENT</t>
  </si>
</sst>
</file>

<file path=xl/styles.xml><?xml version="1.0" encoding="utf-8"?>
<styleSheet xmlns="http://schemas.openxmlformats.org/spreadsheetml/2006/main">
  <numFmts count="1">
    <numFmt numFmtId="164" formatCode="0.0%"/>
  </numFmts>
  <fonts count="10">
    <font>
      <sz val="10"/>
      <name val="Arial"/>
    </font>
    <font>
      <b/>
      <sz val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4"/>
      <name val="Neuropol"/>
      <family val="2"/>
    </font>
    <font>
      <b/>
      <u/>
      <sz val="16"/>
      <name val="Neuropol"/>
      <family val="2"/>
    </font>
    <font>
      <b/>
      <u/>
      <sz val="16"/>
      <name val="BankGothic Lt BT"/>
      <family val="2"/>
    </font>
    <font>
      <sz val="10"/>
      <color rgb="FFFF0000"/>
      <name val="Arial"/>
      <family val="2"/>
    </font>
    <font>
      <i/>
      <sz val="14"/>
      <name val="BankGothic Lt BT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dotted">
        <color indexed="64"/>
      </right>
      <top/>
      <bottom style="thin">
        <color rgb="FF000000"/>
      </bottom>
      <diagonal/>
    </border>
    <border>
      <left style="thin">
        <color rgb="FF000000"/>
      </left>
      <right style="dotted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indexed="64"/>
      </right>
      <top/>
      <bottom style="thin">
        <color indexed="64"/>
      </bottom>
      <diagonal/>
    </border>
    <border>
      <left style="thin">
        <color rgb="FF000000"/>
      </left>
      <right style="dotted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Border="1" applyAlignment="1"/>
    <xf numFmtId="0" fontId="8" fillId="0" borderId="0" xfId="0" applyFont="1" applyBorder="1"/>
    <xf numFmtId="0" fontId="2" fillId="0" borderId="0" xfId="0" applyFont="1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4" fillId="0" borderId="0" xfId="0" applyNumberFormat="1" applyFont="1" applyBorder="1" applyAlignment="1"/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8" xfId="0" applyBorder="1"/>
    <xf numFmtId="0" fontId="2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13" xfId="0" applyNumberFormat="1" applyFont="1" applyBorder="1" applyAlignment="1">
      <alignment horizontal="left" vertical="center"/>
    </xf>
    <xf numFmtId="0" fontId="3" fillId="0" borderId="1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68"/>
  <sheetViews>
    <sheetView tabSelected="1" view="pageBreakPreview" zoomScale="115" zoomScaleNormal="100" zoomScaleSheetLayoutView="115" workbookViewId="0">
      <selection activeCell="A5" sqref="A5"/>
    </sheetView>
  </sheetViews>
  <sheetFormatPr baseColWidth="10" defaultColWidth="14.42578125" defaultRowHeight="15.75" customHeight="1"/>
  <cols>
    <col min="1" max="1" width="5.7109375" customWidth="1"/>
    <col min="2" max="2" width="12.140625" customWidth="1"/>
    <col min="3" max="3" width="12.7109375" customWidth="1"/>
    <col min="4" max="5" width="5.7109375" customWidth="1"/>
    <col min="6" max="6" width="12.7109375" customWidth="1"/>
    <col min="7" max="8" width="6.7109375" customWidth="1"/>
    <col min="9" max="10" width="8.7109375" customWidth="1"/>
    <col min="11" max="11" width="6.5703125" customWidth="1"/>
    <col min="12" max="12" width="4.42578125" customWidth="1"/>
    <col min="13" max="13" width="5.140625" customWidth="1"/>
    <col min="14" max="14" width="10.7109375" style="24" customWidth="1"/>
    <col min="15" max="54" width="10.7109375" customWidth="1"/>
  </cols>
  <sheetData>
    <row r="1" spans="1:31" ht="30.75" customHeight="1">
      <c r="A1" s="41" t="s">
        <v>46</v>
      </c>
      <c r="B1" s="41"/>
      <c r="C1" s="41"/>
      <c r="D1" s="41"/>
      <c r="E1" s="41"/>
      <c r="F1" s="41"/>
      <c r="G1" s="41"/>
      <c r="H1" s="41"/>
      <c r="I1" s="41"/>
      <c r="J1" s="41"/>
      <c r="K1" s="8"/>
      <c r="M1" s="25"/>
      <c r="N1" s="27" t="s">
        <v>6</v>
      </c>
      <c r="O1" s="27" t="s">
        <v>5</v>
      </c>
      <c r="P1" s="27" t="s">
        <v>11</v>
      </c>
      <c r="Q1" s="27" t="s">
        <v>9</v>
      </c>
      <c r="R1" s="27" t="s">
        <v>10</v>
      </c>
      <c r="S1" s="27" t="s">
        <v>7</v>
      </c>
      <c r="T1" s="27" t="s">
        <v>13</v>
      </c>
      <c r="U1" s="27" t="s">
        <v>21</v>
      </c>
      <c r="V1" s="27" t="s">
        <v>16</v>
      </c>
      <c r="W1" s="27" t="s">
        <v>23</v>
      </c>
      <c r="X1" s="27" t="s">
        <v>24</v>
      </c>
      <c r="Y1" s="27" t="s">
        <v>25</v>
      </c>
      <c r="Z1" s="27" t="s">
        <v>12</v>
      </c>
      <c r="AA1" s="27" t="s">
        <v>15</v>
      </c>
      <c r="AB1" s="27" t="s">
        <v>34</v>
      </c>
      <c r="AC1" s="29" t="s">
        <v>38</v>
      </c>
      <c r="AD1" s="29" t="s">
        <v>41</v>
      </c>
      <c r="AE1" s="29" t="s">
        <v>27</v>
      </c>
    </row>
    <row r="2" spans="1:31" ht="15.75" customHeight="1">
      <c r="A2" s="41"/>
      <c r="B2" s="41"/>
      <c r="C2" s="41"/>
      <c r="D2" s="41"/>
      <c r="E2" s="41"/>
      <c r="F2" s="41"/>
      <c r="G2" s="41"/>
      <c r="H2" s="41"/>
      <c r="I2" s="41"/>
      <c r="J2" s="41"/>
      <c r="K2" s="8"/>
      <c r="M2" s="27" t="s">
        <v>2</v>
      </c>
      <c r="N2" s="26">
        <f t="shared" ref="N2:AE2" si="0">COUNTIF(N$8:N$1984,"v")</f>
        <v>3</v>
      </c>
      <c r="O2" s="26">
        <f t="shared" si="0"/>
        <v>0</v>
      </c>
      <c r="P2" s="26">
        <f t="shared" si="0"/>
        <v>1</v>
      </c>
      <c r="Q2" s="26">
        <f t="shared" si="0"/>
        <v>4</v>
      </c>
      <c r="R2" s="26">
        <f t="shared" si="0"/>
        <v>0</v>
      </c>
      <c r="S2" s="26">
        <f t="shared" si="0"/>
        <v>1</v>
      </c>
      <c r="T2" s="26">
        <f t="shared" si="0"/>
        <v>3</v>
      </c>
      <c r="U2" s="26">
        <f t="shared" si="0"/>
        <v>3</v>
      </c>
      <c r="V2" s="26">
        <f t="shared" si="0"/>
        <v>0</v>
      </c>
      <c r="W2" s="26">
        <f t="shared" si="0"/>
        <v>1</v>
      </c>
      <c r="X2" s="26">
        <f t="shared" si="0"/>
        <v>0</v>
      </c>
      <c r="Y2" s="26">
        <f t="shared" si="0"/>
        <v>0</v>
      </c>
      <c r="Z2" s="26">
        <f t="shared" si="0"/>
        <v>1</v>
      </c>
      <c r="AA2" s="26">
        <f t="shared" si="0"/>
        <v>2</v>
      </c>
      <c r="AB2" s="26">
        <f t="shared" si="0"/>
        <v>1</v>
      </c>
      <c r="AC2" s="26">
        <f t="shared" si="0"/>
        <v>1</v>
      </c>
      <c r="AD2" s="26">
        <f t="shared" si="0"/>
        <v>1</v>
      </c>
      <c r="AE2" s="26">
        <f t="shared" si="0"/>
        <v>0</v>
      </c>
    </row>
    <row r="3" spans="1:31" ht="15.75" customHeight="1">
      <c r="A3" s="42"/>
      <c r="B3" s="42"/>
      <c r="C3" s="42"/>
      <c r="D3" s="42"/>
      <c r="E3" s="42"/>
      <c r="F3" s="42"/>
      <c r="G3" s="42"/>
      <c r="H3" s="42"/>
      <c r="I3" s="42"/>
      <c r="J3" s="42"/>
      <c r="K3" s="8"/>
      <c r="M3" s="27" t="s">
        <v>3</v>
      </c>
      <c r="N3" s="26">
        <f t="shared" ref="N3:AE3" si="1">COUNTIF(N$8:N$1984,"d")</f>
        <v>3</v>
      </c>
      <c r="O3" s="26">
        <f t="shared" si="1"/>
        <v>4</v>
      </c>
      <c r="P3" s="26">
        <f t="shared" si="1"/>
        <v>1</v>
      </c>
      <c r="Q3" s="26">
        <f t="shared" si="1"/>
        <v>0</v>
      </c>
      <c r="R3" s="26">
        <f t="shared" si="1"/>
        <v>4</v>
      </c>
      <c r="S3" s="26">
        <f t="shared" si="1"/>
        <v>3</v>
      </c>
      <c r="T3" s="26">
        <f t="shared" si="1"/>
        <v>1</v>
      </c>
      <c r="U3" s="26">
        <f t="shared" si="1"/>
        <v>0</v>
      </c>
      <c r="V3" s="26">
        <f t="shared" si="1"/>
        <v>6</v>
      </c>
      <c r="W3" s="26">
        <f t="shared" si="1"/>
        <v>3</v>
      </c>
      <c r="X3" s="26">
        <f t="shared" si="1"/>
        <v>0</v>
      </c>
      <c r="Y3" s="26">
        <f t="shared" si="1"/>
        <v>0</v>
      </c>
      <c r="Z3" s="26">
        <f t="shared" si="1"/>
        <v>0</v>
      </c>
      <c r="AA3" s="26">
        <f t="shared" si="1"/>
        <v>2</v>
      </c>
      <c r="AB3" s="26">
        <f t="shared" si="1"/>
        <v>1</v>
      </c>
      <c r="AC3" s="26">
        <f t="shared" si="1"/>
        <v>0</v>
      </c>
      <c r="AD3" s="26">
        <f t="shared" si="1"/>
        <v>0</v>
      </c>
      <c r="AE3" s="26">
        <f t="shared" si="1"/>
        <v>1</v>
      </c>
    </row>
    <row r="4" spans="1:31" ht="15.75" customHeight="1">
      <c r="A4" s="42"/>
      <c r="B4" s="42"/>
      <c r="C4" s="42"/>
      <c r="D4" s="42"/>
      <c r="E4" s="42"/>
      <c r="F4" s="42"/>
      <c r="G4" s="42"/>
      <c r="H4" s="42"/>
      <c r="I4" s="42"/>
      <c r="J4" s="42"/>
      <c r="K4" s="8"/>
      <c r="M4" s="27" t="s">
        <v>4</v>
      </c>
      <c r="N4" s="26">
        <f>COUNTIF(N$8:N$1984,"n")</f>
        <v>1</v>
      </c>
      <c r="O4" s="26">
        <f t="shared" ref="O4:AE4" si="2">COUNTIF(O$8:O$1984,"n")</f>
        <v>1</v>
      </c>
      <c r="P4" s="26">
        <f t="shared" si="2"/>
        <v>1</v>
      </c>
      <c r="Q4" s="26">
        <f t="shared" si="2"/>
        <v>1</v>
      </c>
      <c r="R4" s="26">
        <f t="shared" si="2"/>
        <v>1</v>
      </c>
      <c r="S4" s="26">
        <f t="shared" si="2"/>
        <v>0</v>
      </c>
      <c r="T4" s="26">
        <f t="shared" si="2"/>
        <v>0</v>
      </c>
      <c r="U4" s="26">
        <f t="shared" si="2"/>
        <v>0</v>
      </c>
      <c r="V4" s="26">
        <f t="shared" si="2"/>
        <v>1</v>
      </c>
      <c r="W4" s="26">
        <f t="shared" si="2"/>
        <v>1</v>
      </c>
      <c r="X4" s="26">
        <f t="shared" si="2"/>
        <v>0</v>
      </c>
      <c r="Y4" s="26">
        <f t="shared" si="2"/>
        <v>0</v>
      </c>
      <c r="Z4" s="26">
        <f t="shared" si="2"/>
        <v>1</v>
      </c>
      <c r="AA4" s="26">
        <f t="shared" si="2"/>
        <v>1</v>
      </c>
      <c r="AB4" s="26">
        <f t="shared" si="2"/>
        <v>0</v>
      </c>
      <c r="AC4" s="26">
        <f t="shared" si="2"/>
        <v>0</v>
      </c>
      <c r="AD4" s="26">
        <f t="shared" si="2"/>
        <v>0</v>
      </c>
      <c r="AE4" s="26">
        <f t="shared" si="2"/>
        <v>1</v>
      </c>
    </row>
    <row r="5" spans="1:31" ht="15.75" customHeight="1">
      <c r="A5" s="7"/>
      <c r="B5" s="7"/>
      <c r="C5" s="7"/>
      <c r="D5" s="7"/>
      <c r="E5" s="7"/>
      <c r="F5" s="7"/>
      <c r="G5" s="7"/>
      <c r="H5" s="7"/>
      <c r="I5" s="7"/>
      <c r="J5" s="7"/>
      <c r="K5" s="7"/>
      <c r="M5" s="33" t="s">
        <v>35</v>
      </c>
      <c r="N5" s="32">
        <f>SUM(N8:N2000)</f>
        <v>-14</v>
      </c>
      <c r="O5" s="32">
        <f t="shared" ref="O5:AE5" si="3">SUM(O8:O2000)</f>
        <v>-20</v>
      </c>
      <c r="P5" s="32">
        <f t="shared" si="3"/>
        <v>0</v>
      </c>
      <c r="Q5" s="32">
        <f t="shared" si="3"/>
        <v>20</v>
      </c>
      <c r="R5" s="32">
        <f t="shared" si="3"/>
        <v>-10</v>
      </c>
      <c r="S5" s="32">
        <f t="shared" si="3"/>
        <v>8</v>
      </c>
      <c r="T5" s="32">
        <f t="shared" si="3"/>
        <v>16</v>
      </c>
      <c r="U5" s="32">
        <f t="shared" si="3"/>
        <v>18</v>
      </c>
      <c r="V5" s="32">
        <f t="shared" si="3"/>
        <v>-26</v>
      </c>
      <c r="W5" s="32">
        <f t="shared" si="3"/>
        <v>-14</v>
      </c>
      <c r="X5" s="32">
        <f t="shared" si="3"/>
        <v>0</v>
      </c>
      <c r="Y5" s="32">
        <f t="shared" si="3"/>
        <v>0</v>
      </c>
      <c r="Z5" s="32">
        <f t="shared" si="3"/>
        <v>2</v>
      </c>
      <c r="AA5" s="32">
        <f t="shared" si="3"/>
        <v>-2</v>
      </c>
      <c r="AB5" s="32">
        <f t="shared" si="3"/>
        <v>-12</v>
      </c>
      <c r="AC5" s="32">
        <f t="shared" si="3"/>
        <v>2</v>
      </c>
      <c r="AD5" s="32">
        <f t="shared" si="3"/>
        <v>4</v>
      </c>
      <c r="AE5" s="32">
        <f t="shared" si="3"/>
        <v>-2</v>
      </c>
    </row>
    <row r="6" spans="1:31" ht="15.75" customHeight="1">
      <c r="K6" s="6"/>
    </row>
    <row r="7" spans="1:31" ht="15.75" customHeight="1">
      <c r="B7" s="10">
        <v>42043</v>
      </c>
    </row>
    <row r="8" spans="1:31" ht="18.75" customHeight="1">
      <c r="B8" s="11"/>
      <c r="C8" s="38" t="s">
        <v>44</v>
      </c>
      <c r="D8" s="39"/>
      <c r="E8" s="40" t="s">
        <v>45</v>
      </c>
      <c r="F8" s="39"/>
      <c r="O8" s="24"/>
    </row>
    <row r="9" spans="1:31" ht="15.75" customHeight="1">
      <c r="B9" s="13"/>
      <c r="C9" s="21" t="s">
        <v>9</v>
      </c>
      <c r="D9" s="19" t="str">
        <f>IF(C14=E14,"n",IF(C14&gt;E14,"v","d"))</f>
        <v>v</v>
      </c>
      <c r="E9" s="15" t="str">
        <f>IF(C14=E14,"n",IF(C14&lt;E14,"v","d"))</f>
        <v>d</v>
      </c>
      <c r="F9" s="14" t="s">
        <v>6</v>
      </c>
      <c r="N9" s="24" t="str">
        <f>IF(C9=$N$1,D9,IF(F9=$N$1,E9,"-"))</f>
        <v>d</v>
      </c>
      <c r="O9" s="24" t="str">
        <f>IF($C9=$O$1,$D9,IF($F9=$O$1,$E9,"-"))</f>
        <v>-</v>
      </c>
      <c r="P9" s="24" t="str">
        <f>IF($C9=P$1,$D9,IF($F9=P$1,$E9,"-"))</f>
        <v>-</v>
      </c>
      <c r="Q9" s="24" t="str">
        <f>IF($C9=Q$1,$D9,IF($F9=Q$1,$E9,"-"))</f>
        <v>v</v>
      </c>
      <c r="R9" s="24" t="str">
        <f>IF($C9=R$1,$D9,IF($F9=R$1,$E9,"-"))</f>
        <v>-</v>
      </c>
      <c r="S9" s="24" t="str">
        <f t="shared" ref="S9:AE13" si="4">IF($C9=S$1,$D9,IF($F9=S$1,$E9,"-"))</f>
        <v>-</v>
      </c>
      <c r="T9" s="24" t="str">
        <f t="shared" si="4"/>
        <v>-</v>
      </c>
      <c r="U9" s="24" t="str">
        <f t="shared" si="4"/>
        <v>-</v>
      </c>
      <c r="V9" s="24" t="str">
        <f t="shared" si="4"/>
        <v>-</v>
      </c>
      <c r="W9" s="24" t="str">
        <f t="shared" si="4"/>
        <v>-</v>
      </c>
      <c r="X9" s="24" t="str">
        <f t="shared" si="4"/>
        <v>-</v>
      </c>
      <c r="Y9" s="24" t="str">
        <f t="shared" si="4"/>
        <v>-</v>
      </c>
      <c r="Z9" s="24" t="str">
        <f t="shared" si="4"/>
        <v>-</v>
      </c>
      <c r="AA9" s="24" t="str">
        <f t="shared" si="4"/>
        <v>-</v>
      </c>
      <c r="AB9" s="24" t="str">
        <f t="shared" si="4"/>
        <v>-</v>
      </c>
      <c r="AC9" s="24" t="str">
        <f t="shared" si="4"/>
        <v>-</v>
      </c>
      <c r="AD9" s="24" t="str">
        <f t="shared" si="4"/>
        <v>-</v>
      </c>
      <c r="AE9" s="24" t="str">
        <f t="shared" si="4"/>
        <v>-</v>
      </c>
    </row>
    <row r="10" spans="1:31" ht="15.75" customHeight="1">
      <c r="B10" s="13"/>
      <c r="C10" s="22" t="s">
        <v>7</v>
      </c>
      <c r="D10" s="20" t="str">
        <f>IF(C14=E14,"n",IF(C14&gt;E14,"v","d"))</f>
        <v>v</v>
      </c>
      <c r="E10" s="16" t="str">
        <f>IF(C14=E14,"n",IF(C14&lt;E14,"v","d"))</f>
        <v>d</v>
      </c>
      <c r="F10" s="14" t="s">
        <v>5</v>
      </c>
      <c r="K10" s="5"/>
      <c r="N10" s="24" t="str">
        <f t="shared" ref="N10:N13" si="5">IF(C10=$N$1,D10,IF(F10=$N$1,E10,"-"))</f>
        <v>-</v>
      </c>
      <c r="O10" s="24" t="str">
        <f t="shared" ref="O10:O13" si="6">IF(C10=$O$1,D10,IF(F10=$O$1,E10,"-"))</f>
        <v>d</v>
      </c>
      <c r="P10" s="24" t="str">
        <f t="shared" ref="P10:R13" si="7">IF($C10=P$1,$D10,IF($F10=P$1,$E10,"-"))</f>
        <v>-</v>
      </c>
      <c r="Q10" s="24" t="str">
        <f t="shared" si="7"/>
        <v>-</v>
      </c>
      <c r="R10" s="24" t="str">
        <f t="shared" si="7"/>
        <v>-</v>
      </c>
      <c r="S10" s="24" t="str">
        <f t="shared" si="4"/>
        <v>v</v>
      </c>
      <c r="T10" s="24" t="str">
        <f t="shared" si="4"/>
        <v>-</v>
      </c>
      <c r="U10" s="24" t="str">
        <f t="shared" si="4"/>
        <v>-</v>
      </c>
      <c r="V10" s="24" t="str">
        <f t="shared" si="4"/>
        <v>-</v>
      </c>
      <c r="W10" s="24" t="str">
        <f t="shared" si="4"/>
        <v>-</v>
      </c>
      <c r="X10" s="24" t="str">
        <f t="shared" si="4"/>
        <v>-</v>
      </c>
      <c r="Y10" s="24" t="str">
        <f t="shared" si="4"/>
        <v>-</v>
      </c>
      <c r="Z10" s="24" t="str">
        <f t="shared" si="4"/>
        <v>-</v>
      </c>
      <c r="AA10" s="24" t="str">
        <f t="shared" si="4"/>
        <v>-</v>
      </c>
      <c r="AB10" s="24" t="str">
        <f t="shared" si="4"/>
        <v>-</v>
      </c>
      <c r="AC10" s="24" t="str">
        <f t="shared" si="4"/>
        <v>-</v>
      </c>
      <c r="AD10" s="24" t="str">
        <f t="shared" si="4"/>
        <v>-</v>
      </c>
      <c r="AE10" s="24" t="str">
        <f t="shared" si="4"/>
        <v>-</v>
      </c>
    </row>
    <row r="11" spans="1:31" ht="15.75" customHeight="1">
      <c r="B11" s="13"/>
      <c r="C11" s="22" t="s">
        <v>21</v>
      </c>
      <c r="D11" s="20" t="str">
        <f>IF(C14=E14,"n",IF(C14&gt;E14,"v","d"))</f>
        <v>v</v>
      </c>
      <c r="E11" s="17" t="str">
        <f>IF(C14=E14,"n",IF(C14&lt;E14,"v","d"))</f>
        <v>d</v>
      </c>
      <c r="F11" s="14" t="s">
        <v>23</v>
      </c>
      <c r="N11" s="24" t="str">
        <f t="shared" si="5"/>
        <v>-</v>
      </c>
      <c r="O11" s="24" t="str">
        <f t="shared" si="6"/>
        <v>-</v>
      </c>
      <c r="P11" s="24" t="str">
        <f t="shared" si="7"/>
        <v>-</v>
      </c>
      <c r="Q11" s="24" t="str">
        <f t="shared" si="7"/>
        <v>-</v>
      </c>
      <c r="R11" s="24" t="str">
        <f t="shared" si="7"/>
        <v>-</v>
      </c>
      <c r="S11" s="24" t="str">
        <f t="shared" si="4"/>
        <v>-</v>
      </c>
      <c r="T11" s="24" t="str">
        <f t="shared" si="4"/>
        <v>-</v>
      </c>
      <c r="U11" s="24" t="str">
        <f t="shared" si="4"/>
        <v>v</v>
      </c>
      <c r="V11" s="24" t="str">
        <f t="shared" si="4"/>
        <v>-</v>
      </c>
      <c r="W11" s="24" t="str">
        <f t="shared" si="4"/>
        <v>d</v>
      </c>
      <c r="X11" s="24" t="str">
        <f t="shared" si="4"/>
        <v>-</v>
      </c>
      <c r="Y11" s="24" t="str">
        <f t="shared" si="4"/>
        <v>-</v>
      </c>
      <c r="Z11" s="24" t="str">
        <f t="shared" si="4"/>
        <v>-</v>
      </c>
      <c r="AA11" s="24" t="str">
        <f t="shared" si="4"/>
        <v>-</v>
      </c>
      <c r="AB11" s="24" t="str">
        <f t="shared" si="4"/>
        <v>-</v>
      </c>
      <c r="AC11" s="24" t="str">
        <f t="shared" si="4"/>
        <v>-</v>
      </c>
      <c r="AD11" s="24" t="str">
        <f t="shared" si="4"/>
        <v>-</v>
      </c>
      <c r="AE11" s="24" t="str">
        <f t="shared" si="4"/>
        <v>-</v>
      </c>
    </row>
    <row r="12" spans="1:31" ht="15.75" customHeight="1">
      <c r="B12" s="13"/>
      <c r="C12" s="22" t="s">
        <v>13</v>
      </c>
      <c r="D12" s="20" t="str">
        <f>IF(C14=E14,"n",IF(C14&gt;E14,"v","d"))</f>
        <v>v</v>
      </c>
      <c r="E12" s="16" t="str">
        <f>IF(C14=E14,"n",IF(C14&lt;E14,"v","d"))</f>
        <v>d</v>
      </c>
      <c r="F12" s="14" t="s">
        <v>16</v>
      </c>
      <c r="N12" s="24" t="str">
        <f t="shared" si="5"/>
        <v>-</v>
      </c>
      <c r="O12" s="24" t="str">
        <f t="shared" si="6"/>
        <v>-</v>
      </c>
      <c r="P12" s="24" t="str">
        <f t="shared" si="7"/>
        <v>-</v>
      </c>
      <c r="Q12" s="24" t="str">
        <f t="shared" si="7"/>
        <v>-</v>
      </c>
      <c r="R12" s="24" t="str">
        <f t="shared" si="7"/>
        <v>-</v>
      </c>
      <c r="S12" s="24" t="str">
        <f t="shared" si="4"/>
        <v>-</v>
      </c>
      <c r="T12" s="24" t="str">
        <f t="shared" si="4"/>
        <v>v</v>
      </c>
      <c r="U12" s="24" t="str">
        <f t="shared" si="4"/>
        <v>-</v>
      </c>
      <c r="V12" s="24" t="str">
        <f t="shared" si="4"/>
        <v>d</v>
      </c>
      <c r="W12" s="24" t="str">
        <f t="shared" si="4"/>
        <v>-</v>
      </c>
      <c r="X12" s="24" t="str">
        <f t="shared" si="4"/>
        <v>-</v>
      </c>
      <c r="Y12" s="24" t="str">
        <f t="shared" si="4"/>
        <v>-</v>
      </c>
      <c r="Z12" s="24" t="str">
        <f t="shared" si="4"/>
        <v>-</v>
      </c>
      <c r="AA12" s="24" t="str">
        <f t="shared" si="4"/>
        <v>-</v>
      </c>
      <c r="AB12" s="24" t="str">
        <f t="shared" si="4"/>
        <v>-</v>
      </c>
      <c r="AC12" s="24" t="str">
        <f t="shared" si="4"/>
        <v>-</v>
      </c>
      <c r="AD12" s="24" t="str">
        <f t="shared" si="4"/>
        <v>-</v>
      </c>
      <c r="AE12" s="24" t="str">
        <f t="shared" si="4"/>
        <v>-</v>
      </c>
    </row>
    <row r="13" spans="1:31" ht="15.75" customHeight="1">
      <c r="B13" s="13"/>
      <c r="C13" s="23" t="s">
        <v>37</v>
      </c>
      <c r="D13" s="20" t="str">
        <f>IF(C14=E14,"n",IF(C14&gt;E14,"v","d"))</f>
        <v>v</v>
      </c>
      <c r="E13" s="18" t="str">
        <f>IF(C14=E14,"n",IF(C14&lt;E14,"v","d"))</f>
        <v>d</v>
      </c>
      <c r="F13" s="14" t="s">
        <v>34</v>
      </c>
      <c r="N13" s="24" t="str">
        <f t="shared" si="5"/>
        <v>-</v>
      </c>
      <c r="O13" s="24" t="str">
        <f t="shared" si="6"/>
        <v>-</v>
      </c>
      <c r="P13" s="24" t="str">
        <f>IF($C13=P$1,$D13,IF($F13=P$1,$E13,"-"))</f>
        <v>-</v>
      </c>
      <c r="Q13" s="24" t="str">
        <f t="shared" si="7"/>
        <v>-</v>
      </c>
      <c r="R13" s="24" t="str">
        <f t="shared" si="7"/>
        <v>-</v>
      </c>
      <c r="S13" s="24" t="str">
        <f t="shared" si="4"/>
        <v>-</v>
      </c>
      <c r="T13" s="24" t="str">
        <f t="shared" si="4"/>
        <v>-</v>
      </c>
      <c r="U13" s="24" t="str">
        <f t="shared" si="4"/>
        <v>-</v>
      </c>
      <c r="V13" s="24" t="str">
        <f t="shared" si="4"/>
        <v>-</v>
      </c>
      <c r="W13" s="24" t="str">
        <f t="shared" si="4"/>
        <v>-</v>
      </c>
      <c r="X13" s="24" t="str">
        <f t="shared" si="4"/>
        <v>-</v>
      </c>
      <c r="Y13" s="24" t="str">
        <f t="shared" si="4"/>
        <v>-</v>
      </c>
      <c r="Z13" s="24" t="str">
        <f t="shared" si="4"/>
        <v>-</v>
      </c>
      <c r="AA13" s="24" t="str">
        <f t="shared" si="4"/>
        <v>-</v>
      </c>
      <c r="AB13" s="24" t="str">
        <f t="shared" si="4"/>
        <v>d</v>
      </c>
      <c r="AC13" s="24" t="str">
        <f t="shared" si="4"/>
        <v>-</v>
      </c>
      <c r="AD13" s="24" t="str">
        <f t="shared" si="4"/>
        <v>-</v>
      </c>
      <c r="AE13" s="24" t="str">
        <f t="shared" si="4"/>
        <v>-</v>
      </c>
    </row>
    <row r="14" spans="1:31" ht="15.75" customHeight="1">
      <c r="B14" s="12" t="s">
        <v>18</v>
      </c>
      <c r="C14" s="38">
        <v>26</v>
      </c>
      <c r="D14" s="39"/>
      <c r="E14" s="38">
        <v>12</v>
      </c>
      <c r="F14" s="39"/>
      <c r="N14" s="24">
        <f>IF((COUNTIF(N9:N13,"d")=1),-ABS($C14-$E14),IF((COUNTIF(N9:N13,"v")=1),ABS($C14-$E14),0))</f>
        <v>-14</v>
      </c>
      <c r="O14" s="24">
        <f t="shared" ref="O14:AE14" si="8">IF((COUNTIF(O9:O13,"d")=1),-ABS($C14-$E14),IF((COUNTIF(O9:O13,"v")=1),ABS($C14-$E14),0))</f>
        <v>-14</v>
      </c>
      <c r="P14" s="24">
        <f t="shared" si="8"/>
        <v>0</v>
      </c>
      <c r="Q14" s="24">
        <f t="shared" si="8"/>
        <v>14</v>
      </c>
      <c r="R14" s="24">
        <f t="shared" si="8"/>
        <v>0</v>
      </c>
      <c r="S14" s="24">
        <f t="shared" si="8"/>
        <v>14</v>
      </c>
      <c r="T14" s="24">
        <f t="shared" si="8"/>
        <v>14</v>
      </c>
      <c r="U14" s="24">
        <f t="shared" si="8"/>
        <v>14</v>
      </c>
      <c r="V14" s="24">
        <f t="shared" si="8"/>
        <v>-14</v>
      </c>
      <c r="W14" s="24">
        <f t="shared" si="8"/>
        <v>-14</v>
      </c>
      <c r="X14" s="24">
        <f t="shared" si="8"/>
        <v>0</v>
      </c>
      <c r="Y14" s="24">
        <f t="shared" si="8"/>
        <v>0</v>
      </c>
      <c r="Z14" s="24">
        <f t="shared" si="8"/>
        <v>0</v>
      </c>
      <c r="AA14" s="24">
        <f t="shared" si="8"/>
        <v>0</v>
      </c>
      <c r="AB14" s="24">
        <f t="shared" si="8"/>
        <v>-14</v>
      </c>
      <c r="AC14" s="24">
        <f t="shared" si="8"/>
        <v>0</v>
      </c>
      <c r="AD14" s="24">
        <f t="shared" si="8"/>
        <v>0</v>
      </c>
      <c r="AE14" s="24">
        <f t="shared" si="8"/>
        <v>0</v>
      </c>
    </row>
    <row r="16" spans="1:31" ht="15.75" customHeight="1">
      <c r="B16" s="10">
        <v>42036</v>
      </c>
    </row>
    <row r="17" spans="2:31" ht="18.75" customHeight="1">
      <c r="B17" s="11"/>
      <c r="C17" s="38" t="s">
        <v>44</v>
      </c>
      <c r="D17" s="39"/>
      <c r="E17" s="40" t="s">
        <v>45</v>
      </c>
      <c r="F17" s="39"/>
      <c r="O17" s="24"/>
    </row>
    <row r="18" spans="2:31" ht="15.75" customHeight="1">
      <c r="B18" s="13"/>
      <c r="C18" s="21" t="s">
        <v>5</v>
      </c>
      <c r="D18" s="19" t="str">
        <f>IF(C23=E23,"n",IF(C23&gt;E23,"v","d"))</f>
        <v>d</v>
      </c>
      <c r="E18" s="15" t="str">
        <f>IF(C23=E23,"n",IF(C23&lt;E23,"v","d"))</f>
        <v>v</v>
      </c>
      <c r="F18" s="14" t="s">
        <v>6</v>
      </c>
      <c r="N18" s="24" t="str">
        <f>IF(C18=$N$1,D18,IF(F18=$N$1,E18,"-"))</f>
        <v>v</v>
      </c>
      <c r="O18" s="24" t="str">
        <f>IF($C18=$O$1,$D18,IF($F18=$O$1,$E18,"-"))</f>
        <v>d</v>
      </c>
      <c r="P18" s="24" t="str">
        <f>IF($C18=P$1,$D18,IF($F18=P$1,$E18,"-"))</f>
        <v>-</v>
      </c>
      <c r="Q18" s="24" t="str">
        <f>IF($C18=Q$1,$D18,IF($F18=Q$1,$E18,"-"))</f>
        <v>-</v>
      </c>
      <c r="R18" s="24" t="str">
        <f>IF($C18=R$1,$D18,IF($F18=R$1,$E18,"-"))</f>
        <v>-</v>
      </c>
      <c r="S18" s="24" t="str">
        <f t="shared" ref="S18:AE22" si="9">IF($C18=S$1,$D18,IF($F18=S$1,$E18,"-"))</f>
        <v>-</v>
      </c>
      <c r="T18" s="24" t="str">
        <f t="shared" si="9"/>
        <v>-</v>
      </c>
      <c r="U18" s="24" t="str">
        <f t="shared" si="9"/>
        <v>-</v>
      </c>
      <c r="V18" s="24" t="str">
        <f t="shared" si="9"/>
        <v>-</v>
      </c>
      <c r="W18" s="24" t="str">
        <f t="shared" si="9"/>
        <v>-</v>
      </c>
      <c r="X18" s="24" t="str">
        <f t="shared" si="9"/>
        <v>-</v>
      </c>
      <c r="Y18" s="24" t="str">
        <f t="shared" si="9"/>
        <v>-</v>
      </c>
      <c r="Z18" s="24" t="str">
        <f t="shared" si="9"/>
        <v>-</v>
      </c>
      <c r="AA18" s="24" t="str">
        <f t="shared" si="9"/>
        <v>-</v>
      </c>
      <c r="AB18" s="24" t="str">
        <f t="shared" si="9"/>
        <v>-</v>
      </c>
      <c r="AC18" s="24" t="str">
        <f t="shared" si="9"/>
        <v>-</v>
      </c>
      <c r="AD18" s="24" t="str">
        <f t="shared" si="9"/>
        <v>-</v>
      </c>
      <c r="AE18" s="24" t="str">
        <f t="shared" si="9"/>
        <v>-</v>
      </c>
    </row>
    <row r="19" spans="2:31" ht="15.75" customHeight="1">
      <c r="B19" s="13"/>
      <c r="C19" s="22" t="s">
        <v>7</v>
      </c>
      <c r="D19" s="20" t="str">
        <f>IF(C23=E23,"n",IF(C23&gt;E23,"v","d"))</f>
        <v>d</v>
      </c>
      <c r="E19" s="16" t="str">
        <f>IF(C23=E23,"n",IF(C23&lt;E23,"v","d"))</f>
        <v>v</v>
      </c>
      <c r="F19" s="14" t="s">
        <v>21</v>
      </c>
      <c r="K19" s="5"/>
      <c r="N19" s="24" t="str">
        <f t="shared" ref="N19:N22" si="10">IF(C19=$N$1,D19,IF(F19=$N$1,E19,"-"))</f>
        <v>-</v>
      </c>
      <c r="O19" s="24" t="str">
        <f t="shared" ref="O19:O22" si="11">IF(C19=$O$1,D19,IF(F19=$O$1,E19,"-"))</f>
        <v>-</v>
      </c>
      <c r="P19" s="24" t="str">
        <f t="shared" ref="P19:R22" si="12">IF($C19=P$1,$D19,IF($F19=P$1,$E19,"-"))</f>
        <v>-</v>
      </c>
      <c r="Q19" s="24" t="str">
        <f t="shared" si="12"/>
        <v>-</v>
      </c>
      <c r="R19" s="24" t="str">
        <f t="shared" si="12"/>
        <v>-</v>
      </c>
      <c r="S19" s="24" t="str">
        <f t="shared" si="9"/>
        <v>d</v>
      </c>
      <c r="T19" s="24" t="str">
        <f t="shared" si="9"/>
        <v>-</v>
      </c>
      <c r="U19" s="24" t="str">
        <f t="shared" si="9"/>
        <v>v</v>
      </c>
      <c r="V19" s="24" t="str">
        <f t="shared" si="9"/>
        <v>-</v>
      </c>
      <c r="W19" s="24" t="str">
        <f t="shared" si="9"/>
        <v>-</v>
      </c>
      <c r="X19" s="24" t="str">
        <f t="shared" si="9"/>
        <v>-</v>
      </c>
      <c r="Y19" s="24" t="str">
        <f t="shared" si="9"/>
        <v>-</v>
      </c>
      <c r="Z19" s="24" t="str">
        <f t="shared" si="9"/>
        <v>-</v>
      </c>
      <c r="AA19" s="24" t="str">
        <f t="shared" si="9"/>
        <v>-</v>
      </c>
      <c r="AB19" s="24" t="str">
        <f t="shared" si="9"/>
        <v>-</v>
      </c>
      <c r="AC19" s="24" t="str">
        <f t="shared" si="9"/>
        <v>-</v>
      </c>
      <c r="AD19" s="24" t="str">
        <f t="shared" si="9"/>
        <v>-</v>
      </c>
      <c r="AE19" s="24" t="str">
        <f t="shared" si="9"/>
        <v>-</v>
      </c>
    </row>
    <row r="20" spans="2:31" ht="15.75" customHeight="1">
      <c r="B20" s="13"/>
      <c r="C20" s="22" t="s">
        <v>16</v>
      </c>
      <c r="D20" s="20" t="str">
        <f>IF(C23=E23,"n",IF(C23&gt;E23,"v","d"))</f>
        <v>d</v>
      </c>
      <c r="E20" s="17" t="str">
        <f>IF(C23=E23,"n",IF(C23&lt;E23,"v","d"))</f>
        <v>v</v>
      </c>
      <c r="F20" s="14" t="s">
        <v>13</v>
      </c>
      <c r="N20" s="24" t="str">
        <f t="shared" si="10"/>
        <v>-</v>
      </c>
      <c r="O20" s="24" t="str">
        <f t="shared" si="11"/>
        <v>-</v>
      </c>
      <c r="P20" s="24" t="str">
        <f t="shared" si="12"/>
        <v>-</v>
      </c>
      <c r="Q20" s="24" t="str">
        <f t="shared" si="12"/>
        <v>-</v>
      </c>
      <c r="R20" s="24" t="str">
        <f t="shared" si="12"/>
        <v>-</v>
      </c>
      <c r="S20" s="24" t="str">
        <f t="shared" si="9"/>
        <v>-</v>
      </c>
      <c r="T20" s="24" t="str">
        <f t="shared" si="9"/>
        <v>v</v>
      </c>
      <c r="U20" s="24" t="str">
        <f t="shared" si="9"/>
        <v>-</v>
      </c>
      <c r="V20" s="24" t="str">
        <f t="shared" si="9"/>
        <v>d</v>
      </c>
      <c r="W20" s="24" t="str">
        <f t="shared" si="9"/>
        <v>-</v>
      </c>
      <c r="X20" s="24" t="str">
        <f t="shared" si="9"/>
        <v>-</v>
      </c>
      <c r="Y20" s="24" t="str">
        <f t="shared" si="9"/>
        <v>-</v>
      </c>
      <c r="Z20" s="24" t="str">
        <f t="shared" si="9"/>
        <v>-</v>
      </c>
      <c r="AA20" s="24" t="str">
        <f t="shared" si="9"/>
        <v>-</v>
      </c>
      <c r="AB20" s="24" t="str">
        <f t="shared" si="9"/>
        <v>-</v>
      </c>
      <c r="AC20" s="24" t="str">
        <f t="shared" si="9"/>
        <v>-</v>
      </c>
      <c r="AD20" s="24" t="str">
        <f t="shared" si="9"/>
        <v>-</v>
      </c>
      <c r="AE20" s="24" t="str">
        <f t="shared" si="9"/>
        <v>-</v>
      </c>
    </row>
    <row r="21" spans="2:31" ht="15.75" customHeight="1">
      <c r="B21" s="13"/>
      <c r="C21" s="22" t="s">
        <v>15</v>
      </c>
      <c r="D21" s="20" t="str">
        <f>IF(C23=E23,"n",IF(C23&gt;E23,"v","d"))</f>
        <v>d</v>
      </c>
      <c r="E21" s="16" t="str">
        <f>IF(C23=E23,"n",IF(C23&lt;E23,"v","d"))</f>
        <v>v</v>
      </c>
      <c r="F21" s="14" t="s">
        <v>9</v>
      </c>
      <c r="N21" s="24" t="str">
        <f t="shared" si="10"/>
        <v>-</v>
      </c>
      <c r="O21" s="24" t="str">
        <f t="shared" si="11"/>
        <v>-</v>
      </c>
      <c r="P21" s="24" t="str">
        <f t="shared" si="12"/>
        <v>-</v>
      </c>
      <c r="Q21" s="24" t="str">
        <f t="shared" si="12"/>
        <v>v</v>
      </c>
      <c r="R21" s="24" t="str">
        <f t="shared" si="12"/>
        <v>-</v>
      </c>
      <c r="S21" s="24" t="str">
        <f t="shared" si="9"/>
        <v>-</v>
      </c>
      <c r="T21" s="24" t="str">
        <f t="shared" si="9"/>
        <v>-</v>
      </c>
      <c r="U21" s="24" t="str">
        <f t="shared" si="9"/>
        <v>-</v>
      </c>
      <c r="V21" s="24" t="str">
        <f t="shared" si="9"/>
        <v>-</v>
      </c>
      <c r="W21" s="24" t="str">
        <f t="shared" si="9"/>
        <v>-</v>
      </c>
      <c r="X21" s="24" t="str">
        <f t="shared" si="9"/>
        <v>-</v>
      </c>
      <c r="Y21" s="24" t="str">
        <f t="shared" si="9"/>
        <v>-</v>
      </c>
      <c r="Z21" s="24" t="str">
        <f t="shared" si="9"/>
        <v>-</v>
      </c>
      <c r="AA21" s="24" t="str">
        <f t="shared" si="9"/>
        <v>d</v>
      </c>
      <c r="AB21" s="24" t="str">
        <f t="shared" si="9"/>
        <v>-</v>
      </c>
      <c r="AC21" s="24" t="str">
        <f t="shared" si="9"/>
        <v>-</v>
      </c>
      <c r="AD21" s="24" t="str">
        <f t="shared" si="9"/>
        <v>-</v>
      </c>
      <c r="AE21" s="24" t="str">
        <f t="shared" si="9"/>
        <v>-</v>
      </c>
    </row>
    <row r="22" spans="2:31" ht="15.75" customHeight="1">
      <c r="B22" s="13"/>
      <c r="C22" s="22" t="s">
        <v>23</v>
      </c>
      <c r="D22" s="20" t="str">
        <f>IF(C23=E23,"n",IF(C23&gt;E23,"v","d"))</f>
        <v>d</v>
      </c>
      <c r="E22" s="18" t="str">
        <f>IF(C23=E23,"n",IF(C23&lt;E23,"v","d"))</f>
        <v>v</v>
      </c>
      <c r="F22" s="14" t="s">
        <v>34</v>
      </c>
      <c r="N22" s="24" t="str">
        <f t="shared" si="10"/>
        <v>-</v>
      </c>
      <c r="O22" s="24" t="str">
        <f t="shared" si="11"/>
        <v>-</v>
      </c>
      <c r="P22" s="24" t="str">
        <f>IF($C22=P$1,$D22,IF($F22=P$1,$E22,"-"))</f>
        <v>-</v>
      </c>
      <c r="Q22" s="24" t="str">
        <f t="shared" si="12"/>
        <v>-</v>
      </c>
      <c r="R22" s="24" t="str">
        <f t="shared" si="12"/>
        <v>-</v>
      </c>
      <c r="S22" s="24" t="str">
        <f t="shared" si="9"/>
        <v>-</v>
      </c>
      <c r="T22" s="24" t="str">
        <f t="shared" si="9"/>
        <v>-</v>
      </c>
      <c r="U22" s="24" t="str">
        <f t="shared" si="9"/>
        <v>-</v>
      </c>
      <c r="V22" s="24" t="str">
        <f t="shared" si="9"/>
        <v>-</v>
      </c>
      <c r="W22" s="24" t="str">
        <f t="shared" si="9"/>
        <v>d</v>
      </c>
      <c r="X22" s="24" t="str">
        <f t="shared" si="9"/>
        <v>-</v>
      </c>
      <c r="Y22" s="24" t="str">
        <f t="shared" si="9"/>
        <v>-</v>
      </c>
      <c r="Z22" s="24" t="str">
        <f t="shared" si="9"/>
        <v>-</v>
      </c>
      <c r="AA22" s="24" t="str">
        <f t="shared" si="9"/>
        <v>-</v>
      </c>
      <c r="AB22" s="24" t="str">
        <f t="shared" si="9"/>
        <v>v</v>
      </c>
      <c r="AC22" s="24" t="str">
        <f t="shared" si="9"/>
        <v>-</v>
      </c>
      <c r="AD22" s="24" t="str">
        <f t="shared" si="9"/>
        <v>-</v>
      </c>
      <c r="AE22" s="24" t="str">
        <f t="shared" si="9"/>
        <v>-</v>
      </c>
    </row>
    <row r="23" spans="2:31" ht="15.75" customHeight="1">
      <c r="B23" s="12" t="s">
        <v>18</v>
      </c>
      <c r="C23" s="38">
        <v>19</v>
      </c>
      <c r="D23" s="39"/>
      <c r="E23" s="38">
        <v>21</v>
      </c>
      <c r="F23" s="39"/>
      <c r="N23" s="24">
        <f>IF((COUNTIF(N18:N22,"d")=1),-ABS($C23-$E23),IF((COUNTIF(N18:N22,"v")=1),ABS($C23-$E23),0))</f>
        <v>2</v>
      </c>
      <c r="O23" s="24">
        <f t="shared" ref="O23:AE23" si="13">IF((COUNTIF(O18:O22,"d")=1),-ABS($C23-$E23),IF((COUNTIF(O18:O22,"v")=1),ABS($C23-$E23),0))</f>
        <v>-2</v>
      </c>
      <c r="P23" s="24">
        <f t="shared" si="13"/>
        <v>0</v>
      </c>
      <c r="Q23" s="24">
        <f t="shared" si="13"/>
        <v>2</v>
      </c>
      <c r="R23" s="24">
        <f t="shared" si="13"/>
        <v>0</v>
      </c>
      <c r="S23" s="24">
        <f t="shared" si="13"/>
        <v>-2</v>
      </c>
      <c r="T23" s="24">
        <f t="shared" si="13"/>
        <v>2</v>
      </c>
      <c r="U23" s="24">
        <f t="shared" si="13"/>
        <v>2</v>
      </c>
      <c r="V23" s="24">
        <f t="shared" si="13"/>
        <v>-2</v>
      </c>
      <c r="W23" s="24">
        <f t="shared" si="13"/>
        <v>-2</v>
      </c>
      <c r="X23" s="24">
        <f t="shared" si="13"/>
        <v>0</v>
      </c>
      <c r="Y23" s="24">
        <f t="shared" si="13"/>
        <v>0</v>
      </c>
      <c r="Z23" s="24">
        <f t="shared" si="13"/>
        <v>0</v>
      </c>
      <c r="AA23" s="24">
        <f t="shared" si="13"/>
        <v>-2</v>
      </c>
      <c r="AB23" s="24">
        <f t="shared" si="13"/>
        <v>2</v>
      </c>
      <c r="AC23" s="24">
        <f t="shared" si="13"/>
        <v>0</v>
      </c>
      <c r="AD23" s="24">
        <f t="shared" si="13"/>
        <v>0</v>
      </c>
      <c r="AE23" s="24">
        <f t="shared" si="13"/>
        <v>0</v>
      </c>
    </row>
    <row r="25" spans="2:31" ht="15.75" customHeight="1">
      <c r="B25" s="10">
        <v>42022</v>
      </c>
    </row>
    <row r="26" spans="2:31" ht="18.75" customHeight="1">
      <c r="B26" s="11"/>
      <c r="C26" s="38" t="s">
        <v>44</v>
      </c>
      <c r="D26" s="39"/>
      <c r="E26" s="40" t="s">
        <v>45</v>
      </c>
      <c r="F26" s="39"/>
      <c r="O26" s="24"/>
    </row>
    <row r="27" spans="2:31" ht="15.75" customHeight="1">
      <c r="B27" s="13"/>
      <c r="C27" s="28" t="s">
        <v>30</v>
      </c>
      <c r="D27" s="19" t="str">
        <f>IF(C32=E32,"n",IF(C32&gt;E32,"v","d"))</f>
        <v>v</v>
      </c>
      <c r="E27" s="15" t="str">
        <f>IF(C32=E32,"n",IF(C32&lt;E32,"v","d"))</f>
        <v>d</v>
      </c>
      <c r="F27" s="14" t="s">
        <v>6</v>
      </c>
      <c r="N27" s="24" t="str">
        <f>IF(C27=$N$1,D27,IF(F27=$N$1,E27,"-"))</f>
        <v>d</v>
      </c>
      <c r="O27" s="24" t="str">
        <f>IF($C27=$O$1,$D27,IF($F27=$O$1,$E27,"-"))</f>
        <v>-</v>
      </c>
      <c r="P27" s="24" t="str">
        <f>IF($C27=P$1,$D27,IF($F27=P$1,$E27,"-"))</f>
        <v>-</v>
      </c>
      <c r="Q27" s="24" t="str">
        <f>IF($C27=Q$1,$D27,IF($F27=Q$1,$E27,"-"))</f>
        <v>-</v>
      </c>
      <c r="R27" s="24" t="str">
        <f>IF($C27=R$1,$D27,IF($F27=R$1,$E27,"-"))</f>
        <v>-</v>
      </c>
      <c r="S27" s="24" t="str">
        <f t="shared" ref="S27:AE31" si="14">IF($C27=S$1,$D27,IF($F27=S$1,$E27,"-"))</f>
        <v>-</v>
      </c>
      <c r="T27" s="24" t="str">
        <f t="shared" si="14"/>
        <v>-</v>
      </c>
      <c r="U27" s="24" t="str">
        <f t="shared" si="14"/>
        <v>-</v>
      </c>
      <c r="V27" s="24" t="str">
        <f t="shared" si="14"/>
        <v>-</v>
      </c>
      <c r="W27" s="24" t="str">
        <f t="shared" si="14"/>
        <v>-</v>
      </c>
      <c r="X27" s="24" t="str">
        <f t="shared" si="14"/>
        <v>-</v>
      </c>
      <c r="Y27" s="24" t="str">
        <f t="shared" si="14"/>
        <v>-</v>
      </c>
      <c r="Z27" s="24" t="str">
        <f t="shared" si="14"/>
        <v>-</v>
      </c>
      <c r="AA27" s="24" t="str">
        <f t="shared" si="14"/>
        <v>-</v>
      </c>
      <c r="AB27" s="24" t="str">
        <f t="shared" si="14"/>
        <v>-</v>
      </c>
      <c r="AC27" s="24" t="str">
        <f t="shared" si="14"/>
        <v>-</v>
      </c>
      <c r="AD27" s="24" t="str">
        <f t="shared" si="14"/>
        <v>-</v>
      </c>
      <c r="AE27" s="24" t="str">
        <f t="shared" si="14"/>
        <v>-</v>
      </c>
    </row>
    <row r="28" spans="2:31" ht="15.75" customHeight="1">
      <c r="B28" s="13"/>
      <c r="C28" s="28" t="s">
        <v>31</v>
      </c>
      <c r="D28" s="20" t="str">
        <f>IF(C32=E32,"n",IF(C32&gt;E32,"v","d"))</f>
        <v>v</v>
      </c>
      <c r="E28" s="16" t="str">
        <f>IF(C32=E32,"n",IF(C32&lt;E32,"v","d"))</f>
        <v>d</v>
      </c>
      <c r="F28" s="14" t="s">
        <v>11</v>
      </c>
      <c r="K28" s="5"/>
      <c r="N28" s="24" t="str">
        <f t="shared" ref="N28:N31" si="15">IF(C28=$N$1,D28,IF(F28=$N$1,E28,"-"))</f>
        <v>-</v>
      </c>
      <c r="O28" s="24" t="str">
        <f t="shared" ref="O28:O31" si="16">IF(C28=$O$1,D28,IF(F28=$O$1,E28,"-"))</f>
        <v>-</v>
      </c>
      <c r="P28" s="24" t="str">
        <f t="shared" ref="P28:R31" si="17">IF($C28=P$1,$D28,IF($F28=P$1,$E28,"-"))</f>
        <v>d</v>
      </c>
      <c r="Q28" s="24" t="str">
        <f t="shared" si="17"/>
        <v>-</v>
      </c>
      <c r="R28" s="24" t="str">
        <f t="shared" si="17"/>
        <v>-</v>
      </c>
      <c r="S28" s="24" t="str">
        <f t="shared" si="14"/>
        <v>-</v>
      </c>
      <c r="T28" s="24" t="str">
        <f t="shared" si="14"/>
        <v>-</v>
      </c>
      <c r="U28" s="24" t="str">
        <f t="shared" si="14"/>
        <v>-</v>
      </c>
      <c r="V28" s="24" t="str">
        <f t="shared" si="14"/>
        <v>-</v>
      </c>
      <c r="W28" s="24" t="str">
        <f t="shared" si="14"/>
        <v>-</v>
      </c>
      <c r="X28" s="24" t="str">
        <f t="shared" si="14"/>
        <v>-</v>
      </c>
      <c r="Y28" s="24" t="str">
        <f t="shared" si="14"/>
        <v>-</v>
      </c>
      <c r="Z28" s="24" t="str">
        <f t="shared" si="14"/>
        <v>-</v>
      </c>
      <c r="AA28" s="24" t="str">
        <f t="shared" si="14"/>
        <v>-</v>
      </c>
      <c r="AB28" s="24" t="str">
        <f t="shared" si="14"/>
        <v>-</v>
      </c>
      <c r="AC28" s="24" t="str">
        <f t="shared" si="14"/>
        <v>-</v>
      </c>
      <c r="AD28" s="24" t="str">
        <f t="shared" si="14"/>
        <v>-</v>
      </c>
      <c r="AE28" s="24" t="str">
        <f t="shared" si="14"/>
        <v>-</v>
      </c>
    </row>
    <row r="29" spans="2:31" ht="15.75" customHeight="1">
      <c r="B29" s="13"/>
      <c r="C29" s="28" t="s">
        <v>32</v>
      </c>
      <c r="D29" s="20" t="str">
        <f>IF(C32=E32,"n",IF(C32&gt;E32,"v","d"))</f>
        <v>v</v>
      </c>
      <c r="E29" s="17" t="str">
        <f>IF(C32=E32,"n",IF(C32&lt;E32,"v","d"))</f>
        <v>d</v>
      </c>
      <c r="F29" s="14" t="s">
        <v>27</v>
      </c>
      <c r="N29" s="24" t="str">
        <f t="shared" si="15"/>
        <v>-</v>
      </c>
      <c r="O29" s="24" t="str">
        <f t="shared" si="16"/>
        <v>-</v>
      </c>
      <c r="P29" s="24" t="str">
        <f t="shared" si="17"/>
        <v>-</v>
      </c>
      <c r="Q29" s="24" t="str">
        <f t="shared" si="17"/>
        <v>-</v>
      </c>
      <c r="R29" s="24" t="str">
        <f t="shared" si="17"/>
        <v>-</v>
      </c>
      <c r="S29" s="24" t="str">
        <f t="shared" si="14"/>
        <v>-</v>
      </c>
      <c r="T29" s="24" t="str">
        <f t="shared" si="14"/>
        <v>-</v>
      </c>
      <c r="U29" s="24" t="str">
        <f t="shared" si="14"/>
        <v>-</v>
      </c>
      <c r="V29" s="24" t="str">
        <f t="shared" si="14"/>
        <v>-</v>
      </c>
      <c r="W29" s="24" t="str">
        <f t="shared" si="14"/>
        <v>-</v>
      </c>
      <c r="X29" s="24" t="str">
        <f t="shared" si="14"/>
        <v>-</v>
      </c>
      <c r="Y29" s="24" t="str">
        <f t="shared" si="14"/>
        <v>-</v>
      </c>
      <c r="Z29" s="24" t="str">
        <f t="shared" si="14"/>
        <v>-</v>
      </c>
      <c r="AA29" s="24" t="str">
        <f t="shared" si="14"/>
        <v>-</v>
      </c>
      <c r="AB29" s="24" t="str">
        <f t="shared" si="14"/>
        <v>-</v>
      </c>
      <c r="AC29" s="24" t="str">
        <f t="shared" si="14"/>
        <v>-</v>
      </c>
      <c r="AD29" s="24" t="str">
        <f t="shared" si="14"/>
        <v>-</v>
      </c>
      <c r="AE29" s="24" t="str">
        <f t="shared" si="14"/>
        <v>d</v>
      </c>
    </row>
    <row r="30" spans="2:31" ht="15.75" customHeight="1">
      <c r="B30" s="13"/>
      <c r="C30" s="28" t="s">
        <v>33</v>
      </c>
      <c r="D30" s="20" t="str">
        <f>IF(C32=E32,"n",IF(C32&gt;E32,"v","d"))</f>
        <v>v</v>
      </c>
      <c r="E30" s="16" t="str">
        <f>IF(C32=E32,"n",IF(C32&lt;E32,"v","d"))</f>
        <v>d</v>
      </c>
      <c r="F30" s="14" t="s">
        <v>16</v>
      </c>
      <c r="N30" s="24" t="str">
        <f t="shared" si="15"/>
        <v>-</v>
      </c>
      <c r="O30" s="24" t="str">
        <f t="shared" si="16"/>
        <v>-</v>
      </c>
      <c r="P30" s="24" t="str">
        <f t="shared" si="17"/>
        <v>-</v>
      </c>
      <c r="Q30" s="24" t="str">
        <f t="shared" si="17"/>
        <v>-</v>
      </c>
      <c r="R30" s="24" t="str">
        <f t="shared" si="17"/>
        <v>-</v>
      </c>
      <c r="S30" s="24" t="str">
        <f t="shared" si="14"/>
        <v>-</v>
      </c>
      <c r="T30" s="24" t="str">
        <f t="shared" si="14"/>
        <v>-</v>
      </c>
      <c r="U30" s="24" t="str">
        <f t="shared" si="14"/>
        <v>-</v>
      </c>
      <c r="V30" s="24" t="str">
        <f t="shared" si="14"/>
        <v>d</v>
      </c>
      <c r="W30" s="24" t="str">
        <f t="shared" si="14"/>
        <v>-</v>
      </c>
      <c r="X30" s="24" t="str">
        <f t="shared" si="14"/>
        <v>-</v>
      </c>
      <c r="Y30" s="24" t="str">
        <f t="shared" si="14"/>
        <v>-</v>
      </c>
      <c r="Z30" s="24" t="str">
        <f t="shared" si="14"/>
        <v>-</v>
      </c>
      <c r="AA30" s="24" t="str">
        <f t="shared" si="14"/>
        <v>-</v>
      </c>
      <c r="AB30" s="24" t="str">
        <f t="shared" si="14"/>
        <v>-</v>
      </c>
      <c r="AC30" s="24" t="str">
        <f t="shared" si="14"/>
        <v>-</v>
      </c>
      <c r="AD30" s="24" t="str">
        <f t="shared" si="14"/>
        <v>-</v>
      </c>
      <c r="AE30" s="24" t="str">
        <f t="shared" si="14"/>
        <v>-</v>
      </c>
    </row>
    <row r="31" spans="2:31" ht="15.75" customHeight="1">
      <c r="B31" s="13"/>
      <c r="C31" s="28" t="s">
        <v>15</v>
      </c>
      <c r="D31" s="20" t="str">
        <f>IF(C32=E32,"n",IF(C32&gt;E32,"v","d"))</f>
        <v>v</v>
      </c>
      <c r="E31" s="18" t="str">
        <f>IF(C32=E32,"n",IF(C32&lt;E32,"v","d"))</f>
        <v>d</v>
      </c>
      <c r="F31" s="14" t="s">
        <v>10</v>
      </c>
      <c r="N31" s="24" t="str">
        <f t="shared" si="15"/>
        <v>-</v>
      </c>
      <c r="O31" s="24" t="str">
        <f t="shared" si="16"/>
        <v>-</v>
      </c>
      <c r="P31" s="24" t="str">
        <f>IF($C31=P$1,$D31,IF($F31=P$1,$E31,"-"))</f>
        <v>-</v>
      </c>
      <c r="Q31" s="24" t="str">
        <f t="shared" si="17"/>
        <v>-</v>
      </c>
      <c r="R31" s="24" t="str">
        <f t="shared" si="17"/>
        <v>d</v>
      </c>
      <c r="S31" s="24" t="str">
        <f t="shared" si="14"/>
        <v>-</v>
      </c>
      <c r="T31" s="24" t="str">
        <f t="shared" si="14"/>
        <v>-</v>
      </c>
      <c r="U31" s="24" t="str">
        <f t="shared" si="14"/>
        <v>-</v>
      </c>
      <c r="V31" s="24" t="str">
        <f t="shared" si="14"/>
        <v>-</v>
      </c>
      <c r="W31" s="24" t="str">
        <f t="shared" si="14"/>
        <v>-</v>
      </c>
      <c r="X31" s="24" t="str">
        <f t="shared" si="14"/>
        <v>-</v>
      </c>
      <c r="Y31" s="24" t="str">
        <f t="shared" si="14"/>
        <v>-</v>
      </c>
      <c r="Z31" s="24" t="str">
        <f t="shared" si="14"/>
        <v>-</v>
      </c>
      <c r="AA31" s="24" t="str">
        <f t="shared" si="14"/>
        <v>v</v>
      </c>
      <c r="AB31" s="24" t="str">
        <f t="shared" si="14"/>
        <v>-</v>
      </c>
      <c r="AC31" s="24" t="str">
        <f t="shared" si="14"/>
        <v>-</v>
      </c>
      <c r="AD31" s="24" t="str">
        <f t="shared" si="14"/>
        <v>-</v>
      </c>
      <c r="AE31" s="24" t="str">
        <f t="shared" si="14"/>
        <v>-</v>
      </c>
    </row>
    <row r="32" spans="2:31" ht="15.75" customHeight="1">
      <c r="B32" s="12" t="s">
        <v>18</v>
      </c>
      <c r="C32" s="38">
        <v>21</v>
      </c>
      <c r="D32" s="39"/>
      <c r="E32" s="38">
        <v>19</v>
      </c>
      <c r="F32" s="39"/>
      <c r="N32" s="24">
        <f>IF((COUNTIF(N27:N31,"d")=1),-ABS($C32-$E32),IF((COUNTIF(N27:N31,"v")=1),ABS($C32-$E32),0))</f>
        <v>-2</v>
      </c>
      <c r="O32" s="24">
        <f t="shared" ref="O32:AE32" si="18">IF((COUNTIF(O27:O31,"d")=1),-ABS($C32-$E32),IF((COUNTIF(O27:O31,"v")=1),ABS($C32-$E32),0))</f>
        <v>0</v>
      </c>
      <c r="P32" s="24">
        <f t="shared" si="18"/>
        <v>-2</v>
      </c>
      <c r="Q32" s="24">
        <f t="shared" si="18"/>
        <v>0</v>
      </c>
      <c r="R32" s="24">
        <f t="shared" si="18"/>
        <v>-2</v>
      </c>
      <c r="S32" s="24">
        <f t="shared" si="18"/>
        <v>0</v>
      </c>
      <c r="T32" s="24">
        <f t="shared" si="18"/>
        <v>0</v>
      </c>
      <c r="U32" s="24">
        <f t="shared" si="18"/>
        <v>0</v>
      </c>
      <c r="V32" s="24">
        <f t="shared" si="18"/>
        <v>-2</v>
      </c>
      <c r="W32" s="24">
        <f t="shared" si="18"/>
        <v>0</v>
      </c>
      <c r="X32" s="24">
        <f t="shared" si="18"/>
        <v>0</v>
      </c>
      <c r="Y32" s="24">
        <f t="shared" si="18"/>
        <v>0</v>
      </c>
      <c r="Z32" s="24">
        <f t="shared" si="18"/>
        <v>0</v>
      </c>
      <c r="AA32" s="24">
        <f t="shared" si="18"/>
        <v>2</v>
      </c>
      <c r="AB32" s="24">
        <f t="shared" si="18"/>
        <v>0</v>
      </c>
      <c r="AC32" s="24">
        <f t="shared" si="18"/>
        <v>0</v>
      </c>
      <c r="AD32" s="24">
        <f t="shared" si="18"/>
        <v>0</v>
      </c>
      <c r="AE32" s="24">
        <f t="shared" si="18"/>
        <v>-2</v>
      </c>
    </row>
    <row r="34" spans="2:31" ht="15.75" customHeight="1">
      <c r="B34" s="10">
        <v>42008</v>
      </c>
    </row>
    <row r="35" spans="2:31" ht="18.75" customHeight="1">
      <c r="B35" s="11"/>
      <c r="C35" s="38" t="s">
        <v>44</v>
      </c>
      <c r="D35" s="39"/>
      <c r="E35" s="40" t="s">
        <v>45</v>
      </c>
      <c r="F35" s="39"/>
      <c r="O35" s="24"/>
    </row>
    <row r="36" spans="2:31" ht="15.75" customHeight="1">
      <c r="B36" s="13"/>
      <c r="C36" s="28" t="s">
        <v>6</v>
      </c>
      <c r="D36" s="19" t="str">
        <f>IF(C41=E41,"n",IF(C41&gt;E41,"v","d"))</f>
        <v>v</v>
      </c>
      <c r="E36" s="15" t="str">
        <f>IF(C41=E41,"n",IF(C41&lt;E41,"v","d"))</f>
        <v>d</v>
      </c>
      <c r="F36" s="14" t="s">
        <v>7</v>
      </c>
      <c r="N36" s="24" t="str">
        <f>IF(C36=$N$1,D36,IF(F36=$N$1,E36,"-"))</f>
        <v>v</v>
      </c>
      <c r="O36" s="24" t="str">
        <f>IF($C36=$O$1,$D36,IF($F36=$O$1,$E36,"-"))</f>
        <v>-</v>
      </c>
      <c r="P36" s="24" t="str">
        <f>IF($C36=P$1,$D36,IF($F36=P$1,$E36,"-"))</f>
        <v>-</v>
      </c>
      <c r="Q36" s="24" t="str">
        <f>IF($C36=Q$1,$D36,IF($F36=Q$1,$E36,"-"))</f>
        <v>-</v>
      </c>
      <c r="R36" s="24" t="str">
        <f>IF($C36=R$1,$D36,IF($F36=R$1,$E36,"-"))</f>
        <v>-</v>
      </c>
      <c r="S36" s="24" t="str">
        <f t="shared" ref="S36:AE40" si="19">IF($C36=S$1,$D36,IF($F36=S$1,$E36,"-"))</f>
        <v>d</v>
      </c>
      <c r="T36" s="24" t="str">
        <f t="shared" si="19"/>
        <v>-</v>
      </c>
      <c r="U36" s="24" t="str">
        <f t="shared" si="19"/>
        <v>-</v>
      </c>
      <c r="V36" s="24" t="str">
        <f t="shared" si="19"/>
        <v>-</v>
      </c>
      <c r="W36" s="24" t="str">
        <f t="shared" si="19"/>
        <v>-</v>
      </c>
      <c r="X36" s="24" t="str">
        <f t="shared" si="19"/>
        <v>-</v>
      </c>
      <c r="Y36" s="24" t="str">
        <f t="shared" si="19"/>
        <v>-</v>
      </c>
      <c r="Z36" s="24" t="str">
        <f t="shared" si="19"/>
        <v>-</v>
      </c>
      <c r="AA36" s="24" t="str">
        <f t="shared" si="19"/>
        <v>-</v>
      </c>
      <c r="AB36" s="24" t="str">
        <f t="shared" si="19"/>
        <v>-</v>
      </c>
      <c r="AC36" s="24" t="str">
        <f t="shared" si="19"/>
        <v>-</v>
      </c>
      <c r="AD36" s="24" t="str">
        <f t="shared" si="19"/>
        <v>-</v>
      </c>
      <c r="AE36" s="24" t="str">
        <f t="shared" si="19"/>
        <v>-</v>
      </c>
    </row>
    <row r="37" spans="2:31" ht="15.75" customHeight="1">
      <c r="B37" s="13"/>
      <c r="C37" s="28" t="s">
        <v>38</v>
      </c>
      <c r="D37" s="20" t="str">
        <f>IF(C41=E41,"n",IF(C41&gt;E41,"v","d"))</f>
        <v>v</v>
      </c>
      <c r="E37" s="16" t="str">
        <f>IF(C41=E41,"n",IF(C41&lt;E41,"v","d"))</f>
        <v>d</v>
      </c>
      <c r="F37" s="14" t="s">
        <v>5</v>
      </c>
      <c r="K37" s="5"/>
      <c r="N37" s="24" t="str">
        <f t="shared" ref="N37:N40" si="20">IF(C37=$N$1,D37,IF(F37=$N$1,E37,"-"))</f>
        <v>-</v>
      </c>
      <c r="O37" s="24" t="str">
        <f t="shared" ref="O37:O40" si="21">IF(C37=$O$1,D37,IF(F37=$O$1,E37,"-"))</f>
        <v>d</v>
      </c>
      <c r="P37" s="24" t="str">
        <f t="shared" ref="P37:R40" si="22">IF($C37=P$1,$D37,IF($F37=P$1,$E37,"-"))</f>
        <v>-</v>
      </c>
      <c r="Q37" s="24" t="str">
        <f t="shared" si="22"/>
        <v>-</v>
      </c>
      <c r="R37" s="24" t="str">
        <f t="shared" si="22"/>
        <v>-</v>
      </c>
      <c r="S37" s="24" t="str">
        <f t="shared" si="19"/>
        <v>-</v>
      </c>
      <c r="T37" s="24" t="str">
        <f t="shared" si="19"/>
        <v>-</v>
      </c>
      <c r="U37" s="24" t="str">
        <f t="shared" si="19"/>
        <v>-</v>
      </c>
      <c r="V37" s="24" t="str">
        <f t="shared" si="19"/>
        <v>-</v>
      </c>
      <c r="W37" s="24" t="str">
        <f t="shared" si="19"/>
        <v>-</v>
      </c>
      <c r="X37" s="24" t="str">
        <f t="shared" si="19"/>
        <v>-</v>
      </c>
      <c r="Y37" s="24" t="str">
        <f t="shared" si="19"/>
        <v>-</v>
      </c>
      <c r="Z37" s="24" t="str">
        <f t="shared" si="19"/>
        <v>-</v>
      </c>
      <c r="AA37" s="24" t="str">
        <f t="shared" si="19"/>
        <v>-</v>
      </c>
      <c r="AB37" s="24" t="str">
        <f t="shared" si="19"/>
        <v>-</v>
      </c>
      <c r="AC37" s="24" t="str">
        <f t="shared" si="19"/>
        <v>v</v>
      </c>
      <c r="AD37" s="24" t="str">
        <f t="shared" si="19"/>
        <v>-</v>
      </c>
      <c r="AE37" s="24" t="str">
        <f t="shared" si="19"/>
        <v>-</v>
      </c>
    </row>
    <row r="38" spans="2:31" ht="15.75" customHeight="1">
      <c r="B38" s="13"/>
      <c r="C38" s="28" t="s">
        <v>13</v>
      </c>
      <c r="D38" s="20" t="str">
        <f>IF(C41=E41,"n",IF(C41&gt;E41,"v","d"))</f>
        <v>v</v>
      </c>
      <c r="E38" s="17" t="str">
        <f>IF(C41=E41,"n",IF(C41&lt;E41,"v","d"))</f>
        <v>d</v>
      </c>
      <c r="F38" s="14" t="s">
        <v>23</v>
      </c>
      <c r="N38" s="24" t="str">
        <f t="shared" si="20"/>
        <v>-</v>
      </c>
      <c r="O38" s="24" t="str">
        <f t="shared" si="21"/>
        <v>-</v>
      </c>
      <c r="P38" s="24" t="str">
        <f t="shared" si="22"/>
        <v>-</v>
      </c>
      <c r="Q38" s="24" t="str">
        <f t="shared" si="22"/>
        <v>-</v>
      </c>
      <c r="R38" s="24" t="str">
        <f t="shared" si="22"/>
        <v>-</v>
      </c>
      <c r="S38" s="24" t="str">
        <f t="shared" si="19"/>
        <v>-</v>
      </c>
      <c r="T38" s="24" t="str">
        <f t="shared" si="19"/>
        <v>v</v>
      </c>
      <c r="U38" s="24" t="str">
        <f t="shared" si="19"/>
        <v>-</v>
      </c>
      <c r="V38" s="24" t="str">
        <f t="shared" si="19"/>
        <v>-</v>
      </c>
      <c r="W38" s="24" t="str">
        <f t="shared" si="19"/>
        <v>d</v>
      </c>
      <c r="X38" s="24" t="str">
        <f t="shared" si="19"/>
        <v>-</v>
      </c>
      <c r="Y38" s="24" t="str">
        <f t="shared" si="19"/>
        <v>-</v>
      </c>
      <c r="Z38" s="24" t="str">
        <f t="shared" si="19"/>
        <v>-</v>
      </c>
      <c r="AA38" s="24" t="str">
        <f t="shared" si="19"/>
        <v>-</v>
      </c>
      <c r="AB38" s="24" t="str">
        <f t="shared" si="19"/>
        <v>-</v>
      </c>
      <c r="AC38" s="24" t="str">
        <f t="shared" si="19"/>
        <v>-</v>
      </c>
      <c r="AD38" s="24" t="str">
        <f t="shared" si="19"/>
        <v>-</v>
      </c>
      <c r="AE38" s="24" t="str">
        <f t="shared" si="19"/>
        <v>-</v>
      </c>
    </row>
    <row r="39" spans="2:31" ht="15.75" customHeight="1">
      <c r="B39" s="13"/>
      <c r="C39" s="28" t="s">
        <v>21</v>
      </c>
      <c r="D39" s="20" t="str">
        <f>IF(C41=E41,"n",IF(C41&gt;E41,"v","d"))</f>
        <v>v</v>
      </c>
      <c r="E39" s="16" t="str">
        <f>IF(C41=E41,"n",IF(C41&lt;E41,"v","d"))</f>
        <v>d</v>
      </c>
      <c r="F39" s="14" t="s">
        <v>16</v>
      </c>
      <c r="N39" s="24" t="str">
        <f t="shared" si="20"/>
        <v>-</v>
      </c>
      <c r="O39" s="24" t="str">
        <f t="shared" si="21"/>
        <v>-</v>
      </c>
      <c r="P39" s="24" t="str">
        <f t="shared" si="22"/>
        <v>-</v>
      </c>
      <c r="Q39" s="24" t="str">
        <f t="shared" si="22"/>
        <v>-</v>
      </c>
      <c r="R39" s="24" t="str">
        <f t="shared" si="22"/>
        <v>-</v>
      </c>
      <c r="S39" s="24" t="str">
        <f t="shared" si="19"/>
        <v>-</v>
      </c>
      <c r="T39" s="24" t="str">
        <f t="shared" si="19"/>
        <v>-</v>
      </c>
      <c r="U39" s="24" t="str">
        <f t="shared" si="19"/>
        <v>v</v>
      </c>
      <c r="V39" s="24" t="str">
        <f t="shared" si="19"/>
        <v>d</v>
      </c>
      <c r="W39" s="24" t="str">
        <f t="shared" si="19"/>
        <v>-</v>
      </c>
      <c r="X39" s="24" t="str">
        <f t="shared" si="19"/>
        <v>-</v>
      </c>
      <c r="Y39" s="24" t="str">
        <f t="shared" si="19"/>
        <v>-</v>
      </c>
      <c r="Z39" s="24" t="str">
        <f t="shared" si="19"/>
        <v>-</v>
      </c>
      <c r="AA39" s="24" t="str">
        <f t="shared" si="19"/>
        <v>-</v>
      </c>
      <c r="AB39" s="24" t="str">
        <f t="shared" si="19"/>
        <v>-</v>
      </c>
      <c r="AC39" s="24" t="str">
        <f t="shared" si="19"/>
        <v>-</v>
      </c>
      <c r="AD39" s="24" t="str">
        <f t="shared" si="19"/>
        <v>-</v>
      </c>
      <c r="AE39" s="24" t="str">
        <f t="shared" si="19"/>
        <v>-</v>
      </c>
    </row>
    <row r="40" spans="2:31" ht="15.75" customHeight="1">
      <c r="B40" s="13"/>
      <c r="C40" s="28" t="s">
        <v>9</v>
      </c>
      <c r="D40" s="20" t="str">
        <f>IF(C41=E41,"n",IF(C41&gt;E41,"v","d"))</f>
        <v>v</v>
      </c>
      <c r="E40" s="18" t="str">
        <f>IF(C41=E41,"n",IF(C41&lt;E41,"v","d"))</f>
        <v>d</v>
      </c>
      <c r="F40" s="14" t="s">
        <v>10</v>
      </c>
      <c r="N40" s="24" t="str">
        <f t="shared" si="20"/>
        <v>-</v>
      </c>
      <c r="O40" s="24" t="str">
        <f t="shared" si="21"/>
        <v>-</v>
      </c>
      <c r="P40" s="24" t="str">
        <f>IF($C40=P$1,$D40,IF($F40=P$1,$E40,"-"))</f>
        <v>-</v>
      </c>
      <c r="Q40" s="24" t="str">
        <f t="shared" si="22"/>
        <v>v</v>
      </c>
      <c r="R40" s="24" t="str">
        <f t="shared" si="22"/>
        <v>d</v>
      </c>
      <c r="S40" s="24" t="str">
        <f t="shared" si="19"/>
        <v>-</v>
      </c>
      <c r="T40" s="24" t="str">
        <f t="shared" si="19"/>
        <v>-</v>
      </c>
      <c r="U40" s="24" t="str">
        <f t="shared" si="19"/>
        <v>-</v>
      </c>
      <c r="V40" s="24" t="str">
        <f t="shared" si="19"/>
        <v>-</v>
      </c>
      <c r="W40" s="24" t="str">
        <f t="shared" si="19"/>
        <v>-</v>
      </c>
      <c r="X40" s="24" t="str">
        <f t="shared" si="19"/>
        <v>-</v>
      </c>
      <c r="Y40" s="24" t="str">
        <f t="shared" si="19"/>
        <v>-</v>
      </c>
      <c r="Z40" s="24" t="str">
        <f t="shared" si="19"/>
        <v>-</v>
      </c>
      <c r="AA40" s="24" t="str">
        <f t="shared" si="19"/>
        <v>-</v>
      </c>
      <c r="AB40" s="24" t="str">
        <f t="shared" si="19"/>
        <v>-</v>
      </c>
      <c r="AC40" s="24" t="str">
        <f t="shared" si="19"/>
        <v>-</v>
      </c>
      <c r="AD40" s="24" t="str">
        <f t="shared" si="19"/>
        <v>-</v>
      </c>
      <c r="AE40" s="24" t="str">
        <f t="shared" si="19"/>
        <v>-</v>
      </c>
    </row>
    <row r="41" spans="2:31" ht="15.75" customHeight="1">
      <c r="B41" s="12" t="s">
        <v>18</v>
      </c>
      <c r="C41" s="38">
        <v>19</v>
      </c>
      <c r="D41" s="39"/>
      <c r="E41" s="38">
        <v>17</v>
      </c>
      <c r="F41" s="39"/>
      <c r="N41" s="24">
        <f>IF((COUNTIF(N36:N40,"d")=1),-ABS($C41-$E41),IF((COUNTIF(N36:N40,"v")=1),ABS($C41-$E41),0))</f>
        <v>2</v>
      </c>
      <c r="O41" s="24">
        <f t="shared" ref="O41:AE41" si="23">IF((COUNTIF(O36:O40,"d")=1),-ABS($C41-$E41),IF((COUNTIF(O36:O40,"v")=1),ABS($C41-$E41),0))</f>
        <v>-2</v>
      </c>
      <c r="P41" s="24">
        <f t="shared" si="23"/>
        <v>0</v>
      </c>
      <c r="Q41" s="24">
        <f t="shared" si="23"/>
        <v>2</v>
      </c>
      <c r="R41" s="24">
        <f t="shared" si="23"/>
        <v>-2</v>
      </c>
      <c r="S41" s="24">
        <f t="shared" si="23"/>
        <v>-2</v>
      </c>
      <c r="T41" s="24">
        <f t="shared" si="23"/>
        <v>2</v>
      </c>
      <c r="U41" s="24">
        <f t="shared" si="23"/>
        <v>2</v>
      </c>
      <c r="V41" s="24">
        <f t="shared" si="23"/>
        <v>-2</v>
      </c>
      <c r="W41" s="24">
        <f t="shared" si="23"/>
        <v>-2</v>
      </c>
      <c r="X41" s="24">
        <f t="shared" si="23"/>
        <v>0</v>
      </c>
      <c r="Y41" s="24">
        <f t="shared" si="23"/>
        <v>0</v>
      </c>
      <c r="Z41" s="24">
        <f t="shared" si="23"/>
        <v>0</v>
      </c>
      <c r="AA41" s="24">
        <f t="shared" si="23"/>
        <v>0</v>
      </c>
      <c r="AB41" s="24">
        <f t="shared" si="23"/>
        <v>0</v>
      </c>
      <c r="AC41" s="24">
        <f t="shared" si="23"/>
        <v>2</v>
      </c>
      <c r="AD41" s="24">
        <f t="shared" si="23"/>
        <v>0</v>
      </c>
      <c r="AE41" s="24">
        <f t="shared" si="23"/>
        <v>0</v>
      </c>
    </row>
    <row r="43" spans="2:31" ht="15.75" customHeight="1">
      <c r="B43" s="10">
        <v>42001</v>
      </c>
    </row>
    <row r="44" spans="2:31" ht="18.75" customHeight="1">
      <c r="B44" s="11"/>
      <c r="C44" s="38" t="s">
        <v>44</v>
      </c>
      <c r="D44" s="39"/>
      <c r="E44" s="40" t="s">
        <v>45</v>
      </c>
      <c r="F44" s="39"/>
      <c r="O44" s="24"/>
    </row>
    <row r="45" spans="2:31" ht="15.75" customHeight="1">
      <c r="B45" s="13"/>
      <c r="C45" s="28" t="s">
        <v>23</v>
      </c>
      <c r="D45" s="19" t="str">
        <f>IF(C50=E50,"n",IF(C50&gt;E50,"v","d"))</f>
        <v>v</v>
      </c>
      <c r="E45" s="15" t="str">
        <f>IF(C50=E50,"n",IF(C50&lt;E50,"v","d"))</f>
        <v>d</v>
      </c>
      <c r="F45" s="14" t="s">
        <v>6</v>
      </c>
      <c r="N45" s="24" t="str">
        <f>IF(C45=$N$1,D45,IF(F45=$N$1,E45,"-"))</f>
        <v>d</v>
      </c>
      <c r="O45" s="24" t="str">
        <f>IF($C45=$O$1,$D45,IF($F45=$O$1,$E45,"-"))</f>
        <v>-</v>
      </c>
      <c r="P45" s="24" t="str">
        <f>IF($C45=P$1,$D45,IF($F45=P$1,$E45,"-"))</f>
        <v>-</v>
      </c>
      <c r="Q45" s="24" t="str">
        <f>IF($C45=Q$1,$D45,IF($F45=Q$1,$E45,"-"))</f>
        <v>-</v>
      </c>
      <c r="R45" s="24" t="str">
        <f>IF($C45=R$1,$D45,IF($F45=R$1,$E45,"-"))</f>
        <v>-</v>
      </c>
      <c r="S45" s="24" t="str">
        <f t="shared" ref="S45:AE49" si="24">IF($C45=S$1,$D45,IF($F45=S$1,$E45,"-"))</f>
        <v>-</v>
      </c>
      <c r="T45" s="24" t="str">
        <f t="shared" si="24"/>
        <v>-</v>
      </c>
      <c r="U45" s="24" t="str">
        <f t="shared" si="24"/>
        <v>-</v>
      </c>
      <c r="V45" s="24" t="str">
        <f t="shared" si="24"/>
        <v>-</v>
      </c>
      <c r="W45" s="24" t="str">
        <f t="shared" si="24"/>
        <v>v</v>
      </c>
      <c r="X45" s="24" t="str">
        <f t="shared" si="24"/>
        <v>-</v>
      </c>
      <c r="Y45" s="24" t="str">
        <f t="shared" si="24"/>
        <v>-</v>
      </c>
      <c r="Z45" s="24" t="str">
        <f t="shared" si="24"/>
        <v>-</v>
      </c>
      <c r="AA45" s="24" t="str">
        <f t="shared" si="24"/>
        <v>-</v>
      </c>
      <c r="AB45" s="24" t="str">
        <f t="shared" si="24"/>
        <v>-</v>
      </c>
      <c r="AC45" s="24" t="str">
        <f t="shared" si="24"/>
        <v>-</v>
      </c>
      <c r="AD45" s="24" t="str">
        <f t="shared" si="24"/>
        <v>-</v>
      </c>
      <c r="AE45" s="24" t="str">
        <f t="shared" si="24"/>
        <v>-</v>
      </c>
    </row>
    <row r="46" spans="2:31" ht="15.75" customHeight="1">
      <c r="B46" s="13"/>
      <c r="C46" s="28" t="s">
        <v>39</v>
      </c>
      <c r="D46" s="20" t="str">
        <f>IF(C50=E50,"n",IF(C50&gt;E50,"v","d"))</f>
        <v>v</v>
      </c>
      <c r="E46" s="16" t="str">
        <f>IF(C50=E50,"n",IF(C50&lt;E50,"v","d"))</f>
        <v>d</v>
      </c>
      <c r="F46" s="14" t="s">
        <v>29</v>
      </c>
      <c r="K46" s="5"/>
      <c r="N46" s="24" t="str">
        <f t="shared" ref="N46:N49" si="25">IF(C46=$N$1,D46,IF(F46=$N$1,E46,"-"))</f>
        <v>-</v>
      </c>
      <c r="O46" s="24" t="str">
        <f t="shared" ref="O46:O49" si="26">IF(C46=$O$1,D46,IF(F46=$O$1,E46,"-"))</f>
        <v>-</v>
      </c>
      <c r="P46" s="24" t="str">
        <f t="shared" ref="P46:R49" si="27">IF($C46=P$1,$D46,IF($F46=P$1,$E46,"-"))</f>
        <v>-</v>
      </c>
      <c r="Q46" s="24" t="str">
        <f t="shared" si="27"/>
        <v>-</v>
      </c>
      <c r="R46" s="24" t="str">
        <f t="shared" si="27"/>
        <v>-</v>
      </c>
      <c r="S46" s="24" t="str">
        <f t="shared" si="24"/>
        <v>-</v>
      </c>
      <c r="T46" s="24" t="str">
        <f t="shared" si="24"/>
        <v>-</v>
      </c>
      <c r="U46" s="24" t="str">
        <f t="shared" si="24"/>
        <v>-</v>
      </c>
      <c r="V46" s="24" t="str">
        <f t="shared" si="24"/>
        <v>-</v>
      </c>
      <c r="W46" s="24" t="str">
        <f t="shared" si="24"/>
        <v>-</v>
      </c>
      <c r="X46" s="24" t="str">
        <f t="shared" si="24"/>
        <v>-</v>
      </c>
      <c r="Y46" s="24" t="str">
        <f t="shared" si="24"/>
        <v>-</v>
      </c>
      <c r="Z46" s="24" t="str">
        <f t="shared" si="24"/>
        <v>-</v>
      </c>
      <c r="AA46" s="24" t="str">
        <f t="shared" si="24"/>
        <v>-</v>
      </c>
      <c r="AB46" s="24" t="str">
        <f t="shared" si="24"/>
        <v>-</v>
      </c>
      <c r="AC46" s="24" t="str">
        <f t="shared" si="24"/>
        <v>-</v>
      </c>
      <c r="AD46" s="24" t="str">
        <f t="shared" si="24"/>
        <v>-</v>
      </c>
      <c r="AE46" s="24" t="str">
        <f t="shared" si="24"/>
        <v>-</v>
      </c>
    </row>
    <row r="47" spans="2:31" ht="15.75" customHeight="1">
      <c r="B47" s="13"/>
      <c r="C47" s="28" t="s">
        <v>41</v>
      </c>
      <c r="D47" s="20" t="str">
        <f>IF(C50=E50,"n",IF(C50&gt;E50,"v","d"))</f>
        <v>v</v>
      </c>
      <c r="E47" s="17" t="str">
        <f>IF(C50=E50,"n",IF(C50&lt;E50,"v","d"))</f>
        <v>d</v>
      </c>
      <c r="F47" s="14" t="s">
        <v>10</v>
      </c>
      <c r="N47" s="24" t="str">
        <f t="shared" si="25"/>
        <v>-</v>
      </c>
      <c r="O47" s="24" t="str">
        <f t="shared" si="26"/>
        <v>-</v>
      </c>
      <c r="P47" s="24" t="str">
        <f t="shared" si="27"/>
        <v>-</v>
      </c>
      <c r="Q47" s="24" t="str">
        <f t="shared" si="27"/>
        <v>-</v>
      </c>
      <c r="R47" s="24" t="str">
        <f t="shared" si="27"/>
        <v>d</v>
      </c>
      <c r="S47" s="24" t="str">
        <f t="shared" si="24"/>
        <v>-</v>
      </c>
      <c r="T47" s="24" t="str">
        <f t="shared" si="24"/>
        <v>-</v>
      </c>
      <c r="U47" s="24" t="str">
        <f t="shared" si="24"/>
        <v>-</v>
      </c>
      <c r="V47" s="24" t="str">
        <f t="shared" si="24"/>
        <v>-</v>
      </c>
      <c r="W47" s="24" t="str">
        <f t="shared" si="24"/>
        <v>-</v>
      </c>
      <c r="X47" s="24" t="str">
        <f t="shared" si="24"/>
        <v>-</v>
      </c>
      <c r="Y47" s="24" t="str">
        <f t="shared" si="24"/>
        <v>-</v>
      </c>
      <c r="Z47" s="24" t="str">
        <f t="shared" si="24"/>
        <v>-</v>
      </c>
      <c r="AA47" s="24" t="str">
        <f t="shared" si="24"/>
        <v>-</v>
      </c>
      <c r="AB47" s="24" t="str">
        <f t="shared" si="24"/>
        <v>-</v>
      </c>
      <c r="AC47" s="24" t="str">
        <f t="shared" si="24"/>
        <v>-</v>
      </c>
      <c r="AD47" s="24" t="str">
        <f t="shared" si="24"/>
        <v>v</v>
      </c>
      <c r="AE47" s="24" t="str">
        <f t="shared" si="24"/>
        <v>-</v>
      </c>
    </row>
    <row r="48" spans="2:31" ht="15.75" customHeight="1">
      <c r="B48" s="13"/>
      <c r="C48" s="28" t="s">
        <v>33</v>
      </c>
      <c r="D48" s="20" t="str">
        <f>IF(C50=E50,"n",IF(C50&gt;E50,"v","d"))</f>
        <v>v</v>
      </c>
      <c r="E48" s="16" t="str">
        <f>IF(C50=E50,"n",IF(C50&lt;E50,"v","d"))</f>
        <v>d</v>
      </c>
      <c r="F48" s="14" t="s">
        <v>16</v>
      </c>
      <c r="N48" s="24" t="str">
        <f t="shared" si="25"/>
        <v>-</v>
      </c>
      <c r="O48" s="24" t="str">
        <f t="shared" si="26"/>
        <v>-</v>
      </c>
      <c r="P48" s="24" t="str">
        <f t="shared" si="27"/>
        <v>-</v>
      </c>
      <c r="Q48" s="24" t="str">
        <f t="shared" si="27"/>
        <v>-</v>
      </c>
      <c r="R48" s="24" t="str">
        <f t="shared" si="27"/>
        <v>-</v>
      </c>
      <c r="S48" s="24" t="str">
        <f t="shared" si="24"/>
        <v>-</v>
      </c>
      <c r="T48" s="24" t="str">
        <f t="shared" si="24"/>
        <v>-</v>
      </c>
      <c r="U48" s="24" t="str">
        <f t="shared" si="24"/>
        <v>-</v>
      </c>
      <c r="V48" s="24" t="str">
        <f t="shared" si="24"/>
        <v>d</v>
      </c>
      <c r="W48" s="24" t="str">
        <f t="shared" si="24"/>
        <v>-</v>
      </c>
      <c r="X48" s="24" t="str">
        <f t="shared" si="24"/>
        <v>-</v>
      </c>
      <c r="Y48" s="24" t="str">
        <f t="shared" si="24"/>
        <v>-</v>
      </c>
      <c r="Z48" s="24" t="str">
        <f t="shared" si="24"/>
        <v>-</v>
      </c>
      <c r="AA48" s="24" t="str">
        <f t="shared" si="24"/>
        <v>-</v>
      </c>
      <c r="AB48" s="24" t="str">
        <f t="shared" si="24"/>
        <v>-</v>
      </c>
      <c r="AC48" s="24" t="str">
        <f t="shared" si="24"/>
        <v>-</v>
      </c>
      <c r="AD48" s="24" t="str">
        <f t="shared" si="24"/>
        <v>-</v>
      </c>
      <c r="AE48" s="24" t="str">
        <f t="shared" si="24"/>
        <v>-</v>
      </c>
    </row>
    <row r="49" spans="2:31" ht="15.75" customHeight="1">
      <c r="B49" s="13"/>
      <c r="C49" s="28" t="s">
        <v>40</v>
      </c>
      <c r="D49" s="20" t="str">
        <f>IF(C50=E50,"n",IF(C50&gt;E50,"v","d"))</f>
        <v>v</v>
      </c>
      <c r="E49" s="18" t="str">
        <f>IF(C50=E50,"n",IF(C50&lt;E50,"v","d"))</f>
        <v>d</v>
      </c>
      <c r="F49" s="14" t="s">
        <v>15</v>
      </c>
      <c r="N49" s="24" t="str">
        <f t="shared" si="25"/>
        <v>-</v>
      </c>
      <c r="O49" s="24" t="str">
        <f t="shared" si="26"/>
        <v>-</v>
      </c>
      <c r="P49" s="24" t="str">
        <f>IF($C49=P$1,$D49,IF($F49=P$1,$E49,"-"))</f>
        <v>-</v>
      </c>
      <c r="Q49" s="24" t="str">
        <f t="shared" si="27"/>
        <v>-</v>
      </c>
      <c r="R49" s="24" t="str">
        <f t="shared" si="27"/>
        <v>-</v>
      </c>
      <c r="S49" s="24" t="str">
        <f t="shared" si="24"/>
        <v>-</v>
      </c>
      <c r="T49" s="24" t="str">
        <f t="shared" si="24"/>
        <v>-</v>
      </c>
      <c r="U49" s="24" t="str">
        <f t="shared" si="24"/>
        <v>-</v>
      </c>
      <c r="V49" s="24" t="str">
        <f t="shared" si="24"/>
        <v>-</v>
      </c>
      <c r="W49" s="24" t="str">
        <f t="shared" si="24"/>
        <v>-</v>
      </c>
      <c r="X49" s="24" t="str">
        <f t="shared" si="24"/>
        <v>-</v>
      </c>
      <c r="Y49" s="24" t="str">
        <f t="shared" si="24"/>
        <v>-</v>
      </c>
      <c r="Z49" s="24" t="str">
        <f t="shared" si="24"/>
        <v>-</v>
      </c>
      <c r="AA49" s="24" t="str">
        <f t="shared" si="24"/>
        <v>d</v>
      </c>
      <c r="AB49" s="24" t="str">
        <f t="shared" si="24"/>
        <v>-</v>
      </c>
      <c r="AC49" s="24" t="str">
        <f t="shared" si="24"/>
        <v>-</v>
      </c>
      <c r="AD49" s="24" t="str">
        <f t="shared" si="24"/>
        <v>-</v>
      </c>
      <c r="AE49" s="24" t="str">
        <f t="shared" si="24"/>
        <v>-</v>
      </c>
    </row>
    <row r="50" spans="2:31" ht="15.75" customHeight="1">
      <c r="B50" s="12" t="s">
        <v>18</v>
      </c>
      <c r="C50" s="38">
        <v>25</v>
      </c>
      <c r="D50" s="39"/>
      <c r="E50" s="38">
        <v>21</v>
      </c>
      <c r="F50" s="39"/>
      <c r="N50" s="24">
        <f>IF((COUNTIF(N45:N49,"d")=1),-ABS($C50-$E50),IF((COUNTIF(N45:N49,"v")=1),ABS($C50-$E50),0))</f>
        <v>-4</v>
      </c>
      <c r="O50" s="24">
        <f t="shared" ref="O50:AE50" si="28">IF((COUNTIF(O45:O49,"d")=1),-ABS($C50-$E50),IF((COUNTIF(O45:O49,"v")=1),ABS($C50-$E50),0))</f>
        <v>0</v>
      </c>
      <c r="P50" s="24">
        <f t="shared" si="28"/>
        <v>0</v>
      </c>
      <c r="Q50" s="24">
        <f t="shared" si="28"/>
        <v>0</v>
      </c>
      <c r="R50" s="24">
        <f t="shared" si="28"/>
        <v>-4</v>
      </c>
      <c r="S50" s="24">
        <f t="shared" si="28"/>
        <v>0</v>
      </c>
      <c r="T50" s="24">
        <f t="shared" si="28"/>
        <v>0</v>
      </c>
      <c r="U50" s="24">
        <f t="shared" si="28"/>
        <v>0</v>
      </c>
      <c r="V50" s="24">
        <f t="shared" si="28"/>
        <v>-4</v>
      </c>
      <c r="W50" s="24">
        <f t="shared" si="28"/>
        <v>4</v>
      </c>
      <c r="X50" s="24">
        <f t="shared" si="28"/>
        <v>0</v>
      </c>
      <c r="Y50" s="24">
        <f t="shared" si="28"/>
        <v>0</v>
      </c>
      <c r="Z50" s="24">
        <f t="shared" si="28"/>
        <v>0</v>
      </c>
      <c r="AA50" s="24">
        <f t="shared" si="28"/>
        <v>-4</v>
      </c>
      <c r="AB50" s="24">
        <f t="shared" si="28"/>
        <v>0</v>
      </c>
      <c r="AC50" s="24">
        <f t="shared" si="28"/>
        <v>0</v>
      </c>
      <c r="AD50" s="24">
        <f t="shared" si="28"/>
        <v>4</v>
      </c>
      <c r="AE50" s="24">
        <f t="shared" si="28"/>
        <v>0</v>
      </c>
    </row>
    <row r="52" spans="2:31" ht="15.75" customHeight="1">
      <c r="B52" s="10">
        <v>41917</v>
      </c>
    </row>
    <row r="53" spans="2:31" ht="18.75" customHeight="1">
      <c r="B53" s="11"/>
      <c r="C53" s="38" t="s">
        <v>44</v>
      </c>
      <c r="D53" s="39"/>
      <c r="E53" s="40" t="s">
        <v>45</v>
      </c>
      <c r="F53" s="39"/>
      <c r="O53" s="24"/>
    </row>
    <row r="54" spans="2:31" ht="15.75" customHeight="1">
      <c r="B54" s="13"/>
      <c r="C54" s="28" t="s">
        <v>6</v>
      </c>
      <c r="D54" s="19" t="str">
        <f>IF(C59=E59,"n",IF(C59&gt;E59,"v","d"))</f>
        <v>n</v>
      </c>
      <c r="E54" s="15" t="str">
        <f>IF(C59=E59,"n",IF(C59&lt;E59,"v","d"))</f>
        <v>n</v>
      </c>
      <c r="F54" s="14" t="s">
        <v>5</v>
      </c>
      <c r="N54" s="24" t="str">
        <f>IF(C54=$N$1,D54,IF(F54=$N$1,E54,"-"))</f>
        <v>n</v>
      </c>
      <c r="O54" s="24" t="str">
        <f>IF($C54=$O$1,$D54,IF($F54=$O$1,$E54,"-"))</f>
        <v>n</v>
      </c>
      <c r="P54" s="24" t="str">
        <f>IF($C54=P$1,$D54,IF($F54=P$1,$E54,"-"))</f>
        <v>-</v>
      </c>
      <c r="Q54" s="24" t="str">
        <f>IF($C54=Q$1,$D54,IF($F54=Q$1,$E54,"-"))</f>
        <v>-</v>
      </c>
      <c r="R54" s="24" t="str">
        <f>IF($C54=R$1,$D54,IF($F54=R$1,$E54,"-"))</f>
        <v>-</v>
      </c>
      <c r="S54" s="24" t="str">
        <f t="shared" ref="S54:AE58" si="29">IF($C54=S$1,$D54,IF($F54=S$1,$E54,"-"))</f>
        <v>-</v>
      </c>
      <c r="T54" s="24" t="str">
        <f t="shared" si="29"/>
        <v>-</v>
      </c>
      <c r="U54" s="24" t="str">
        <f t="shared" si="29"/>
        <v>-</v>
      </c>
      <c r="V54" s="24" t="str">
        <f t="shared" si="29"/>
        <v>-</v>
      </c>
      <c r="W54" s="24" t="str">
        <f t="shared" si="29"/>
        <v>-</v>
      </c>
      <c r="X54" s="24" t="str">
        <f t="shared" si="29"/>
        <v>-</v>
      </c>
      <c r="Y54" s="24" t="str">
        <f t="shared" si="29"/>
        <v>-</v>
      </c>
      <c r="Z54" s="24" t="str">
        <f t="shared" si="29"/>
        <v>-</v>
      </c>
      <c r="AA54" s="24" t="str">
        <f t="shared" si="29"/>
        <v>-</v>
      </c>
      <c r="AB54" s="24" t="str">
        <f t="shared" si="29"/>
        <v>-</v>
      </c>
      <c r="AC54" s="24" t="str">
        <f t="shared" si="29"/>
        <v>-</v>
      </c>
      <c r="AD54" s="24" t="str">
        <f t="shared" si="29"/>
        <v>-</v>
      </c>
      <c r="AE54" s="24" t="str">
        <f t="shared" si="29"/>
        <v>-</v>
      </c>
    </row>
    <row r="55" spans="2:31" ht="15.75" customHeight="1">
      <c r="B55" s="13"/>
      <c r="C55" s="28" t="s">
        <v>23</v>
      </c>
      <c r="D55" s="20" t="str">
        <f>IF(C59=E59,"n",IF(C59&gt;E59,"v","d"))</f>
        <v>n</v>
      </c>
      <c r="E55" s="16" t="str">
        <f>IF(C59=E59,"n",IF(C59&lt;E59,"v","d"))</f>
        <v>n</v>
      </c>
      <c r="F55" s="14" t="s">
        <v>11</v>
      </c>
      <c r="K55" s="5"/>
      <c r="N55" s="24" t="str">
        <f t="shared" ref="N55:N58" si="30">IF(C55=$N$1,D55,IF(F55=$N$1,E55,"-"))</f>
        <v>-</v>
      </c>
      <c r="O55" s="24" t="str">
        <f t="shared" ref="O55:O58" si="31">IF(C55=$O$1,D55,IF(F55=$O$1,E55,"-"))</f>
        <v>-</v>
      </c>
      <c r="P55" s="24" t="str">
        <f t="shared" ref="P55:R58" si="32">IF($C55=P$1,$D55,IF($F55=P$1,$E55,"-"))</f>
        <v>n</v>
      </c>
      <c r="Q55" s="24" t="str">
        <f t="shared" si="32"/>
        <v>-</v>
      </c>
      <c r="R55" s="24" t="str">
        <f t="shared" si="32"/>
        <v>-</v>
      </c>
      <c r="S55" s="24" t="str">
        <f t="shared" si="29"/>
        <v>-</v>
      </c>
      <c r="T55" s="24" t="str">
        <f t="shared" si="29"/>
        <v>-</v>
      </c>
      <c r="U55" s="24" t="str">
        <f t="shared" si="29"/>
        <v>-</v>
      </c>
      <c r="V55" s="24" t="str">
        <f t="shared" si="29"/>
        <v>-</v>
      </c>
      <c r="W55" s="24" t="str">
        <f t="shared" si="29"/>
        <v>n</v>
      </c>
      <c r="X55" s="24" t="str">
        <f t="shared" si="29"/>
        <v>-</v>
      </c>
      <c r="Y55" s="24" t="str">
        <f t="shared" si="29"/>
        <v>-</v>
      </c>
      <c r="Z55" s="24" t="str">
        <f t="shared" si="29"/>
        <v>-</v>
      </c>
      <c r="AA55" s="24" t="str">
        <f t="shared" si="29"/>
        <v>-</v>
      </c>
      <c r="AB55" s="24" t="str">
        <f t="shared" si="29"/>
        <v>-</v>
      </c>
      <c r="AC55" s="24" t="str">
        <f t="shared" si="29"/>
        <v>-</v>
      </c>
      <c r="AD55" s="24" t="str">
        <f t="shared" si="29"/>
        <v>-</v>
      </c>
      <c r="AE55" s="24" t="str">
        <f t="shared" si="29"/>
        <v>-</v>
      </c>
    </row>
    <row r="56" spans="2:31" ht="15.75" customHeight="1">
      <c r="B56" s="13"/>
      <c r="C56" s="28" t="s">
        <v>9</v>
      </c>
      <c r="D56" s="20" t="str">
        <f>IF(C59=E59,"n",IF(C59&gt;E59,"v","d"))</f>
        <v>n</v>
      </c>
      <c r="E56" s="17" t="str">
        <f>IF(C59=E59,"n",IF(C59&lt;E59,"v","d"))</f>
        <v>n</v>
      </c>
      <c r="F56" s="14" t="s">
        <v>16</v>
      </c>
      <c r="N56" s="24" t="str">
        <f t="shared" si="30"/>
        <v>-</v>
      </c>
      <c r="O56" s="24" t="str">
        <f t="shared" si="31"/>
        <v>-</v>
      </c>
      <c r="P56" s="24" t="str">
        <f t="shared" si="32"/>
        <v>-</v>
      </c>
      <c r="Q56" s="24" t="str">
        <f t="shared" si="32"/>
        <v>n</v>
      </c>
      <c r="R56" s="24" t="str">
        <f t="shared" si="32"/>
        <v>-</v>
      </c>
      <c r="S56" s="24" t="str">
        <f t="shared" si="29"/>
        <v>-</v>
      </c>
      <c r="T56" s="24" t="str">
        <f t="shared" si="29"/>
        <v>-</v>
      </c>
      <c r="U56" s="24" t="str">
        <f t="shared" si="29"/>
        <v>-</v>
      </c>
      <c r="V56" s="24" t="str">
        <f t="shared" si="29"/>
        <v>n</v>
      </c>
      <c r="W56" s="24" t="str">
        <f t="shared" si="29"/>
        <v>-</v>
      </c>
      <c r="X56" s="24" t="str">
        <f t="shared" si="29"/>
        <v>-</v>
      </c>
      <c r="Y56" s="24" t="str">
        <f t="shared" si="29"/>
        <v>-</v>
      </c>
      <c r="Z56" s="24" t="str">
        <f t="shared" si="29"/>
        <v>-</v>
      </c>
      <c r="AA56" s="24" t="str">
        <f t="shared" si="29"/>
        <v>-</v>
      </c>
      <c r="AB56" s="24" t="str">
        <f t="shared" si="29"/>
        <v>-</v>
      </c>
      <c r="AC56" s="24" t="str">
        <f t="shared" si="29"/>
        <v>-</v>
      </c>
      <c r="AD56" s="24" t="str">
        <f t="shared" si="29"/>
        <v>-</v>
      </c>
      <c r="AE56" s="24" t="str">
        <f t="shared" si="29"/>
        <v>-</v>
      </c>
    </row>
    <row r="57" spans="2:31" ht="15.75" customHeight="1">
      <c r="B57" s="13"/>
      <c r="C57" s="28" t="s">
        <v>10</v>
      </c>
      <c r="D57" s="20" t="str">
        <f>IF(C59=E59,"n",IF(C59&gt;E59,"v","d"))</f>
        <v>n</v>
      </c>
      <c r="E57" s="16" t="str">
        <f>IF(C59=E59,"n",IF(C59&lt;E59,"v","d"))</f>
        <v>n</v>
      </c>
      <c r="F57" s="14" t="s">
        <v>27</v>
      </c>
      <c r="N57" s="24" t="str">
        <f t="shared" si="30"/>
        <v>-</v>
      </c>
      <c r="O57" s="24" t="str">
        <f t="shared" si="31"/>
        <v>-</v>
      </c>
      <c r="P57" s="24" t="str">
        <f t="shared" si="32"/>
        <v>-</v>
      </c>
      <c r="Q57" s="24" t="str">
        <f t="shared" si="32"/>
        <v>-</v>
      </c>
      <c r="R57" s="24" t="str">
        <f t="shared" si="32"/>
        <v>n</v>
      </c>
      <c r="S57" s="24" t="str">
        <f t="shared" si="29"/>
        <v>-</v>
      </c>
      <c r="T57" s="24" t="str">
        <f t="shared" si="29"/>
        <v>-</v>
      </c>
      <c r="U57" s="24" t="str">
        <f t="shared" si="29"/>
        <v>-</v>
      </c>
      <c r="V57" s="24" t="str">
        <f t="shared" si="29"/>
        <v>-</v>
      </c>
      <c r="W57" s="24" t="str">
        <f t="shared" si="29"/>
        <v>-</v>
      </c>
      <c r="X57" s="24" t="str">
        <f t="shared" si="29"/>
        <v>-</v>
      </c>
      <c r="Y57" s="24" t="str">
        <f t="shared" si="29"/>
        <v>-</v>
      </c>
      <c r="Z57" s="24" t="str">
        <f t="shared" si="29"/>
        <v>-</v>
      </c>
      <c r="AA57" s="24" t="str">
        <f t="shared" si="29"/>
        <v>-</v>
      </c>
      <c r="AB57" s="24" t="str">
        <f t="shared" si="29"/>
        <v>-</v>
      </c>
      <c r="AC57" s="24" t="str">
        <f t="shared" si="29"/>
        <v>-</v>
      </c>
      <c r="AD57" s="24" t="str">
        <f t="shared" si="29"/>
        <v>-</v>
      </c>
      <c r="AE57" s="24" t="str">
        <f t="shared" si="29"/>
        <v>n</v>
      </c>
    </row>
    <row r="58" spans="2:31" ht="15.75" customHeight="1">
      <c r="B58" s="13"/>
      <c r="C58" s="28" t="s">
        <v>12</v>
      </c>
      <c r="D58" s="20" t="str">
        <f>IF(C59=E59,"n",IF(C59&gt;E59,"v","d"))</f>
        <v>n</v>
      </c>
      <c r="E58" s="18" t="str">
        <f>IF(C59=E59,"n",IF(C59&lt;E59,"v","d"))</f>
        <v>n</v>
      </c>
      <c r="F58" s="14" t="s">
        <v>15</v>
      </c>
      <c r="N58" s="24" t="str">
        <f t="shared" si="30"/>
        <v>-</v>
      </c>
      <c r="O58" s="24" t="str">
        <f t="shared" si="31"/>
        <v>-</v>
      </c>
      <c r="P58" s="24" t="str">
        <f>IF($C58=P$1,$D58,IF($F58=P$1,$E58,"-"))</f>
        <v>-</v>
      </c>
      <c r="Q58" s="24" t="str">
        <f t="shared" si="32"/>
        <v>-</v>
      </c>
      <c r="R58" s="24" t="str">
        <f t="shared" si="32"/>
        <v>-</v>
      </c>
      <c r="S58" s="24" t="str">
        <f t="shared" si="29"/>
        <v>-</v>
      </c>
      <c r="T58" s="24" t="str">
        <f t="shared" si="29"/>
        <v>-</v>
      </c>
      <c r="U58" s="24" t="str">
        <f t="shared" si="29"/>
        <v>-</v>
      </c>
      <c r="V58" s="24" t="str">
        <f t="shared" si="29"/>
        <v>-</v>
      </c>
      <c r="W58" s="24" t="str">
        <f t="shared" si="29"/>
        <v>-</v>
      </c>
      <c r="X58" s="24" t="str">
        <f t="shared" si="29"/>
        <v>-</v>
      </c>
      <c r="Y58" s="24" t="str">
        <f t="shared" si="29"/>
        <v>-</v>
      </c>
      <c r="Z58" s="24" t="str">
        <f t="shared" si="29"/>
        <v>n</v>
      </c>
      <c r="AA58" s="24" t="str">
        <f t="shared" si="29"/>
        <v>n</v>
      </c>
      <c r="AB58" s="24" t="str">
        <f t="shared" si="29"/>
        <v>-</v>
      </c>
      <c r="AC58" s="24" t="str">
        <f t="shared" si="29"/>
        <v>-</v>
      </c>
      <c r="AD58" s="24" t="str">
        <f t="shared" si="29"/>
        <v>-</v>
      </c>
      <c r="AE58" s="24" t="str">
        <f t="shared" si="29"/>
        <v>-</v>
      </c>
    </row>
    <row r="59" spans="2:31" ht="15.75" customHeight="1">
      <c r="B59" s="12" t="s">
        <v>18</v>
      </c>
      <c r="C59" s="38">
        <v>16</v>
      </c>
      <c r="D59" s="39"/>
      <c r="E59" s="38">
        <v>16</v>
      </c>
      <c r="F59" s="39"/>
      <c r="N59" s="24">
        <f>IF((COUNTIF(N54:N58,"d")=1),-ABS($C59-$E59),IF((COUNTIF(N54:N58,"v")=1),ABS($C59-$E59),0))</f>
        <v>0</v>
      </c>
      <c r="O59" s="24">
        <f t="shared" ref="O59:AE59" si="33">IF((COUNTIF(O54:O58,"d")=1),-ABS($C59-$E59),IF((COUNTIF(O54:O58,"v")=1),ABS($C59-$E59),0))</f>
        <v>0</v>
      </c>
      <c r="P59" s="24">
        <f t="shared" si="33"/>
        <v>0</v>
      </c>
      <c r="Q59" s="24">
        <f t="shared" si="33"/>
        <v>0</v>
      </c>
      <c r="R59" s="24">
        <f t="shared" si="33"/>
        <v>0</v>
      </c>
      <c r="S59" s="24">
        <f t="shared" si="33"/>
        <v>0</v>
      </c>
      <c r="T59" s="24">
        <f t="shared" si="33"/>
        <v>0</v>
      </c>
      <c r="U59" s="24">
        <f t="shared" si="33"/>
        <v>0</v>
      </c>
      <c r="V59" s="24">
        <f t="shared" si="33"/>
        <v>0</v>
      </c>
      <c r="W59" s="24">
        <f t="shared" si="33"/>
        <v>0</v>
      </c>
      <c r="X59" s="24">
        <f t="shared" si="33"/>
        <v>0</v>
      </c>
      <c r="Y59" s="24">
        <f t="shared" si="33"/>
        <v>0</v>
      </c>
      <c r="Z59" s="24">
        <f t="shared" si="33"/>
        <v>0</v>
      </c>
      <c r="AA59" s="24">
        <f t="shared" si="33"/>
        <v>0</v>
      </c>
      <c r="AB59" s="24">
        <f t="shared" si="33"/>
        <v>0</v>
      </c>
      <c r="AC59" s="24">
        <f t="shared" si="33"/>
        <v>0</v>
      </c>
      <c r="AD59" s="24">
        <f t="shared" si="33"/>
        <v>0</v>
      </c>
      <c r="AE59" s="24">
        <f t="shared" si="33"/>
        <v>0</v>
      </c>
    </row>
    <row r="61" spans="2:31" ht="15.75" customHeight="1">
      <c r="B61" s="10" t="s">
        <v>42</v>
      </c>
    </row>
    <row r="62" spans="2:31" ht="18.75" customHeight="1">
      <c r="B62" s="11"/>
      <c r="C62" s="38" t="s">
        <v>44</v>
      </c>
      <c r="D62" s="39"/>
      <c r="E62" s="40" t="s">
        <v>45</v>
      </c>
      <c r="F62" s="39"/>
      <c r="O62" s="24"/>
    </row>
    <row r="63" spans="2:31" ht="15.75" customHeight="1">
      <c r="B63" s="13"/>
      <c r="C63" s="28" t="s">
        <v>9</v>
      </c>
      <c r="D63" s="19" t="str">
        <f>IF(C68=E68,"n",IF(C68&gt;E68,"v","d"))</f>
        <v>v</v>
      </c>
      <c r="E63" s="15" t="str">
        <f>IF(C68=E68,"n",IF(C68&lt;E68,"v","d"))</f>
        <v>d</v>
      </c>
      <c r="F63" s="14" t="s">
        <v>5</v>
      </c>
      <c r="N63" s="24" t="str">
        <f>IF(C63=$N$1,D63,IF(F63=$N$1,E63,"-"))</f>
        <v>-</v>
      </c>
      <c r="O63" s="24" t="str">
        <f>IF($C63=$O$1,$D63,IF($F63=$O$1,$E63,"-"))</f>
        <v>d</v>
      </c>
      <c r="P63" s="24" t="str">
        <f>IF($C63=P$1,$D63,IF($F63=P$1,$E63,"-"))</f>
        <v>-</v>
      </c>
      <c r="Q63" s="24" t="str">
        <f>IF($C63=Q$1,$D63,IF($F63=Q$1,$E63,"-"))</f>
        <v>v</v>
      </c>
      <c r="R63" s="24" t="str">
        <f>IF($C63=R$1,$D63,IF($F63=R$1,$E63,"-"))</f>
        <v>-</v>
      </c>
      <c r="S63" s="24" t="str">
        <f t="shared" ref="S63:AE67" si="34">IF($C63=S$1,$D63,IF($F63=S$1,$E63,"-"))</f>
        <v>-</v>
      </c>
      <c r="T63" s="24" t="str">
        <f t="shared" si="34"/>
        <v>-</v>
      </c>
      <c r="U63" s="24" t="str">
        <f t="shared" si="34"/>
        <v>-</v>
      </c>
      <c r="V63" s="24" t="str">
        <f t="shared" si="34"/>
        <v>-</v>
      </c>
      <c r="W63" s="24" t="str">
        <f t="shared" si="34"/>
        <v>-</v>
      </c>
      <c r="X63" s="24" t="str">
        <f t="shared" si="34"/>
        <v>-</v>
      </c>
      <c r="Y63" s="24" t="str">
        <f t="shared" si="34"/>
        <v>-</v>
      </c>
      <c r="Z63" s="24" t="str">
        <f t="shared" si="34"/>
        <v>-</v>
      </c>
      <c r="AA63" s="24" t="str">
        <f t="shared" si="34"/>
        <v>-</v>
      </c>
      <c r="AB63" s="24" t="str">
        <f t="shared" si="34"/>
        <v>-</v>
      </c>
      <c r="AC63" s="24" t="str">
        <f t="shared" si="34"/>
        <v>-</v>
      </c>
      <c r="AD63" s="24" t="str">
        <f t="shared" si="34"/>
        <v>-</v>
      </c>
      <c r="AE63" s="24" t="str">
        <f t="shared" si="34"/>
        <v>-</v>
      </c>
    </row>
    <row r="64" spans="2:31" ht="15.75" customHeight="1">
      <c r="B64" s="13"/>
      <c r="C64" s="28" t="s">
        <v>6</v>
      </c>
      <c r="D64" s="20" t="str">
        <f>IF(C68=E68,"n",IF(C68&gt;E68,"v","d"))</f>
        <v>v</v>
      </c>
      <c r="E64" s="16" t="str">
        <f>IF(C68=E68,"n",IF(C68&lt;E68,"v","d"))</f>
        <v>d</v>
      </c>
      <c r="F64" s="14" t="s">
        <v>7</v>
      </c>
      <c r="K64" s="5"/>
      <c r="N64" s="24" t="str">
        <f t="shared" ref="N64:N67" si="35">IF(C64=$N$1,D64,IF(F64=$N$1,E64,"-"))</f>
        <v>v</v>
      </c>
      <c r="O64" s="24" t="str">
        <f t="shared" ref="O64:O67" si="36">IF(C64=$O$1,D64,IF(F64=$O$1,E64,"-"))</f>
        <v>-</v>
      </c>
      <c r="P64" s="24" t="str">
        <f t="shared" ref="P64:R67" si="37">IF($C64=P$1,$D64,IF($F64=P$1,$E64,"-"))</f>
        <v>-</v>
      </c>
      <c r="Q64" s="24" t="str">
        <f t="shared" si="37"/>
        <v>-</v>
      </c>
      <c r="R64" s="24" t="str">
        <f t="shared" si="37"/>
        <v>-</v>
      </c>
      <c r="S64" s="24" t="str">
        <f t="shared" si="34"/>
        <v>d</v>
      </c>
      <c r="T64" s="24" t="str">
        <f t="shared" si="34"/>
        <v>-</v>
      </c>
      <c r="U64" s="24" t="str">
        <f t="shared" si="34"/>
        <v>-</v>
      </c>
      <c r="V64" s="24" t="str">
        <f t="shared" si="34"/>
        <v>-</v>
      </c>
      <c r="W64" s="24" t="str">
        <f t="shared" si="34"/>
        <v>-</v>
      </c>
      <c r="X64" s="24" t="str">
        <f t="shared" si="34"/>
        <v>-</v>
      </c>
      <c r="Y64" s="24" t="str">
        <f t="shared" si="34"/>
        <v>-</v>
      </c>
      <c r="Z64" s="24" t="str">
        <f t="shared" si="34"/>
        <v>-</v>
      </c>
      <c r="AA64" s="24" t="str">
        <f t="shared" si="34"/>
        <v>-</v>
      </c>
      <c r="AB64" s="24" t="str">
        <f t="shared" si="34"/>
        <v>-</v>
      </c>
      <c r="AC64" s="24" t="str">
        <f t="shared" si="34"/>
        <v>-</v>
      </c>
      <c r="AD64" s="24" t="str">
        <f t="shared" si="34"/>
        <v>-</v>
      </c>
      <c r="AE64" s="24" t="str">
        <f t="shared" si="34"/>
        <v>-</v>
      </c>
    </row>
    <row r="65" spans="2:31" ht="15.75" customHeight="1">
      <c r="B65" s="13"/>
      <c r="C65" s="28" t="s">
        <v>11</v>
      </c>
      <c r="D65" s="20" t="str">
        <f>IF(C68=E68,"n",IF(C68&gt;E68,"v","d"))</f>
        <v>v</v>
      </c>
      <c r="E65" s="17" t="str">
        <f>IF(C68=E68,"n",IF(C68&lt;E68,"v","d"))</f>
        <v>d</v>
      </c>
      <c r="F65" s="14" t="s">
        <v>10</v>
      </c>
      <c r="N65" s="24" t="str">
        <f t="shared" si="35"/>
        <v>-</v>
      </c>
      <c r="O65" s="24" t="str">
        <f t="shared" si="36"/>
        <v>-</v>
      </c>
      <c r="P65" s="24" t="str">
        <f t="shared" si="37"/>
        <v>v</v>
      </c>
      <c r="Q65" s="24" t="str">
        <f t="shared" si="37"/>
        <v>-</v>
      </c>
      <c r="R65" s="24" t="str">
        <f t="shared" si="37"/>
        <v>d</v>
      </c>
      <c r="S65" s="24" t="str">
        <f t="shared" si="34"/>
        <v>-</v>
      </c>
      <c r="T65" s="24" t="str">
        <f t="shared" si="34"/>
        <v>-</v>
      </c>
      <c r="U65" s="24" t="str">
        <f t="shared" si="34"/>
        <v>-</v>
      </c>
      <c r="V65" s="24" t="str">
        <f t="shared" si="34"/>
        <v>-</v>
      </c>
      <c r="W65" s="24" t="str">
        <f t="shared" si="34"/>
        <v>-</v>
      </c>
      <c r="X65" s="24" t="str">
        <f t="shared" si="34"/>
        <v>-</v>
      </c>
      <c r="Y65" s="24" t="str">
        <f t="shared" si="34"/>
        <v>-</v>
      </c>
      <c r="Z65" s="24" t="str">
        <f t="shared" si="34"/>
        <v>-</v>
      </c>
      <c r="AA65" s="24" t="str">
        <f t="shared" si="34"/>
        <v>-</v>
      </c>
      <c r="AB65" s="24" t="str">
        <f t="shared" si="34"/>
        <v>-</v>
      </c>
      <c r="AC65" s="24" t="str">
        <f t="shared" si="34"/>
        <v>-</v>
      </c>
      <c r="AD65" s="24" t="str">
        <f t="shared" si="34"/>
        <v>-</v>
      </c>
      <c r="AE65" s="24" t="str">
        <f t="shared" si="34"/>
        <v>-</v>
      </c>
    </row>
    <row r="66" spans="2:31" ht="15.75" customHeight="1">
      <c r="B66" s="13"/>
      <c r="C66" s="28" t="s">
        <v>15</v>
      </c>
      <c r="D66" s="20" t="str">
        <f>IF(C68=E68,"n",IF(C68&gt;E68,"v","d"))</f>
        <v>v</v>
      </c>
      <c r="E66" s="16" t="str">
        <f>IF(C68=E68,"n",IF(C68&lt;E68,"v","d"))</f>
        <v>d</v>
      </c>
      <c r="F66" s="14" t="s">
        <v>13</v>
      </c>
      <c r="N66" s="24" t="str">
        <f t="shared" si="35"/>
        <v>-</v>
      </c>
      <c r="O66" s="24" t="str">
        <f t="shared" si="36"/>
        <v>-</v>
      </c>
      <c r="P66" s="24" t="str">
        <f t="shared" si="37"/>
        <v>-</v>
      </c>
      <c r="Q66" s="24" t="str">
        <f t="shared" si="37"/>
        <v>-</v>
      </c>
      <c r="R66" s="24" t="str">
        <f t="shared" si="37"/>
        <v>-</v>
      </c>
      <c r="S66" s="24" t="str">
        <f t="shared" si="34"/>
        <v>-</v>
      </c>
      <c r="T66" s="24" t="str">
        <f t="shared" si="34"/>
        <v>d</v>
      </c>
      <c r="U66" s="24" t="str">
        <f t="shared" si="34"/>
        <v>-</v>
      </c>
      <c r="V66" s="24" t="str">
        <f t="shared" si="34"/>
        <v>-</v>
      </c>
      <c r="W66" s="24" t="str">
        <f t="shared" si="34"/>
        <v>-</v>
      </c>
      <c r="X66" s="24" t="str">
        <f t="shared" si="34"/>
        <v>-</v>
      </c>
      <c r="Y66" s="24" t="str">
        <f t="shared" si="34"/>
        <v>-</v>
      </c>
      <c r="Z66" s="24" t="str">
        <f t="shared" si="34"/>
        <v>-</v>
      </c>
      <c r="AA66" s="24" t="str">
        <f t="shared" si="34"/>
        <v>v</v>
      </c>
      <c r="AB66" s="24" t="str">
        <f t="shared" si="34"/>
        <v>-</v>
      </c>
      <c r="AC66" s="24" t="str">
        <f t="shared" si="34"/>
        <v>-</v>
      </c>
      <c r="AD66" s="24" t="str">
        <f t="shared" si="34"/>
        <v>-</v>
      </c>
      <c r="AE66" s="24" t="str">
        <f t="shared" si="34"/>
        <v>-</v>
      </c>
    </row>
    <row r="67" spans="2:31" ht="15.75" customHeight="1">
      <c r="B67" s="13"/>
      <c r="C67" s="28" t="s">
        <v>12</v>
      </c>
      <c r="D67" s="20" t="str">
        <f>IF(C68=E68,"n",IF(C68&gt;E68,"v","d"))</f>
        <v>v</v>
      </c>
      <c r="E67" s="18" t="str">
        <f>IF(C68=E68,"n",IF(C68&lt;E68,"v","d"))</f>
        <v>d</v>
      </c>
      <c r="F67" s="14" t="s">
        <v>16</v>
      </c>
      <c r="N67" s="24" t="str">
        <f t="shared" si="35"/>
        <v>-</v>
      </c>
      <c r="O67" s="24" t="str">
        <f t="shared" si="36"/>
        <v>-</v>
      </c>
      <c r="P67" s="24" t="str">
        <f>IF($C67=P$1,$D67,IF($F67=P$1,$E67,"-"))</f>
        <v>-</v>
      </c>
      <c r="Q67" s="24" t="str">
        <f t="shared" si="37"/>
        <v>-</v>
      </c>
      <c r="R67" s="24" t="str">
        <f t="shared" si="37"/>
        <v>-</v>
      </c>
      <c r="S67" s="24" t="str">
        <f t="shared" si="34"/>
        <v>-</v>
      </c>
      <c r="T67" s="24" t="str">
        <f t="shared" si="34"/>
        <v>-</v>
      </c>
      <c r="U67" s="24" t="str">
        <f t="shared" si="34"/>
        <v>-</v>
      </c>
      <c r="V67" s="24" t="str">
        <f t="shared" si="34"/>
        <v>d</v>
      </c>
      <c r="W67" s="24" t="str">
        <f t="shared" si="34"/>
        <v>-</v>
      </c>
      <c r="X67" s="24" t="str">
        <f t="shared" si="34"/>
        <v>-</v>
      </c>
      <c r="Y67" s="24" t="str">
        <f t="shared" si="34"/>
        <v>-</v>
      </c>
      <c r="Z67" s="24" t="str">
        <f t="shared" si="34"/>
        <v>v</v>
      </c>
      <c r="AA67" s="24" t="str">
        <f t="shared" si="34"/>
        <v>-</v>
      </c>
      <c r="AB67" s="24" t="str">
        <f t="shared" si="34"/>
        <v>-</v>
      </c>
      <c r="AC67" s="24" t="str">
        <f t="shared" si="34"/>
        <v>-</v>
      </c>
      <c r="AD67" s="24" t="str">
        <f t="shared" si="34"/>
        <v>-</v>
      </c>
      <c r="AE67" s="24" t="str">
        <f t="shared" si="34"/>
        <v>-</v>
      </c>
    </row>
    <row r="68" spans="2:31" ht="15.75" customHeight="1">
      <c r="B68" s="12" t="s">
        <v>18</v>
      </c>
      <c r="C68" s="38">
        <v>23</v>
      </c>
      <c r="D68" s="39"/>
      <c r="E68" s="38">
        <v>21</v>
      </c>
      <c r="F68" s="39"/>
      <c r="N68" s="24">
        <f>IF((COUNTIF(N63:N67,"d")=1),-ABS($C68-$E68),IF((COUNTIF(N63:N67,"v")=1),ABS($C68-$E68),0))</f>
        <v>2</v>
      </c>
      <c r="O68" s="24">
        <f t="shared" ref="O68:AE68" si="38">IF((COUNTIF(O63:O67,"d")=1),-ABS($C68-$E68),IF((COUNTIF(O63:O67,"v")=1),ABS($C68-$E68),0))</f>
        <v>-2</v>
      </c>
      <c r="P68" s="24">
        <f t="shared" si="38"/>
        <v>2</v>
      </c>
      <c r="Q68" s="24">
        <f t="shared" si="38"/>
        <v>2</v>
      </c>
      <c r="R68" s="24">
        <f t="shared" si="38"/>
        <v>-2</v>
      </c>
      <c r="S68" s="24">
        <f t="shared" si="38"/>
        <v>-2</v>
      </c>
      <c r="T68" s="24">
        <f t="shared" si="38"/>
        <v>-2</v>
      </c>
      <c r="U68" s="24">
        <f t="shared" si="38"/>
        <v>0</v>
      </c>
      <c r="V68" s="24">
        <f t="shared" si="38"/>
        <v>-2</v>
      </c>
      <c r="W68" s="24">
        <f t="shared" si="38"/>
        <v>0</v>
      </c>
      <c r="X68" s="24">
        <f t="shared" si="38"/>
        <v>0</v>
      </c>
      <c r="Y68" s="24">
        <f t="shared" si="38"/>
        <v>0</v>
      </c>
      <c r="Z68" s="24">
        <f t="shared" si="38"/>
        <v>2</v>
      </c>
      <c r="AA68" s="24">
        <f t="shared" si="38"/>
        <v>2</v>
      </c>
      <c r="AB68" s="24">
        <f t="shared" si="38"/>
        <v>0</v>
      </c>
      <c r="AC68" s="24">
        <f t="shared" si="38"/>
        <v>0</v>
      </c>
      <c r="AD68" s="24">
        <f t="shared" si="38"/>
        <v>0</v>
      </c>
      <c r="AE68" s="24">
        <f t="shared" si="38"/>
        <v>0</v>
      </c>
    </row>
  </sheetData>
  <mergeCells count="30">
    <mergeCell ref="A1:J2"/>
    <mergeCell ref="A3:J4"/>
    <mergeCell ref="C8:D8"/>
    <mergeCell ref="E8:F8"/>
    <mergeCell ref="C14:D14"/>
    <mergeCell ref="E14:F14"/>
    <mergeCell ref="C17:D17"/>
    <mergeCell ref="E17:F17"/>
    <mergeCell ref="C50:D50"/>
    <mergeCell ref="E50:F50"/>
    <mergeCell ref="C53:D53"/>
    <mergeCell ref="E53:F53"/>
    <mergeCell ref="C23:D23"/>
    <mergeCell ref="E23:F23"/>
    <mergeCell ref="C26:D26"/>
    <mergeCell ref="E26:F26"/>
    <mergeCell ref="C32:D32"/>
    <mergeCell ref="E32:F32"/>
    <mergeCell ref="E68:F68"/>
    <mergeCell ref="C35:D35"/>
    <mergeCell ref="E35:F35"/>
    <mergeCell ref="C41:D41"/>
    <mergeCell ref="E41:F41"/>
    <mergeCell ref="C44:D44"/>
    <mergeCell ref="E44:F44"/>
    <mergeCell ref="C59:D59"/>
    <mergeCell ref="E59:F59"/>
    <mergeCell ref="C62:D62"/>
    <mergeCell ref="E62:F62"/>
    <mergeCell ref="C68:D68"/>
  </mergeCells>
  <dataValidations count="11">
    <dataValidation type="list" allowBlank="1" showInputMessage="1" showErrorMessage="1" sqref="C18:C22">
      <formula1>$C$5:$C$19</formula1>
    </dataValidation>
    <dataValidation type="list" allowBlank="1" showInputMessage="1" showErrorMessage="1" sqref="N1:AB1">
      <formula1>$C$5:$C$19</formula1>
    </dataValidation>
    <dataValidation type="list" allowBlank="1" showInputMessage="1" sqref="F27:F31">
      <formula1>$C$5:$C$19</formula1>
    </dataValidation>
    <dataValidation type="list" allowBlank="1" showInputMessage="1" sqref="C9:C13">
      <formula1>$C$5:$C$19</formula1>
    </dataValidation>
    <dataValidation type="list" allowBlank="1" showInputMessage="1" sqref="F9:F13">
      <formula1>$C$5:$C$19</formula1>
    </dataValidation>
    <dataValidation type="list" allowBlank="1" showInputMessage="1" sqref="C36:C40">
      <formula1>$C$5:$C$19</formula1>
    </dataValidation>
    <dataValidation type="list" allowBlank="1" showInputMessage="1" sqref="F36:F40">
      <formula1>$C$5:$C$19</formula1>
    </dataValidation>
    <dataValidation type="list" allowBlank="1" showInputMessage="1" sqref="F45:F49">
      <formula1>$C$5:$C$21</formula1>
    </dataValidation>
    <dataValidation type="list" allowBlank="1" showInputMessage="1" sqref="C54:C58">
      <formula1>$C$5:$C$21</formula1>
    </dataValidation>
    <dataValidation type="list" allowBlank="1" showInputMessage="1" sqref="C63:C67">
      <formula1>$C$5:$C$21</formula1>
    </dataValidation>
    <dataValidation type="list" allowBlank="1" showInputMessage="1" sqref="F63:F67">
      <formula1>$C$5:$C$22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Clsst!$C$5:$C$19</xm:f>
          </x14:formula1>
          <xm:sqref>F18:F22</xm:sqref>
        </x14:dataValidation>
        <x14:dataValidation type="list" allowBlank="1" showInputMessage="1">
          <x14:formula1>
            <xm:f>Clsst!$C$5:$C$19</xm:f>
          </x14:formula1>
          <xm:sqref>C27:C31</xm:sqref>
        </x14:dataValidation>
        <x14:dataValidation type="list" allowBlank="1" showInputMessage="1">
          <x14:formula1>
            <xm:f>Clsst!$C$5:$C$21</xm:f>
          </x14:formula1>
          <xm:sqref>C45:C49</xm:sqref>
        </x14:dataValidation>
        <x14:dataValidation type="list" allowBlank="1" showInputMessage="1">
          <x14:formula1>
            <xm:f>Clsst!$C$5:$C$22</xm:f>
          </x14:formula1>
          <xm:sqref>F54:F58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M32"/>
  <sheetViews>
    <sheetView view="pageBreakPreview" topLeftCell="A7" zoomScale="115" zoomScaleNormal="100" zoomScaleSheetLayoutView="115" workbookViewId="0">
      <selection activeCell="F26" sqref="F26"/>
    </sheetView>
  </sheetViews>
  <sheetFormatPr baseColWidth="10" defaultRowHeight="12.75"/>
  <cols>
    <col min="2" max="2" width="7.28515625" customWidth="1"/>
  </cols>
  <sheetData>
    <row r="1" spans="1:13" ht="30.75" customHeight="1">
      <c r="A1" s="41" t="s">
        <v>47</v>
      </c>
      <c r="B1" s="41"/>
      <c r="C1" s="41"/>
      <c r="D1" s="41"/>
      <c r="E1" s="41"/>
      <c r="F1" s="41"/>
      <c r="G1" s="41"/>
      <c r="H1" s="41"/>
      <c r="I1" s="41"/>
      <c r="J1" s="41"/>
      <c r="K1" s="9"/>
    </row>
    <row r="2" spans="1:13" ht="23.25" customHeight="1">
      <c r="A2" s="42"/>
      <c r="B2" s="42"/>
      <c r="C2" s="42"/>
      <c r="D2" s="42"/>
      <c r="E2" s="42"/>
      <c r="F2" s="42"/>
      <c r="G2" s="42"/>
      <c r="H2" s="42"/>
      <c r="I2" s="42"/>
      <c r="J2" s="42"/>
      <c r="K2" s="30"/>
    </row>
    <row r="3" spans="1:13" ht="23.25">
      <c r="B3" s="4"/>
      <c r="C3" s="4"/>
      <c r="D3" s="4"/>
      <c r="E3" s="4"/>
      <c r="F3" s="4"/>
      <c r="G3" s="4"/>
      <c r="H3" s="4"/>
      <c r="I3" s="4"/>
      <c r="J3" s="4"/>
    </row>
    <row r="4" spans="1:13" ht="20.25" customHeight="1">
      <c r="B4" s="31" t="s">
        <v>43</v>
      </c>
      <c r="C4" s="31" t="s">
        <v>0</v>
      </c>
      <c r="D4" s="27" t="s">
        <v>36</v>
      </c>
      <c r="E4" s="27" t="s">
        <v>1</v>
      </c>
      <c r="F4" s="27" t="s">
        <v>35</v>
      </c>
      <c r="G4" s="27" t="s">
        <v>2</v>
      </c>
      <c r="H4" s="27" t="s">
        <v>3</v>
      </c>
      <c r="I4" s="27" t="s">
        <v>4</v>
      </c>
      <c r="J4" s="1"/>
    </row>
    <row r="5" spans="1:13" ht="14.45" customHeight="1">
      <c r="B5" s="34">
        <v>1</v>
      </c>
      <c r="C5" s="36" t="s">
        <v>6</v>
      </c>
      <c r="D5" s="37">
        <f t="shared" ref="D5:D22" ca="1" si="0">IF(E5&gt;2,G5/E5,"Play again")</f>
        <v>0.42857142857142855</v>
      </c>
      <c r="E5" s="36">
        <f ca="1">SUM(OFFSET(Résultat!$L$2,0,INT(ROW(Clsst!A1)+1),3,1))</f>
        <v>7</v>
      </c>
      <c r="F5" s="36">
        <f ca="1">OFFSET(Résultat!$L$5,0,INT(ROW(Clsst!A1)+1))</f>
        <v>-14</v>
      </c>
      <c r="G5" s="36">
        <f ca="1">OFFSET(Résultat!$L$2,0,INT(ROW(A1)+1))</f>
        <v>3</v>
      </c>
      <c r="H5" s="36">
        <f ca="1">OFFSET(Résultat!$L$3,0,INT(ROW(B1)+1))</f>
        <v>3</v>
      </c>
      <c r="I5" s="36">
        <f ca="1">OFFSET(Résultat!$L$4,0,INT(ROW(C1)+1))</f>
        <v>1</v>
      </c>
      <c r="J5" s="2"/>
      <c r="K5" s="3"/>
      <c r="M5" t="str">
        <f t="shared" ref="M5:M22" ca="1" si="1">IF(E5=G5+H5+I5,"-","ERROR")</f>
        <v>-</v>
      </c>
    </row>
    <row r="6" spans="1:13" ht="14.45" customHeight="1">
      <c r="B6" s="35">
        <v>2</v>
      </c>
      <c r="C6" s="36" t="s">
        <v>8</v>
      </c>
      <c r="D6" s="37">
        <f t="shared" ca="1" si="0"/>
        <v>0</v>
      </c>
      <c r="E6" s="36">
        <f ca="1">SUM(OFFSET(Résultat!$L$2,0,INT(ROW(Clsst!A2)+1),3,1))</f>
        <v>5</v>
      </c>
      <c r="F6" s="36">
        <f ca="1">OFFSET(Résultat!$L$5,0,INT(ROW(Clsst!A2)+1))</f>
        <v>-20</v>
      </c>
      <c r="G6" s="36">
        <f ca="1">OFFSET(Résultat!$L$2,0,INT(ROW(A2)+1))</f>
        <v>0</v>
      </c>
      <c r="H6" s="36">
        <f ca="1">OFFSET(Résultat!$L$3,0,INT(ROW(B2)+1))</f>
        <v>4</v>
      </c>
      <c r="I6" s="36">
        <f ca="1">OFFSET(Résultat!$L$4,0,INT(ROW(C2)+1))</f>
        <v>1</v>
      </c>
      <c r="J6" s="2"/>
      <c r="M6" t="str">
        <f t="shared" ca="1" si="1"/>
        <v>-</v>
      </c>
    </row>
    <row r="7" spans="1:13" ht="14.45" customHeight="1">
      <c r="B7" s="34">
        <v>3</v>
      </c>
      <c r="C7" s="36" t="s">
        <v>11</v>
      </c>
      <c r="D7" s="37">
        <f t="shared" ca="1" si="0"/>
        <v>0.33333333333333331</v>
      </c>
      <c r="E7" s="36">
        <f ca="1">SUM(OFFSET(Résultat!$L$2,0,INT(ROW(Clsst!A3)+1),3,1))</f>
        <v>3</v>
      </c>
      <c r="F7" s="36">
        <f ca="1">OFFSET(Résultat!$L$5,0,INT(ROW(Clsst!A3)+1))</f>
        <v>0</v>
      </c>
      <c r="G7" s="36">
        <f ca="1">OFFSET(Résultat!$L$2,0,INT(ROW(A3)+1))</f>
        <v>1</v>
      </c>
      <c r="H7" s="36">
        <f ca="1">OFFSET(Résultat!$L$3,0,INT(ROW(B3)+1))</f>
        <v>1</v>
      </c>
      <c r="I7" s="36">
        <f ca="1">OFFSET(Résultat!$L$4,0,INT(ROW(C3)+1))</f>
        <v>1</v>
      </c>
      <c r="J7" s="2"/>
      <c r="M7" t="str">
        <f t="shared" ca="1" si="1"/>
        <v>-</v>
      </c>
    </row>
    <row r="8" spans="1:13" ht="14.45" customHeight="1">
      <c r="B8" s="35">
        <v>4</v>
      </c>
      <c r="C8" s="36" t="s">
        <v>14</v>
      </c>
      <c r="D8" s="37">
        <f t="shared" ca="1" si="0"/>
        <v>0.8</v>
      </c>
      <c r="E8" s="36">
        <f ca="1">SUM(OFFSET(Résultat!$L$2,0,INT(ROW(Clsst!A4)+1),3,1))</f>
        <v>5</v>
      </c>
      <c r="F8" s="36">
        <f ca="1">OFFSET(Résultat!$L$5,0,INT(ROW(Clsst!A4)+1))</f>
        <v>20</v>
      </c>
      <c r="G8" s="36">
        <f ca="1">OFFSET(Résultat!$L$2,0,INT(ROW(A4)+1))</f>
        <v>4</v>
      </c>
      <c r="H8" s="36">
        <f ca="1">OFFSET(Résultat!$L$3,0,INT(ROW(B4)+1))</f>
        <v>0</v>
      </c>
      <c r="I8" s="36">
        <f ca="1">OFFSET(Résultat!$L$4,0,INT(ROW(C4)+1))</f>
        <v>1</v>
      </c>
      <c r="J8" s="2"/>
      <c r="M8" t="str">
        <f t="shared" ca="1" si="1"/>
        <v>-</v>
      </c>
    </row>
    <row r="9" spans="1:13" ht="14.45" customHeight="1">
      <c r="B9" s="34">
        <v>5</v>
      </c>
      <c r="C9" s="36" t="s">
        <v>17</v>
      </c>
      <c r="D9" s="37">
        <f t="shared" ca="1" si="0"/>
        <v>0</v>
      </c>
      <c r="E9" s="36">
        <f ca="1">SUM(OFFSET(Résultat!$L$2,0,INT(ROW(Clsst!A5)+1),3,1))</f>
        <v>5</v>
      </c>
      <c r="F9" s="36">
        <f ca="1">OFFSET(Résultat!$L$5,0,INT(ROW(Clsst!A5)+1))</f>
        <v>-10</v>
      </c>
      <c r="G9" s="36">
        <f ca="1">OFFSET(Résultat!$L$2,0,INT(ROW(A5)+1))</f>
        <v>0</v>
      </c>
      <c r="H9" s="36">
        <f ca="1">OFFSET(Résultat!$L$3,0,INT(ROW(B5)+1))</f>
        <v>4</v>
      </c>
      <c r="I9" s="36">
        <f ca="1">OFFSET(Résultat!$L$4,0,INT(ROW(C5)+1))</f>
        <v>1</v>
      </c>
      <c r="J9" s="2"/>
      <c r="M9" t="str">
        <f t="shared" ca="1" si="1"/>
        <v>-</v>
      </c>
    </row>
    <row r="10" spans="1:13" ht="14.45" customHeight="1">
      <c r="B10" s="35">
        <v>6</v>
      </c>
      <c r="C10" s="36" t="s">
        <v>19</v>
      </c>
      <c r="D10" s="37">
        <f t="shared" ca="1" si="0"/>
        <v>0.25</v>
      </c>
      <c r="E10" s="36">
        <f ca="1">SUM(OFFSET(Résultat!$L$2,0,INT(ROW(Clsst!A6)+1),3,1))</f>
        <v>4</v>
      </c>
      <c r="F10" s="36">
        <f ca="1">OFFSET(Résultat!$L$5,0,INT(ROW(Clsst!A6)+1))</f>
        <v>8</v>
      </c>
      <c r="G10" s="36">
        <f ca="1">OFFSET(Résultat!$L$2,0,INT(ROW(A6)+1))</f>
        <v>1</v>
      </c>
      <c r="H10" s="36">
        <f ca="1">OFFSET(Résultat!$L$3,0,INT(ROW(B6)+1))</f>
        <v>3</v>
      </c>
      <c r="I10" s="36">
        <f ca="1">OFFSET(Résultat!$L$4,0,INT(ROW(C6)+1))</f>
        <v>0</v>
      </c>
      <c r="J10" s="2"/>
      <c r="M10" t="str">
        <f t="shared" ca="1" si="1"/>
        <v>-</v>
      </c>
    </row>
    <row r="11" spans="1:13" ht="14.45" customHeight="1">
      <c r="B11" s="34">
        <v>7</v>
      </c>
      <c r="C11" s="36" t="s">
        <v>20</v>
      </c>
      <c r="D11" s="37">
        <f t="shared" ca="1" si="0"/>
        <v>0.75</v>
      </c>
      <c r="E11" s="36">
        <f ca="1">SUM(OFFSET(Résultat!$L$2,0,INT(ROW(Clsst!A7)+1),3,1))</f>
        <v>4</v>
      </c>
      <c r="F11" s="36">
        <f ca="1">OFFSET(Résultat!$L$5,0,INT(ROW(Clsst!A7)+1))</f>
        <v>16</v>
      </c>
      <c r="G11" s="36">
        <f ca="1">OFFSET(Résultat!$L$2,0,INT(ROW(A7)+1))</f>
        <v>3</v>
      </c>
      <c r="H11" s="36">
        <f ca="1">OFFSET(Résultat!$L$3,0,INT(ROW(B7)+1))</f>
        <v>1</v>
      </c>
      <c r="I11" s="36">
        <f ca="1">OFFSET(Résultat!$L$4,0,INT(ROW(C7)+1))</f>
        <v>0</v>
      </c>
      <c r="J11" s="2"/>
      <c r="M11" t="str">
        <f t="shared" ca="1" si="1"/>
        <v>-</v>
      </c>
    </row>
    <row r="12" spans="1:13" ht="14.45" customHeight="1">
      <c r="B12" s="35">
        <v>8</v>
      </c>
      <c r="C12" s="36" t="s">
        <v>21</v>
      </c>
      <c r="D12" s="37">
        <f t="shared" ca="1" si="0"/>
        <v>1</v>
      </c>
      <c r="E12" s="36">
        <f ca="1">SUM(OFFSET(Résultat!$L$2,0,INT(ROW(Clsst!A8)+1),3,1))</f>
        <v>3</v>
      </c>
      <c r="F12" s="36">
        <f ca="1">OFFSET(Résultat!$L$5,0,INT(ROW(Clsst!A8)+1))</f>
        <v>18</v>
      </c>
      <c r="G12" s="36">
        <f ca="1">OFFSET(Résultat!$L$2,0,INT(ROW(A8)+1))</f>
        <v>3</v>
      </c>
      <c r="H12" s="36">
        <f ca="1">OFFSET(Résultat!$L$3,0,INT(ROW(B8)+1))</f>
        <v>0</v>
      </c>
      <c r="I12" s="36">
        <f ca="1">OFFSET(Résultat!$L$4,0,INT(ROW(C8)+1))</f>
        <v>0</v>
      </c>
      <c r="J12" s="2"/>
      <c r="M12" t="str">
        <f t="shared" ca="1" si="1"/>
        <v>-</v>
      </c>
    </row>
    <row r="13" spans="1:13" ht="14.45" customHeight="1">
      <c r="B13" s="34">
        <v>9</v>
      </c>
      <c r="C13" s="36" t="s">
        <v>22</v>
      </c>
      <c r="D13" s="37">
        <f t="shared" ca="1" si="0"/>
        <v>0</v>
      </c>
      <c r="E13" s="36">
        <f ca="1">SUM(OFFSET(Résultat!$L$2,0,INT(ROW(Clsst!A9)+1),3,1))</f>
        <v>7</v>
      </c>
      <c r="F13" s="36">
        <f ca="1">OFFSET(Résultat!$L$5,0,INT(ROW(Clsst!A9)+1))</f>
        <v>-26</v>
      </c>
      <c r="G13" s="36">
        <f ca="1">OFFSET(Résultat!$L$2,0,INT(ROW(A9)+1))</f>
        <v>0</v>
      </c>
      <c r="H13" s="36">
        <f ca="1">OFFSET(Résultat!$L$3,0,INT(ROW(B9)+1))</f>
        <v>6</v>
      </c>
      <c r="I13" s="36">
        <f ca="1">OFFSET(Résultat!$L$4,0,INT(ROW(C9)+1))</f>
        <v>1</v>
      </c>
      <c r="J13" s="2"/>
      <c r="M13" t="str">
        <f t="shared" ca="1" si="1"/>
        <v>-</v>
      </c>
    </row>
    <row r="14" spans="1:13" ht="14.45" customHeight="1">
      <c r="B14" s="35">
        <v>10</v>
      </c>
      <c r="C14" s="36" t="s">
        <v>23</v>
      </c>
      <c r="D14" s="37">
        <f t="shared" ca="1" si="0"/>
        <v>0.2</v>
      </c>
      <c r="E14" s="36">
        <f ca="1">SUM(OFFSET(Résultat!$L$2,0,INT(ROW(Clsst!A10)+1),3,1))</f>
        <v>5</v>
      </c>
      <c r="F14" s="36">
        <f ca="1">OFFSET(Résultat!$L$5,0,INT(ROW(Clsst!A10)+1))</f>
        <v>-14</v>
      </c>
      <c r="G14" s="36">
        <f ca="1">OFFSET(Résultat!$L$2,0,INT(ROW(A10)+1))</f>
        <v>1</v>
      </c>
      <c r="H14" s="36">
        <f ca="1">OFFSET(Résultat!$L$3,0,INT(ROW(B10)+1))</f>
        <v>3</v>
      </c>
      <c r="I14" s="36">
        <f ca="1">OFFSET(Résultat!$L$4,0,INT(ROW(C10)+1))</f>
        <v>1</v>
      </c>
      <c r="J14" s="2"/>
      <c r="M14" t="str">
        <f t="shared" ca="1" si="1"/>
        <v>-</v>
      </c>
    </row>
    <row r="15" spans="1:13" ht="14.45" customHeight="1">
      <c r="B15" s="34">
        <v>11</v>
      </c>
      <c r="C15" s="36" t="s">
        <v>24</v>
      </c>
      <c r="D15" s="37" t="str">
        <f t="shared" ca="1" si="0"/>
        <v>Play again</v>
      </c>
      <c r="E15" s="36">
        <f ca="1">SUM(OFFSET(Résultat!$L$2,0,INT(ROW(Clsst!A11)+1),3,1))</f>
        <v>0</v>
      </c>
      <c r="F15" s="36">
        <f ca="1">OFFSET(Résultat!$L$5,0,INT(ROW(Clsst!A11)+1))</f>
        <v>0</v>
      </c>
      <c r="G15" s="36">
        <f ca="1">OFFSET(Résultat!$L$2,0,INT(ROW(A11)+1))</f>
        <v>0</v>
      </c>
      <c r="H15" s="36">
        <f ca="1">OFFSET(Résultat!$L$3,0,INT(ROW(B11)+1))</f>
        <v>0</v>
      </c>
      <c r="I15" s="36">
        <f ca="1">OFFSET(Résultat!$L$4,0,INT(ROW(C11)+1))</f>
        <v>0</v>
      </c>
      <c r="J15" s="2"/>
      <c r="M15" t="str">
        <f t="shared" ca="1" si="1"/>
        <v>-</v>
      </c>
    </row>
    <row r="16" spans="1:13" ht="14.45" customHeight="1">
      <c r="B16" s="35">
        <v>12</v>
      </c>
      <c r="C16" s="36" t="s">
        <v>25</v>
      </c>
      <c r="D16" s="37" t="str">
        <f t="shared" ca="1" si="0"/>
        <v>Play again</v>
      </c>
      <c r="E16" s="36">
        <f ca="1">SUM(OFFSET(Résultat!$L$2,0,INT(ROW(Clsst!A12)+1),3,1))</f>
        <v>0</v>
      </c>
      <c r="F16" s="36">
        <f ca="1">OFFSET(Résultat!$L$5,0,INT(ROW(Clsst!A12)+1))</f>
        <v>0</v>
      </c>
      <c r="G16" s="36">
        <f ca="1">OFFSET(Résultat!$L$2,0,INT(ROW(A12)+1))</f>
        <v>0</v>
      </c>
      <c r="H16" s="36">
        <f ca="1">OFFSET(Résultat!$L$3,0,INT(ROW(B12)+1))</f>
        <v>0</v>
      </c>
      <c r="I16" s="36">
        <f ca="1">OFFSET(Résultat!$L$4,0,INT(ROW(C12)+1))</f>
        <v>0</v>
      </c>
      <c r="J16" s="2"/>
      <c r="M16" t="str">
        <f t="shared" ca="1" si="1"/>
        <v>-</v>
      </c>
    </row>
    <row r="17" spans="2:13" ht="14.45" customHeight="1">
      <c r="B17" s="34">
        <v>13</v>
      </c>
      <c r="C17" s="36" t="s">
        <v>26</v>
      </c>
      <c r="D17" s="37" t="str">
        <f t="shared" ca="1" si="0"/>
        <v>Play again</v>
      </c>
      <c r="E17" s="36">
        <f ca="1">SUM(OFFSET(Résultat!$L$2,0,INT(ROW(Clsst!A13)+1),3,1))</f>
        <v>2</v>
      </c>
      <c r="F17" s="36">
        <f ca="1">OFFSET(Résultat!$L$5,0,INT(ROW(Clsst!A13)+1))</f>
        <v>2</v>
      </c>
      <c r="G17" s="36">
        <f ca="1">OFFSET(Résultat!$L$2,0,INT(ROW(A13)+1))</f>
        <v>1</v>
      </c>
      <c r="H17" s="36">
        <f ca="1">OFFSET(Résultat!$L$3,0,INT(ROW(B13)+1))</f>
        <v>0</v>
      </c>
      <c r="I17" s="36">
        <f ca="1">OFFSET(Résultat!$L$4,0,INT(ROW(C13)+1))</f>
        <v>1</v>
      </c>
      <c r="J17" s="2"/>
      <c r="M17" t="str">
        <f t="shared" ca="1" si="1"/>
        <v>-</v>
      </c>
    </row>
    <row r="18" spans="2:13" ht="14.45" customHeight="1">
      <c r="B18" s="35">
        <v>14</v>
      </c>
      <c r="C18" s="36" t="s">
        <v>28</v>
      </c>
      <c r="D18" s="37">
        <f t="shared" ca="1" si="0"/>
        <v>0.4</v>
      </c>
      <c r="E18" s="36">
        <f ca="1">SUM(OFFSET(Résultat!$L$2,0,INT(ROW(Clsst!A14)+1),3,1))</f>
        <v>5</v>
      </c>
      <c r="F18" s="36">
        <f ca="1">OFFSET(Résultat!$L$5,0,INT(ROW(Clsst!A14)+1))</f>
        <v>-2</v>
      </c>
      <c r="G18" s="36">
        <f ca="1">OFFSET(Résultat!$L$2,0,INT(ROW(A14)+1))</f>
        <v>2</v>
      </c>
      <c r="H18" s="36">
        <f ca="1">OFFSET(Résultat!$L$3,0,INT(ROW(B14)+1))</f>
        <v>2</v>
      </c>
      <c r="I18" s="36">
        <f ca="1">OFFSET(Résultat!$L$4,0,INT(ROW(C14)+1))</f>
        <v>1</v>
      </c>
      <c r="J18" s="2"/>
      <c r="M18" t="str">
        <f t="shared" ca="1" si="1"/>
        <v>-</v>
      </c>
    </row>
    <row r="19" spans="2:13" ht="14.45" customHeight="1">
      <c r="B19" s="34">
        <v>15</v>
      </c>
      <c r="C19" s="36" t="s">
        <v>34</v>
      </c>
      <c r="D19" s="37" t="str">
        <f t="shared" ca="1" si="0"/>
        <v>Play again</v>
      </c>
      <c r="E19" s="36">
        <f ca="1">SUM(OFFSET(Résultat!$L$2,0,INT(ROW(Clsst!A15)+1),3,1))</f>
        <v>2</v>
      </c>
      <c r="F19" s="36">
        <f ca="1">OFFSET(Résultat!$L$5,0,INT(ROW(Clsst!A15)+1))</f>
        <v>-12</v>
      </c>
      <c r="G19" s="36">
        <f ca="1">OFFSET(Résultat!$L$2,0,INT(ROW(A15)+1))</f>
        <v>1</v>
      </c>
      <c r="H19" s="36">
        <f ca="1">OFFSET(Résultat!$L$3,0,INT(ROW(B15)+1))</f>
        <v>1</v>
      </c>
      <c r="I19" s="36">
        <f ca="1">OFFSET(Résultat!$L$4,0,INT(ROW(C15)+1))</f>
        <v>0</v>
      </c>
      <c r="M19" t="str">
        <f t="shared" ca="1" si="1"/>
        <v>-</v>
      </c>
    </row>
    <row r="20" spans="2:13" ht="14.45" customHeight="1">
      <c r="B20" s="35">
        <v>16</v>
      </c>
      <c r="C20" s="36" t="s">
        <v>38</v>
      </c>
      <c r="D20" s="37" t="str">
        <f t="shared" ca="1" si="0"/>
        <v>Play again</v>
      </c>
      <c r="E20" s="36">
        <f ca="1">SUM(OFFSET(Résultat!$L$2,0,INT(ROW(Clsst!A16)+1),3,1))</f>
        <v>1</v>
      </c>
      <c r="F20" s="36">
        <f ca="1">OFFSET(Résultat!$L$5,0,INT(ROW(Clsst!A16)+1))</f>
        <v>2</v>
      </c>
      <c r="G20" s="36">
        <f ca="1">OFFSET(Résultat!$L$2,0,INT(ROW(A16)+1))</f>
        <v>1</v>
      </c>
      <c r="H20" s="36">
        <f ca="1">OFFSET(Résultat!$L$3,0,INT(ROW(B16)+1))</f>
        <v>0</v>
      </c>
      <c r="I20" s="36">
        <f ca="1">OFFSET(Résultat!$L$4,0,INT(ROW(C16)+1))</f>
        <v>0</v>
      </c>
      <c r="M20" t="str">
        <f t="shared" ca="1" si="1"/>
        <v>-</v>
      </c>
    </row>
    <row r="21" spans="2:13" ht="14.45" customHeight="1">
      <c r="B21" s="34">
        <v>17</v>
      </c>
      <c r="C21" s="36" t="s">
        <v>41</v>
      </c>
      <c r="D21" s="37" t="str">
        <f t="shared" ca="1" si="0"/>
        <v>Play again</v>
      </c>
      <c r="E21" s="36">
        <f ca="1">SUM(OFFSET(Résultat!$L$2,0,INT(ROW(Clsst!A17)+1),3,1))</f>
        <v>1</v>
      </c>
      <c r="F21" s="36">
        <f ca="1">OFFSET(Résultat!$L$5,0,INT(ROW(Clsst!A17)+1))</f>
        <v>4</v>
      </c>
      <c r="G21" s="36">
        <f ca="1">OFFSET(Résultat!$L$2,0,INT(ROW(A17)+1))</f>
        <v>1</v>
      </c>
      <c r="H21" s="36">
        <f ca="1">OFFSET(Résultat!$L$3,0,INT(ROW(B17)+1))</f>
        <v>0</v>
      </c>
      <c r="I21" s="36">
        <f ca="1">OFFSET(Résultat!$L$4,0,INT(ROW(C17)+1))</f>
        <v>0</v>
      </c>
      <c r="M21" t="str">
        <f t="shared" ca="1" si="1"/>
        <v>-</v>
      </c>
    </row>
    <row r="22" spans="2:13" ht="14.45" customHeight="1">
      <c r="B22" s="35">
        <v>18</v>
      </c>
      <c r="C22" s="36" t="s">
        <v>27</v>
      </c>
      <c r="D22" s="37" t="str">
        <f t="shared" ca="1" si="0"/>
        <v>Play again</v>
      </c>
      <c r="E22" s="36">
        <f ca="1">SUM(OFFSET(Résultat!$L$2,0,INT(ROW(Clsst!A18)+1),3,1))</f>
        <v>2</v>
      </c>
      <c r="F22" s="36">
        <f ca="1">OFFSET(Résultat!$L$5,0,INT(ROW(Clsst!A18)+1))</f>
        <v>-2</v>
      </c>
      <c r="G22" s="36">
        <f ca="1">OFFSET(Résultat!$L$2,0,INT(ROW(A18)+1))</f>
        <v>0</v>
      </c>
      <c r="H22" s="36">
        <f ca="1">OFFSET(Résultat!$L$3,0,INT(ROW(B18)+1))</f>
        <v>1</v>
      </c>
      <c r="I22" s="36">
        <f ca="1">OFFSET(Résultat!$L$4,0,INT(ROW(C18)+1))</f>
        <v>1</v>
      </c>
      <c r="M22" t="str">
        <f t="shared" ca="1" si="1"/>
        <v>-</v>
      </c>
    </row>
    <row r="26" spans="2:13">
      <c r="E26" s="3"/>
    </row>
    <row r="28" spans="2:13">
      <c r="E28" s="3"/>
      <c r="F28" s="3"/>
      <c r="G28" s="3"/>
    </row>
    <row r="29" spans="2:13">
      <c r="F29" s="3"/>
    </row>
    <row r="30" spans="2:13">
      <c r="F30" s="3"/>
    </row>
    <row r="31" spans="2:13">
      <c r="F31" s="3"/>
    </row>
    <row r="32" spans="2:13">
      <c r="F32" s="3"/>
    </row>
  </sheetData>
  <sortState caseSensitive="1" ref="C5:I22">
    <sortCondition ref="E29:E32"/>
  </sortState>
  <mergeCells count="2">
    <mergeCell ref="A1:J1"/>
    <mergeCell ref="A2:J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Résultat</vt:lpstr>
      <vt:lpstr>Clsst</vt:lpstr>
      <vt:lpstr>Clsst!Zone_d_impression</vt:lpstr>
      <vt:lpstr>Résultat!Zone_d_impression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BECC</dc:creator>
  <cp:lastModifiedBy>Gui</cp:lastModifiedBy>
  <cp:lastPrinted>2015-02-10T08:52:39Z</cp:lastPrinted>
  <dcterms:created xsi:type="dcterms:W3CDTF">2015-02-06T09:43:18Z</dcterms:created>
  <dcterms:modified xsi:type="dcterms:W3CDTF">2015-02-11T18:15:44Z</dcterms:modified>
</cp:coreProperties>
</file>