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2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drawings/drawing3.xml" ContentType="application/vnd.openxmlformats-officedocument.drawing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drawings/drawing4.xml" ContentType="application/vnd.openxmlformats-officedocument.drawing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5.xml" ContentType="application/vnd.openxmlformats-officedocument.drawing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7590" yWindow="-255" windowWidth="16290" windowHeight="11025" tabRatio="759"/>
  </bookViews>
  <sheets>
    <sheet name="Feuille de Présence" sheetId="19" r:id="rId1"/>
    <sheet name="Article 24" sheetId="22" r:id="rId2"/>
    <sheet name="Article 25" sheetId="11" r:id="rId3"/>
    <sheet name="Article 26" sheetId="20" r:id="rId4"/>
    <sheet name="Unanimité" sheetId="21" r:id="rId5"/>
  </sheets>
  <externalReferences>
    <externalReference r:id="rId6"/>
  </externalReferences>
  <definedNames>
    <definedName name="_xlnm._FilterDatabase" localSheetId="1" hidden="1">'Article 24'!$A$1:$J$120</definedName>
    <definedName name="_xlnm._FilterDatabase" localSheetId="2" hidden="1">'Article 25'!$A$1:$J$120</definedName>
    <definedName name="_xlnm._FilterDatabase" localSheetId="3" hidden="1">'Article 26'!$A$1:$J$120</definedName>
    <definedName name="_xlnm._FilterDatabase" localSheetId="0" hidden="1">'Feuille de Présence'!$A$1:$G$120</definedName>
    <definedName name="_xlnm._FilterDatabase" localSheetId="4" hidden="1">Unanimité!$A$1:$J$120</definedName>
    <definedName name="c_noms">'Feuille de Présence'!$B$2:$B$120</definedName>
    <definedName name="Civilité">'[1]Feuille de présence'!$I$122:$I$124</definedName>
    <definedName name="d_noms">'Feuille de Présence'!$B$2</definedName>
    <definedName name="l_noms">OFFSET(d_noms,0,0,COUNTA(c_noms)-1,1)</definedName>
  </definedNames>
  <calcPr calcId="144525"/>
</workbook>
</file>

<file path=xl/calcChain.xml><?xml version="1.0" encoding="utf-8"?>
<calcChain xmlns="http://schemas.openxmlformats.org/spreadsheetml/2006/main">
  <c r="C3" i="22" l="1"/>
  <c r="C4" i="22"/>
  <c r="C5" i="22"/>
  <c r="C6" i="22"/>
  <c r="C7" i="22"/>
  <c r="C8" i="22"/>
  <c r="C9" i="22"/>
  <c r="C10" i="22"/>
  <c r="C11" i="22"/>
  <c r="C12" i="22"/>
  <c r="C13" i="22"/>
  <c r="C14" i="22"/>
  <c r="C15" i="22"/>
  <c r="C16" i="22"/>
  <c r="C17" i="22"/>
  <c r="C18" i="22"/>
  <c r="C19" i="22"/>
  <c r="C20" i="22"/>
  <c r="C21" i="22"/>
  <c r="C22" i="22"/>
  <c r="C23" i="22"/>
  <c r="C24" i="22"/>
  <c r="C25" i="22"/>
  <c r="C26" i="22"/>
  <c r="C27" i="22"/>
  <c r="C28" i="22"/>
  <c r="C29" i="22"/>
  <c r="C30" i="22"/>
  <c r="C31" i="22"/>
  <c r="C32" i="22"/>
  <c r="C33" i="22"/>
  <c r="C34" i="22"/>
  <c r="C35" i="22"/>
  <c r="C36" i="22"/>
  <c r="C37" i="22"/>
  <c r="C38" i="22"/>
  <c r="C39" i="22"/>
  <c r="I39" i="22" s="1"/>
  <c r="C40" i="22"/>
  <c r="C41" i="22"/>
  <c r="C42" i="22"/>
  <c r="C43" i="22"/>
  <c r="C44" i="22"/>
  <c r="C45" i="22"/>
  <c r="C46" i="22"/>
  <c r="C47" i="22"/>
  <c r="C48" i="22"/>
  <c r="C49" i="22"/>
  <c r="C50" i="22"/>
  <c r="C51" i="22"/>
  <c r="C52" i="22"/>
  <c r="C53" i="22"/>
  <c r="C54" i="22"/>
  <c r="C55" i="22"/>
  <c r="C56" i="22"/>
  <c r="C57" i="22"/>
  <c r="C58" i="22"/>
  <c r="C59" i="22"/>
  <c r="C60" i="22"/>
  <c r="C61" i="22"/>
  <c r="C62" i="22"/>
  <c r="C63" i="22"/>
  <c r="C64" i="22"/>
  <c r="C65" i="22"/>
  <c r="C66" i="22"/>
  <c r="C67" i="22"/>
  <c r="C68" i="22"/>
  <c r="C69" i="22"/>
  <c r="C70" i="22"/>
  <c r="C71" i="22"/>
  <c r="C72" i="22"/>
  <c r="C73" i="22"/>
  <c r="C74" i="22"/>
  <c r="C75" i="22"/>
  <c r="C76" i="22"/>
  <c r="C77" i="22"/>
  <c r="C78" i="22"/>
  <c r="C79" i="22"/>
  <c r="C80" i="22"/>
  <c r="C81" i="22"/>
  <c r="C82" i="22"/>
  <c r="C83" i="22"/>
  <c r="C84" i="22"/>
  <c r="C85" i="22"/>
  <c r="C86" i="22"/>
  <c r="C87" i="22"/>
  <c r="C88" i="22"/>
  <c r="C89" i="22"/>
  <c r="C90" i="22"/>
  <c r="C91" i="22"/>
  <c r="C92" i="22"/>
  <c r="C93" i="22"/>
  <c r="C94" i="22"/>
  <c r="C95" i="22"/>
  <c r="C96" i="22"/>
  <c r="C97" i="22"/>
  <c r="C98" i="22"/>
  <c r="C99" i="22"/>
  <c r="C100" i="22"/>
  <c r="C101" i="22"/>
  <c r="C102" i="22"/>
  <c r="C103" i="22"/>
  <c r="C104" i="22"/>
  <c r="C105" i="22"/>
  <c r="C106" i="22"/>
  <c r="C107" i="22"/>
  <c r="C108" i="22"/>
  <c r="C109" i="22"/>
  <c r="C110" i="22"/>
  <c r="C111" i="22"/>
  <c r="C112" i="22"/>
  <c r="C113" i="22"/>
  <c r="C114" i="22"/>
  <c r="C115" i="22"/>
  <c r="C116" i="22"/>
  <c r="C117" i="22"/>
  <c r="C118" i="22"/>
  <c r="C119" i="22"/>
  <c r="C120" i="22"/>
  <c r="C97" i="20" l="1"/>
  <c r="D97" i="20" s="1"/>
  <c r="C98" i="20"/>
  <c r="D98" i="20" s="1"/>
  <c r="C99" i="20"/>
  <c r="D99" i="20" s="1"/>
  <c r="C2" i="20"/>
  <c r="D2" i="20" s="1"/>
  <c r="C3" i="20"/>
  <c r="C4" i="20"/>
  <c r="D4" i="20" s="1"/>
  <c r="C5" i="20"/>
  <c r="D5" i="20" s="1"/>
  <c r="C6" i="20"/>
  <c r="D6" i="20" s="1"/>
  <c r="C7" i="20"/>
  <c r="D7" i="20" s="1"/>
  <c r="C8" i="20"/>
  <c r="D8" i="20" s="1"/>
  <c r="C9" i="20"/>
  <c r="D9" i="20" s="1"/>
  <c r="C10" i="20"/>
  <c r="D10" i="20" s="1"/>
  <c r="C11" i="20"/>
  <c r="D11" i="20" s="1"/>
  <c r="C12" i="20"/>
  <c r="D12" i="20" s="1"/>
  <c r="C13" i="20"/>
  <c r="D13" i="20" s="1"/>
  <c r="C14" i="20"/>
  <c r="C15" i="20"/>
  <c r="C16" i="20"/>
  <c r="D16" i="20" s="1"/>
  <c r="C17" i="20"/>
  <c r="D17" i="20" s="1"/>
  <c r="C18" i="20"/>
  <c r="D18" i="20" s="1"/>
  <c r="C19" i="20"/>
  <c r="D19" i="20" s="1"/>
  <c r="C20" i="20"/>
  <c r="D20" i="20" s="1"/>
  <c r="C21" i="20"/>
  <c r="D21" i="20" s="1"/>
  <c r="C22" i="20"/>
  <c r="C23" i="20"/>
  <c r="D23" i="20" s="1"/>
  <c r="C24" i="20"/>
  <c r="D24" i="20" s="1"/>
  <c r="C25" i="20"/>
  <c r="D25" i="20" s="1"/>
  <c r="C26" i="20"/>
  <c r="C27" i="20"/>
  <c r="D27" i="20" s="1"/>
  <c r="C28" i="20"/>
  <c r="D28" i="20" s="1"/>
  <c r="C29" i="20"/>
  <c r="D29" i="20" s="1"/>
  <c r="C30" i="20"/>
  <c r="D30" i="20" s="1"/>
  <c r="C31" i="20"/>
  <c r="D31" i="20" s="1"/>
  <c r="C32" i="20"/>
  <c r="D32" i="20" s="1"/>
  <c r="C33" i="20"/>
  <c r="D33" i="20" s="1"/>
  <c r="C34" i="20"/>
  <c r="D34" i="20" s="1"/>
  <c r="C35" i="20"/>
  <c r="D35" i="20" s="1"/>
  <c r="C36" i="20"/>
  <c r="D36" i="20" s="1"/>
  <c r="C37" i="20"/>
  <c r="C38" i="20"/>
  <c r="D38" i="20" s="1"/>
  <c r="C39" i="20"/>
  <c r="D39" i="20" s="1"/>
  <c r="C40" i="20"/>
  <c r="D40" i="20" s="1"/>
  <c r="C41" i="20"/>
  <c r="D41" i="20" s="1"/>
  <c r="C42" i="20"/>
  <c r="D42" i="20" s="1"/>
  <c r="C43" i="20"/>
  <c r="D43" i="20" s="1"/>
  <c r="C44" i="20"/>
  <c r="D44" i="20" s="1"/>
  <c r="C45" i="20"/>
  <c r="D45" i="20" s="1"/>
  <c r="C46" i="20"/>
  <c r="D46" i="20" s="1"/>
  <c r="C47" i="20"/>
  <c r="D47" i="20" s="1"/>
  <c r="C48" i="20"/>
  <c r="D48" i="20" s="1"/>
  <c r="C49" i="20"/>
  <c r="D49" i="20" s="1"/>
  <c r="C50" i="20"/>
  <c r="D50" i="20" s="1"/>
  <c r="C51" i="20"/>
  <c r="C52" i="20"/>
  <c r="D52" i="20" s="1"/>
  <c r="C53" i="20"/>
  <c r="D53" i="20" s="1"/>
  <c r="C54" i="20"/>
  <c r="C55" i="20"/>
  <c r="D55" i="20" s="1"/>
  <c r="C56" i="20"/>
  <c r="C57" i="20"/>
  <c r="D57" i="20" s="1"/>
  <c r="C58" i="20"/>
  <c r="D58" i="20" s="1"/>
  <c r="C59" i="20"/>
  <c r="C60" i="20"/>
  <c r="C61" i="20"/>
  <c r="C62" i="20"/>
  <c r="C63" i="20"/>
  <c r="C64" i="20"/>
  <c r="D64" i="20" s="1"/>
  <c r="C65" i="20"/>
  <c r="C66" i="20"/>
  <c r="C67" i="20"/>
  <c r="C68" i="20"/>
  <c r="C69" i="20"/>
  <c r="C70" i="20"/>
  <c r="C71" i="20"/>
  <c r="C72" i="20"/>
  <c r="C73" i="20"/>
  <c r="D73" i="20" s="1"/>
  <c r="C74" i="20"/>
  <c r="C75" i="20"/>
  <c r="C76" i="20"/>
  <c r="D76" i="20" s="1"/>
  <c r="C77" i="20"/>
  <c r="D77" i="20" s="1"/>
  <c r="C78" i="20"/>
  <c r="D78" i="20" s="1"/>
  <c r="C79" i="20"/>
  <c r="D79" i="20" s="1"/>
  <c r="C80" i="20"/>
  <c r="C81" i="20"/>
  <c r="C82" i="20"/>
  <c r="C83" i="20"/>
  <c r="C84" i="20"/>
  <c r="D84" i="20" s="1"/>
  <c r="C85" i="20"/>
  <c r="C86" i="20"/>
  <c r="D86" i="20" s="1"/>
  <c r="C87" i="20"/>
  <c r="C88" i="20"/>
  <c r="D88" i="20" s="1"/>
  <c r="C89" i="20"/>
  <c r="D89" i="20" s="1"/>
  <c r="C90" i="20"/>
  <c r="C91" i="20"/>
  <c r="C92" i="20"/>
  <c r="D92" i="20" s="1"/>
  <c r="C93" i="20"/>
  <c r="C94" i="20"/>
  <c r="C95" i="20"/>
  <c r="C96" i="20"/>
  <c r="D96" i="20" s="1"/>
  <c r="C2" i="21" l="1"/>
  <c r="C3" i="21"/>
  <c r="C4" i="21"/>
  <c r="C5" i="21"/>
  <c r="C6" i="21"/>
  <c r="C7" i="21"/>
  <c r="C8" i="21"/>
  <c r="C9" i="21"/>
  <c r="C10" i="21"/>
  <c r="C11" i="21"/>
  <c r="C12" i="21"/>
  <c r="D12" i="21" s="1"/>
  <c r="C13" i="21"/>
  <c r="C14" i="21"/>
  <c r="C15" i="21"/>
  <c r="C16" i="21"/>
  <c r="C17" i="21"/>
  <c r="C18" i="21"/>
  <c r="C19" i="21"/>
  <c r="C20" i="21"/>
  <c r="C21" i="21"/>
  <c r="C22" i="21"/>
  <c r="C23" i="21"/>
  <c r="C24" i="21"/>
  <c r="C25" i="21"/>
  <c r="C26" i="21"/>
  <c r="C27" i="21"/>
  <c r="C28" i="21"/>
  <c r="D28" i="21" s="1"/>
  <c r="C29" i="21"/>
  <c r="C30" i="21"/>
  <c r="C31" i="21"/>
  <c r="C32" i="21"/>
  <c r="C33" i="21"/>
  <c r="C34" i="21"/>
  <c r="C35" i="21"/>
  <c r="C36" i="21"/>
  <c r="D36" i="21" s="1"/>
  <c r="C37" i="21"/>
  <c r="C38" i="21"/>
  <c r="C39" i="21"/>
  <c r="D39" i="21" s="1"/>
  <c r="C40" i="21"/>
  <c r="C41" i="21"/>
  <c r="C42" i="21"/>
  <c r="C43" i="21"/>
  <c r="C44" i="21"/>
  <c r="C45" i="21"/>
  <c r="C46" i="21"/>
  <c r="C47" i="21"/>
  <c r="C48" i="21"/>
  <c r="C49" i="21"/>
  <c r="C50" i="21"/>
  <c r="C51" i="21"/>
  <c r="C52" i="21"/>
  <c r="C53" i="21"/>
  <c r="C54" i="21"/>
  <c r="C55" i="21"/>
  <c r="D55" i="21" s="1"/>
  <c r="C56" i="21"/>
  <c r="C57" i="21"/>
  <c r="C58" i="21"/>
  <c r="C59" i="21"/>
  <c r="C60" i="21"/>
  <c r="C61" i="21"/>
  <c r="C62" i="21"/>
  <c r="C63" i="21"/>
  <c r="C64" i="21"/>
  <c r="C65" i="21"/>
  <c r="C66" i="21"/>
  <c r="C67" i="21"/>
  <c r="C68" i="21"/>
  <c r="C69" i="21"/>
  <c r="C70" i="21"/>
  <c r="C71" i="21"/>
  <c r="C72" i="21"/>
  <c r="C73" i="21"/>
  <c r="D73" i="21" s="1"/>
  <c r="C74" i="21"/>
  <c r="C75" i="21"/>
  <c r="C76" i="21"/>
  <c r="C77" i="21"/>
  <c r="C78" i="21"/>
  <c r="D78" i="21" s="1"/>
  <c r="C79" i="21"/>
  <c r="D79" i="21" s="1"/>
  <c r="C80" i="21"/>
  <c r="C81" i="21"/>
  <c r="C82" i="21"/>
  <c r="C83" i="21"/>
  <c r="C84" i="21"/>
  <c r="C85" i="21"/>
  <c r="C86" i="21"/>
  <c r="C87" i="21"/>
  <c r="C88" i="21"/>
  <c r="C89" i="21"/>
  <c r="C90" i="21"/>
  <c r="C91" i="21"/>
  <c r="C92" i="21"/>
  <c r="D92" i="21" s="1"/>
  <c r="C93" i="21"/>
  <c r="C94" i="21"/>
  <c r="C95" i="21"/>
  <c r="C96" i="21"/>
  <c r="C97" i="21"/>
  <c r="C98" i="21"/>
  <c r="C99" i="21"/>
  <c r="C100" i="21"/>
  <c r="C101" i="21"/>
  <c r="C102" i="21"/>
  <c r="D102" i="21" s="1"/>
  <c r="C103" i="21"/>
  <c r="C104" i="21"/>
  <c r="C105" i="21"/>
  <c r="C106" i="21"/>
  <c r="C107" i="21"/>
  <c r="C108" i="21"/>
  <c r="C109" i="21"/>
  <c r="C110" i="21"/>
  <c r="D110" i="21" s="1"/>
  <c r="C111" i="21"/>
  <c r="C112" i="21"/>
  <c r="C113" i="21"/>
  <c r="C114" i="21"/>
  <c r="C115" i="21"/>
  <c r="C116" i="21"/>
  <c r="C117" i="21"/>
  <c r="C118" i="21"/>
  <c r="C119" i="21"/>
  <c r="D119" i="21" s="1"/>
  <c r="C120" i="21"/>
  <c r="C100" i="20"/>
  <c r="D100" i="20" s="1"/>
  <c r="C101" i="20"/>
  <c r="D101" i="20" s="1"/>
  <c r="C102" i="20"/>
  <c r="D102" i="20" s="1"/>
  <c r="C103" i="20"/>
  <c r="C104" i="20"/>
  <c r="D104" i="20" s="1"/>
  <c r="C105" i="20"/>
  <c r="C106" i="20"/>
  <c r="C107" i="20"/>
  <c r="D107" i="20" s="1"/>
  <c r="C108" i="20"/>
  <c r="D108" i="20" s="1"/>
  <c r="C109" i="20"/>
  <c r="D109" i="20" s="1"/>
  <c r="C110" i="20"/>
  <c r="D110" i="20" s="1"/>
  <c r="C111" i="20"/>
  <c r="C112" i="20"/>
  <c r="C113" i="20"/>
  <c r="D113" i="20" s="1"/>
  <c r="C114" i="20"/>
  <c r="C115" i="20"/>
  <c r="C116" i="20"/>
  <c r="C117" i="20"/>
  <c r="C118" i="20"/>
  <c r="C119" i="20"/>
  <c r="D119" i="20" s="1"/>
  <c r="C120" i="20"/>
  <c r="C2" i="11"/>
  <c r="D2" i="11" s="1"/>
  <c r="C3" i="11"/>
  <c r="C4" i="11"/>
  <c r="D4" i="11" s="1"/>
  <c r="C5" i="11"/>
  <c r="D5" i="11" s="1"/>
  <c r="C6" i="11"/>
  <c r="D6" i="11" s="1"/>
  <c r="C7" i="11"/>
  <c r="D7" i="11" s="1"/>
  <c r="C8" i="11"/>
  <c r="D8" i="11" s="1"/>
  <c r="C9" i="11"/>
  <c r="D9" i="11" s="1"/>
  <c r="C10" i="11"/>
  <c r="D10" i="11" s="1"/>
  <c r="C11" i="11"/>
  <c r="D11" i="11" s="1"/>
  <c r="C12" i="11"/>
  <c r="D12" i="11" s="1"/>
  <c r="C13" i="11"/>
  <c r="D13" i="11" s="1"/>
  <c r="C14" i="11"/>
  <c r="C15" i="11"/>
  <c r="C16" i="11"/>
  <c r="D16" i="11" s="1"/>
  <c r="C17" i="11"/>
  <c r="D17" i="11" s="1"/>
  <c r="C18" i="11"/>
  <c r="D18" i="11" s="1"/>
  <c r="C19" i="11"/>
  <c r="D19" i="11" s="1"/>
  <c r="C20" i="11"/>
  <c r="D20" i="11" s="1"/>
  <c r="C21" i="11"/>
  <c r="D21" i="11" s="1"/>
  <c r="C22" i="11"/>
  <c r="C23" i="11"/>
  <c r="D23" i="11" s="1"/>
  <c r="C24" i="11"/>
  <c r="D24" i="11" s="1"/>
  <c r="C25" i="11"/>
  <c r="D25" i="11" s="1"/>
  <c r="C26" i="11"/>
  <c r="C27" i="11"/>
  <c r="D27" i="11" s="1"/>
  <c r="C28" i="11"/>
  <c r="D28" i="11" s="1"/>
  <c r="C29" i="11"/>
  <c r="D29" i="11" s="1"/>
  <c r="C30" i="11"/>
  <c r="D30" i="11" s="1"/>
  <c r="C31" i="11"/>
  <c r="D31" i="11" s="1"/>
  <c r="C32" i="11"/>
  <c r="D32" i="11" s="1"/>
  <c r="C33" i="11"/>
  <c r="D33" i="11" s="1"/>
  <c r="C34" i="11"/>
  <c r="D34" i="11" s="1"/>
  <c r="C35" i="11"/>
  <c r="D35" i="11" s="1"/>
  <c r="C36" i="11"/>
  <c r="D36" i="11" s="1"/>
  <c r="C37" i="11"/>
  <c r="C38" i="11"/>
  <c r="D38" i="11" s="1"/>
  <c r="C39" i="11"/>
  <c r="D39" i="11" s="1"/>
  <c r="C40" i="11"/>
  <c r="D40" i="11" s="1"/>
  <c r="C41" i="11"/>
  <c r="D41" i="11" s="1"/>
  <c r="C42" i="11"/>
  <c r="D42" i="11" s="1"/>
  <c r="C43" i="11"/>
  <c r="D43" i="11" s="1"/>
  <c r="C44" i="11"/>
  <c r="D44" i="11" s="1"/>
  <c r="C45" i="11"/>
  <c r="D45" i="11" s="1"/>
  <c r="C46" i="11"/>
  <c r="D46" i="11" s="1"/>
  <c r="C47" i="11"/>
  <c r="D47" i="11" s="1"/>
  <c r="C48" i="11"/>
  <c r="D48" i="11" s="1"/>
  <c r="C49" i="11"/>
  <c r="D49" i="11" s="1"/>
  <c r="C50" i="11"/>
  <c r="D50" i="11" s="1"/>
  <c r="C51" i="11"/>
  <c r="C52" i="11"/>
  <c r="D52" i="11" s="1"/>
  <c r="C53" i="11"/>
  <c r="D53" i="11" s="1"/>
  <c r="C54" i="11"/>
  <c r="C55" i="11"/>
  <c r="D55" i="11" s="1"/>
  <c r="C56" i="11"/>
  <c r="C57" i="11"/>
  <c r="D57" i="11" s="1"/>
  <c r="C58" i="11"/>
  <c r="D58" i="11" s="1"/>
  <c r="C59" i="11"/>
  <c r="C60" i="11"/>
  <c r="C61" i="11"/>
  <c r="C62" i="11"/>
  <c r="C63" i="11"/>
  <c r="C64" i="11"/>
  <c r="D64" i="11" s="1"/>
  <c r="C65" i="11"/>
  <c r="C66" i="11"/>
  <c r="C67" i="11"/>
  <c r="C68" i="11"/>
  <c r="C69" i="11"/>
  <c r="C70" i="11"/>
  <c r="C71" i="11"/>
  <c r="C72" i="11"/>
  <c r="C73" i="11"/>
  <c r="D73" i="11" s="1"/>
  <c r="C74" i="11"/>
  <c r="C75" i="11"/>
  <c r="C76" i="11"/>
  <c r="D76" i="11" s="1"/>
  <c r="C77" i="11"/>
  <c r="D77" i="11" s="1"/>
  <c r="C78" i="11"/>
  <c r="D78" i="11" s="1"/>
  <c r="C79" i="11"/>
  <c r="D79" i="11" s="1"/>
  <c r="C80" i="11"/>
  <c r="C81" i="11"/>
  <c r="C82" i="11"/>
  <c r="C83" i="11"/>
  <c r="C84" i="11"/>
  <c r="D84" i="11" s="1"/>
  <c r="C85" i="11"/>
  <c r="C86" i="11"/>
  <c r="D86" i="11" s="1"/>
  <c r="C87" i="11"/>
  <c r="C88" i="11"/>
  <c r="D88" i="11" s="1"/>
  <c r="C89" i="11"/>
  <c r="D89" i="11" s="1"/>
  <c r="C90" i="11"/>
  <c r="C91" i="11"/>
  <c r="C92" i="11"/>
  <c r="D92" i="11" s="1"/>
  <c r="C93" i="11"/>
  <c r="C94" i="11"/>
  <c r="C95" i="11"/>
  <c r="C96" i="11"/>
  <c r="D96" i="11" s="1"/>
  <c r="C97" i="11"/>
  <c r="D97" i="11" s="1"/>
  <c r="C98" i="11"/>
  <c r="D98" i="11" s="1"/>
  <c r="C99" i="11"/>
  <c r="D99" i="11" s="1"/>
  <c r="C100" i="11"/>
  <c r="D100" i="11" s="1"/>
  <c r="C101" i="11"/>
  <c r="D101" i="11" s="1"/>
  <c r="C102" i="11"/>
  <c r="D102" i="11" s="1"/>
  <c r="C103" i="11"/>
  <c r="C104" i="11"/>
  <c r="D104" i="11" s="1"/>
  <c r="C105" i="11"/>
  <c r="C106" i="11"/>
  <c r="C107" i="11"/>
  <c r="D107" i="11" s="1"/>
  <c r="C108" i="11"/>
  <c r="D108" i="11" s="1"/>
  <c r="C109" i="11"/>
  <c r="D109" i="11" s="1"/>
  <c r="C110" i="11"/>
  <c r="D110" i="11" s="1"/>
  <c r="C111" i="11"/>
  <c r="C112" i="11"/>
  <c r="C113" i="11"/>
  <c r="D113" i="11" s="1"/>
  <c r="C114" i="11"/>
  <c r="C115" i="11"/>
  <c r="C116" i="11"/>
  <c r="C117" i="11"/>
  <c r="C118" i="11"/>
  <c r="C119" i="11"/>
  <c r="D119" i="11" s="1"/>
  <c r="C120" i="11"/>
  <c r="C2" i="22"/>
  <c r="I24" i="22"/>
  <c r="I25" i="22"/>
  <c r="I26" i="22"/>
  <c r="I27" i="22"/>
  <c r="I28" i="22"/>
  <c r="I29" i="22"/>
  <c r="I30" i="22"/>
  <c r="I31" i="22"/>
  <c r="I32" i="22"/>
  <c r="I33" i="22"/>
  <c r="I34" i="22"/>
  <c r="I35" i="22"/>
  <c r="I36" i="22"/>
  <c r="I37" i="22"/>
  <c r="I38" i="22"/>
  <c r="I40" i="22"/>
  <c r="I41" i="22"/>
  <c r="I42" i="22"/>
  <c r="I43" i="22"/>
  <c r="I44" i="22"/>
  <c r="I45" i="22"/>
  <c r="I46" i="22"/>
  <c r="I47" i="22"/>
  <c r="I48" i="22"/>
  <c r="I49" i="22"/>
  <c r="I50" i="22"/>
  <c r="I51" i="22"/>
  <c r="I52" i="22"/>
  <c r="I53" i="22"/>
  <c r="I54" i="22"/>
  <c r="I55" i="22"/>
  <c r="I56" i="22"/>
  <c r="I57" i="22"/>
  <c r="I58" i="22"/>
  <c r="I59" i="22"/>
  <c r="I60" i="22"/>
  <c r="I61" i="22"/>
  <c r="I62" i="22"/>
  <c r="I63" i="22"/>
  <c r="I64" i="22"/>
  <c r="I65" i="22"/>
  <c r="I66" i="22"/>
  <c r="I67" i="22"/>
  <c r="I68" i="22"/>
  <c r="I69" i="22"/>
  <c r="I70" i="22"/>
  <c r="I71" i="22"/>
  <c r="I72" i="22"/>
  <c r="I73" i="22"/>
  <c r="I74" i="22"/>
  <c r="I75" i="22"/>
  <c r="I76" i="22"/>
  <c r="I77" i="22"/>
  <c r="I78" i="22"/>
  <c r="I79" i="22"/>
  <c r="I80" i="22"/>
  <c r="I81" i="22"/>
  <c r="I82" i="22"/>
  <c r="I83" i="22"/>
  <c r="I84" i="22"/>
  <c r="I85" i="22"/>
  <c r="I86" i="22"/>
  <c r="I87" i="22"/>
  <c r="I88" i="22"/>
  <c r="I89" i="22"/>
  <c r="I90" i="22"/>
  <c r="I91" i="22"/>
  <c r="I92" i="22"/>
  <c r="I93" i="22"/>
  <c r="I94" i="22"/>
  <c r="I95" i="22"/>
  <c r="I96" i="22"/>
  <c r="I97" i="22"/>
  <c r="I98" i="22"/>
  <c r="I99" i="22"/>
  <c r="I100" i="22"/>
  <c r="I101" i="22"/>
  <c r="I102" i="22"/>
  <c r="I103" i="22"/>
  <c r="I104" i="22"/>
  <c r="I105" i="22"/>
  <c r="I106" i="22"/>
  <c r="I107" i="22"/>
  <c r="I108" i="22"/>
  <c r="I109" i="22"/>
  <c r="I110" i="22"/>
  <c r="I111" i="22"/>
  <c r="I112" i="22"/>
  <c r="I113" i="22"/>
  <c r="I114" i="22"/>
  <c r="I115" i="22"/>
  <c r="I116" i="22"/>
  <c r="I117" i="22"/>
  <c r="I118" i="22"/>
  <c r="I119" i="22"/>
  <c r="I120" i="22"/>
  <c r="G3" i="19"/>
  <c r="G4" i="19"/>
  <c r="G5" i="19"/>
  <c r="G6" i="19"/>
  <c r="G7" i="19"/>
  <c r="G8" i="19"/>
  <c r="G9" i="19"/>
  <c r="G10" i="19"/>
  <c r="G11" i="19"/>
  <c r="G12" i="19"/>
  <c r="G13" i="19"/>
  <c r="G14" i="19"/>
  <c r="G15" i="19"/>
  <c r="G16" i="19"/>
  <c r="G17" i="19"/>
  <c r="G18" i="19"/>
  <c r="G19" i="19"/>
  <c r="G20" i="19"/>
  <c r="G21" i="19"/>
  <c r="G22" i="19"/>
  <c r="G23" i="19"/>
  <c r="G24" i="19"/>
  <c r="G25" i="19"/>
  <c r="G26" i="19"/>
  <c r="G27" i="19"/>
  <c r="G28" i="19"/>
  <c r="G29" i="19"/>
  <c r="G30" i="19"/>
  <c r="G31" i="19"/>
  <c r="G32" i="19"/>
  <c r="G33" i="19"/>
  <c r="G34" i="19"/>
  <c r="G35" i="19"/>
  <c r="G36" i="19"/>
  <c r="G37" i="19"/>
  <c r="G38" i="19"/>
  <c r="G39" i="19"/>
  <c r="G40" i="19"/>
  <c r="G41" i="19"/>
  <c r="G42" i="19"/>
  <c r="G43" i="19"/>
  <c r="G44" i="19"/>
  <c r="G45" i="19"/>
  <c r="G46" i="19"/>
  <c r="G47" i="19"/>
  <c r="G48" i="19"/>
  <c r="G49" i="19"/>
  <c r="G50" i="19"/>
  <c r="G51" i="19"/>
  <c r="G52" i="19"/>
  <c r="G53" i="19"/>
  <c r="G54" i="19"/>
  <c r="G55" i="19"/>
  <c r="G56" i="19"/>
  <c r="G57" i="19"/>
  <c r="G58" i="19"/>
  <c r="G59" i="19"/>
  <c r="G60" i="19"/>
  <c r="G61" i="19"/>
  <c r="G62" i="19"/>
  <c r="G63" i="19"/>
  <c r="G64" i="19"/>
  <c r="G65" i="19"/>
  <c r="G66" i="19"/>
  <c r="G67" i="19"/>
  <c r="G68" i="19"/>
  <c r="G69" i="19"/>
  <c r="G70" i="19"/>
  <c r="G71" i="19"/>
  <c r="G72" i="19"/>
  <c r="G73" i="19"/>
  <c r="G74" i="19"/>
  <c r="G75" i="19"/>
  <c r="G76" i="19"/>
  <c r="G77" i="19"/>
  <c r="G78" i="19"/>
  <c r="G79" i="19"/>
  <c r="G80" i="19"/>
  <c r="G81" i="19"/>
  <c r="G82" i="19"/>
  <c r="G83" i="19"/>
  <c r="G84" i="19"/>
  <c r="G85" i="19"/>
  <c r="G86" i="19"/>
  <c r="G87" i="19"/>
  <c r="G88" i="19"/>
  <c r="G89" i="19"/>
  <c r="G90" i="19"/>
  <c r="G91" i="19"/>
  <c r="G92" i="19"/>
  <c r="G93" i="19"/>
  <c r="G94" i="19"/>
  <c r="G95" i="19"/>
  <c r="G96" i="19"/>
  <c r="G97" i="19"/>
  <c r="G98" i="19"/>
  <c r="G99" i="19"/>
  <c r="G100" i="19"/>
  <c r="G101" i="19"/>
  <c r="G102" i="19"/>
  <c r="G103" i="19"/>
  <c r="G104" i="19"/>
  <c r="G105" i="19"/>
  <c r="G106" i="19"/>
  <c r="G107" i="19"/>
  <c r="G108" i="19"/>
  <c r="G109" i="19"/>
  <c r="G110" i="19"/>
  <c r="G111" i="19"/>
  <c r="G112" i="19"/>
  <c r="G113" i="19"/>
  <c r="G114" i="19"/>
  <c r="G115" i="19"/>
  <c r="G116" i="19"/>
  <c r="G117" i="19"/>
  <c r="G118" i="19"/>
  <c r="G119" i="19"/>
  <c r="G120" i="19"/>
  <c r="D133" i="21"/>
  <c r="D132" i="21"/>
  <c r="D131" i="21"/>
  <c r="D133" i="20"/>
  <c r="D132" i="20"/>
  <c r="D131" i="20"/>
  <c r="H120" i="21" l="1"/>
  <c r="I117" i="21"/>
  <c r="G116" i="21"/>
  <c r="G114" i="21"/>
  <c r="F9" i="21"/>
  <c r="D9" i="21"/>
  <c r="F112" i="21"/>
  <c r="H104" i="21"/>
  <c r="D104" i="21"/>
  <c r="G96" i="21"/>
  <c r="D96" i="21"/>
  <c r="J88" i="21"/>
  <c r="D88" i="21"/>
  <c r="J80" i="21"/>
  <c r="J72" i="21"/>
  <c r="J64" i="21"/>
  <c r="D64" i="21"/>
  <c r="J56" i="21"/>
  <c r="J48" i="21"/>
  <c r="D48" i="21"/>
  <c r="J40" i="21"/>
  <c r="D40" i="21"/>
  <c r="J32" i="21"/>
  <c r="D32" i="21"/>
  <c r="J24" i="21"/>
  <c r="D24" i="21"/>
  <c r="J16" i="21"/>
  <c r="D16" i="21"/>
  <c r="J8" i="21"/>
  <c r="D8" i="21"/>
  <c r="F41" i="21"/>
  <c r="D41" i="21"/>
  <c r="G111" i="21"/>
  <c r="G103" i="21"/>
  <c r="G95" i="21"/>
  <c r="F87" i="21"/>
  <c r="H71" i="21"/>
  <c r="G63" i="21"/>
  <c r="F47" i="21"/>
  <c r="D47" i="21"/>
  <c r="F31" i="21"/>
  <c r="D31" i="21"/>
  <c r="G23" i="21"/>
  <c r="D23" i="21"/>
  <c r="G15" i="21"/>
  <c r="F7" i="21"/>
  <c r="D7" i="21"/>
  <c r="I105" i="21"/>
  <c r="J17" i="21"/>
  <c r="D17" i="21"/>
  <c r="I94" i="21"/>
  <c r="G86" i="21"/>
  <c r="D86" i="21"/>
  <c r="J70" i="21"/>
  <c r="H62" i="21"/>
  <c r="J46" i="21"/>
  <c r="D46" i="21"/>
  <c r="F38" i="21"/>
  <c r="D38" i="21"/>
  <c r="J30" i="21"/>
  <c r="D30" i="21"/>
  <c r="F22" i="21"/>
  <c r="J14" i="21"/>
  <c r="F6" i="21"/>
  <c r="D6" i="21"/>
  <c r="J49" i="21"/>
  <c r="D49" i="21"/>
  <c r="G109" i="21"/>
  <c r="D109" i="21"/>
  <c r="J101" i="21"/>
  <c r="D101" i="21"/>
  <c r="G93" i="21"/>
  <c r="H85" i="21"/>
  <c r="I77" i="21"/>
  <c r="D77" i="21"/>
  <c r="H69" i="21"/>
  <c r="F61" i="21"/>
  <c r="F53" i="21"/>
  <c r="D53" i="21"/>
  <c r="H45" i="21"/>
  <c r="D45" i="21"/>
  <c r="G37" i="21"/>
  <c r="H29" i="21"/>
  <c r="D29" i="21"/>
  <c r="G21" i="21"/>
  <c r="D21" i="21"/>
  <c r="G5" i="21"/>
  <c r="D5" i="21"/>
  <c r="I113" i="21"/>
  <c r="D113" i="21"/>
  <c r="I97" i="21"/>
  <c r="D97" i="21"/>
  <c r="H81" i="21"/>
  <c r="J65" i="21"/>
  <c r="F25" i="21"/>
  <c r="D25" i="21"/>
  <c r="I108" i="21"/>
  <c r="D108" i="21"/>
  <c r="I100" i="21"/>
  <c r="D100" i="21"/>
  <c r="F84" i="21"/>
  <c r="D84" i="21"/>
  <c r="G76" i="21"/>
  <c r="D76" i="21"/>
  <c r="F68" i="21"/>
  <c r="I52" i="21"/>
  <c r="D52" i="21"/>
  <c r="F44" i="21"/>
  <c r="D44" i="21"/>
  <c r="F20" i="21"/>
  <c r="D20" i="21"/>
  <c r="J4" i="21"/>
  <c r="D4" i="21"/>
  <c r="J33" i="21"/>
  <c r="D33" i="21"/>
  <c r="G107" i="21"/>
  <c r="D107" i="21"/>
  <c r="I99" i="21"/>
  <c r="D99" i="21"/>
  <c r="I91" i="21"/>
  <c r="G83" i="21"/>
  <c r="J59" i="21"/>
  <c r="G51" i="21"/>
  <c r="G43" i="21"/>
  <c r="D43" i="21"/>
  <c r="H35" i="21"/>
  <c r="D35" i="21"/>
  <c r="G27" i="21"/>
  <c r="D27" i="21"/>
  <c r="H19" i="21"/>
  <c r="D19" i="21"/>
  <c r="G11" i="21"/>
  <c r="D11" i="21"/>
  <c r="I89" i="21"/>
  <c r="D89" i="21"/>
  <c r="F57" i="21"/>
  <c r="D57" i="21"/>
  <c r="G106" i="21"/>
  <c r="G98" i="21"/>
  <c r="D98" i="21"/>
  <c r="I90" i="21"/>
  <c r="G74" i="21"/>
  <c r="I66" i="21"/>
  <c r="J58" i="21"/>
  <c r="D58" i="21"/>
  <c r="F50" i="21"/>
  <c r="D50" i="21"/>
  <c r="J42" i="21"/>
  <c r="D42" i="21"/>
  <c r="F34" i="21"/>
  <c r="D34" i="21"/>
  <c r="J26" i="21"/>
  <c r="F18" i="21"/>
  <c r="D18" i="21"/>
  <c r="J10" i="21"/>
  <c r="D10" i="21"/>
  <c r="I2" i="21"/>
  <c r="D2" i="21"/>
  <c r="H3" i="21"/>
  <c r="H13" i="21"/>
  <c r="D13" i="21"/>
  <c r="G62" i="21"/>
  <c r="G56" i="21"/>
  <c r="G112" i="21"/>
  <c r="H80" i="21"/>
  <c r="G80" i="21"/>
  <c r="H112" i="21"/>
  <c r="H52" i="21"/>
  <c r="I101" i="21"/>
  <c r="H7" i="21"/>
  <c r="G119" i="21"/>
  <c r="J120" i="21"/>
  <c r="H101" i="21"/>
  <c r="H6" i="21"/>
  <c r="I120" i="21"/>
  <c r="J96" i="21"/>
  <c r="H48" i="21"/>
  <c r="G120" i="21"/>
  <c r="J104" i="21"/>
  <c r="I96" i="21"/>
  <c r="H72" i="21"/>
  <c r="G40" i="21"/>
  <c r="F120" i="21"/>
  <c r="I104" i="21"/>
  <c r="H96" i="21"/>
  <c r="G72" i="21"/>
  <c r="G32" i="21"/>
  <c r="G104" i="21"/>
  <c r="F96" i="21"/>
  <c r="H64" i="21"/>
  <c r="H24" i="21"/>
  <c r="F104" i="21"/>
  <c r="G64" i="21"/>
  <c r="G24" i="21"/>
  <c r="I112" i="21"/>
  <c r="J118" i="21"/>
  <c r="I116" i="21"/>
  <c r="I76" i="21"/>
  <c r="I42" i="21"/>
  <c r="I109" i="21"/>
  <c r="I106" i="21"/>
  <c r="G101" i="21"/>
  <c r="F12" i="21"/>
  <c r="J5" i="21"/>
  <c r="J111" i="21"/>
  <c r="J36" i="21"/>
  <c r="J112" i="21"/>
  <c r="J107" i="21"/>
  <c r="I102" i="21"/>
  <c r="J76" i="21"/>
  <c r="H56" i="21"/>
  <c r="H32" i="21"/>
  <c r="H119" i="21"/>
  <c r="G48" i="21"/>
  <c r="I20" i="21"/>
  <c r="G88" i="21"/>
  <c r="I88" i="21"/>
  <c r="H88" i="21"/>
  <c r="F88" i="21"/>
  <c r="H83" i="21"/>
  <c r="H90" i="21"/>
  <c r="J82" i="21"/>
  <c r="J115" i="21"/>
  <c r="I115" i="21"/>
  <c r="F114" i="21"/>
  <c r="H99" i="21"/>
  <c r="H92" i="21"/>
  <c r="I87" i="21"/>
  <c r="G47" i="21"/>
  <c r="H27" i="21"/>
  <c r="F5" i="21"/>
  <c r="J109" i="21"/>
  <c r="G92" i="21"/>
  <c r="H87" i="21"/>
  <c r="G78" i="21"/>
  <c r="J62" i="21"/>
  <c r="G45" i="21"/>
  <c r="F109" i="21"/>
  <c r="I98" i="21"/>
  <c r="H94" i="21"/>
  <c r="G52" i="21"/>
  <c r="F23" i="21"/>
  <c r="J116" i="21"/>
  <c r="G94" i="21"/>
  <c r="I37" i="21"/>
  <c r="F21" i="21"/>
  <c r="I118" i="21"/>
  <c r="I111" i="21"/>
  <c r="I107" i="21"/>
  <c r="G99" i="21"/>
  <c r="G90" i="21"/>
  <c r="F69" i="21"/>
  <c r="G55" i="21"/>
  <c r="H44" i="21"/>
  <c r="J3" i="21"/>
  <c r="F117" i="21"/>
  <c r="F111" i="21"/>
  <c r="J106" i="21"/>
  <c r="J102" i="21"/>
  <c r="J98" i="21"/>
  <c r="F95" i="21"/>
  <c r="J86" i="21"/>
  <c r="H79" i="21"/>
  <c r="J67" i="21"/>
  <c r="F55" i="21"/>
  <c r="F15" i="21"/>
  <c r="H118" i="21"/>
  <c r="J114" i="21"/>
  <c r="H109" i="21"/>
  <c r="F106" i="21"/>
  <c r="J103" i="21"/>
  <c r="F100" i="21"/>
  <c r="F93" i="21"/>
  <c r="J84" i="21"/>
  <c r="J79" i="21"/>
  <c r="F62" i="21"/>
  <c r="F27" i="21"/>
  <c r="G118" i="21"/>
  <c r="I114" i="21"/>
  <c r="I103" i="21"/>
  <c r="I79" i="21"/>
  <c r="G70" i="21"/>
  <c r="G38" i="21"/>
  <c r="F26" i="21"/>
  <c r="H117" i="21"/>
  <c r="H115" i="21"/>
  <c r="J110" i="21"/>
  <c r="F108" i="21"/>
  <c r="F103" i="21"/>
  <c r="F101" i="21"/>
  <c r="F98" i="21"/>
  <c r="J95" i="21"/>
  <c r="J92" i="21"/>
  <c r="J85" i="21"/>
  <c r="J75" i="21"/>
  <c r="I67" i="21"/>
  <c r="I58" i="21"/>
  <c r="J51" i="21"/>
  <c r="H42" i="21"/>
  <c r="J7" i="21"/>
  <c r="I3" i="21"/>
  <c r="G117" i="21"/>
  <c r="G115" i="21"/>
  <c r="I110" i="21"/>
  <c r="I95" i="21"/>
  <c r="I92" i="21"/>
  <c r="F67" i="21"/>
  <c r="F58" i="21"/>
  <c r="F29" i="21"/>
  <c r="H21" i="21"/>
  <c r="I7" i="21"/>
  <c r="G77" i="21"/>
  <c r="H77" i="21"/>
  <c r="F71" i="21"/>
  <c r="I68" i="21"/>
  <c r="J119" i="21"/>
  <c r="F118" i="21"/>
  <c r="F116" i="21"/>
  <c r="H114" i="21"/>
  <c r="H110" i="21"/>
  <c r="H108" i="21"/>
  <c r="H106" i="21"/>
  <c r="H102" i="21"/>
  <c r="H100" i="21"/>
  <c r="H98" i="21"/>
  <c r="F94" i="21"/>
  <c r="F91" i="21"/>
  <c r="G85" i="21"/>
  <c r="I82" i="21"/>
  <c r="G79" i="21"/>
  <c r="G75" i="21"/>
  <c r="I70" i="21"/>
  <c r="H66" i="21"/>
  <c r="H60" i="21"/>
  <c r="J53" i="21"/>
  <c r="H30" i="21"/>
  <c r="J23" i="21"/>
  <c r="J15" i="21"/>
  <c r="G3" i="21"/>
  <c r="I119" i="21"/>
  <c r="G110" i="21"/>
  <c r="G108" i="21"/>
  <c r="G102" i="21"/>
  <c r="G100" i="21"/>
  <c r="J87" i="21"/>
  <c r="F85" i="21"/>
  <c r="H82" i="21"/>
  <c r="J78" i="21"/>
  <c r="F74" i="21"/>
  <c r="H70" i="21"/>
  <c r="G60" i="21"/>
  <c r="I53" i="21"/>
  <c r="H46" i="21"/>
  <c r="G39" i="21"/>
  <c r="G30" i="21"/>
  <c r="I23" i="21"/>
  <c r="I15" i="21"/>
  <c r="J6" i="21"/>
  <c r="J63" i="21"/>
  <c r="F119" i="21"/>
  <c r="J117" i="21"/>
  <c r="H116" i="21"/>
  <c r="F115" i="21"/>
  <c r="H111" i="21"/>
  <c r="F110" i="21"/>
  <c r="J108" i="21"/>
  <c r="F107" i="21"/>
  <c r="H103" i="21"/>
  <c r="F102" i="21"/>
  <c r="J100" i="21"/>
  <c r="F99" i="21"/>
  <c r="H95" i="21"/>
  <c r="J93" i="21"/>
  <c r="H91" i="21"/>
  <c r="I86" i="21"/>
  <c r="I84" i="21"/>
  <c r="I78" i="21"/>
  <c r="I75" i="21"/>
  <c r="J71" i="21"/>
  <c r="H61" i="21"/>
  <c r="I55" i="21"/>
  <c r="F52" i="21"/>
  <c r="J45" i="21"/>
  <c r="J12" i="21"/>
  <c r="F3" i="21"/>
  <c r="I93" i="21"/>
  <c r="G91" i="21"/>
  <c r="F86" i="21"/>
  <c r="H84" i="21"/>
  <c r="H78" i="21"/>
  <c r="H75" i="21"/>
  <c r="G71" i="21"/>
  <c r="J68" i="21"/>
  <c r="I60" i="21"/>
  <c r="H55" i="21"/>
  <c r="I45" i="21"/>
  <c r="H39" i="21"/>
  <c r="I30" i="21"/>
  <c r="J20" i="21"/>
  <c r="I12" i="21"/>
  <c r="G6" i="21"/>
  <c r="H107" i="21"/>
  <c r="J99" i="21"/>
  <c r="J94" i="21"/>
  <c r="H93" i="21"/>
  <c r="F92" i="21"/>
  <c r="G87" i="21"/>
  <c r="I85" i="21"/>
  <c r="G84" i="21"/>
  <c r="G82" i="21"/>
  <c r="F79" i="21"/>
  <c r="F77" i="21"/>
  <c r="J74" i="21"/>
  <c r="I71" i="21"/>
  <c r="J69" i="21"/>
  <c r="H67" i="21"/>
  <c r="I63" i="21"/>
  <c r="H53" i="21"/>
  <c r="J44" i="21"/>
  <c r="J39" i="21"/>
  <c r="G36" i="21"/>
  <c r="H20" i="21"/>
  <c r="H12" i="21"/>
  <c r="I74" i="21"/>
  <c r="G69" i="21"/>
  <c r="G67" i="21"/>
  <c r="F63" i="21"/>
  <c r="J60" i="21"/>
  <c r="J55" i="21"/>
  <c r="I44" i="21"/>
  <c r="I39" i="21"/>
  <c r="F36" i="21"/>
  <c r="J27" i="21"/>
  <c r="G12" i="21"/>
  <c r="H59" i="21"/>
  <c r="G59" i="21"/>
  <c r="I54" i="21"/>
  <c r="G54" i="21"/>
  <c r="H54" i="21"/>
  <c r="J50" i="21"/>
  <c r="H50" i="21"/>
  <c r="G50" i="21"/>
  <c r="J47" i="21"/>
  <c r="I47" i="21"/>
  <c r="H47" i="21"/>
  <c r="G81" i="21"/>
  <c r="F59" i="21"/>
  <c r="H10" i="21"/>
  <c r="H97" i="21"/>
  <c r="H113" i="21"/>
  <c r="I33" i="21"/>
  <c r="I27" i="21"/>
  <c r="F19" i="21"/>
  <c r="I65" i="21"/>
  <c r="I49" i="21"/>
  <c r="H105" i="21"/>
  <c r="H89" i="21"/>
  <c r="I17" i="21"/>
  <c r="H43" i="21"/>
  <c r="F43" i="21"/>
  <c r="H40" i="21"/>
  <c r="J37" i="21"/>
  <c r="I35" i="21"/>
  <c r="G35" i="21"/>
  <c r="F35" i="21"/>
  <c r="J91" i="21"/>
  <c r="F90" i="21"/>
  <c r="H86" i="21"/>
  <c r="J83" i="21"/>
  <c r="F82" i="21"/>
  <c r="F78" i="21"/>
  <c r="F76" i="21"/>
  <c r="H74" i="21"/>
  <c r="F70" i="21"/>
  <c r="H68" i="21"/>
  <c r="G66" i="21"/>
  <c r="H63" i="21"/>
  <c r="J61" i="21"/>
  <c r="F60" i="21"/>
  <c r="G53" i="21"/>
  <c r="I51" i="21"/>
  <c r="G46" i="21"/>
  <c r="G44" i="21"/>
  <c r="G42" i="21"/>
  <c r="J38" i="21"/>
  <c r="I36" i="21"/>
  <c r="J34" i="21"/>
  <c r="F30" i="21"/>
  <c r="G10" i="21"/>
  <c r="I83" i="21"/>
  <c r="F66" i="21"/>
  <c r="I61" i="21"/>
  <c r="I59" i="21"/>
  <c r="J54" i="21"/>
  <c r="F51" i="21"/>
  <c r="F46" i="21"/>
  <c r="H38" i="21"/>
  <c r="H36" i="21"/>
  <c r="H34" i="21"/>
  <c r="J29" i="21"/>
  <c r="I26" i="21"/>
  <c r="H22" i="21"/>
  <c r="G19" i="21"/>
  <c r="I14" i="21"/>
  <c r="I31" i="21"/>
  <c r="J31" i="21"/>
  <c r="H31" i="21"/>
  <c r="J28" i="21"/>
  <c r="I28" i="21"/>
  <c r="H28" i="21"/>
  <c r="G28" i="21"/>
  <c r="G22" i="21"/>
  <c r="J22" i="21"/>
  <c r="J19" i="21"/>
  <c r="I19" i="21"/>
  <c r="H16" i="21"/>
  <c r="G16" i="21"/>
  <c r="F14" i="21"/>
  <c r="H14" i="21"/>
  <c r="G14" i="21"/>
  <c r="J90" i="21"/>
  <c r="F83" i="21"/>
  <c r="J77" i="21"/>
  <c r="H76" i="21"/>
  <c r="F75" i="21"/>
  <c r="I69" i="21"/>
  <c r="G68" i="21"/>
  <c r="I62" i="21"/>
  <c r="G61" i="21"/>
  <c r="H58" i="21"/>
  <c r="F54" i="21"/>
  <c r="J52" i="21"/>
  <c r="H51" i="21"/>
  <c r="F45" i="21"/>
  <c r="J43" i="21"/>
  <c r="F42" i="21"/>
  <c r="F39" i="21"/>
  <c r="H37" i="21"/>
  <c r="G34" i="21"/>
  <c r="G31" i="21"/>
  <c r="I29" i="21"/>
  <c r="F28" i="21"/>
  <c r="H26" i="21"/>
  <c r="H23" i="21"/>
  <c r="J21" i="21"/>
  <c r="G20" i="21"/>
  <c r="H18" i="21"/>
  <c r="H15" i="21"/>
  <c r="J13" i="21"/>
  <c r="G7" i="21"/>
  <c r="I5" i="21"/>
  <c r="J66" i="21"/>
  <c r="G58" i="21"/>
  <c r="I46" i="21"/>
  <c r="I43" i="21"/>
  <c r="F37" i="21"/>
  <c r="J35" i="21"/>
  <c r="G29" i="21"/>
  <c r="G26" i="21"/>
  <c r="I21" i="21"/>
  <c r="G18" i="21"/>
  <c r="I13" i="21"/>
  <c r="I10" i="21"/>
  <c r="H5" i="21"/>
  <c r="F13" i="21"/>
  <c r="G13" i="21"/>
  <c r="H11" i="21"/>
  <c r="F11" i="21"/>
  <c r="J11" i="21"/>
  <c r="I11" i="21"/>
  <c r="H8" i="21"/>
  <c r="G8" i="21"/>
  <c r="I4" i="21"/>
  <c r="H4" i="21"/>
  <c r="G4" i="21"/>
  <c r="F4" i="21"/>
  <c r="G113" i="21"/>
  <c r="G105" i="21"/>
  <c r="G97" i="21"/>
  <c r="G89" i="21"/>
  <c r="F81" i="21"/>
  <c r="H65" i="21"/>
  <c r="H49" i="21"/>
  <c r="H33" i="21"/>
  <c r="J18" i="21"/>
  <c r="H17" i="21"/>
  <c r="F10" i="21"/>
  <c r="F113" i="21"/>
  <c r="F105" i="21"/>
  <c r="F97" i="21"/>
  <c r="F89" i="21"/>
  <c r="J73" i="21"/>
  <c r="G65" i="21"/>
  <c r="I50" i="21"/>
  <c r="G49" i="21"/>
  <c r="I38" i="21"/>
  <c r="I34" i="21"/>
  <c r="G33" i="21"/>
  <c r="I22" i="21"/>
  <c r="I18" i="21"/>
  <c r="G17" i="21"/>
  <c r="I6" i="21"/>
  <c r="I73" i="21"/>
  <c r="F65" i="21"/>
  <c r="J57" i="21"/>
  <c r="F49" i="21"/>
  <c r="J41" i="21"/>
  <c r="F33" i="21"/>
  <c r="J25" i="21"/>
  <c r="F17" i="21"/>
  <c r="J9" i="21"/>
  <c r="H73" i="21"/>
  <c r="I57" i="21"/>
  <c r="I41" i="21"/>
  <c r="I25" i="21"/>
  <c r="I9" i="21"/>
  <c r="J81" i="21"/>
  <c r="G73" i="21"/>
  <c r="H57" i="21"/>
  <c r="H41" i="21"/>
  <c r="H25" i="21"/>
  <c r="H9" i="21"/>
  <c r="J113" i="21"/>
  <c r="J105" i="21"/>
  <c r="J97" i="21"/>
  <c r="J89" i="21"/>
  <c r="I81" i="21"/>
  <c r="F73" i="21"/>
  <c r="G57" i="21"/>
  <c r="G41" i="21"/>
  <c r="G25" i="21"/>
  <c r="G9" i="21"/>
  <c r="H2" i="21"/>
  <c r="G2" i="21"/>
  <c r="F2" i="21"/>
  <c r="J2" i="21"/>
  <c r="I80" i="21"/>
  <c r="I72" i="21"/>
  <c r="I64" i="21"/>
  <c r="I56" i="21"/>
  <c r="I48" i="21"/>
  <c r="I40" i="21"/>
  <c r="I32" i="21"/>
  <c r="I24" i="21"/>
  <c r="I16" i="21"/>
  <c r="I8" i="21"/>
  <c r="F80" i="21"/>
  <c r="F72" i="21"/>
  <c r="F64" i="21"/>
  <c r="F56" i="21"/>
  <c r="F48" i="21"/>
  <c r="F40" i="21"/>
  <c r="F32" i="21"/>
  <c r="F24" i="21"/>
  <c r="F16" i="21"/>
  <c r="F8" i="21"/>
  <c r="F128" i="19"/>
  <c r="F131" i="19"/>
  <c r="F130" i="19"/>
  <c r="H127" i="19" l="1"/>
  <c r="B2" i="22" l="1"/>
  <c r="B14" i="22"/>
  <c r="B3" i="22"/>
  <c r="B4" i="22"/>
  <c r="B5" i="22"/>
  <c r="B6" i="22"/>
  <c r="B7" i="22"/>
  <c r="B8" i="22"/>
  <c r="B9" i="22"/>
  <c r="B10" i="22"/>
  <c r="B11" i="22"/>
  <c r="B12" i="22"/>
  <c r="B13" i="22"/>
  <c r="B15" i="22"/>
  <c r="B16" i="22"/>
  <c r="B17" i="22"/>
  <c r="B18" i="22"/>
  <c r="B19" i="22"/>
  <c r="B20" i="22"/>
  <c r="B21" i="22"/>
  <c r="B22" i="22"/>
  <c r="B23" i="22"/>
  <c r="B24" i="22"/>
  <c r="B25" i="22"/>
  <c r="B26" i="22"/>
  <c r="B27" i="22"/>
  <c r="B28" i="22"/>
  <c r="B29" i="22"/>
  <c r="B30" i="22"/>
  <c r="B31" i="22"/>
  <c r="B32" i="22"/>
  <c r="B33" i="22"/>
  <c r="B34" i="22"/>
  <c r="B35" i="22"/>
  <c r="B36" i="22"/>
  <c r="B37" i="22"/>
  <c r="B38" i="22"/>
  <c r="B39" i="22"/>
  <c r="B40" i="22"/>
  <c r="B41" i="22"/>
  <c r="B42" i="22"/>
  <c r="B43" i="22"/>
  <c r="B44" i="22"/>
  <c r="B45" i="22"/>
  <c r="B46" i="22"/>
  <c r="B47" i="22"/>
  <c r="B48" i="22"/>
  <c r="B49" i="22"/>
  <c r="B50" i="22"/>
  <c r="B51" i="22"/>
  <c r="B52" i="22"/>
  <c r="B53" i="22"/>
  <c r="B54" i="22"/>
  <c r="B55" i="22"/>
  <c r="B56" i="22"/>
  <c r="B57" i="22"/>
  <c r="B58" i="22"/>
  <c r="B59" i="22"/>
  <c r="B60" i="22"/>
  <c r="B61" i="22"/>
  <c r="B62" i="22"/>
  <c r="B63" i="22"/>
  <c r="B64" i="22"/>
  <c r="B65" i="22"/>
  <c r="B66" i="22"/>
  <c r="B67" i="22"/>
  <c r="B68" i="22"/>
  <c r="B69" i="22"/>
  <c r="B70" i="22"/>
  <c r="B71" i="22"/>
  <c r="B72" i="22"/>
  <c r="B73" i="22"/>
  <c r="B74" i="22"/>
  <c r="B75" i="22"/>
  <c r="B76" i="22"/>
  <c r="B77" i="22"/>
  <c r="B78" i="22"/>
  <c r="B79" i="22"/>
  <c r="B80" i="22"/>
  <c r="B81" i="22"/>
  <c r="B82" i="22"/>
  <c r="B83" i="22"/>
  <c r="B84" i="22"/>
  <c r="B85" i="22"/>
  <c r="B86" i="22"/>
  <c r="B87" i="22"/>
  <c r="B88" i="22"/>
  <c r="B89" i="22"/>
  <c r="B90" i="22"/>
  <c r="B91" i="22"/>
  <c r="B92" i="22"/>
  <c r="B93" i="22"/>
  <c r="B94" i="22"/>
  <c r="B95" i="22"/>
  <c r="B96" i="22"/>
  <c r="B97" i="22"/>
  <c r="B98" i="22"/>
  <c r="B99" i="22"/>
  <c r="B100" i="22"/>
  <c r="B101" i="22"/>
  <c r="B102" i="22"/>
  <c r="B103" i="22"/>
  <c r="B104" i="22"/>
  <c r="B105" i="22"/>
  <c r="B106" i="22"/>
  <c r="B107" i="22"/>
  <c r="B108" i="22"/>
  <c r="B109" i="22"/>
  <c r="B110" i="22"/>
  <c r="B111" i="22"/>
  <c r="B112" i="22"/>
  <c r="B113" i="22"/>
  <c r="B114" i="22"/>
  <c r="B115" i="22"/>
  <c r="B116" i="22"/>
  <c r="B117" i="22"/>
  <c r="B118" i="22"/>
  <c r="B119" i="22"/>
  <c r="B120" i="22"/>
  <c r="H3" i="20"/>
  <c r="F4" i="20"/>
  <c r="G5" i="20"/>
  <c r="J6" i="20"/>
  <c r="J7" i="20"/>
  <c r="J8" i="20"/>
  <c r="I9" i="20"/>
  <c r="H10" i="20"/>
  <c r="H11" i="20"/>
  <c r="F12" i="20"/>
  <c r="G13" i="20"/>
  <c r="J14" i="20"/>
  <c r="J15" i="20"/>
  <c r="J16" i="20"/>
  <c r="I17" i="20"/>
  <c r="G18" i="20"/>
  <c r="H19" i="20"/>
  <c r="H20" i="20"/>
  <c r="G34" i="20"/>
  <c r="F42" i="20"/>
  <c r="G50" i="20"/>
  <c r="H58" i="20"/>
  <c r="H66" i="20"/>
  <c r="F74" i="20"/>
  <c r="G98" i="20"/>
  <c r="F106" i="20"/>
  <c r="G3" i="11"/>
  <c r="G4" i="11"/>
  <c r="I5" i="11"/>
  <c r="F6" i="11"/>
  <c r="F7" i="11"/>
  <c r="H8" i="11"/>
  <c r="J10" i="11"/>
  <c r="G11" i="11"/>
  <c r="G12" i="11"/>
  <c r="I13" i="11"/>
  <c r="F14" i="11"/>
  <c r="F15" i="11"/>
  <c r="H16" i="11"/>
  <c r="H18" i="11"/>
  <c r="J19" i="11"/>
  <c r="G20" i="11"/>
  <c r="F22" i="11"/>
  <c r="F23" i="11"/>
  <c r="J26" i="11"/>
  <c r="J27" i="11"/>
  <c r="J34" i="11"/>
  <c r="J35" i="11"/>
  <c r="F38" i="11"/>
  <c r="F39" i="11"/>
  <c r="I42" i="11"/>
  <c r="I43" i="11"/>
  <c r="I50" i="11"/>
  <c r="I51" i="11"/>
  <c r="F54" i="11"/>
  <c r="F55" i="11"/>
  <c r="F57" i="11"/>
  <c r="J58" i="11"/>
  <c r="J59" i="11"/>
  <c r="G62" i="11"/>
  <c r="J66" i="11"/>
  <c r="J67" i="11"/>
  <c r="F69" i="11"/>
  <c r="F73" i="11"/>
  <c r="I74" i="11"/>
  <c r="I75" i="11"/>
  <c r="G78" i="11"/>
  <c r="F79" i="11"/>
  <c r="J82" i="11"/>
  <c r="I83" i="11"/>
  <c r="F85" i="11"/>
  <c r="G89" i="11"/>
  <c r="J90" i="11"/>
  <c r="J91" i="11"/>
  <c r="G94" i="11"/>
  <c r="F95" i="11"/>
  <c r="J98" i="11"/>
  <c r="J99" i="11"/>
  <c r="F102" i="11"/>
  <c r="I106" i="11"/>
  <c r="J107" i="11"/>
  <c r="J114" i="11"/>
  <c r="I115" i="11"/>
  <c r="F117" i="11"/>
  <c r="G118" i="11"/>
  <c r="F119" i="11"/>
  <c r="D128" i="21" l="1"/>
  <c r="D127" i="21"/>
  <c r="I2" i="20"/>
  <c r="D128" i="20"/>
  <c r="D127" i="20"/>
  <c r="H2" i="11"/>
  <c r="D127" i="11"/>
  <c r="D128" i="11"/>
  <c r="F105" i="11"/>
  <c r="F77" i="11"/>
  <c r="F53" i="11"/>
  <c r="G107" i="11"/>
  <c r="G82" i="11"/>
  <c r="G51" i="11"/>
  <c r="H114" i="11"/>
  <c r="H50" i="11"/>
  <c r="G114" i="20"/>
  <c r="F98" i="11"/>
  <c r="F74" i="11"/>
  <c r="F50" i="11"/>
  <c r="G106" i="11"/>
  <c r="G81" i="11"/>
  <c r="G50" i="11"/>
  <c r="H106" i="11"/>
  <c r="H42" i="11"/>
  <c r="G106" i="20"/>
  <c r="F97" i="11"/>
  <c r="F45" i="11"/>
  <c r="G99" i="11"/>
  <c r="G75" i="11"/>
  <c r="G43" i="11"/>
  <c r="H98" i="11"/>
  <c r="H34" i="11"/>
  <c r="F93" i="11"/>
  <c r="F66" i="11"/>
  <c r="F42" i="11"/>
  <c r="G98" i="11"/>
  <c r="G74" i="11"/>
  <c r="G42" i="11"/>
  <c r="H90" i="11"/>
  <c r="H26" i="11"/>
  <c r="F90" i="11"/>
  <c r="F65" i="11"/>
  <c r="F34" i="11"/>
  <c r="G91" i="11"/>
  <c r="G67" i="11"/>
  <c r="G35" i="11"/>
  <c r="H82" i="11"/>
  <c r="G42" i="20"/>
  <c r="F114" i="11"/>
  <c r="F89" i="11"/>
  <c r="F61" i="11"/>
  <c r="F26" i="11"/>
  <c r="G90" i="11"/>
  <c r="G66" i="11"/>
  <c r="G34" i="11"/>
  <c r="H74" i="11"/>
  <c r="F109" i="11"/>
  <c r="F58" i="11"/>
  <c r="G115" i="11"/>
  <c r="G59" i="11"/>
  <c r="G27" i="11"/>
  <c r="H66" i="11"/>
  <c r="H74" i="20"/>
  <c r="F106" i="11"/>
  <c r="F82" i="11"/>
  <c r="G114" i="11"/>
  <c r="G83" i="11"/>
  <c r="G58" i="11"/>
  <c r="G26" i="11"/>
  <c r="H58" i="11"/>
  <c r="F70" i="11"/>
  <c r="G102" i="11"/>
  <c r="G22" i="11"/>
  <c r="I113" i="11"/>
  <c r="J113" i="11"/>
  <c r="G113" i="11"/>
  <c r="H113" i="11"/>
  <c r="I105" i="11"/>
  <c r="J105" i="11"/>
  <c r="G105" i="11"/>
  <c r="H105" i="11"/>
  <c r="I97" i="11"/>
  <c r="J97" i="11"/>
  <c r="G97" i="11"/>
  <c r="H97" i="11"/>
  <c r="I89" i="11"/>
  <c r="J89" i="11"/>
  <c r="H89" i="11"/>
  <c r="I81" i="11"/>
  <c r="J81" i="11"/>
  <c r="H81" i="11"/>
  <c r="I73" i="11"/>
  <c r="J73" i="11"/>
  <c r="G73" i="11"/>
  <c r="H73" i="11"/>
  <c r="I65" i="11"/>
  <c r="J65" i="11"/>
  <c r="G65" i="11"/>
  <c r="H65" i="11"/>
  <c r="I57" i="11"/>
  <c r="J57" i="11"/>
  <c r="G57" i="11"/>
  <c r="H57" i="11"/>
  <c r="I49" i="11"/>
  <c r="J49" i="11"/>
  <c r="G49" i="11"/>
  <c r="H49" i="11"/>
  <c r="I41" i="11"/>
  <c r="J41" i="11"/>
  <c r="G41" i="11"/>
  <c r="H41" i="11"/>
  <c r="F41" i="11"/>
  <c r="I33" i="11"/>
  <c r="J33" i="11"/>
  <c r="G33" i="11"/>
  <c r="H33" i="11"/>
  <c r="F33" i="11"/>
  <c r="I25" i="11"/>
  <c r="J25" i="11"/>
  <c r="G25" i="11"/>
  <c r="H25" i="11"/>
  <c r="F25" i="11"/>
  <c r="F120" i="20"/>
  <c r="G120" i="20"/>
  <c r="J120" i="20"/>
  <c r="H120" i="20"/>
  <c r="I120" i="20"/>
  <c r="F112" i="20"/>
  <c r="J112" i="20"/>
  <c r="I112" i="20"/>
  <c r="G112" i="20"/>
  <c r="H112" i="20"/>
  <c r="F104" i="20"/>
  <c r="H104" i="20"/>
  <c r="J104" i="20"/>
  <c r="I104" i="20"/>
  <c r="G104" i="20"/>
  <c r="F96" i="20"/>
  <c r="I96" i="20"/>
  <c r="J96" i="20"/>
  <c r="H96" i="20"/>
  <c r="G96" i="20"/>
  <c r="F88" i="20"/>
  <c r="G88" i="20"/>
  <c r="I88" i="20"/>
  <c r="J88" i="20"/>
  <c r="H88" i="20"/>
  <c r="F80" i="20"/>
  <c r="J80" i="20"/>
  <c r="I80" i="20"/>
  <c r="G80" i="20"/>
  <c r="H80" i="20"/>
  <c r="F72" i="20"/>
  <c r="H72" i="20"/>
  <c r="J72" i="20"/>
  <c r="I72" i="20"/>
  <c r="G72" i="20"/>
  <c r="F64" i="20"/>
  <c r="I64" i="20"/>
  <c r="J64" i="20"/>
  <c r="H64" i="20"/>
  <c r="G64" i="20"/>
  <c r="F56" i="20"/>
  <c r="G56" i="20"/>
  <c r="I56" i="20"/>
  <c r="J56" i="20"/>
  <c r="H56" i="20"/>
  <c r="F48" i="20"/>
  <c r="J48" i="20"/>
  <c r="H48" i="20"/>
  <c r="I48" i="20"/>
  <c r="G48" i="20"/>
  <c r="F40" i="20"/>
  <c r="H40" i="20"/>
  <c r="J40" i="20"/>
  <c r="I40" i="20"/>
  <c r="G40" i="20"/>
  <c r="F32" i="20"/>
  <c r="I32" i="20"/>
  <c r="J32" i="20"/>
  <c r="H32" i="20"/>
  <c r="G32" i="20"/>
  <c r="F24" i="20"/>
  <c r="G24" i="20"/>
  <c r="I24" i="20"/>
  <c r="J24" i="20"/>
  <c r="H24" i="20"/>
  <c r="F94" i="11"/>
  <c r="F81" i="11"/>
  <c r="J112" i="11"/>
  <c r="I112" i="11"/>
  <c r="H112" i="11"/>
  <c r="F112" i="11"/>
  <c r="G112" i="11"/>
  <c r="J64" i="11"/>
  <c r="H64" i="11"/>
  <c r="F64" i="11"/>
  <c r="I64" i="11"/>
  <c r="G64" i="11"/>
  <c r="I40" i="11"/>
  <c r="J40" i="11"/>
  <c r="H40" i="11"/>
  <c r="F40" i="11"/>
  <c r="G40" i="11"/>
  <c r="J24" i="11"/>
  <c r="I24" i="11"/>
  <c r="H24" i="11"/>
  <c r="F24" i="11"/>
  <c r="G24" i="11"/>
  <c r="F95" i="20"/>
  <c r="J95" i="20"/>
  <c r="H95" i="20"/>
  <c r="I95" i="20"/>
  <c r="G95" i="20"/>
  <c r="F118" i="11"/>
  <c r="G38" i="11"/>
  <c r="J88" i="11"/>
  <c r="H88" i="11"/>
  <c r="F88" i="11"/>
  <c r="I88" i="11"/>
  <c r="G88" i="11"/>
  <c r="F119" i="20"/>
  <c r="I119" i="20"/>
  <c r="G119" i="20"/>
  <c r="J119" i="20"/>
  <c r="H119" i="20"/>
  <c r="F87" i="20"/>
  <c r="I87" i="20"/>
  <c r="J87" i="20"/>
  <c r="H87" i="20"/>
  <c r="G87" i="20"/>
  <c r="F71" i="20"/>
  <c r="H71" i="20"/>
  <c r="J71" i="20"/>
  <c r="I71" i="20"/>
  <c r="G71" i="20"/>
  <c r="F47" i="20"/>
  <c r="J47" i="20"/>
  <c r="G47" i="20"/>
  <c r="I47" i="20"/>
  <c r="H47" i="20"/>
  <c r="F31" i="20"/>
  <c r="J31" i="20"/>
  <c r="H31" i="20"/>
  <c r="I31" i="20"/>
  <c r="G31" i="20"/>
  <c r="H103" i="11"/>
  <c r="J103" i="11"/>
  <c r="I103" i="11"/>
  <c r="G103" i="11"/>
  <c r="H71" i="11"/>
  <c r="J71" i="11"/>
  <c r="I71" i="11"/>
  <c r="G71" i="11"/>
  <c r="H47" i="11"/>
  <c r="J47" i="11"/>
  <c r="I47" i="11"/>
  <c r="G47" i="11"/>
  <c r="I31" i="11"/>
  <c r="H31" i="11"/>
  <c r="J31" i="11"/>
  <c r="G31" i="11"/>
  <c r="J23" i="11"/>
  <c r="I23" i="11"/>
  <c r="H23" i="11"/>
  <c r="G23" i="11"/>
  <c r="F94" i="20"/>
  <c r="H94" i="20"/>
  <c r="J94" i="20"/>
  <c r="I94" i="20"/>
  <c r="G94" i="20"/>
  <c r="F103" i="11"/>
  <c r="F78" i="11"/>
  <c r="J120" i="11"/>
  <c r="H120" i="11"/>
  <c r="F120" i="11"/>
  <c r="I120" i="11"/>
  <c r="G120" i="11"/>
  <c r="I72" i="11"/>
  <c r="H72" i="11"/>
  <c r="F72" i="11"/>
  <c r="J72" i="11"/>
  <c r="G72" i="11"/>
  <c r="H48" i="11"/>
  <c r="F48" i="11"/>
  <c r="J48" i="11"/>
  <c r="I48" i="11"/>
  <c r="G48" i="11"/>
  <c r="H32" i="11"/>
  <c r="F32" i="11"/>
  <c r="I32" i="11"/>
  <c r="J32" i="11"/>
  <c r="G32" i="11"/>
  <c r="F111" i="20"/>
  <c r="J111" i="20"/>
  <c r="G111" i="20"/>
  <c r="I111" i="20"/>
  <c r="H111" i="20"/>
  <c r="J119" i="11"/>
  <c r="H119" i="11"/>
  <c r="I119" i="11"/>
  <c r="G119" i="11"/>
  <c r="J87" i="11"/>
  <c r="H87" i="11"/>
  <c r="I87" i="11"/>
  <c r="G87" i="11"/>
  <c r="J55" i="11"/>
  <c r="I55" i="11"/>
  <c r="H55" i="11"/>
  <c r="G55" i="11"/>
  <c r="F78" i="20"/>
  <c r="G78" i="20"/>
  <c r="J78" i="20"/>
  <c r="H78" i="20"/>
  <c r="I78" i="20"/>
  <c r="J110" i="11"/>
  <c r="I110" i="11"/>
  <c r="H110" i="11"/>
  <c r="I94" i="11"/>
  <c r="J94" i="11"/>
  <c r="H94" i="11"/>
  <c r="J78" i="11"/>
  <c r="H78" i="11"/>
  <c r="I78" i="11"/>
  <c r="I54" i="11"/>
  <c r="H54" i="11"/>
  <c r="J54" i="11"/>
  <c r="I30" i="11"/>
  <c r="H30" i="11"/>
  <c r="J30" i="11"/>
  <c r="J109" i="20"/>
  <c r="H109" i="20"/>
  <c r="F109" i="20"/>
  <c r="I109" i="20"/>
  <c r="G109" i="20"/>
  <c r="F85" i="20"/>
  <c r="J85" i="20"/>
  <c r="H85" i="20"/>
  <c r="I85" i="20"/>
  <c r="G85" i="20"/>
  <c r="J53" i="20"/>
  <c r="H53" i="20"/>
  <c r="F53" i="20"/>
  <c r="I53" i="20"/>
  <c r="G53" i="20"/>
  <c r="I96" i="11"/>
  <c r="J96" i="11"/>
  <c r="H96" i="11"/>
  <c r="F96" i="11"/>
  <c r="G96" i="11"/>
  <c r="J56" i="11"/>
  <c r="I56" i="11"/>
  <c r="H56" i="11"/>
  <c r="F56" i="11"/>
  <c r="G56" i="11"/>
  <c r="F103" i="20"/>
  <c r="H103" i="20"/>
  <c r="J103" i="20"/>
  <c r="I103" i="20"/>
  <c r="G103" i="20"/>
  <c r="F79" i="20"/>
  <c r="J79" i="20"/>
  <c r="G79" i="20"/>
  <c r="I79" i="20"/>
  <c r="H79" i="20"/>
  <c r="F63" i="20"/>
  <c r="I63" i="20"/>
  <c r="G63" i="20"/>
  <c r="J63" i="20"/>
  <c r="H63" i="20"/>
  <c r="F55" i="20"/>
  <c r="I55" i="20"/>
  <c r="J55" i="20"/>
  <c r="H55" i="20"/>
  <c r="G55" i="20"/>
  <c r="F39" i="20"/>
  <c r="H39" i="20"/>
  <c r="J39" i="20"/>
  <c r="I39" i="20"/>
  <c r="G39" i="20"/>
  <c r="F23" i="20"/>
  <c r="I23" i="20"/>
  <c r="J23" i="20"/>
  <c r="H23" i="20"/>
  <c r="G23" i="20"/>
  <c r="J111" i="11"/>
  <c r="I111" i="11"/>
  <c r="H111" i="11"/>
  <c r="G111" i="11"/>
  <c r="I95" i="11"/>
  <c r="J95" i="11"/>
  <c r="H95" i="11"/>
  <c r="G95" i="11"/>
  <c r="I79" i="11"/>
  <c r="H79" i="11"/>
  <c r="G79" i="11"/>
  <c r="J79" i="11"/>
  <c r="I63" i="11"/>
  <c r="H63" i="11"/>
  <c r="G63" i="11"/>
  <c r="J63" i="11"/>
  <c r="J39" i="11"/>
  <c r="I39" i="11"/>
  <c r="H39" i="11"/>
  <c r="G39" i="11"/>
  <c r="F118" i="20"/>
  <c r="I118" i="20"/>
  <c r="J118" i="20"/>
  <c r="H118" i="20"/>
  <c r="G118" i="20"/>
  <c r="F110" i="20"/>
  <c r="G110" i="20"/>
  <c r="I110" i="20"/>
  <c r="J110" i="20"/>
  <c r="H110" i="20"/>
  <c r="F102" i="20"/>
  <c r="J102" i="20"/>
  <c r="I102" i="20"/>
  <c r="G102" i="20"/>
  <c r="H102" i="20"/>
  <c r="F86" i="20"/>
  <c r="I86" i="20"/>
  <c r="J86" i="20"/>
  <c r="H86" i="20"/>
  <c r="G86" i="20"/>
  <c r="F70" i="20"/>
  <c r="J70" i="20"/>
  <c r="I70" i="20"/>
  <c r="G70" i="20"/>
  <c r="H70" i="20"/>
  <c r="F62" i="20"/>
  <c r="H62" i="20"/>
  <c r="J62" i="20"/>
  <c r="I62" i="20"/>
  <c r="G62" i="20"/>
  <c r="F54" i="20"/>
  <c r="I54" i="20"/>
  <c r="J54" i="20"/>
  <c r="H54" i="20"/>
  <c r="G54" i="20"/>
  <c r="F46" i="20"/>
  <c r="G46" i="20"/>
  <c r="I46" i="20"/>
  <c r="J46" i="20"/>
  <c r="H46" i="20"/>
  <c r="F38" i="20"/>
  <c r="J38" i="20"/>
  <c r="I38" i="20"/>
  <c r="G38" i="20"/>
  <c r="H38" i="20"/>
  <c r="F30" i="20"/>
  <c r="H30" i="20"/>
  <c r="J30" i="20"/>
  <c r="I30" i="20"/>
  <c r="G30" i="20"/>
  <c r="F22" i="20"/>
  <c r="I22" i="20"/>
  <c r="J22" i="20"/>
  <c r="H22" i="20"/>
  <c r="G22" i="20"/>
  <c r="H118" i="11"/>
  <c r="I118" i="11"/>
  <c r="J118" i="11"/>
  <c r="H102" i="11"/>
  <c r="J102" i="11"/>
  <c r="I102" i="11"/>
  <c r="H86" i="11"/>
  <c r="I86" i="11"/>
  <c r="J86" i="11"/>
  <c r="H70" i="11"/>
  <c r="J70" i="11"/>
  <c r="I70" i="11"/>
  <c r="I62" i="11"/>
  <c r="H62" i="11"/>
  <c r="J62" i="11"/>
  <c r="J46" i="11"/>
  <c r="H46" i="11"/>
  <c r="I46" i="11"/>
  <c r="J38" i="11"/>
  <c r="I38" i="11"/>
  <c r="H38" i="11"/>
  <c r="J22" i="11"/>
  <c r="H22" i="11"/>
  <c r="I22" i="11"/>
  <c r="F117" i="20"/>
  <c r="J117" i="20"/>
  <c r="H117" i="20"/>
  <c r="I117" i="20"/>
  <c r="G117" i="20"/>
  <c r="F101" i="20"/>
  <c r="J101" i="20"/>
  <c r="H101" i="20"/>
  <c r="I101" i="20"/>
  <c r="G101" i="20"/>
  <c r="J93" i="20"/>
  <c r="H93" i="20"/>
  <c r="F93" i="20"/>
  <c r="I93" i="20"/>
  <c r="G93" i="20"/>
  <c r="F77" i="20"/>
  <c r="J77" i="20"/>
  <c r="H77" i="20"/>
  <c r="I77" i="20"/>
  <c r="G77" i="20"/>
  <c r="J69" i="20"/>
  <c r="H69" i="20"/>
  <c r="F69" i="20"/>
  <c r="I69" i="20"/>
  <c r="G69" i="20"/>
  <c r="F61" i="20"/>
  <c r="J61" i="20"/>
  <c r="H61" i="20"/>
  <c r="I61" i="20"/>
  <c r="G61" i="20"/>
  <c r="F45" i="20"/>
  <c r="J45" i="20"/>
  <c r="H45" i="20"/>
  <c r="I45" i="20"/>
  <c r="G45" i="20"/>
  <c r="J37" i="20"/>
  <c r="H37" i="20"/>
  <c r="F37" i="20"/>
  <c r="I37" i="20"/>
  <c r="G37" i="20"/>
  <c r="F29" i="20"/>
  <c r="J29" i="20"/>
  <c r="H29" i="20"/>
  <c r="I29" i="20"/>
  <c r="G29" i="20"/>
  <c r="J21" i="20"/>
  <c r="H21" i="20"/>
  <c r="F21" i="20"/>
  <c r="I21" i="20"/>
  <c r="G21" i="20"/>
  <c r="F63" i="11"/>
  <c r="G54" i="11"/>
  <c r="J117" i="11"/>
  <c r="I117" i="11"/>
  <c r="H117" i="11"/>
  <c r="G117" i="11"/>
  <c r="J109" i="11"/>
  <c r="I109" i="11"/>
  <c r="H109" i="11"/>
  <c r="G109" i="11"/>
  <c r="J101" i="11"/>
  <c r="I101" i="11"/>
  <c r="H101" i="11"/>
  <c r="G101" i="11"/>
  <c r="J93" i="11"/>
  <c r="I93" i="11"/>
  <c r="H93" i="11"/>
  <c r="G93" i="11"/>
  <c r="J85" i="11"/>
  <c r="I85" i="11"/>
  <c r="H85" i="11"/>
  <c r="G85" i="11"/>
  <c r="J77" i="11"/>
  <c r="I77" i="11"/>
  <c r="H77" i="11"/>
  <c r="G77" i="11"/>
  <c r="J69" i="11"/>
  <c r="I69" i="11"/>
  <c r="H69" i="11"/>
  <c r="G69" i="11"/>
  <c r="J61" i="11"/>
  <c r="I61" i="11"/>
  <c r="H61" i="11"/>
  <c r="G61" i="11"/>
  <c r="J53" i="11"/>
  <c r="I53" i="11"/>
  <c r="H53" i="11"/>
  <c r="G53" i="11"/>
  <c r="J45" i="11"/>
  <c r="I45" i="11"/>
  <c r="H45" i="11"/>
  <c r="G45" i="11"/>
  <c r="J37" i="11"/>
  <c r="I37" i="11"/>
  <c r="H37" i="11"/>
  <c r="F37" i="11"/>
  <c r="G37" i="11"/>
  <c r="J29" i="11"/>
  <c r="I29" i="11"/>
  <c r="H29" i="11"/>
  <c r="F29" i="11"/>
  <c r="G29" i="11"/>
  <c r="J21" i="11"/>
  <c r="I21" i="11"/>
  <c r="H21" i="11"/>
  <c r="F21" i="11"/>
  <c r="G21" i="11"/>
  <c r="F116" i="20"/>
  <c r="J116" i="20"/>
  <c r="H116" i="20"/>
  <c r="I116" i="20"/>
  <c r="G116" i="20"/>
  <c r="F108" i="20"/>
  <c r="I108" i="20"/>
  <c r="J108" i="20"/>
  <c r="H108" i="20"/>
  <c r="G108" i="20"/>
  <c r="F100" i="20"/>
  <c r="J100" i="20"/>
  <c r="G100" i="20"/>
  <c r="I100" i="20"/>
  <c r="H100" i="20"/>
  <c r="F92" i="20"/>
  <c r="H92" i="20"/>
  <c r="I92" i="20"/>
  <c r="G92" i="20"/>
  <c r="J92" i="20"/>
  <c r="F84" i="20"/>
  <c r="J84" i="20"/>
  <c r="H84" i="20"/>
  <c r="I84" i="20"/>
  <c r="G84" i="20"/>
  <c r="F76" i="20"/>
  <c r="I76" i="20"/>
  <c r="G76" i="20"/>
  <c r="J76" i="20"/>
  <c r="H76" i="20"/>
  <c r="F68" i="20"/>
  <c r="J68" i="20"/>
  <c r="G68" i="20"/>
  <c r="I68" i="20"/>
  <c r="H68" i="20"/>
  <c r="F60" i="20"/>
  <c r="H60" i="20"/>
  <c r="J60" i="20"/>
  <c r="I60" i="20"/>
  <c r="G60" i="20"/>
  <c r="F52" i="20"/>
  <c r="J52" i="20"/>
  <c r="H52" i="20"/>
  <c r="I52" i="20"/>
  <c r="G52" i="20"/>
  <c r="F44" i="20"/>
  <c r="I44" i="20"/>
  <c r="J44" i="20"/>
  <c r="H44" i="20"/>
  <c r="G44" i="20"/>
  <c r="F36" i="20"/>
  <c r="J36" i="20"/>
  <c r="G36" i="20"/>
  <c r="I36" i="20"/>
  <c r="H36" i="20"/>
  <c r="F28" i="20"/>
  <c r="H28" i="20"/>
  <c r="J28" i="20"/>
  <c r="I28" i="20"/>
  <c r="G28" i="20"/>
  <c r="F113" i="11"/>
  <c r="F101" i="11"/>
  <c r="F87" i="11"/>
  <c r="F62" i="11"/>
  <c r="F49" i="11"/>
  <c r="F31" i="11"/>
  <c r="G110" i="11"/>
  <c r="G30" i="11"/>
  <c r="J108" i="11"/>
  <c r="I108" i="11"/>
  <c r="G108" i="11"/>
  <c r="H108" i="11"/>
  <c r="F108" i="11"/>
  <c r="I84" i="11"/>
  <c r="J84" i="11"/>
  <c r="G84" i="11"/>
  <c r="H84" i="11"/>
  <c r="F84" i="11"/>
  <c r="G60" i="11"/>
  <c r="J60" i="11"/>
  <c r="I60" i="11"/>
  <c r="H60" i="11"/>
  <c r="F60" i="11"/>
  <c r="J28" i="11"/>
  <c r="G28" i="11"/>
  <c r="I28" i="11"/>
  <c r="H28" i="11"/>
  <c r="F28" i="11"/>
  <c r="F99" i="20"/>
  <c r="G99" i="20"/>
  <c r="I99" i="20"/>
  <c r="J99" i="20"/>
  <c r="H99" i="20"/>
  <c r="F75" i="20"/>
  <c r="I75" i="20"/>
  <c r="J75" i="20"/>
  <c r="H75" i="20"/>
  <c r="G75" i="20"/>
  <c r="F59" i="20"/>
  <c r="J59" i="20"/>
  <c r="I59" i="20"/>
  <c r="G59" i="20"/>
  <c r="H59" i="20"/>
  <c r="F35" i="20"/>
  <c r="G35" i="20"/>
  <c r="J35" i="20"/>
  <c r="H35" i="20"/>
  <c r="I35" i="20"/>
  <c r="F111" i="11"/>
  <c r="F86" i="11"/>
  <c r="F47" i="11"/>
  <c r="F30" i="11"/>
  <c r="G70" i="11"/>
  <c r="J80" i="11"/>
  <c r="I80" i="11"/>
  <c r="H80" i="11"/>
  <c r="F80" i="11"/>
  <c r="G80" i="11"/>
  <c r="J100" i="11"/>
  <c r="G100" i="11"/>
  <c r="I100" i="11"/>
  <c r="H100" i="11"/>
  <c r="F100" i="11"/>
  <c r="J76" i="11"/>
  <c r="G76" i="11"/>
  <c r="I76" i="11"/>
  <c r="H76" i="11"/>
  <c r="F76" i="11"/>
  <c r="I52" i="11"/>
  <c r="J52" i="11"/>
  <c r="G52" i="11"/>
  <c r="H52" i="11"/>
  <c r="F52" i="11"/>
  <c r="I36" i="11"/>
  <c r="G36" i="11"/>
  <c r="J36" i="11"/>
  <c r="H36" i="11"/>
  <c r="F36" i="11"/>
  <c r="F107" i="20"/>
  <c r="I107" i="20"/>
  <c r="J107" i="20"/>
  <c r="H107" i="20"/>
  <c r="G107" i="20"/>
  <c r="F83" i="20"/>
  <c r="H83" i="20"/>
  <c r="J83" i="20"/>
  <c r="I83" i="20"/>
  <c r="G83" i="20"/>
  <c r="F51" i="20"/>
  <c r="H51" i="20"/>
  <c r="J51" i="20"/>
  <c r="I51" i="20"/>
  <c r="G51" i="20"/>
  <c r="F110" i="11"/>
  <c r="F71" i="11"/>
  <c r="F46" i="11"/>
  <c r="G86" i="11"/>
  <c r="G46" i="11"/>
  <c r="I104" i="11"/>
  <c r="H104" i="11"/>
  <c r="F104" i="11"/>
  <c r="J104" i="11"/>
  <c r="G104" i="11"/>
  <c r="I116" i="11"/>
  <c r="G116" i="11"/>
  <c r="J116" i="11"/>
  <c r="H116" i="11"/>
  <c r="F116" i="11"/>
  <c r="I92" i="11"/>
  <c r="G92" i="11"/>
  <c r="J92" i="11"/>
  <c r="H92" i="11"/>
  <c r="F92" i="11"/>
  <c r="J68" i="11"/>
  <c r="I68" i="11"/>
  <c r="G68" i="11"/>
  <c r="H68" i="11"/>
  <c r="F68" i="11"/>
  <c r="J44" i="11"/>
  <c r="G44" i="11"/>
  <c r="I44" i="11"/>
  <c r="H44" i="11"/>
  <c r="F44" i="11"/>
  <c r="F115" i="20"/>
  <c r="H115" i="20"/>
  <c r="J115" i="20"/>
  <c r="I115" i="20"/>
  <c r="G115" i="20"/>
  <c r="F91" i="20"/>
  <c r="J91" i="20"/>
  <c r="H91" i="20"/>
  <c r="I91" i="20"/>
  <c r="G91" i="20"/>
  <c r="F67" i="20"/>
  <c r="G67" i="20"/>
  <c r="I67" i="20"/>
  <c r="J67" i="20"/>
  <c r="H67" i="20"/>
  <c r="F43" i="20"/>
  <c r="I43" i="20"/>
  <c r="J43" i="20"/>
  <c r="H43" i="20"/>
  <c r="G43" i="20"/>
  <c r="F27" i="20"/>
  <c r="J27" i="20"/>
  <c r="I27" i="20"/>
  <c r="G27" i="20"/>
  <c r="H27" i="20"/>
  <c r="F114" i="20"/>
  <c r="H114" i="20"/>
  <c r="F98" i="20"/>
  <c r="I98" i="20"/>
  <c r="F90" i="20"/>
  <c r="J90" i="20"/>
  <c r="G90" i="20"/>
  <c r="F82" i="20"/>
  <c r="H82" i="20"/>
  <c r="F66" i="20"/>
  <c r="I66" i="20"/>
  <c r="F58" i="20"/>
  <c r="J58" i="20"/>
  <c r="G58" i="20"/>
  <c r="F50" i="20"/>
  <c r="H50" i="20"/>
  <c r="F34" i="20"/>
  <c r="I34" i="20"/>
  <c r="F26" i="20"/>
  <c r="J26" i="20"/>
  <c r="G26" i="20"/>
  <c r="H106" i="20"/>
  <c r="H90" i="20"/>
  <c r="H34" i="20"/>
  <c r="J106" i="20"/>
  <c r="J50" i="20"/>
  <c r="J34" i="20"/>
  <c r="I107" i="11"/>
  <c r="I91" i="11"/>
  <c r="I35" i="11"/>
  <c r="J106" i="11"/>
  <c r="J50" i="11"/>
  <c r="F113" i="20"/>
  <c r="I113" i="20"/>
  <c r="G113" i="20"/>
  <c r="J113" i="20"/>
  <c r="H113" i="20"/>
  <c r="F105" i="20"/>
  <c r="I105" i="20"/>
  <c r="G105" i="20"/>
  <c r="J105" i="20"/>
  <c r="H105" i="20"/>
  <c r="F97" i="20"/>
  <c r="I97" i="20"/>
  <c r="G97" i="20"/>
  <c r="J97" i="20"/>
  <c r="H97" i="20"/>
  <c r="F89" i="20"/>
  <c r="I89" i="20"/>
  <c r="G89" i="20"/>
  <c r="J89" i="20"/>
  <c r="H89" i="20"/>
  <c r="F81" i="20"/>
  <c r="I81" i="20"/>
  <c r="G81" i="20"/>
  <c r="J81" i="20"/>
  <c r="H81" i="20"/>
  <c r="F73" i="20"/>
  <c r="I73" i="20"/>
  <c r="G73" i="20"/>
  <c r="J73" i="20"/>
  <c r="H73" i="20"/>
  <c r="F65" i="20"/>
  <c r="I65" i="20"/>
  <c r="G65" i="20"/>
  <c r="J65" i="20"/>
  <c r="H65" i="20"/>
  <c r="F57" i="20"/>
  <c r="I57" i="20"/>
  <c r="G57" i="20"/>
  <c r="J57" i="20"/>
  <c r="H57" i="20"/>
  <c r="F49" i="20"/>
  <c r="I49" i="20"/>
  <c r="G49" i="20"/>
  <c r="J49" i="20"/>
  <c r="H49" i="20"/>
  <c r="I41" i="20"/>
  <c r="G41" i="20"/>
  <c r="F41" i="20"/>
  <c r="J41" i="20"/>
  <c r="H41" i="20"/>
  <c r="F33" i="20"/>
  <c r="I33" i="20"/>
  <c r="G33" i="20"/>
  <c r="J33" i="20"/>
  <c r="H33" i="20"/>
  <c r="I25" i="20"/>
  <c r="G25" i="20"/>
  <c r="F25" i="20"/>
  <c r="J25" i="20"/>
  <c r="H25" i="20"/>
  <c r="F115" i="11"/>
  <c r="F107" i="11"/>
  <c r="F99" i="11"/>
  <c r="F91" i="11"/>
  <c r="F83" i="11"/>
  <c r="F75" i="11"/>
  <c r="F67" i="11"/>
  <c r="F59" i="11"/>
  <c r="F51" i="11"/>
  <c r="F43" i="11"/>
  <c r="F35" i="11"/>
  <c r="F27" i="11"/>
  <c r="H115" i="11"/>
  <c r="H107" i="11"/>
  <c r="H99" i="11"/>
  <c r="H91" i="11"/>
  <c r="H83" i="11"/>
  <c r="H75" i="11"/>
  <c r="H67" i="11"/>
  <c r="H59" i="11"/>
  <c r="H51" i="11"/>
  <c r="H43" i="11"/>
  <c r="H35" i="11"/>
  <c r="H27" i="11"/>
  <c r="G74" i="20"/>
  <c r="I90" i="20"/>
  <c r="I74" i="20"/>
  <c r="I90" i="11"/>
  <c r="I34" i="11"/>
  <c r="J75" i="11"/>
  <c r="J74" i="20"/>
  <c r="I59" i="11"/>
  <c r="J74" i="11"/>
  <c r="I114" i="20"/>
  <c r="I58" i="20"/>
  <c r="I42" i="20"/>
  <c r="I114" i="11"/>
  <c r="I58" i="11"/>
  <c r="J115" i="11"/>
  <c r="J43" i="11"/>
  <c r="H98" i="20"/>
  <c r="H42" i="20"/>
  <c r="H26" i="20"/>
  <c r="J114" i="20"/>
  <c r="J98" i="20"/>
  <c r="J42" i="20"/>
  <c r="I99" i="11"/>
  <c r="I27" i="11"/>
  <c r="J42" i="11"/>
  <c r="G82" i="20"/>
  <c r="G66" i="20"/>
  <c r="I82" i="20"/>
  <c r="I26" i="20"/>
  <c r="I98" i="11"/>
  <c r="I82" i="11"/>
  <c r="I26" i="11"/>
  <c r="J83" i="11"/>
  <c r="J82" i="20"/>
  <c r="J66" i="20"/>
  <c r="I67" i="11"/>
  <c r="I106" i="20"/>
  <c r="I50" i="20"/>
  <c r="I66" i="11"/>
  <c r="J51" i="11"/>
  <c r="F13" i="11"/>
  <c r="F5" i="11"/>
  <c r="G19" i="11"/>
  <c r="G10" i="11"/>
  <c r="H15" i="11"/>
  <c r="H7" i="11"/>
  <c r="G12" i="20"/>
  <c r="G4" i="20"/>
  <c r="H17" i="20"/>
  <c r="H9" i="20"/>
  <c r="J2" i="20"/>
  <c r="I16" i="20"/>
  <c r="I8" i="20"/>
  <c r="J13" i="20"/>
  <c r="J5" i="20"/>
  <c r="I12" i="11"/>
  <c r="I4" i="11"/>
  <c r="J17" i="11"/>
  <c r="J9" i="11"/>
  <c r="F20" i="20"/>
  <c r="F11" i="20"/>
  <c r="F3" i="20"/>
  <c r="F12" i="11"/>
  <c r="F4" i="11"/>
  <c r="G17" i="11"/>
  <c r="G9" i="11"/>
  <c r="H14" i="11"/>
  <c r="H6" i="11"/>
  <c r="G20" i="20"/>
  <c r="G11" i="20"/>
  <c r="G3" i="20"/>
  <c r="H16" i="20"/>
  <c r="H8" i="20"/>
  <c r="I15" i="20"/>
  <c r="I7" i="20"/>
  <c r="J12" i="20"/>
  <c r="J4" i="20"/>
  <c r="I20" i="11"/>
  <c r="I11" i="11"/>
  <c r="I3" i="11"/>
  <c r="J16" i="11"/>
  <c r="J8" i="11"/>
  <c r="F19" i="20"/>
  <c r="F10" i="20"/>
  <c r="F20" i="11"/>
  <c r="F11" i="11"/>
  <c r="F3" i="11"/>
  <c r="G16" i="11"/>
  <c r="G8" i="11"/>
  <c r="H13" i="11"/>
  <c r="H5" i="11"/>
  <c r="F2" i="20"/>
  <c r="G19" i="20"/>
  <c r="G10" i="20"/>
  <c r="H15" i="20"/>
  <c r="H7" i="20"/>
  <c r="I14" i="20"/>
  <c r="I6" i="20"/>
  <c r="J20" i="20"/>
  <c r="J11" i="20"/>
  <c r="J3" i="20"/>
  <c r="I19" i="11"/>
  <c r="I10" i="11"/>
  <c r="J15" i="11"/>
  <c r="J7" i="11"/>
  <c r="F17" i="20"/>
  <c r="F9" i="20"/>
  <c r="F19" i="11"/>
  <c r="F10" i="11"/>
  <c r="G15" i="11"/>
  <c r="G7" i="11"/>
  <c r="H12" i="11"/>
  <c r="H4" i="11"/>
  <c r="G2" i="20"/>
  <c r="G17" i="20"/>
  <c r="G9" i="20"/>
  <c r="H14" i="20"/>
  <c r="H6" i="20"/>
  <c r="I13" i="20"/>
  <c r="I5" i="20"/>
  <c r="J19" i="20"/>
  <c r="J10" i="20"/>
  <c r="I17" i="11"/>
  <c r="I9" i="11"/>
  <c r="J14" i="11"/>
  <c r="J6" i="11"/>
  <c r="F16" i="20"/>
  <c r="F8" i="20"/>
  <c r="F17" i="11"/>
  <c r="F9" i="11"/>
  <c r="G14" i="11"/>
  <c r="G6" i="11"/>
  <c r="H20" i="11"/>
  <c r="H11" i="11"/>
  <c r="H3" i="11"/>
  <c r="H2" i="20"/>
  <c r="G16" i="20"/>
  <c r="G8" i="20"/>
  <c r="H13" i="20"/>
  <c r="H5" i="20"/>
  <c r="I12" i="20"/>
  <c r="I4" i="20"/>
  <c r="J17" i="20"/>
  <c r="J9" i="20"/>
  <c r="J2" i="11"/>
  <c r="I16" i="11"/>
  <c r="I8" i="11"/>
  <c r="J13" i="11"/>
  <c r="J5" i="11"/>
  <c r="F15" i="20"/>
  <c r="F7" i="20"/>
  <c r="F16" i="11"/>
  <c r="F8" i="11"/>
  <c r="G13" i="11"/>
  <c r="G5" i="11"/>
  <c r="H19" i="11"/>
  <c r="H10" i="11"/>
  <c r="G15" i="20"/>
  <c r="G7" i="20"/>
  <c r="H12" i="20"/>
  <c r="H4" i="20"/>
  <c r="I20" i="20"/>
  <c r="I11" i="20"/>
  <c r="I3" i="20"/>
  <c r="I15" i="11"/>
  <c r="I7" i="11"/>
  <c r="J12" i="11"/>
  <c r="J4" i="11"/>
  <c r="F14" i="20"/>
  <c r="F6" i="20"/>
  <c r="H17" i="11"/>
  <c r="H9" i="11"/>
  <c r="G14" i="20"/>
  <c r="G6" i="20"/>
  <c r="I19" i="20"/>
  <c r="I10" i="20"/>
  <c r="I14" i="11"/>
  <c r="I6" i="11"/>
  <c r="J20" i="11"/>
  <c r="J11" i="11"/>
  <c r="J3" i="11"/>
  <c r="F13" i="20"/>
  <c r="F5" i="20"/>
  <c r="G18" i="11"/>
  <c r="F18" i="11"/>
  <c r="J18" i="11"/>
  <c r="J18" i="20"/>
  <c r="I18" i="11"/>
  <c r="H18" i="20"/>
  <c r="I18" i="20"/>
  <c r="F18" i="20"/>
  <c r="G2" i="11"/>
  <c r="G2" i="19"/>
  <c r="G132" i="11" l="1"/>
  <c r="G132" i="20"/>
  <c r="G132" i="21"/>
  <c r="G133" i="20"/>
  <c r="G131" i="20"/>
  <c r="G131" i="21"/>
  <c r="G133" i="21"/>
  <c r="H130" i="19"/>
  <c r="H129" i="19" s="1"/>
  <c r="D38" i="22"/>
  <c r="H38" i="22"/>
  <c r="F38" i="22"/>
  <c r="G38" i="22"/>
  <c r="J38" i="22"/>
  <c r="D99" i="22"/>
  <c r="H99" i="22"/>
  <c r="F99" i="22"/>
  <c r="G99" i="22"/>
  <c r="J99" i="22"/>
  <c r="D83" i="22"/>
  <c r="H83" i="22"/>
  <c r="F83" i="22"/>
  <c r="G83" i="22"/>
  <c r="J83" i="22"/>
  <c r="D67" i="22"/>
  <c r="H67" i="22"/>
  <c r="F67" i="22"/>
  <c r="G67" i="22"/>
  <c r="J67" i="22"/>
  <c r="D51" i="22"/>
  <c r="H51" i="22"/>
  <c r="F51" i="22"/>
  <c r="G51" i="22"/>
  <c r="J51" i="22"/>
  <c r="D27" i="22"/>
  <c r="H27" i="22"/>
  <c r="F27" i="22"/>
  <c r="G27" i="22"/>
  <c r="J27" i="22"/>
  <c r="D114" i="22"/>
  <c r="G114" i="22"/>
  <c r="H114" i="22"/>
  <c r="F114" i="22"/>
  <c r="J114" i="22"/>
  <c r="D106" i="22"/>
  <c r="G106" i="22"/>
  <c r="H106" i="22"/>
  <c r="F106" i="22"/>
  <c r="J106" i="22"/>
  <c r="D98" i="22"/>
  <c r="G98" i="22"/>
  <c r="H98" i="22"/>
  <c r="F98" i="22"/>
  <c r="J98" i="22"/>
  <c r="D90" i="22"/>
  <c r="G90" i="22"/>
  <c r="H90" i="22"/>
  <c r="F90" i="22"/>
  <c r="J90" i="22"/>
  <c r="D82" i="22"/>
  <c r="G82" i="22"/>
  <c r="H82" i="22"/>
  <c r="F82" i="22"/>
  <c r="J82" i="22"/>
  <c r="D74" i="22"/>
  <c r="G74" i="22"/>
  <c r="H74" i="22"/>
  <c r="F74" i="22"/>
  <c r="J74" i="22"/>
  <c r="D66" i="22"/>
  <c r="G66" i="22"/>
  <c r="H66" i="22"/>
  <c r="F66" i="22"/>
  <c r="J66" i="22"/>
  <c r="D58" i="22"/>
  <c r="G58" i="22"/>
  <c r="H58" i="22"/>
  <c r="F58" i="22"/>
  <c r="J58" i="22"/>
  <c r="D50" i="22"/>
  <c r="G50" i="22"/>
  <c r="H50" i="22"/>
  <c r="F50" i="22"/>
  <c r="J50" i="22"/>
  <c r="D42" i="22"/>
  <c r="G42" i="22"/>
  <c r="H42" i="22"/>
  <c r="F42" i="22"/>
  <c r="J42" i="22"/>
  <c r="D34" i="22"/>
  <c r="G34" i="22"/>
  <c r="H34" i="22"/>
  <c r="F34" i="22"/>
  <c r="J34" i="22"/>
  <c r="D26" i="22"/>
  <c r="G26" i="22"/>
  <c r="H26" i="22"/>
  <c r="F26" i="22"/>
  <c r="J26" i="22"/>
  <c r="D115" i="22"/>
  <c r="H115" i="22"/>
  <c r="F115" i="22"/>
  <c r="G115" i="22"/>
  <c r="J115" i="22"/>
  <c r="D91" i="22"/>
  <c r="H91" i="22"/>
  <c r="F91" i="22"/>
  <c r="G91" i="22"/>
  <c r="J91" i="22"/>
  <c r="D59" i="22"/>
  <c r="H59" i="22"/>
  <c r="F59" i="22"/>
  <c r="G59" i="22"/>
  <c r="J59" i="22"/>
  <c r="D35" i="22"/>
  <c r="H35" i="22"/>
  <c r="F35" i="22"/>
  <c r="G35" i="22"/>
  <c r="J35" i="22"/>
  <c r="D113" i="22"/>
  <c r="G113" i="22"/>
  <c r="H113" i="22"/>
  <c r="F113" i="22"/>
  <c r="J113" i="22"/>
  <c r="D105" i="22"/>
  <c r="G105" i="22"/>
  <c r="F105" i="22"/>
  <c r="H105" i="22"/>
  <c r="J105" i="22"/>
  <c r="D97" i="22"/>
  <c r="H97" i="22"/>
  <c r="G97" i="22"/>
  <c r="F97" i="22"/>
  <c r="J97" i="22"/>
  <c r="D89" i="22"/>
  <c r="H89" i="22"/>
  <c r="G89" i="22"/>
  <c r="F89" i="22"/>
  <c r="J89" i="22"/>
  <c r="D81" i="22"/>
  <c r="H81" i="22"/>
  <c r="G81" i="22"/>
  <c r="F81" i="22"/>
  <c r="J81" i="22"/>
  <c r="D73" i="22"/>
  <c r="H73" i="22"/>
  <c r="G73" i="22"/>
  <c r="F73" i="22"/>
  <c r="J73" i="22"/>
  <c r="D65" i="22"/>
  <c r="H65" i="22"/>
  <c r="G65" i="22"/>
  <c r="F65" i="22"/>
  <c r="J65" i="22"/>
  <c r="D57" i="22"/>
  <c r="H57" i="22"/>
  <c r="G57" i="22"/>
  <c r="F57" i="22"/>
  <c r="J57" i="22"/>
  <c r="D49" i="22"/>
  <c r="H49" i="22"/>
  <c r="G49" i="22"/>
  <c r="F49" i="22"/>
  <c r="J49" i="22"/>
  <c r="D41" i="22"/>
  <c r="H41" i="22"/>
  <c r="G41" i="22"/>
  <c r="F41" i="22"/>
  <c r="J41" i="22"/>
  <c r="D33" i="22"/>
  <c r="H33" i="22"/>
  <c r="G33" i="22"/>
  <c r="F33" i="22"/>
  <c r="J33" i="22"/>
  <c r="D25" i="22"/>
  <c r="H25" i="22"/>
  <c r="G25" i="22"/>
  <c r="F25" i="22"/>
  <c r="J25" i="22"/>
  <c r="D118" i="22"/>
  <c r="H118" i="22"/>
  <c r="G118" i="22"/>
  <c r="F118" i="22"/>
  <c r="J118" i="22"/>
  <c r="D86" i="22"/>
  <c r="H86" i="22"/>
  <c r="G86" i="22"/>
  <c r="F86" i="22"/>
  <c r="J86" i="22"/>
  <c r="D54" i="22"/>
  <c r="H54" i="22"/>
  <c r="F54" i="22"/>
  <c r="G54" i="22"/>
  <c r="J54" i="22"/>
  <c r="D120" i="22"/>
  <c r="H120" i="22"/>
  <c r="F120" i="22"/>
  <c r="G120" i="22"/>
  <c r="J120" i="22"/>
  <c r="D96" i="22"/>
  <c r="H96" i="22"/>
  <c r="F96" i="22"/>
  <c r="G96" i="22"/>
  <c r="J96" i="22"/>
  <c r="D80" i="22"/>
  <c r="H80" i="22"/>
  <c r="G80" i="22"/>
  <c r="F80" i="22"/>
  <c r="J80" i="22"/>
  <c r="D64" i="22"/>
  <c r="H64" i="22"/>
  <c r="G64" i="22"/>
  <c r="F64" i="22"/>
  <c r="J64" i="22"/>
  <c r="D40" i="22"/>
  <c r="H40" i="22"/>
  <c r="G40" i="22"/>
  <c r="F40" i="22"/>
  <c r="J40" i="22"/>
  <c r="D110" i="22"/>
  <c r="H110" i="22"/>
  <c r="G110" i="22"/>
  <c r="F110" i="22"/>
  <c r="J110" i="22"/>
  <c r="D70" i="22"/>
  <c r="H70" i="22"/>
  <c r="F70" i="22"/>
  <c r="G70" i="22"/>
  <c r="J70" i="22"/>
  <c r="D22" i="22"/>
  <c r="H22" i="22"/>
  <c r="F22" i="22"/>
  <c r="G22" i="22"/>
  <c r="J22" i="22"/>
  <c r="I22" i="22"/>
  <c r="D112" i="22"/>
  <c r="F112" i="22"/>
  <c r="G112" i="22"/>
  <c r="H112" i="22"/>
  <c r="J112" i="22"/>
  <c r="D104" i="22"/>
  <c r="H104" i="22"/>
  <c r="G104" i="22"/>
  <c r="F104" i="22"/>
  <c r="J104" i="22"/>
  <c r="D88" i="22"/>
  <c r="H88" i="22"/>
  <c r="F88" i="22"/>
  <c r="G88" i="22"/>
  <c r="J88" i="22"/>
  <c r="D72" i="22"/>
  <c r="H72" i="22"/>
  <c r="F72" i="22"/>
  <c r="G72" i="22"/>
  <c r="J72" i="22"/>
  <c r="D56" i="22"/>
  <c r="H56" i="22"/>
  <c r="F56" i="22"/>
  <c r="G56" i="22"/>
  <c r="J56" i="22"/>
  <c r="D48" i="22"/>
  <c r="H48" i="22"/>
  <c r="F48" i="22"/>
  <c r="G48" i="22"/>
  <c r="J48" i="22"/>
  <c r="D32" i="22"/>
  <c r="H32" i="22"/>
  <c r="F32" i="22"/>
  <c r="G32" i="22"/>
  <c r="J32" i="22"/>
  <c r="D24" i="22"/>
  <c r="H24" i="22"/>
  <c r="F24" i="22"/>
  <c r="G24" i="22"/>
  <c r="J24" i="22"/>
  <c r="D119" i="22"/>
  <c r="G119" i="22"/>
  <c r="H119" i="22"/>
  <c r="F119" i="22"/>
  <c r="J119" i="22"/>
  <c r="D111" i="22"/>
  <c r="G111" i="22"/>
  <c r="H111" i="22"/>
  <c r="F111" i="22"/>
  <c r="J111" i="22"/>
  <c r="D103" i="22"/>
  <c r="G103" i="22"/>
  <c r="H103" i="22"/>
  <c r="F103" i="22"/>
  <c r="J103" i="22"/>
  <c r="D95" i="22"/>
  <c r="G95" i="22"/>
  <c r="H95" i="22"/>
  <c r="F95" i="22"/>
  <c r="J95" i="22"/>
  <c r="D87" i="22"/>
  <c r="G87" i="22"/>
  <c r="H87" i="22"/>
  <c r="F87" i="22"/>
  <c r="J87" i="22"/>
  <c r="D79" i="22"/>
  <c r="G79" i="22"/>
  <c r="H79" i="22"/>
  <c r="F79" i="22"/>
  <c r="J79" i="22"/>
  <c r="D71" i="22"/>
  <c r="G71" i="22"/>
  <c r="H71" i="22"/>
  <c r="F71" i="22"/>
  <c r="J71" i="22"/>
  <c r="D63" i="22"/>
  <c r="G63" i="22"/>
  <c r="H63" i="22"/>
  <c r="F63" i="22"/>
  <c r="J63" i="22"/>
  <c r="D55" i="22"/>
  <c r="G55" i="22"/>
  <c r="H55" i="22"/>
  <c r="F55" i="22"/>
  <c r="J55" i="22"/>
  <c r="D47" i="22"/>
  <c r="G47" i="22"/>
  <c r="H47" i="22"/>
  <c r="F47" i="22"/>
  <c r="J47" i="22"/>
  <c r="D39" i="22"/>
  <c r="G39" i="22"/>
  <c r="H39" i="22"/>
  <c r="F39" i="22"/>
  <c r="J39" i="22"/>
  <c r="D31" i="22"/>
  <c r="G31" i="22"/>
  <c r="H31" i="22"/>
  <c r="F31" i="22"/>
  <c r="J31" i="22"/>
  <c r="D23" i="22"/>
  <c r="G23" i="22"/>
  <c r="H23" i="22"/>
  <c r="F23" i="22"/>
  <c r="I23" i="22"/>
  <c r="J23" i="22"/>
  <c r="D94" i="22"/>
  <c r="H94" i="22"/>
  <c r="G94" i="22"/>
  <c r="F94" i="22"/>
  <c r="J94" i="22"/>
  <c r="H46" i="22"/>
  <c r="F46" i="22"/>
  <c r="G46" i="22"/>
  <c r="J46" i="22"/>
  <c r="D109" i="22"/>
  <c r="H109" i="22"/>
  <c r="G109" i="22"/>
  <c r="J109" i="22"/>
  <c r="F109" i="22"/>
  <c r="D85" i="22"/>
  <c r="H85" i="22"/>
  <c r="F85" i="22"/>
  <c r="G85" i="22"/>
  <c r="J85" i="22"/>
  <c r="D69" i="22"/>
  <c r="H69" i="22"/>
  <c r="F69" i="22"/>
  <c r="J69" i="22"/>
  <c r="G69" i="22"/>
  <c r="D45" i="22"/>
  <c r="H45" i="22"/>
  <c r="F45" i="22"/>
  <c r="G45" i="22"/>
  <c r="J45" i="22"/>
  <c r="D29" i="22"/>
  <c r="H29" i="22"/>
  <c r="F29" i="22"/>
  <c r="J29" i="22"/>
  <c r="G29" i="22"/>
  <c r="D62" i="22"/>
  <c r="H62" i="22"/>
  <c r="F62" i="22"/>
  <c r="G62" i="22"/>
  <c r="J62" i="22"/>
  <c r="D117" i="22"/>
  <c r="H117" i="22"/>
  <c r="F117" i="22"/>
  <c r="J117" i="22"/>
  <c r="G117" i="22"/>
  <c r="D101" i="22"/>
  <c r="F101" i="22"/>
  <c r="G101" i="22"/>
  <c r="H101" i="22"/>
  <c r="J101" i="22"/>
  <c r="D93" i="22"/>
  <c r="H93" i="22"/>
  <c r="J93" i="22"/>
  <c r="F93" i="22"/>
  <c r="G93" i="22"/>
  <c r="D77" i="22"/>
  <c r="H77" i="22"/>
  <c r="F77" i="22"/>
  <c r="J77" i="22"/>
  <c r="G77" i="22"/>
  <c r="D61" i="22"/>
  <c r="H61" i="22"/>
  <c r="F61" i="22"/>
  <c r="G61" i="22"/>
  <c r="J61" i="22"/>
  <c r="D53" i="22"/>
  <c r="H53" i="22"/>
  <c r="F53" i="22"/>
  <c r="J53" i="22"/>
  <c r="G53" i="22"/>
  <c r="D37" i="22"/>
  <c r="H37" i="22"/>
  <c r="F37" i="22"/>
  <c r="G37" i="22"/>
  <c r="J37" i="22"/>
  <c r="D21" i="22"/>
  <c r="H21" i="22"/>
  <c r="F21" i="22"/>
  <c r="G21" i="22"/>
  <c r="J21" i="22"/>
  <c r="I21" i="22"/>
  <c r="D116" i="22"/>
  <c r="H116" i="22"/>
  <c r="F116" i="22"/>
  <c r="G116" i="22"/>
  <c r="J116" i="22"/>
  <c r="D108" i="22"/>
  <c r="G108" i="22"/>
  <c r="F108" i="22"/>
  <c r="H108" i="22"/>
  <c r="J108" i="22"/>
  <c r="D100" i="22"/>
  <c r="H100" i="22"/>
  <c r="F100" i="22"/>
  <c r="G100" i="22"/>
  <c r="J100" i="22"/>
  <c r="D92" i="22"/>
  <c r="H92" i="22"/>
  <c r="F92" i="22"/>
  <c r="G92" i="22"/>
  <c r="J92" i="22"/>
  <c r="D84" i="22"/>
  <c r="H84" i="22"/>
  <c r="G84" i="22"/>
  <c r="F84" i="22"/>
  <c r="J84" i="22"/>
  <c r="D76" i="22"/>
  <c r="H76" i="22"/>
  <c r="F76" i="22"/>
  <c r="G76" i="22"/>
  <c r="J76" i="22"/>
  <c r="D68" i="22"/>
  <c r="H68" i="22"/>
  <c r="F68" i="22"/>
  <c r="G68" i="22"/>
  <c r="J68" i="22"/>
  <c r="D60" i="22"/>
  <c r="H60" i="22"/>
  <c r="G60" i="22"/>
  <c r="F60" i="22"/>
  <c r="J60" i="22"/>
  <c r="D52" i="22"/>
  <c r="H52" i="22"/>
  <c r="F52" i="22"/>
  <c r="G52" i="22"/>
  <c r="J52" i="22"/>
  <c r="D44" i="22"/>
  <c r="H44" i="22"/>
  <c r="F44" i="22"/>
  <c r="G44" i="22"/>
  <c r="J44" i="22"/>
  <c r="D36" i="22"/>
  <c r="H36" i="22"/>
  <c r="F36" i="22"/>
  <c r="G36" i="22"/>
  <c r="J36" i="22"/>
  <c r="D28" i="22"/>
  <c r="H28" i="22"/>
  <c r="F28" i="22"/>
  <c r="G28" i="22"/>
  <c r="J28" i="22"/>
  <c r="D102" i="22"/>
  <c r="H102" i="22"/>
  <c r="G102" i="22"/>
  <c r="F102" i="22"/>
  <c r="J102" i="22"/>
  <c r="D78" i="22"/>
  <c r="H78" i="22"/>
  <c r="F78" i="22"/>
  <c r="G78" i="22"/>
  <c r="J78" i="22"/>
  <c r="D30" i="22"/>
  <c r="H30" i="22"/>
  <c r="F30" i="22"/>
  <c r="G30" i="22"/>
  <c r="J30" i="22"/>
  <c r="D107" i="22"/>
  <c r="H107" i="22"/>
  <c r="F107" i="22"/>
  <c r="G107" i="22"/>
  <c r="J107" i="22"/>
  <c r="D75" i="22"/>
  <c r="H75" i="22"/>
  <c r="F75" i="22"/>
  <c r="G75" i="22"/>
  <c r="J75" i="22"/>
  <c r="D43" i="22"/>
  <c r="H43" i="22"/>
  <c r="F43" i="22"/>
  <c r="G43" i="22"/>
  <c r="J43" i="22"/>
  <c r="D6" i="22"/>
  <c r="G6" i="22"/>
  <c r="J6" i="22"/>
  <c r="H6" i="22"/>
  <c r="F6" i="22"/>
  <c r="I6" i="22"/>
  <c r="D13" i="22"/>
  <c r="J13" i="22"/>
  <c r="H13" i="22"/>
  <c r="F13" i="22"/>
  <c r="I13" i="22"/>
  <c r="G13" i="22"/>
  <c r="D5" i="22"/>
  <c r="J5" i="22"/>
  <c r="H5" i="22"/>
  <c r="F5" i="22"/>
  <c r="I5" i="22"/>
  <c r="G5" i="22"/>
  <c r="D16" i="22"/>
  <c r="I16" i="22"/>
  <c r="G16" i="22"/>
  <c r="J16" i="22"/>
  <c r="H16" i="22"/>
  <c r="F16" i="22"/>
  <c r="D14" i="22"/>
  <c r="G14" i="22"/>
  <c r="J14" i="22"/>
  <c r="H14" i="22"/>
  <c r="F14" i="22"/>
  <c r="I14" i="22"/>
  <c r="D20" i="22"/>
  <c r="H20" i="22"/>
  <c r="F20" i="22"/>
  <c r="I20" i="22"/>
  <c r="G20" i="22"/>
  <c r="J20" i="22"/>
  <c r="D12" i="22"/>
  <c r="J12" i="22"/>
  <c r="H12" i="22"/>
  <c r="F12" i="22"/>
  <c r="I12" i="22"/>
  <c r="G12" i="22"/>
  <c r="D4" i="22"/>
  <c r="J4" i="22"/>
  <c r="H4" i="22"/>
  <c r="F4" i="22"/>
  <c r="I4" i="22"/>
  <c r="G4" i="22"/>
  <c r="D19" i="22"/>
  <c r="F19" i="22"/>
  <c r="I19" i="22"/>
  <c r="G19" i="22"/>
  <c r="J19" i="22"/>
  <c r="H19" i="22"/>
  <c r="D11" i="22"/>
  <c r="H11" i="22"/>
  <c r="F11" i="22"/>
  <c r="I11" i="22"/>
  <c r="G11" i="22"/>
  <c r="J11" i="22"/>
  <c r="D3" i="22"/>
  <c r="H3" i="22"/>
  <c r="F3" i="22"/>
  <c r="I3" i="22"/>
  <c r="G3" i="22"/>
  <c r="J3" i="22"/>
  <c r="D10" i="22"/>
  <c r="F10" i="22"/>
  <c r="I10" i="22"/>
  <c r="G10" i="22"/>
  <c r="J10" i="22"/>
  <c r="H10" i="22"/>
  <c r="D17" i="22"/>
  <c r="F17" i="22"/>
  <c r="I17" i="22"/>
  <c r="G17" i="22"/>
  <c r="J17" i="22"/>
  <c r="H17" i="22"/>
  <c r="D9" i="22"/>
  <c r="F9" i="22"/>
  <c r="I9" i="22"/>
  <c r="G9" i="22"/>
  <c r="J9" i="22"/>
  <c r="H9" i="22"/>
  <c r="D8" i="22"/>
  <c r="I8" i="22"/>
  <c r="G8" i="22"/>
  <c r="J8" i="22"/>
  <c r="H8" i="22"/>
  <c r="F8" i="22"/>
  <c r="D15" i="22"/>
  <c r="I15" i="22"/>
  <c r="G15" i="22"/>
  <c r="J15" i="22"/>
  <c r="H15" i="22"/>
  <c r="F15" i="22"/>
  <c r="D7" i="22"/>
  <c r="I7" i="22"/>
  <c r="G7" i="22"/>
  <c r="J7" i="22"/>
  <c r="H7" i="22"/>
  <c r="F7" i="22"/>
  <c r="D18" i="22"/>
  <c r="J18" i="22"/>
  <c r="F18" i="22"/>
  <c r="G18" i="22"/>
  <c r="H18" i="22"/>
  <c r="I18" i="22"/>
  <c r="D46" i="22"/>
  <c r="D128" i="22" l="1"/>
  <c r="D127" i="22"/>
  <c r="H2" i="22"/>
  <c r="G2" i="22"/>
  <c r="I2" i="22"/>
  <c r="J2" i="22"/>
  <c r="F2" i="22"/>
  <c r="D2" i="22"/>
  <c r="G127" i="22" s="1"/>
  <c r="B120" i="21"/>
  <c r="D120" i="21" s="1"/>
  <c r="A120" i="21"/>
  <c r="B119" i="21"/>
  <c r="A119" i="21"/>
  <c r="B118" i="21"/>
  <c r="D118" i="21" s="1"/>
  <c r="A118" i="21"/>
  <c r="B117" i="21"/>
  <c r="D117" i="21" s="1"/>
  <c r="A117" i="21"/>
  <c r="B116" i="21"/>
  <c r="D116" i="21" s="1"/>
  <c r="A116" i="21"/>
  <c r="B115" i="21"/>
  <c r="D115" i="21" s="1"/>
  <c r="A115" i="21"/>
  <c r="B114" i="21"/>
  <c r="D114" i="21" s="1"/>
  <c r="A114" i="21"/>
  <c r="B113" i="21"/>
  <c r="A113" i="21"/>
  <c r="B112" i="21"/>
  <c r="D112" i="21" s="1"/>
  <c r="A112" i="21"/>
  <c r="B111" i="21"/>
  <c r="D111" i="21" s="1"/>
  <c r="A111" i="21"/>
  <c r="B110" i="21"/>
  <c r="A110" i="21"/>
  <c r="B109" i="21"/>
  <c r="A109" i="21"/>
  <c r="B108" i="21"/>
  <c r="A108" i="21"/>
  <c r="B107" i="21"/>
  <c r="A107" i="21"/>
  <c r="B106" i="21"/>
  <c r="D106" i="21" s="1"/>
  <c r="A106" i="21"/>
  <c r="B105" i="21"/>
  <c r="D105" i="21" s="1"/>
  <c r="A105" i="21"/>
  <c r="B104" i="21"/>
  <c r="A104" i="21"/>
  <c r="B103" i="21"/>
  <c r="D103" i="21" s="1"/>
  <c r="A103" i="21"/>
  <c r="B102" i="21"/>
  <c r="A102" i="21"/>
  <c r="B101" i="21"/>
  <c r="A101" i="21"/>
  <c r="B100" i="21"/>
  <c r="A100" i="21"/>
  <c r="B99" i="21"/>
  <c r="A99" i="21"/>
  <c r="B98" i="21"/>
  <c r="A98" i="21"/>
  <c r="B97" i="21"/>
  <c r="A97" i="21"/>
  <c r="B96" i="21"/>
  <c r="A96" i="21"/>
  <c r="B95" i="21"/>
  <c r="D95" i="21" s="1"/>
  <c r="A95" i="21"/>
  <c r="B94" i="21"/>
  <c r="D94" i="21" s="1"/>
  <c r="A94" i="21"/>
  <c r="B93" i="21"/>
  <c r="D93" i="21" s="1"/>
  <c r="A93" i="21"/>
  <c r="B92" i="21"/>
  <c r="A92" i="21"/>
  <c r="B91" i="21"/>
  <c r="D91" i="21" s="1"/>
  <c r="A91" i="21"/>
  <c r="B90" i="21"/>
  <c r="D90" i="21" s="1"/>
  <c r="A90" i="21"/>
  <c r="B89" i="21"/>
  <c r="A89" i="21"/>
  <c r="B88" i="21"/>
  <c r="A88" i="21"/>
  <c r="B87" i="21"/>
  <c r="D87" i="21" s="1"/>
  <c r="A87" i="21"/>
  <c r="B86" i="21"/>
  <c r="A86" i="21"/>
  <c r="B85" i="21"/>
  <c r="D85" i="21" s="1"/>
  <c r="A85" i="21"/>
  <c r="B84" i="21"/>
  <c r="A84" i="21"/>
  <c r="B83" i="21"/>
  <c r="D83" i="21" s="1"/>
  <c r="A83" i="21"/>
  <c r="B82" i="21"/>
  <c r="D82" i="21" s="1"/>
  <c r="A82" i="21"/>
  <c r="B81" i="21"/>
  <c r="D81" i="21" s="1"/>
  <c r="A81" i="21"/>
  <c r="B80" i="21"/>
  <c r="D80" i="21" s="1"/>
  <c r="A80" i="21"/>
  <c r="B79" i="21"/>
  <c r="A79" i="21"/>
  <c r="B78" i="21"/>
  <c r="A78" i="21"/>
  <c r="B77" i="21"/>
  <c r="A77" i="21"/>
  <c r="B76" i="21"/>
  <c r="A76" i="21"/>
  <c r="B75" i="21"/>
  <c r="D75" i="21" s="1"/>
  <c r="A75" i="21"/>
  <c r="B74" i="21"/>
  <c r="D74" i="21" s="1"/>
  <c r="A74" i="21"/>
  <c r="B73" i="21"/>
  <c r="A73" i="21"/>
  <c r="B72" i="21"/>
  <c r="D72" i="21" s="1"/>
  <c r="A72" i="21"/>
  <c r="B71" i="21"/>
  <c r="D71" i="21" s="1"/>
  <c r="A71" i="21"/>
  <c r="B70" i="21"/>
  <c r="D70" i="21" s="1"/>
  <c r="A70" i="21"/>
  <c r="B69" i="21"/>
  <c r="D69" i="21" s="1"/>
  <c r="A69" i="21"/>
  <c r="B68" i="21"/>
  <c r="D68" i="21" s="1"/>
  <c r="A68" i="21"/>
  <c r="B67" i="21"/>
  <c r="D67" i="21" s="1"/>
  <c r="A67" i="21"/>
  <c r="B66" i="21"/>
  <c r="D66" i="21" s="1"/>
  <c r="A66" i="21"/>
  <c r="B65" i="21"/>
  <c r="D65" i="21" s="1"/>
  <c r="A65" i="21"/>
  <c r="B64" i="21"/>
  <c r="A64" i="21"/>
  <c r="B63" i="21"/>
  <c r="D63" i="21" s="1"/>
  <c r="A63" i="21"/>
  <c r="B62" i="21"/>
  <c r="D62" i="21" s="1"/>
  <c r="A62" i="21"/>
  <c r="B61" i="21"/>
  <c r="D61" i="21" s="1"/>
  <c r="A61" i="21"/>
  <c r="B60" i="21"/>
  <c r="D60" i="21" s="1"/>
  <c r="A60" i="21"/>
  <c r="B59" i="21"/>
  <c r="D59" i="21" s="1"/>
  <c r="A59" i="21"/>
  <c r="B58" i="21"/>
  <c r="A58" i="21"/>
  <c r="B57" i="21"/>
  <c r="A57" i="21"/>
  <c r="B56" i="21"/>
  <c r="D56" i="21" s="1"/>
  <c r="A56" i="21"/>
  <c r="B55" i="21"/>
  <c r="A55" i="21"/>
  <c r="B54" i="21"/>
  <c r="D54" i="21" s="1"/>
  <c r="A54" i="21"/>
  <c r="B53" i="21"/>
  <c r="A53" i="21"/>
  <c r="B52" i="21"/>
  <c r="A52" i="21"/>
  <c r="B51" i="21"/>
  <c r="D51" i="21" s="1"/>
  <c r="A51" i="21"/>
  <c r="B50" i="21"/>
  <c r="A50" i="21"/>
  <c r="B49" i="21"/>
  <c r="A49" i="21"/>
  <c r="B48" i="21"/>
  <c r="A48" i="21"/>
  <c r="B47" i="21"/>
  <c r="A47" i="21"/>
  <c r="B46" i="21"/>
  <c r="A46" i="21"/>
  <c r="B45" i="21"/>
  <c r="A45" i="21"/>
  <c r="B44" i="21"/>
  <c r="A44" i="21"/>
  <c r="B43" i="21"/>
  <c r="A43" i="21"/>
  <c r="B42" i="21"/>
  <c r="A42" i="21"/>
  <c r="B41" i="21"/>
  <c r="A41" i="21"/>
  <c r="B40" i="21"/>
  <c r="A40" i="21"/>
  <c r="B39" i="21"/>
  <c r="A39" i="21"/>
  <c r="B38" i="21"/>
  <c r="A38" i="21"/>
  <c r="B37" i="21"/>
  <c r="D37" i="21" s="1"/>
  <c r="A37" i="21"/>
  <c r="B36" i="21"/>
  <c r="A36" i="21"/>
  <c r="B35" i="21"/>
  <c r="A35" i="21"/>
  <c r="B34" i="21"/>
  <c r="A34" i="21"/>
  <c r="B33" i="21"/>
  <c r="A33" i="21"/>
  <c r="B32" i="21"/>
  <c r="A32" i="21"/>
  <c r="B31" i="21"/>
  <c r="A31" i="21"/>
  <c r="B30" i="21"/>
  <c r="A30" i="21"/>
  <c r="B29" i="21"/>
  <c r="A29" i="21"/>
  <c r="B28" i="21"/>
  <c r="A28" i="21"/>
  <c r="B27" i="21"/>
  <c r="A27" i="21"/>
  <c r="B26" i="21"/>
  <c r="D26" i="21" s="1"/>
  <c r="A26" i="21"/>
  <c r="B25" i="21"/>
  <c r="A25" i="21"/>
  <c r="B24" i="21"/>
  <c r="A24" i="21"/>
  <c r="B23" i="21"/>
  <c r="A23" i="21"/>
  <c r="B22" i="21"/>
  <c r="D22" i="21" s="1"/>
  <c r="A22" i="21"/>
  <c r="B21" i="21"/>
  <c r="A21" i="21"/>
  <c r="B20" i="21"/>
  <c r="A20" i="21"/>
  <c r="B19" i="21"/>
  <c r="A19" i="21"/>
  <c r="B18" i="21"/>
  <c r="A18" i="21"/>
  <c r="B17" i="21"/>
  <c r="A17" i="21"/>
  <c r="B16" i="21"/>
  <c r="A16" i="21"/>
  <c r="B15" i="21"/>
  <c r="D15" i="21" s="1"/>
  <c r="A15" i="21"/>
  <c r="B14" i="21"/>
  <c r="D14" i="21" s="1"/>
  <c r="A14" i="21"/>
  <c r="B13" i="21"/>
  <c r="A13" i="21"/>
  <c r="B12" i="21"/>
  <c r="A12" i="21"/>
  <c r="B11" i="21"/>
  <c r="A11" i="21"/>
  <c r="B10" i="21"/>
  <c r="A10" i="21"/>
  <c r="B9" i="21"/>
  <c r="A9" i="21"/>
  <c r="B8" i="21"/>
  <c r="A8" i="21"/>
  <c r="B7" i="21"/>
  <c r="A7" i="21"/>
  <c r="B6" i="21"/>
  <c r="A6" i="21"/>
  <c r="B5" i="21"/>
  <c r="A5" i="21"/>
  <c r="B4" i="21"/>
  <c r="A4" i="21"/>
  <c r="B3" i="21"/>
  <c r="D3" i="21" s="1"/>
  <c r="A3" i="21"/>
  <c r="B2" i="21"/>
  <c r="A2" i="21"/>
  <c r="B120" i="20"/>
  <c r="D120" i="20" s="1"/>
  <c r="A120" i="20"/>
  <c r="B119" i="20"/>
  <c r="A119" i="20"/>
  <c r="B118" i="20"/>
  <c r="D118" i="20" s="1"/>
  <c r="A118" i="20"/>
  <c r="B117" i="20"/>
  <c r="D117" i="20" s="1"/>
  <c r="A117" i="20"/>
  <c r="B116" i="20"/>
  <c r="D116" i="20" s="1"/>
  <c r="A116" i="20"/>
  <c r="B115" i="20"/>
  <c r="D115" i="20" s="1"/>
  <c r="A115" i="20"/>
  <c r="B114" i="20"/>
  <c r="D114" i="20" s="1"/>
  <c r="A114" i="20"/>
  <c r="B113" i="20"/>
  <c r="A113" i="20"/>
  <c r="B112" i="20"/>
  <c r="D112" i="20" s="1"/>
  <c r="A112" i="20"/>
  <c r="B111" i="20"/>
  <c r="D111" i="20" s="1"/>
  <c r="A111" i="20"/>
  <c r="B110" i="20"/>
  <c r="A110" i="20"/>
  <c r="B109" i="20"/>
  <c r="A109" i="20"/>
  <c r="B108" i="20"/>
  <c r="A108" i="20"/>
  <c r="B107" i="20"/>
  <c r="A107" i="20"/>
  <c r="B106" i="20"/>
  <c r="D106" i="20" s="1"/>
  <c r="A106" i="20"/>
  <c r="B105" i="20"/>
  <c r="D105" i="20" s="1"/>
  <c r="A105" i="20"/>
  <c r="B104" i="20"/>
  <c r="A104" i="20"/>
  <c r="B103" i="20"/>
  <c r="D103" i="20" s="1"/>
  <c r="A103" i="20"/>
  <c r="B102" i="20"/>
  <c r="A102" i="20"/>
  <c r="B101" i="20"/>
  <c r="A101" i="20"/>
  <c r="B100" i="20"/>
  <c r="A100" i="20"/>
  <c r="B99" i="20"/>
  <c r="A99" i="20"/>
  <c r="B98" i="20"/>
  <c r="A98" i="20"/>
  <c r="B97" i="20"/>
  <c r="A97" i="20"/>
  <c r="B96" i="20"/>
  <c r="A96" i="20"/>
  <c r="B95" i="20"/>
  <c r="D95" i="20" s="1"/>
  <c r="A95" i="20"/>
  <c r="B94" i="20"/>
  <c r="D94" i="20" s="1"/>
  <c r="A94" i="20"/>
  <c r="B93" i="20"/>
  <c r="D93" i="20" s="1"/>
  <c r="A93" i="20"/>
  <c r="B92" i="20"/>
  <c r="A92" i="20"/>
  <c r="B91" i="20"/>
  <c r="D91" i="20" s="1"/>
  <c r="A91" i="20"/>
  <c r="B90" i="20"/>
  <c r="D90" i="20" s="1"/>
  <c r="A90" i="20"/>
  <c r="B89" i="20"/>
  <c r="A89" i="20"/>
  <c r="B88" i="20"/>
  <c r="A88" i="20"/>
  <c r="B87" i="20"/>
  <c r="D87" i="20" s="1"/>
  <c r="A87" i="20"/>
  <c r="B86" i="20"/>
  <c r="A86" i="20"/>
  <c r="B85" i="20"/>
  <c r="D85" i="20" s="1"/>
  <c r="A85" i="20"/>
  <c r="B84" i="20"/>
  <c r="A84" i="20"/>
  <c r="B83" i="20"/>
  <c r="D83" i="20" s="1"/>
  <c r="A83" i="20"/>
  <c r="B82" i="20"/>
  <c r="D82" i="20" s="1"/>
  <c r="A82" i="20"/>
  <c r="B81" i="20"/>
  <c r="D81" i="20" s="1"/>
  <c r="A81" i="20"/>
  <c r="B80" i="20"/>
  <c r="D80" i="20" s="1"/>
  <c r="A80" i="20"/>
  <c r="B79" i="20"/>
  <c r="A79" i="20"/>
  <c r="B78" i="20"/>
  <c r="A78" i="20"/>
  <c r="B77" i="20"/>
  <c r="A77" i="20"/>
  <c r="B76" i="20"/>
  <c r="A76" i="20"/>
  <c r="B75" i="20"/>
  <c r="D75" i="20" s="1"/>
  <c r="A75" i="20"/>
  <c r="B74" i="20"/>
  <c r="D74" i="20" s="1"/>
  <c r="A74" i="20"/>
  <c r="B73" i="20"/>
  <c r="A73" i="20"/>
  <c r="B72" i="20"/>
  <c r="D72" i="20" s="1"/>
  <c r="A72" i="20"/>
  <c r="B71" i="20"/>
  <c r="D71" i="20" s="1"/>
  <c r="A71" i="20"/>
  <c r="B70" i="20"/>
  <c r="D70" i="20" s="1"/>
  <c r="A70" i="20"/>
  <c r="B69" i="20"/>
  <c r="D69" i="20" s="1"/>
  <c r="A69" i="20"/>
  <c r="B68" i="20"/>
  <c r="D68" i="20" s="1"/>
  <c r="A68" i="20"/>
  <c r="B67" i="20"/>
  <c r="D67" i="20" s="1"/>
  <c r="A67" i="20"/>
  <c r="B66" i="20"/>
  <c r="D66" i="20" s="1"/>
  <c r="A66" i="20"/>
  <c r="B65" i="20"/>
  <c r="D65" i="20" s="1"/>
  <c r="A65" i="20"/>
  <c r="B64" i="20"/>
  <c r="A64" i="20"/>
  <c r="B63" i="20"/>
  <c r="D63" i="20" s="1"/>
  <c r="A63" i="20"/>
  <c r="B62" i="20"/>
  <c r="D62" i="20" s="1"/>
  <c r="A62" i="20"/>
  <c r="B61" i="20"/>
  <c r="D61" i="20" s="1"/>
  <c r="A61" i="20"/>
  <c r="B60" i="20"/>
  <c r="D60" i="20" s="1"/>
  <c r="A60" i="20"/>
  <c r="B59" i="20"/>
  <c r="D59" i="20" s="1"/>
  <c r="A59" i="20"/>
  <c r="B58" i="20"/>
  <c r="A58" i="20"/>
  <c r="B57" i="20"/>
  <c r="A57" i="20"/>
  <c r="B56" i="20"/>
  <c r="D56" i="20" s="1"/>
  <c r="A56" i="20"/>
  <c r="B55" i="20"/>
  <c r="A55" i="20"/>
  <c r="B54" i="20"/>
  <c r="D54" i="20" s="1"/>
  <c r="A54" i="20"/>
  <c r="B53" i="20"/>
  <c r="A53" i="20"/>
  <c r="B52" i="20"/>
  <c r="A52" i="20"/>
  <c r="B51" i="20"/>
  <c r="D51" i="20" s="1"/>
  <c r="A51" i="20"/>
  <c r="B50" i="20"/>
  <c r="A50" i="20"/>
  <c r="B49" i="20"/>
  <c r="A49" i="20"/>
  <c r="B48" i="20"/>
  <c r="A48" i="20"/>
  <c r="B47" i="20"/>
  <c r="A47" i="20"/>
  <c r="B46" i="20"/>
  <c r="A46" i="20"/>
  <c r="B45" i="20"/>
  <c r="A45" i="20"/>
  <c r="B44" i="20"/>
  <c r="A44" i="20"/>
  <c r="B43" i="20"/>
  <c r="A43" i="20"/>
  <c r="B42" i="20"/>
  <c r="A42" i="20"/>
  <c r="B41" i="20"/>
  <c r="A41" i="20"/>
  <c r="B40" i="20"/>
  <c r="A40" i="20"/>
  <c r="B39" i="20"/>
  <c r="A39" i="20"/>
  <c r="B38" i="20"/>
  <c r="A38" i="20"/>
  <c r="B37" i="20"/>
  <c r="D37" i="20" s="1"/>
  <c r="A37" i="20"/>
  <c r="B36" i="20"/>
  <c r="A36" i="20"/>
  <c r="B35" i="20"/>
  <c r="A35" i="20"/>
  <c r="B34" i="20"/>
  <c r="A34" i="20"/>
  <c r="B33" i="20"/>
  <c r="A33" i="20"/>
  <c r="B32" i="20"/>
  <c r="A32" i="20"/>
  <c r="B31" i="20"/>
  <c r="A31" i="20"/>
  <c r="B30" i="20"/>
  <c r="A30" i="20"/>
  <c r="B29" i="20"/>
  <c r="A29" i="20"/>
  <c r="B28" i="20"/>
  <c r="A28" i="20"/>
  <c r="B27" i="20"/>
  <c r="A27" i="20"/>
  <c r="B26" i="20"/>
  <c r="D26" i="20" s="1"/>
  <c r="A26" i="20"/>
  <c r="B25" i="20"/>
  <c r="A25" i="20"/>
  <c r="B24" i="20"/>
  <c r="A24" i="20"/>
  <c r="B23" i="20"/>
  <c r="A23" i="20"/>
  <c r="B22" i="20"/>
  <c r="D22" i="20" s="1"/>
  <c r="A22" i="20"/>
  <c r="B21" i="20"/>
  <c r="A21" i="20"/>
  <c r="B20" i="20"/>
  <c r="A20" i="20"/>
  <c r="B19" i="20"/>
  <c r="A19" i="20"/>
  <c r="B18" i="20"/>
  <c r="A18" i="20"/>
  <c r="B17" i="20"/>
  <c r="A17" i="20"/>
  <c r="B16" i="20"/>
  <c r="A16" i="20"/>
  <c r="B15" i="20"/>
  <c r="D15" i="20" s="1"/>
  <c r="A15" i="20"/>
  <c r="B14" i="20"/>
  <c r="D14" i="20" s="1"/>
  <c r="A14" i="20"/>
  <c r="B13" i="20"/>
  <c r="A13" i="20"/>
  <c r="B12" i="20"/>
  <c r="A12" i="20"/>
  <c r="B11" i="20"/>
  <c r="A11" i="20"/>
  <c r="B10" i="20"/>
  <c r="A10" i="20"/>
  <c r="B9" i="20"/>
  <c r="A9" i="20"/>
  <c r="B8" i="20"/>
  <c r="A8" i="20"/>
  <c r="B7" i="20"/>
  <c r="A7" i="20"/>
  <c r="B6" i="20"/>
  <c r="A6" i="20"/>
  <c r="B5" i="20"/>
  <c r="A5" i="20"/>
  <c r="B4" i="20"/>
  <c r="A4" i="20"/>
  <c r="B3" i="20"/>
  <c r="D3" i="20" s="1"/>
  <c r="A3" i="20"/>
  <c r="B2" i="20"/>
  <c r="A2" i="20"/>
  <c r="D124" i="22"/>
  <c r="D131" i="22"/>
  <c r="D132" i="22"/>
  <c r="D133" i="22"/>
  <c r="A120" i="22"/>
  <c r="A119" i="22"/>
  <c r="A118" i="22"/>
  <c r="A117" i="22"/>
  <c r="A116" i="22"/>
  <c r="A115" i="22"/>
  <c r="A114" i="22"/>
  <c r="A113" i="22"/>
  <c r="A112" i="22"/>
  <c r="A111" i="22"/>
  <c r="A110" i="22"/>
  <c r="A109" i="22"/>
  <c r="A108" i="22"/>
  <c r="A107" i="22"/>
  <c r="A106" i="22"/>
  <c r="A105" i="22"/>
  <c r="A104" i="22"/>
  <c r="A103" i="22"/>
  <c r="A102" i="22"/>
  <c r="A101" i="22"/>
  <c r="A100" i="22"/>
  <c r="A99" i="22"/>
  <c r="A98" i="22"/>
  <c r="A97" i="22"/>
  <c r="A96" i="22"/>
  <c r="A95" i="22"/>
  <c r="A94" i="22"/>
  <c r="A93" i="22"/>
  <c r="A92" i="22"/>
  <c r="A91" i="22"/>
  <c r="A90" i="22"/>
  <c r="A89" i="22"/>
  <c r="A88" i="22"/>
  <c r="A87" i="22"/>
  <c r="A86" i="22"/>
  <c r="A85" i="22"/>
  <c r="A84" i="22"/>
  <c r="A83" i="22"/>
  <c r="A82" i="22"/>
  <c r="A81" i="22"/>
  <c r="A80" i="22"/>
  <c r="A79" i="22"/>
  <c r="A78" i="22"/>
  <c r="A77" i="22"/>
  <c r="A76" i="22"/>
  <c r="A75" i="22"/>
  <c r="A74" i="22"/>
  <c r="A73" i="22"/>
  <c r="A72" i="22"/>
  <c r="A71" i="22"/>
  <c r="A70" i="22"/>
  <c r="A69" i="22"/>
  <c r="A68" i="22"/>
  <c r="A67" i="22"/>
  <c r="A66" i="22"/>
  <c r="A65" i="22"/>
  <c r="A64" i="22"/>
  <c r="A63" i="22"/>
  <c r="A62" i="22"/>
  <c r="A61" i="22"/>
  <c r="A60" i="22"/>
  <c r="A59" i="22"/>
  <c r="A58" i="22"/>
  <c r="A57" i="22"/>
  <c r="A56" i="22"/>
  <c r="A55" i="22"/>
  <c r="A54" i="22"/>
  <c r="A53" i="22"/>
  <c r="A52" i="22"/>
  <c r="A51" i="22"/>
  <c r="A50" i="22"/>
  <c r="A49" i="22"/>
  <c r="A48" i="22"/>
  <c r="A47" i="22"/>
  <c r="A46" i="22"/>
  <c r="A45" i="22"/>
  <c r="A44" i="22"/>
  <c r="A43" i="22"/>
  <c r="A42" i="22"/>
  <c r="A41" i="22"/>
  <c r="A40" i="22"/>
  <c r="A39" i="22"/>
  <c r="A38" i="22"/>
  <c r="A37" i="22"/>
  <c r="A36" i="22"/>
  <c r="A35" i="22"/>
  <c r="A34" i="22"/>
  <c r="A33" i="22"/>
  <c r="A32" i="22"/>
  <c r="A31" i="22"/>
  <c r="A30" i="22"/>
  <c r="A29" i="22"/>
  <c r="A28" i="22"/>
  <c r="A27" i="22"/>
  <c r="A26" i="22"/>
  <c r="A25" i="22"/>
  <c r="A24" i="22"/>
  <c r="A23" i="22"/>
  <c r="A22" i="22"/>
  <c r="A21" i="22"/>
  <c r="A20" i="22"/>
  <c r="A19" i="22"/>
  <c r="A18" i="22"/>
  <c r="A17" i="22"/>
  <c r="A16" i="22"/>
  <c r="A15" i="22"/>
  <c r="A14" i="22"/>
  <c r="A13" i="22"/>
  <c r="A12" i="22"/>
  <c r="A11" i="22"/>
  <c r="A10" i="22"/>
  <c r="A8" i="22"/>
  <c r="A7" i="22"/>
  <c r="A6" i="22"/>
  <c r="A5" i="22"/>
  <c r="A4" i="22"/>
  <c r="A3" i="22"/>
  <c r="D133" i="11"/>
  <c r="D132" i="11"/>
  <c r="D131" i="11"/>
  <c r="A2" i="11"/>
  <c r="I2" i="11" s="1"/>
  <c r="B2" i="11"/>
  <c r="A3" i="11"/>
  <c r="B3" i="11"/>
  <c r="D3" i="11" s="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D14" i="11" s="1"/>
  <c r="A15" i="11"/>
  <c r="B15" i="11"/>
  <c r="D15" i="11" s="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D22" i="11" s="1"/>
  <c r="A23" i="11"/>
  <c r="B23" i="11"/>
  <c r="A24" i="11"/>
  <c r="B24" i="11"/>
  <c r="A25" i="11"/>
  <c r="B25" i="11"/>
  <c r="A26" i="11"/>
  <c r="B26" i="11"/>
  <c r="D26" i="11" s="1"/>
  <c r="A27" i="11"/>
  <c r="B27" i="11"/>
  <c r="A28" i="11"/>
  <c r="B28" i="11"/>
  <c r="A29" i="11"/>
  <c r="B29" i="11"/>
  <c r="A30" i="11"/>
  <c r="B30" i="11"/>
  <c r="A31" i="11"/>
  <c r="B31" i="11"/>
  <c r="A32" i="11"/>
  <c r="B32" i="11"/>
  <c r="A33" i="11"/>
  <c r="B33" i="11"/>
  <c r="A34" i="11"/>
  <c r="B34" i="11"/>
  <c r="A35" i="11"/>
  <c r="B35" i="11"/>
  <c r="A36" i="11"/>
  <c r="B36" i="11"/>
  <c r="A37" i="11"/>
  <c r="B37" i="11"/>
  <c r="D37" i="11" s="1"/>
  <c r="A38" i="11"/>
  <c r="B38" i="11"/>
  <c r="A39" i="11"/>
  <c r="B39" i="11"/>
  <c r="A40" i="11"/>
  <c r="B40" i="11"/>
  <c r="A41" i="11"/>
  <c r="B41" i="11"/>
  <c r="A42" i="11"/>
  <c r="B42" i="11"/>
  <c r="A43" i="11"/>
  <c r="B43" i="11"/>
  <c r="A44" i="11"/>
  <c r="B44" i="11"/>
  <c r="A45" i="11"/>
  <c r="B45" i="11"/>
  <c r="A46" i="11"/>
  <c r="B46" i="11"/>
  <c r="A47" i="11"/>
  <c r="B47" i="11"/>
  <c r="A48" i="11"/>
  <c r="B48" i="11"/>
  <c r="A49" i="11"/>
  <c r="B49" i="11"/>
  <c r="A50" i="11"/>
  <c r="B50" i="11"/>
  <c r="A51" i="11"/>
  <c r="B51" i="11"/>
  <c r="D51" i="11" s="1"/>
  <c r="A52" i="11"/>
  <c r="B52" i="11"/>
  <c r="A53" i="11"/>
  <c r="B53" i="11"/>
  <c r="A54" i="11"/>
  <c r="B54" i="11"/>
  <c r="D54" i="11" s="1"/>
  <c r="A55" i="11"/>
  <c r="B55" i="11"/>
  <c r="A56" i="11"/>
  <c r="B56" i="11"/>
  <c r="D56" i="11" s="1"/>
  <c r="A57" i="11"/>
  <c r="B57" i="11"/>
  <c r="A58" i="11"/>
  <c r="B58" i="11"/>
  <c r="A59" i="11"/>
  <c r="B59" i="11"/>
  <c r="D59" i="11" s="1"/>
  <c r="A60" i="11"/>
  <c r="B60" i="11"/>
  <c r="D60" i="11" s="1"/>
  <c r="A61" i="11"/>
  <c r="B61" i="11"/>
  <c r="D61" i="11" s="1"/>
  <c r="A62" i="11"/>
  <c r="B62" i="11"/>
  <c r="D62" i="11" s="1"/>
  <c r="A63" i="11"/>
  <c r="B63" i="11"/>
  <c r="D63" i="11" s="1"/>
  <c r="A64" i="11"/>
  <c r="B64" i="11"/>
  <c r="A65" i="11"/>
  <c r="B65" i="11"/>
  <c r="D65" i="11" s="1"/>
  <c r="A66" i="11"/>
  <c r="B66" i="11"/>
  <c r="D66" i="11" s="1"/>
  <c r="A67" i="11"/>
  <c r="B67" i="11"/>
  <c r="D67" i="11" s="1"/>
  <c r="A68" i="11"/>
  <c r="B68" i="11"/>
  <c r="D68" i="11" s="1"/>
  <c r="A69" i="11"/>
  <c r="B69" i="11"/>
  <c r="D69" i="11" s="1"/>
  <c r="A70" i="11"/>
  <c r="B70" i="11"/>
  <c r="D70" i="11" s="1"/>
  <c r="A71" i="11"/>
  <c r="B71" i="11"/>
  <c r="D71" i="11" s="1"/>
  <c r="A72" i="11"/>
  <c r="B72" i="11"/>
  <c r="D72" i="11" s="1"/>
  <c r="A73" i="11"/>
  <c r="B73" i="11"/>
  <c r="A74" i="11"/>
  <c r="B74" i="11"/>
  <c r="D74" i="11" s="1"/>
  <c r="A75" i="11"/>
  <c r="B75" i="11"/>
  <c r="D75" i="11" s="1"/>
  <c r="A76" i="11"/>
  <c r="B76" i="11"/>
  <c r="A77" i="11"/>
  <c r="B77" i="11"/>
  <c r="A78" i="11"/>
  <c r="B78" i="11"/>
  <c r="A79" i="11"/>
  <c r="B79" i="11"/>
  <c r="A80" i="11"/>
  <c r="B80" i="11"/>
  <c r="D80" i="11" s="1"/>
  <c r="A81" i="11"/>
  <c r="B81" i="11"/>
  <c r="D81" i="11" s="1"/>
  <c r="A82" i="11"/>
  <c r="B82" i="11"/>
  <c r="D82" i="11" s="1"/>
  <c r="A83" i="11"/>
  <c r="B83" i="11"/>
  <c r="D83" i="11" s="1"/>
  <c r="A84" i="11"/>
  <c r="B84" i="11"/>
  <c r="A85" i="11"/>
  <c r="B85" i="11"/>
  <c r="D85" i="11" s="1"/>
  <c r="A86" i="11"/>
  <c r="B86" i="11"/>
  <c r="A87" i="11"/>
  <c r="B87" i="11"/>
  <c r="D87" i="11" s="1"/>
  <c r="A88" i="11"/>
  <c r="B88" i="11"/>
  <c r="A89" i="11"/>
  <c r="B89" i="11"/>
  <c r="A90" i="11"/>
  <c r="B90" i="11"/>
  <c r="D90" i="11" s="1"/>
  <c r="A91" i="11"/>
  <c r="B91" i="11"/>
  <c r="D91" i="11" s="1"/>
  <c r="A92" i="11"/>
  <c r="B92" i="11"/>
  <c r="A93" i="11"/>
  <c r="B93" i="11"/>
  <c r="D93" i="11" s="1"/>
  <c r="A94" i="11"/>
  <c r="B94" i="11"/>
  <c r="D94" i="11" s="1"/>
  <c r="A95" i="11"/>
  <c r="B95" i="11"/>
  <c r="D95" i="11" s="1"/>
  <c r="A96" i="11"/>
  <c r="B96" i="11"/>
  <c r="A97" i="11"/>
  <c r="B97" i="11"/>
  <c r="A98" i="11"/>
  <c r="B98" i="11"/>
  <c r="A99" i="11"/>
  <c r="B99" i="11"/>
  <c r="A100" i="11"/>
  <c r="B100" i="11"/>
  <c r="A101" i="11"/>
  <c r="B101" i="11"/>
  <c r="A102" i="11"/>
  <c r="B102" i="11"/>
  <c r="A103" i="11"/>
  <c r="B103" i="11"/>
  <c r="D103" i="11" s="1"/>
  <c r="A104" i="11"/>
  <c r="B104" i="11"/>
  <c r="A105" i="11"/>
  <c r="B105" i="11"/>
  <c r="D105" i="11" s="1"/>
  <c r="A106" i="11"/>
  <c r="B106" i="11"/>
  <c r="D106" i="11" s="1"/>
  <c r="A107" i="11"/>
  <c r="B107" i="11"/>
  <c r="A108" i="11"/>
  <c r="B108" i="11"/>
  <c r="A109" i="11"/>
  <c r="B109" i="11"/>
  <c r="A110" i="11"/>
  <c r="B110" i="11"/>
  <c r="A111" i="11"/>
  <c r="B111" i="11"/>
  <c r="D111" i="11" s="1"/>
  <c r="A112" i="11"/>
  <c r="B112" i="11"/>
  <c r="D112" i="11" s="1"/>
  <c r="A113" i="11"/>
  <c r="B113" i="11"/>
  <c r="A114" i="11"/>
  <c r="B114" i="11"/>
  <c r="D114" i="11" s="1"/>
  <c r="A115" i="11"/>
  <c r="B115" i="11"/>
  <c r="D115" i="11" s="1"/>
  <c r="A116" i="11"/>
  <c r="B116" i="11"/>
  <c r="D116" i="11" s="1"/>
  <c r="A117" i="11"/>
  <c r="B117" i="11"/>
  <c r="D117" i="11" s="1"/>
  <c r="A118" i="11"/>
  <c r="B118" i="11"/>
  <c r="D118" i="11" s="1"/>
  <c r="A119" i="11"/>
  <c r="B119" i="11"/>
  <c r="A120" i="11"/>
  <c r="B120" i="11"/>
  <c r="D120" i="11" s="1"/>
  <c r="F127" i="19"/>
  <c r="G127" i="11" l="1"/>
  <c r="F2" i="11"/>
  <c r="G131" i="11" s="1"/>
  <c r="G129" i="22"/>
  <c r="D124" i="20"/>
  <c r="D136" i="20" s="1"/>
  <c r="G127" i="21"/>
  <c r="D126" i="21"/>
  <c r="D129" i="21" s="1"/>
  <c r="D124" i="21"/>
  <c r="D126" i="20"/>
  <c r="D129" i="20" s="1"/>
  <c r="D126" i="22"/>
  <c r="D129" i="22" s="1"/>
  <c r="D126" i="11"/>
  <c r="D129" i="11" s="1"/>
  <c r="G127" i="20"/>
  <c r="D124" i="11"/>
  <c r="D136" i="11" s="1"/>
  <c r="F129" i="19"/>
  <c r="G133" i="11"/>
  <c r="G133" i="22"/>
  <c r="G132" i="22"/>
  <c r="G131" i="22"/>
  <c r="G129" i="20" l="1"/>
  <c r="D136" i="22"/>
  <c r="G129" i="21"/>
  <c r="G129" i="11"/>
  <c r="D136" i="21"/>
</calcChain>
</file>

<file path=xl/sharedStrings.xml><?xml version="1.0" encoding="utf-8"?>
<sst xmlns="http://schemas.openxmlformats.org/spreadsheetml/2006/main" count="307" uniqueCount="193">
  <si>
    <t>NOM</t>
  </si>
  <si>
    <t>TANTIEMES</t>
  </si>
  <si>
    <t>VOTE</t>
  </si>
  <si>
    <t>TANTIEMES CONTRE</t>
  </si>
  <si>
    <t>TANTIEMES ABSTENTION</t>
  </si>
  <si>
    <t>TANTIEMES POUR</t>
  </si>
  <si>
    <t>TANTIEMES PRESENTS
ET REPRESENTES</t>
  </si>
  <si>
    <t>TANTIEMES GENERAUX</t>
  </si>
  <si>
    <t>NOMBRE DE COPROPRIETAIRES PRESENTS 
ET REPRESENTES</t>
  </si>
  <si>
    <t>NOMBRE DE COPROPRIETAIRES</t>
  </si>
  <si>
    <t>NOMBRE DE VOTES CONTRE</t>
  </si>
  <si>
    <t>NOMBRE DE VOTES POUR</t>
  </si>
  <si>
    <t>NOMBRE D'ABSTENTION</t>
  </si>
  <si>
    <t>Représentant</t>
  </si>
  <si>
    <t>MANDATAIRE</t>
  </si>
  <si>
    <t>N° Lot</t>
  </si>
  <si>
    <t>HUGO Nicolas</t>
  </si>
  <si>
    <t>NOMBRE DE COPROPRIETAIRES ABSENTS ET  NON REPRESENTES</t>
  </si>
  <si>
    <t>54-55</t>
  </si>
  <si>
    <t>158-159</t>
  </si>
  <si>
    <t>53-68</t>
  </si>
  <si>
    <t>69-70</t>
  </si>
  <si>
    <t>71-113</t>
  </si>
  <si>
    <t>162-164</t>
  </si>
  <si>
    <t>13-91-161</t>
  </si>
  <si>
    <t>95-97</t>
  </si>
  <si>
    <t>76-77-78</t>
  </si>
  <si>
    <t>122-151</t>
  </si>
  <si>
    <t>48-126</t>
  </si>
  <si>
    <t>9-10-11-74-75</t>
  </si>
  <si>
    <t>28-73</t>
  </si>
  <si>
    <t>83-84</t>
  </si>
  <si>
    <t>21-57</t>
  </si>
  <si>
    <t>66-67</t>
  </si>
  <si>
    <t>16-17-18-19</t>
  </si>
  <si>
    <t>23-148</t>
  </si>
  <si>
    <t>30-42-72</t>
  </si>
  <si>
    <t>141-142-143</t>
  </si>
  <si>
    <t>102-103-104-105-106</t>
  </si>
  <si>
    <t>80-81</t>
  </si>
  <si>
    <t>46-147</t>
  </si>
  <si>
    <t>49-50</t>
  </si>
  <si>
    <t>5-6-27-44-45</t>
  </si>
  <si>
    <t>82-90</t>
  </si>
  <si>
    <t>59-136</t>
  </si>
  <si>
    <t>43-121</t>
  </si>
  <si>
    <t>86-87</t>
  </si>
  <si>
    <t>NOMS DES CONTRE</t>
  </si>
  <si>
    <t>NOMS DES ABSTENTION</t>
  </si>
  <si>
    <t>Civilité</t>
  </si>
  <si>
    <t>Monsieur</t>
  </si>
  <si>
    <t>Madame</t>
  </si>
  <si>
    <t>Mlle</t>
  </si>
  <si>
    <t>NOMBRE DE COPROPRIÉTAIRES PRÉSENTS</t>
  </si>
  <si>
    <t>NOMBRE DE COPROPRIÉTAIRES REPRÉSENTÉS</t>
  </si>
  <si>
    <t>RESOLUTION</t>
  </si>
  <si>
    <t>Article 26</t>
  </si>
  <si>
    <t>Article 24</t>
  </si>
  <si>
    <t>Article 25</t>
  </si>
  <si>
    <t xml:space="preserve">RÉSOLUTION </t>
  </si>
  <si>
    <t>UNANIMITÉ</t>
  </si>
  <si>
    <t>PRÉSENCE</t>
  </si>
  <si>
    <t>TANTIÈMES PRÉSENTS
ET REPRÉSENTÉS</t>
  </si>
  <si>
    <t>TANTIÈMES</t>
  </si>
  <si>
    <t>TANTIÈMES PRÉSENTS &amp; REPRÉSENTÉS</t>
  </si>
  <si>
    <t>TANTIÈMES CONTRE</t>
  </si>
  <si>
    <t>TANTIÈMES ABSTENTION</t>
  </si>
  <si>
    <t>TANTIÈMES POUR</t>
  </si>
  <si>
    <t>NOMBRE DE COPROPRIÉTAIRES PRÉSENTS</t>
  </si>
  <si>
    <t>NOMBRE DE COPROPRIÉTAIRES ABSENTS
ET NON REPRÉSENTÉS</t>
  </si>
  <si>
    <t>QUORUM</t>
  </si>
  <si>
    <t xml:space="preserve">NOMBRE DE COPROPRIETAIRES PRESENTS </t>
  </si>
  <si>
    <t>NOMBRE DE COPROPRIETAIRES REPRÉSENTÉS</t>
  </si>
  <si>
    <t>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</si>
  <si>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</si>
  <si>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</si>
  <si>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</si>
  <si>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</si>
  <si>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</si>
  <si>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</si>
  <si>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</si>
  <si>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</si>
  <si>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</si>
  <si>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</si>
  <si>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AM</t>
  </si>
  <si>
    <t>B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</si>
  <si>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</si>
  <si>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</si>
  <si>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</si>
  <si>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</si>
  <si>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</si>
  <si>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</si>
  <si>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</si>
  <si>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</si>
  <si>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</si>
  <si>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</si>
  <si>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</si>
  <si>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</si>
  <si>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</si>
  <si>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</si>
  <si>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</si>
  <si>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</si>
  <si>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</si>
  <si>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</si>
  <si>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</si>
  <si>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</si>
  <si>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C</t>
  </si>
  <si>
    <t>CA</t>
  </si>
  <si>
    <t>CB</t>
  </si>
  <si>
    <t>CC</t>
  </si>
  <si>
    <t>CD</t>
  </si>
  <si>
    <t>CE</t>
  </si>
  <si>
    <t>CF</t>
  </si>
  <si>
    <t>CG</t>
  </si>
  <si>
    <t>CH</t>
  </si>
  <si>
    <t>D</t>
  </si>
  <si>
    <t>DA</t>
  </si>
  <si>
    <t>DB</t>
  </si>
  <si>
    <t>DC</t>
  </si>
  <si>
    <t>DE</t>
  </si>
  <si>
    <t>DF</t>
  </si>
  <si>
    <t>DG</t>
  </si>
  <si>
    <t>DH</t>
  </si>
  <si>
    <t>DI</t>
  </si>
  <si>
    <t>DJ</t>
  </si>
  <si>
    <t>DK</t>
  </si>
  <si>
    <t>DM</t>
  </si>
  <si>
    <t>DN</t>
  </si>
  <si>
    <t>DO</t>
  </si>
  <si>
    <t>DP</t>
  </si>
  <si>
    <t>DQ</t>
  </si>
  <si>
    <t>E</t>
  </si>
  <si>
    <t>F</t>
  </si>
  <si>
    <t>FA</t>
  </si>
  <si>
    <t>FB</t>
  </si>
  <si>
    <t>G</t>
  </si>
  <si>
    <t>GA</t>
  </si>
  <si>
    <t>GB</t>
  </si>
  <si>
    <t>GC</t>
  </si>
  <si>
    <t>GD</t>
  </si>
  <si>
    <t>GE</t>
  </si>
  <si>
    <t>GF</t>
  </si>
  <si>
    <t>GH</t>
  </si>
  <si>
    <t>GM</t>
  </si>
  <si>
    <t>GN</t>
  </si>
  <si>
    <t>GO</t>
  </si>
  <si>
    <t>GP</t>
  </si>
  <si>
    <t>GQ</t>
  </si>
  <si>
    <t>GR</t>
  </si>
  <si>
    <t>GS</t>
  </si>
  <si>
    <t>GT</t>
  </si>
  <si>
    <t>H</t>
  </si>
  <si>
    <t>J</t>
  </si>
  <si>
    <t>JA</t>
  </si>
  <si>
    <t>JB</t>
  </si>
  <si>
    <t>L</t>
  </si>
  <si>
    <t>LA</t>
  </si>
  <si>
    <t>LB</t>
  </si>
  <si>
    <t>M</t>
  </si>
  <si>
    <t>MA</t>
  </si>
  <si>
    <t>MB</t>
  </si>
  <si>
    <t>MC</t>
  </si>
  <si>
    <t>MD</t>
  </si>
  <si>
    <t>ME</t>
  </si>
  <si>
    <t>MF</t>
  </si>
  <si>
    <t>MG</t>
  </si>
  <si>
    <t>MH</t>
  </si>
  <si>
    <t>MJ</t>
  </si>
  <si>
    <t>MK</t>
  </si>
  <si>
    <t>ML</t>
  </si>
  <si>
    <t>MM</t>
  </si>
  <si>
    <t>MN</t>
  </si>
  <si>
    <t>O</t>
  </si>
  <si>
    <t>OA</t>
  </si>
  <si>
    <t>P</t>
  </si>
  <si>
    <t>PA</t>
  </si>
  <si>
    <t>R</t>
  </si>
  <si>
    <t>RA</t>
  </si>
  <si>
    <t>RB</t>
  </si>
  <si>
    <t>RC</t>
  </si>
  <si>
    <t>RD</t>
  </si>
  <si>
    <t>RE</t>
  </si>
  <si>
    <t>S</t>
  </si>
  <si>
    <t>SA</t>
  </si>
  <si>
    <t>SB</t>
  </si>
  <si>
    <t>SC</t>
  </si>
  <si>
    <t>SD</t>
  </si>
  <si>
    <t>T</t>
  </si>
  <si>
    <t>TA</t>
  </si>
  <si>
    <t>TB</t>
  </si>
  <si>
    <t>TC</t>
  </si>
  <si>
    <t>MI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</si>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</sst>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##&quot; tantièmes&quot;"/>
  </numFmts>
  <fonts count="18" x14ac:knownFonts="1">
    <font>
      <sz val="10"/>
      <name val="Arial"/>
    </font>
    <font>
      <b/>
      <sz val="10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0"/>
      <color rgb="FF000000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1"/>
      <name val="Arial"/>
      <family val="2"/>
    </font>
    <font>
      <sz val="10"/>
      <color rgb="FF000080"/>
      <name val="Arial"/>
      <family val="2"/>
    </font>
    <font>
      <i/>
      <sz val="9"/>
      <color rgb="FFFF0000"/>
      <name val="Arial"/>
      <family val="2"/>
    </font>
    <font>
      <i/>
      <sz val="8"/>
      <color rgb="FF000000"/>
      <name val="Arial"/>
      <family val="2"/>
    </font>
    <font>
      <sz val="9"/>
      <color rgb="FFFF0000"/>
      <name val="Arial"/>
      <family val="2"/>
    </font>
    <font>
      <sz val="10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59999389629810485"/>
        <bgColor indexed="64"/>
      </patternFill>
    </fill>
  </fills>
  <borders count="45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192">
    <xf numFmtId="0" fontId="0" fillId="0" borderId="0" xfId="0"/>
    <xf numFmtId="1" fontId="0" fillId="0" borderId="2" xfId="0" applyNumberFormat="1" applyBorder="1" applyAlignment="1" applyProtection="1">
      <alignment horizontal="center"/>
    </xf>
    <xf numFmtId="0" fontId="4" fillId="0" borderId="3" xfId="0" applyFont="1" applyBorder="1" applyAlignment="1" applyProtection="1">
      <alignment horizontal="left"/>
    </xf>
    <xf numFmtId="1" fontId="0" fillId="0" borderId="4" xfId="0" applyNumberFormat="1" applyBorder="1" applyAlignment="1" applyProtection="1">
      <alignment horizontal="center"/>
    </xf>
    <xf numFmtId="0" fontId="5" fillId="0" borderId="3" xfId="0" applyFont="1" applyBorder="1" applyAlignment="1" applyProtection="1">
      <alignment horizontal="left"/>
    </xf>
    <xf numFmtId="0" fontId="0" fillId="0" borderId="3" xfId="0" applyBorder="1" applyAlignment="1" applyProtection="1">
      <alignment horizontal="left"/>
    </xf>
    <xf numFmtId="1" fontId="4" fillId="0" borderId="2" xfId="0" applyNumberFormat="1" applyFont="1" applyBorder="1" applyAlignment="1" applyProtection="1">
      <alignment horizontal="center"/>
    </xf>
    <xf numFmtId="0" fontId="0" fillId="0" borderId="5" xfId="0" applyBorder="1" applyAlignment="1" applyProtection="1">
      <alignment horizontal="left"/>
    </xf>
    <xf numFmtId="0" fontId="0" fillId="0" borderId="6" xfId="0" applyBorder="1" applyAlignment="1" applyProtection="1">
      <alignment horizontal="left"/>
    </xf>
    <xf numFmtId="1" fontId="4" fillId="0" borderId="4" xfId="0" applyNumberFormat="1" applyFont="1" applyBorder="1" applyAlignment="1" applyProtection="1">
      <alignment horizontal="center"/>
    </xf>
    <xf numFmtId="0" fontId="5" fillId="0" borderId="6" xfId="0" applyFont="1" applyBorder="1" applyAlignment="1" applyProtection="1">
      <alignment horizontal="left"/>
    </xf>
    <xf numFmtId="0" fontId="5" fillId="0" borderId="7" xfId="0" applyFont="1" applyBorder="1" applyAlignment="1" applyProtection="1">
      <alignment horizontal="left"/>
    </xf>
    <xf numFmtId="1" fontId="0" fillId="0" borderId="8" xfId="0" applyNumberFormat="1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13" xfId="0" applyBorder="1" applyProtection="1"/>
    <xf numFmtId="0" fontId="0" fillId="0" borderId="15" xfId="0" applyBorder="1" applyAlignment="1" applyProtection="1">
      <alignment horizontal="center"/>
    </xf>
    <xf numFmtId="0" fontId="0" fillId="0" borderId="1" xfId="0" applyBorder="1" applyAlignment="1" applyProtection="1">
      <alignment horizontal="left"/>
    </xf>
    <xf numFmtId="0" fontId="5" fillId="0" borderId="5" xfId="0" applyFont="1" applyBorder="1" applyAlignment="1" applyProtection="1">
      <alignment horizontal="left"/>
    </xf>
    <xf numFmtId="0" fontId="0" fillId="0" borderId="0" xfId="0" applyProtection="1"/>
    <xf numFmtId="0" fontId="0" fillId="0" borderId="16" xfId="0" applyBorder="1" applyAlignment="1" applyProtection="1">
      <alignment vertical="center"/>
    </xf>
    <xf numFmtId="164" fontId="1" fillId="0" borderId="17" xfId="0" applyNumberFormat="1" applyFont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4" fillId="0" borderId="0" xfId="0" applyFont="1" applyProtection="1"/>
    <xf numFmtId="0" fontId="0" fillId="0" borderId="0" xfId="0" applyAlignment="1" applyProtection="1">
      <alignment horizontal="left"/>
    </xf>
    <xf numFmtId="0" fontId="0" fillId="0" borderId="0" xfId="0" applyFill="1" applyAlignment="1" applyProtection="1">
      <alignment horizontal="left"/>
    </xf>
    <xf numFmtId="0" fontId="2" fillId="0" borderId="0" xfId="0" applyFont="1" applyAlignment="1" applyProtection="1">
      <alignment horizontal="center" vertical="center"/>
    </xf>
    <xf numFmtId="0" fontId="1" fillId="3" borderId="9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</xf>
    <xf numFmtId="0" fontId="6" fillId="3" borderId="14" xfId="0" applyFont="1" applyFill="1" applyBorder="1" applyAlignment="1" applyProtection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 wrapText="1"/>
    </xf>
    <xf numFmtId="0" fontId="4" fillId="0" borderId="16" xfId="0" applyFont="1" applyBorder="1" applyAlignment="1" applyProtection="1">
      <alignment vertical="center"/>
    </xf>
    <xf numFmtId="0" fontId="0" fillId="4" borderId="18" xfId="0" applyFill="1" applyBorder="1" applyAlignment="1" applyProtection="1">
      <alignment horizontal="center"/>
      <protection locked="0"/>
    </xf>
    <xf numFmtId="164" fontId="1" fillId="5" borderId="0" xfId="0" applyNumberFormat="1" applyFont="1" applyFill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/>
      <protection locked="0"/>
    </xf>
    <xf numFmtId="0" fontId="0" fillId="4" borderId="4" xfId="0" applyFill="1" applyBorder="1" applyAlignment="1" applyProtection="1">
      <alignment horizontal="center"/>
    </xf>
    <xf numFmtId="0" fontId="0" fillId="4" borderId="22" xfId="0" applyFill="1" applyBorder="1" applyAlignment="1" applyProtection="1">
      <alignment horizontal="center"/>
    </xf>
    <xf numFmtId="0" fontId="0" fillId="4" borderId="2" xfId="0" applyFill="1" applyBorder="1" applyAlignment="1" applyProtection="1">
      <alignment horizontal="center"/>
    </xf>
    <xf numFmtId="0" fontId="0" fillId="4" borderId="8" xfId="0" applyFill="1" applyBorder="1" applyAlignment="1" applyProtection="1">
      <alignment horizontal="center"/>
    </xf>
    <xf numFmtId="0" fontId="4" fillId="4" borderId="18" xfId="0" applyFont="1" applyFill="1" applyBorder="1" applyAlignment="1" applyProtection="1">
      <alignment horizontal="center"/>
      <protection locked="0"/>
    </xf>
    <xf numFmtId="0" fontId="3" fillId="3" borderId="16" xfId="0" applyFont="1" applyFill="1" applyBorder="1" applyAlignment="1" applyProtection="1">
      <alignment horizontal="center" vertical="center"/>
    </xf>
    <xf numFmtId="0" fontId="1" fillId="7" borderId="10" xfId="0" applyFont="1" applyFill="1" applyBorder="1" applyAlignment="1" applyProtection="1">
      <alignment horizontal="center" vertical="center"/>
    </xf>
    <xf numFmtId="0" fontId="6" fillId="7" borderId="14" xfId="0" applyFont="1" applyFill="1" applyBorder="1" applyAlignment="1" applyProtection="1">
      <alignment horizontal="center" vertical="center" wrapText="1"/>
    </xf>
    <xf numFmtId="0" fontId="1" fillId="7" borderId="9" xfId="0" applyFont="1" applyFill="1" applyBorder="1" applyAlignment="1" applyProtection="1">
      <alignment horizontal="center" vertical="center"/>
      <protection locked="0"/>
    </xf>
    <xf numFmtId="0" fontId="1" fillId="7" borderId="12" xfId="0" applyFont="1" applyFill="1" applyBorder="1" applyAlignment="1" applyProtection="1">
      <alignment horizontal="center" vertical="center" wrapText="1"/>
    </xf>
    <xf numFmtId="0" fontId="1" fillId="8" borderId="10" xfId="0" applyFont="1" applyFill="1" applyBorder="1" applyAlignment="1" applyProtection="1">
      <alignment horizontal="center" vertical="center"/>
    </xf>
    <xf numFmtId="0" fontId="6" fillId="8" borderId="14" xfId="0" applyFont="1" applyFill="1" applyBorder="1" applyAlignment="1" applyProtection="1">
      <alignment horizontal="center" vertical="center" wrapText="1"/>
    </xf>
    <xf numFmtId="0" fontId="1" fillId="8" borderId="9" xfId="0" applyFont="1" applyFill="1" applyBorder="1" applyAlignment="1" applyProtection="1">
      <alignment horizontal="center" vertical="center"/>
      <protection locked="0"/>
    </xf>
    <xf numFmtId="0" fontId="1" fillId="8" borderId="12" xfId="0" applyFont="1" applyFill="1" applyBorder="1" applyAlignment="1" applyProtection="1">
      <alignment horizontal="center" vertical="center" wrapText="1"/>
    </xf>
    <xf numFmtId="0" fontId="3" fillId="3" borderId="28" xfId="0" applyFont="1" applyFill="1" applyBorder="1" applyAlignment="1" applyProtection="1">
      <alignment horizontal="center" vertical="center"/>
    </xf>
    <xf numFmtId="0" fontId="1" fillId="3" borderId="29" xfId="0" applyFont="1" applyFill="1" applyBorder="1" applyAlignment="1" applyProtection="1">
      <alignment horizontal="center" vertical="center"/>
    </xf>
    <xf numFmtId="0" fontId="0" fillId="5" borderId="0" xfId="0" applyFill="1"/>
    <xf numFmtId="0" fontId="1" fillId="6" borderId="13" xfId="0" applyFont="1" applyFill="1" applyBorder="1" applyAlignment="1" applyProtection="1">
      <alignment horizontal="center" vertical="center"/>
      <protection locked="0"/>
    </xf>
    <xf numFmtId="0" fontId="1" fillId="6" borderId="13" xfId="0" applyFont="1" applyFill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left"/>
    </xf>
    <xf numFmtId="0" fontId="6" fillId="6" borderId="31" xfId="0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center" vertical="center"/>
    </xf>
    <xf numFmtId="0" fontId="6" fillId="7" borderId="11" xfId="0" applyFont="1" applyFill="1" applyBorder="1" applyAlignment="1" applyProtection="1">
      <alignment horizontal="center" vertical="center"/>
    </xf>
    <xf numFmtId="0" fontId="6" fillId="8" borderId="11" xfId="0" applyFont="1" applyFill="1" applyBorder="1" applyAlignment="1" applyProtection="1">
      <alignment horizontal="center" vertical="center"/>
    </xf>
    <xf numFmtId="0" fontId="1" fillId="6" borderId="19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Protection="1">
      <protection locked="0"/>
    </xf>
    <xf numFmtId="0" fontId="0" fillId="0" borderId="21" xfId="0" applyBorder="1" applyProtection="1">
      <protection locked="0"/>
    </xf>
    <xf numFmtId="0" fontId="4" fillId="0" borderId="6" xfId="0" applyFont="1" applyBorder="1" applyAlignment="1" applyProtection="1">
      <alignment horizontal="left"/>
    </xf>
    <xf numFmtId="0" fontId="4" fillId="0" borderId="7" xfId="0" applyFont="1" applyBorder="1" applyAlignment="1" applyProtection="1">
      <alignment horizontal="left"/>
    </xf>
    <xf numFmtId="0" fontId="0" fillId="0" borderId="15" xfId="0" applyBorder="1" applyProtection="1"/>
    <xf numFmtId="0" fontId="0" fillId="0" borderId="28" xfId="0" applyBorder="1" applyProtection="1"/>
    <xf numFmtId="164" fontId="1" fillId="0" borderId="17" xfId="0" applyNumberFormat="1" applyFont="1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</xf>
    <xf numFmtId="164" fontId="11" fillId="9" borderId="4" xfId="0" applyNumberFormat="1" applyFont="1" applyFill="1" applyBorder="1" applyAlignment="1">
      <alignment horizontal="center" vertical="center"/>
    </xf>
    <xf numFmtId="0" fontId="3" fillId="10" borderId="4" xfId="0" applyFont="1" applyFill="1" applyBorder="1"/>
    <xf numFmtId="0" fontId="0" fillId="0" borderId="35" xfId="0" applyBorder="1" applyAlignment="1" applyProtection="1">
      <alignment horizontal="center"/>
    </xf>
    <xf numFmtId="0" fontId="0" fillId="0" borderId="16" xfId="0" applyBorder="1" applyAlignment="1" applyProtection="1">
      <alignment horizontal="center"/>
    </xf>
    <xf numFmtId="0" fontId="0" fillId="0" borderId="30" xfId="0" applyBorder="1" applyAlignment="1" applyProtection="1">
      <alignment horizontal="center"/>
    </xf>
    <xf numFmtId="0" fontId="0" fillId="0" borderId="36" xfId="0" applyBorder="1" applyAlignment="1" applyProtection="1">
      <alignment horizontal="center"/>
    </xf>
    <xf numFmtId="0" fontId="0" fillId="0" borderId="38" xfId="0" applyBorder="1" applyAlignment="1" applyProtection="1">
      <alignment horizontal="center"/>
    </xf>
    <xf numFmtId="0" fontId="6" fillId="3" borderId="12" xfId="0" applyFont="1" applyFill="1" applyBorder="1" applyAlignment="1" applyProtection="1">
      <alignment horizontal="center" vertical="center"/>
    </xf>
    <xf numFmtId="0" fontId="6" fillId="7" borderId="12" xfId="0" applyFont="1" applyFill="1" applyBorder="1" applyAlignment="1" applyProtection="1">
      <alignment horizontal="center" vertical="center"/>
    </xf>
    <xf numFmtId="0" fontId="6" fillId="8" borderId="12" xfId="0" applyFont="1" applyFill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 wrapText="1"/>
    </xf>
    <xf numFmtId="164" fontId="1" fillId="0" borderId="17" xfId="0" applyNumberFormat="1" applyFont="1" applyBorder="1" applyAlignment="1" applyProtection="1">
      <alignment horizontal="center" vertical="center"/>
    </xf>
    <xf numFmtId="0" fontId="1" fillId="5" borderId="28" xfId="0" applyFont="1" applyFill="1" applyBorder="1" applyAlignment="1" applyProtection="1">
      <alignment horizontal="center" vertical="center" wrapText="1"/>
    </xf>
    <xf numFmtId="0" fontId="0" fillId="5" borderId="28" xfId="0" applyFill="1" applyBorder="1" applyAlignment="1">
      <alignment horizontal="center" vertical="center" wrapText="1"/>
    </xf>
    <xf numFmtId="0" fontId="3" fillId="7" borderId="16" xfId="0" applyFont="1" applyFill="1" applyBorder="1" applyAlignment="1" applyProtection="1">
      <alignment horizontal="center" vertical="center"/>
    </xf>
    <xf numFmtId="0" fontId="3" fillId="7" borderId="28" xfId="0" applyFont="1" applyFill="1" applyBorder="1" applyAlignment="1">
      <alignment horizontal="center" vertical="center"/>
    </xf>
    <xf numFmtId="0" fontId="1" fillId="7" borderId="29" xfId="0" applyFont="1" applyFill="1" applyBorder="1" applyAlignment="1" applyProtection="1">
      <alignment horizontal="center" vertical="center"/>
    </xf>
    <xf numFmtId="0" fontId="3" fillId="8" borderId="16" xfId="0" applyFont="1" applyFill="1" applyBorder="1" applyAlignment="1" applyProtection="1">
      <alignment horizontal="center" vertical="center"/>
    </xf>
    <xf numFmtId="0" fontId="3" fillId="8" borderId="28" xfId="0" applyFont="1" applyFill="1" applyBorder="1" applyAlignment="1" applyProtection="1">
      <alignment horizontal="center"/>
    </xf>
    <xf numFmtId="0" fontId="6" fillId="8" borderId="29" xfId="0" applyFont="1" applyFill="1" applyBorder="1" applyAlignment="1" applyProtection="1">
      <alignment horizontal="center"/>
    </xf>
    <xf numFmtId="0" fontId="4" fillId="0" borderId="2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</xf>
    <xf numFmtId="0" fontId="1" fillId="12" borderId="25" xfId="0" applyFont="1" applyFill="1" applyBorder="1" applyAlignment="1" applyProtection="1">
      <alignment horizontal="center" vertical="center"/>
    </xf>
    <xf numFmtId="0" fontId="6" fillId="12" borderId="24" xfId="0" applyFont="1" applyFill="1" applyBorder="1" applyAlignment="1" applyProtection="1">
      <alignment horizontal="center" vertical="center"/>
    </xf>
    <xf numFmtId="0" fontId="6" fillId="12" borderId="26" xfId="0" applyFont="1" applyFill="1" applyBorder="1" applyAlignment="1" applyProtection="1">
      <alignment horizontal="center" vertical="center"/>
    </xf>
    <xf numFmtId="0" fontId="6" fillId="12" borderId="23" xfId="0" applyFont="1" applyFill="1" applyBorder="1" applyAlignment="1" applyProtection="1">
      <alignment horizontal="center" vertical="center" wrapText="1"/>
    </xf>
    <xf numFmtId="0" fontId="1" fillId="12" borderId="32" xfId="0" applyFont="1" applyFill="1" applyBorder="1" applyAlignment="1" applyProtection="1">
      <alignment horizontal="center" vertical="center"/>
      <protection locked="0"/>
    </xf>
    <xf numFmtId="0" fontId="1" fillId="12" borderId="26" xfId="0" applyFont="1" applyFill="1" applyBorder="1" applyAlignment="1" applyProtection="1">
      <alignment horizontal="center" vertical="center" wrapText="1"/>
    </xf>
    <xf numFmtId="0" fontId="3" fillId="12" borderId="16" xfId="0" applyFont="1" applyFill="1" applyBorder="1" applyAlignment="1" applyProtection="1">
      <alignment horizontal="center" vertical="center"/>
    </xf>
    <xf numFmtId="0" fontId="3" fillId="12" borderId="28" xfId="0" applyFont="1" applyFill="1" applyBorder="1" applyAlignment="1">
      <alignment horizontal="center"/>
    </xf>
    <xf numFmtId="0" fontId="1" fillId="12" borderId="29" xfId="0" applyFont="1" applyFill="1" applyBorder="1" applyAlignment="1">
      <alignment horizontal="center"/>
    </xf>
    <xf numFmtId="0" fontId="4" fillId="0" borderId="4" xfId="0" applyFont="1" applyBorder="1" applyAlignment="1" applyProtection="1">
      <alignment horizontal="center"/>
      <protection locked="0"/>
    </xf>
    <xf numFmtId="0" fontId="0" fillId="0" borderId="37" xfId="0" applyBorder="1" applyProtection="1"/>
    <xf numFmtId="0" fontId="0" fillId="0" borderId="39" xfId="0" applyBorder="1" applyProtection="1"/>
    <xf numFmtId="0" fontId="6" fillId="3" borderId="42" xfId="0" applyFont="1" applyFill="1" applyBorder="1" applyAlignment="1" applyProtection="1">
      <alignment horizontal="center" vertical="center" wrapText="1"/>
    </xf>
    <xf numFmtId="0" fontId="6" fillId="3" borderId="40" xfId="0" applyFont="1" applyFill="1" applyBorder="1" applyAlignment="1" applyProtection="1">
      <alignment horizontal="center" vertical="center" wrapText="1"/>
    </xf>
    <xf numFmtId="0" fontId="0" fillId="0" borderId="43" xfId="0" applyBorder="1" applyAlignment="1" applyProtection="1">
      <alignment horizontal="center"/>
    </xf>
    <xf numFmtId="0" fontId="6" fillId="7" borderId="42" xfId="0" applyFont="1" applyFill="1" applyBorder="1" applyAlignment="1" applyProtection="1">
      <alignment horizontal="center" vertical="center" wrapText="1"/>
    </xf>
    <xf numFmtId="0" fontId="6" fillId="7" borderId="40" xfId="0" applyFont="1" applyFill="1" applyBorder="1" applyAlignment="1" applyProtection="1">
      <alignment horizontal="center" vertical="center" wrapText="1"/>
    </xf>
    <xf numFmtId="164" fontId="1" fillId="0" borderId="17" xfId="0" applyNumberFormat="1" applyFont="1" applyBorder="1" applyAlignment="1" applyProtection="1">
      <alignment horizontal="center" vertical="center"/>
    </xf>
    <xf numFmtId="0" fontId="6" fillId="6" borderId="21" xfId="0" applyFont="1" applyFill="1" applyBorder="1" applyAlignment="1" applyProtection="1">
      <alignment horizontal="center" vertical="center" wrapText="1"/>
      <protection locked="0"/>
    </xf>
    <xf numFmtId="0" fontId="6" fillId="8" borderId="42" xfId="0" applyFont="1" applyFill="1" applyBorder="1" applyAlignment="1" applyProtection="1">
      <alignment horizontal="center" vertical="center" wrapText="1"/>
    </xf>
    <xf numFmtId="0" fontId="0" fillId="0" borderId="0" xfId="0" applyBorder="1" applyProtection="1"/>
    <xf numFmtId="0" fontId="0" fillId="0" borderId="41" xfId="0" applyBorder="1" applyProtection="1"/>
    <xf numFmtId="0" fontId="0" fillId="0" borderId="0" xfId="0" applyBorder="1"/>
    <xf numFmtId="0" fontId="0" fillId="0" borderId="0" xfId="0" applyBorder="1" applyAlignment="1" applyProtection="1">
      <alignment vertical="center"/>
    </xf>
    <xf numFmtId="0" fontId="2" fillId="0" borderId="0" xfId="0" applyFont="1" applyBorder="1" applyAlignment="1" applyProtection="1">
      <alignment horizontal="center" vertical="center"/>
    </xf>
    <xf numFmtId="0" fontId="6" fillId="8" borderId="40" xfId="0" applyFont="1" applyFill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/>
    </xf>
    <xf numFmtId="0" fontId="0" fillId="0" borderId="41" xfId="0" applyBorder="1"/>
    <xf numFmtId="0" fontId="6" fillId="12" borderId="44" xfId="0" applyFont="1" applyFill="1" applyBorder="1" applyAlignment="1" applyProtection="1">
      <alignment horizontal="center" vertical="center" wrapText="1"/>
    </xf>
    <xf numFmtId="0" fontId="6" fillId="12" borderId="21" xfId="0" applyFont="1" applyFill="1" applyBorder="1" applyAlignment="1" applyProtection="1">
      <alignment horizontal="center" vertical="center" wrapText="1"/>
    </xf>
    <xf numFmtId="0" fontId="0" fillId="0" borderId="41" xfId="0" applyBorder="1" applyAlignment="1"/>
    <xf numFmtId="0" fontId="0" fillId="0" borderId="0" xfId="0" applyAlignment="1"/>
    <xf numFmtId="0" fontId="0" fillId="0" borderId="15" xfId="0" applyBorder="1" applyAlignment="1"/>
    <xf numFmtId="0" fontId="1" fillId="6" borderId="0" xfId="0" applyFont="1" applyFill="1" applyBorder="1" applyAlignment="1" applyProtection="1">
      <alignment horizontal="center" vertical="center" wrapText="1"/>
      <protection locked="0"/>
    </xf>
    <xf numFmtId="0" fontId="0" fillId="6" borderId="30" xfId="0" applyFill="1" applyBorder="1" applyAlignment="1"/>
    <xf numFmtId="0" fontId="0" fillId="0" borderId="30" xfId="0" applyBorder="1" applyAlignment="1"/>
    <xf numFmtId="164" fontId="3" fillId="10" borderId="22" xfId="0" applyNumberFormat="1" applyFont="1" applyFill="1" applyBorder="1" applyAlignment="1">
      <alignment horizontal="center" vertical="center"/>
    </xf>
    <xf numFmtId="164" fontId="3" fillId="10" borderId="2" xfId="0" applyNumberFormat="1" applyFont="1" applyFill="1" applyBorder="1" applyAlignment="1">
      <alignment horizontal="center" vertical="center"/>
    </xf>
    <xf numFmtId="0" fontId="10" fillId="9" borderId="16" xfId="0" applyFont="1" applyFill="1" applyBorder="1" applyAlignment="1" applyProtection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10" borderId="16" xfId="0" applyFont="1" applyFill="1" applyBorder="1" applyAlignment="1" applyProtection="1">
      <alignment horizontal="center" vertical="center"/>
    </xf>
    <xf numFmtId="0" fontId="12" fillId="0" borderId="8" xfId="0" applyFont="1" applyBorder="1" applyAlignment="1">
      <alignment horizontal="center" vertical="center" textRotation="90"/>
    </xf>
    <xf numFmtId="0" fontId="12" fillId="0" borderId="2" xfId="0" applyFont="1" applyBorder="1" applyAlignment="1">
      <alignment horizontal="center" vertical="center" textRotation="90"/>
    </xf>
    <xf numFmtId="0" fontId="10" fillId="9" borderId="4" xfId="0" applyFont="1" applyFill="1" applyBorder="1" applyAlignment="1" applyProtection="1">
      <alignment horizontal="center" vertical="center"/>
    </xf>
    <xf numFmtId="0" fontId="1" fillId="10" borderId="16" xfId="0" applyFont="1" applyFill="1" applyBorder="1" applyAlignment="1">
      <alignment horizontal="center" vertical="center"/>
    </xf>
    <xf numFmtId="0" fontId="1" fillId="10" borderId="17" xfId="0" applyFont="1" applyFill="1" applyBorder="1" applyAlignment="1">
      <alignment horizontal="center" vertical="center"/>
    </xf>
    <xf numFmtId="0" fontId="1" fillId="10" borderId="4" xfId="0" applyFont="1" applyFill="1" applyBorder="1" applyAlignment="1" applyProtection="1">
      <alignment horizontal="center" vertical="center"/>
    </xf>
    <xf numFmtId="0" fontId="10" fillId="9" borderId="8" xfId="0" applyFont="1" applyFill="1" applyBorder="1" applyAlignment="1" applyProtection="1">
      <alignment horizontal="center" vertical="center"/>
    </xf>
    <xf numFmtId="0" fontId="10" fillId="9" borderId="36" xfId="0" applyFont="1" applyFill="1" applyBorder="1" applyAlignment="1" applyProtection="1">
      <alignment horizontal="center" vertical="center"/>
    </xf>
    <xf numFmtId="0" fontId="1" fillId="10" borderId="28" xfId="0" applyFont="1" applyFill="1" applyBorder="1" applyAlignment="1">
      <alignment horizontal="center" vertical="center"/>
    </xf>
    <xf numFmtId="0" fontId="1" fillId="12" borderId="0" xfId="0" applyFont="1" applyFill="1" applyBorder="1" applyAlignment="1" applyProtection="1">
      <alignment horizontal="center" vertical="center"/>
    </xf>
    <xf numFmtId="0" fontId="0" fillId="12" borderId="0" xfId="0" applyFill="1" applyBorder="1" applyAlignment="1"/>
    <xf numFmtId="0" fontId="1" fillId="0" borderId="16" xfId="0" applyFont="1" applyBorder="1" applyAlignment="1" applyProtection="1">
      <alignment horizontal="center" vertical="center"/>
    </xf>
    <xf numFmtId="0" fontId="1" fillId="2" borderId="16" xfId="0" applyFont="1" applyFill="1" applyBorder="1" applyAlignment="1" applyProtection="1">
      <alignment horizontal="center" vertical="center" wrapText="1"/>
    </xf>
    <xf numFmtId="0" fontId="1" fillId="2" borderId="28" xfId="0" applyFont="1" applyFill="1" applyBorder="1" applyAlignment="1" applyProtection="1">
      <alignment horizontal="center" vertical="center" wrapText="1"/>
    </xf>
    <xf numFmtId="0" fontId="1" fillId="0" borderId="17" xfId="0" applyFont="1" applyBorder="1" applyAlignment="1" applyProtection="1">
      <alignment horizontal="center" vertical="center"/>
    </xf>
    <xf numFmtId="0" fontId="1" fillId="2" borderId="16" xfId="0" applyFont="1" applyFill="1" applyBorder="1" applyAlignment="1" applyProtection="1">
      <alignment horizontal="center" vertical="center"/>
    </xf>
    <xf numFmtId="0" fontId="1" fillId="2" borderId="28" xfId="0" applyFont="1" applyFill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8" fillId="5" borderId="27" xfId="0" applyFont="1" applyFill="1" applyBorder="1" applyAlignment="1" applyProtection="1">
      <alignment horizontal="left" vertical="center"/>
    </xf>
    <xf numFmtId="0" fontId="8" fillId="5" borderId="17" xfId="0" applyFont="1" applyFill="1" applyBorder="1" applyAlignment="1" applyProtection="1">
      <alignment horizontal="left" vertical="center"/>
    </xf>
    <xf numFmtId="0" fontId="1" fillId="0" borderId="28" xfId="0" applyFont="1" applyBorder="1" applyAlignment="1" applyProtection="1">
      <alignment horizontal="center" vertical="center" wrapText="1"/>
    </xf>
    <xf numFmtId="0" fontId="0" fillId="13" borderId="41" xfId="0" applyFill="1" applyBorder="1" applyAlignment="1"/>
    <xf numFmtId="0" fontId="0" fillId="0" borderId="28" xfId="0" applyBorder="1" applyAlignment="1">
      <alignment horizontal="center" vertical="center" wrapText="1"/>
    </xf>
    <xf numFmtId="0" fontId="4" fillId="0" borderId="36" xfId="0" applyFont="1" applyBorder="1" applyAlignment="1" applyProtection="1">
      <alignment horizontal="center" vertical="center"/>
    </xf>
    <xf numFmtId="0" fontId="0" fillId="0" borderId="35" xfId="0" applyBorder="1" applyAlignment="1">
      <alignment horizontal="center" vertical="center"/>
    </xf>
    <xf numFmtId="164" fontId="1" fillId="5" borderId="33" xfId="0" applyNumberFormat="1" applyFont="1" applyFill="1" applyBorder="1" applyAlignment="1" applyProtection="1">
      <alignment horizontal="center" vertical="center"/>
    </xf>
    <xf numFmtId="164" fontId="0" fillId="0" borderId="34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3" borderId="0" xfId="0" applyFill="1" applyBorder="1" applyAlignment="1" applyProtection="1"/>
    <xf numFmtId="0" fontId="0" fillId="0" borderId="0" xfId="0" applyBorder="1" applyAlignment="1"/>
    <xf numFmtId="0" fontId="1" fillId="11" borderId="27" xfId="0" applyFont="1" applyFill="1" applyBorder="1" applyAlignment="1" applyProtection="1">
      <alignment horizontal="center" vertical="center" wrapText="1"/>
    </xf>
    <xf numFmtId="0" fontId="0" fillId="11" borderId="28" xfId="0" applyFill="1" applyBorder="1" applyAlignment="1">
      <alignment horizontal="center" vertical="center" wrapText="1"/>
    </xf>
    <xf numFmtId="0" fontId="1" fillId="0" borderId="16" xfId="0" applyFont="1" applyBorder="1" applyAlignment="1" applyProtection="1">
      <alignment horizontal="center" vertical="center" wrapText="1"/>
    </xf>
    <xf numFmtId="164" fontId="1" fillId="0" borderId="33" xfId="0" applyNumberFormat="1" applyFont="1" applyBorder="1" applyAlignment="1" applyProtection="1">
      <alignment vertical="center"/>
    </xf>
    <xf numFmtId="164" fontId="1" fillId="0" borderId="34" xfId="0" applyNumberFormat="1" applyFont="1" applyBorder="1" applyAlignment="1">
      <alignment vertical="center"/>
    </xf>
    <xf numFmtId="0" fontId="4" fillId="0" borderId="36" xfId="0" applyFont="1" applyBorder="1" applyAlignment="1" applyProtection="1">
      <alignment vertical="center"/>
    </xf>
    <xf numFmtId="0" fontId="0" fillId="0" borderId="35" xfId="0" applyBorder="1" applyAlignment="1">
      <alignment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11" borderId="4" xfId="0" applyFont="1" applyFill="1" applyBorder="1" applyAlignment="1" applyProtection="1">
      <alignment horizontal="center" vertical="center" wrapText="1"/>
    </xf>
    <xf numFmtId="0" fontId="1" fillId="11" borderId="16" xfId="0" applyFont="1" applyFill="1" applyBorder="1" applyAlignment="1" applyProtection="1">
      <alignment horizontal="center" vertical="center" wrapText="1"/>
    </xf>
    <xf numFmtId="0" fontId="1" fillId="11" borderId="16" xfId="0" applyFont="1" applyFill="1" applyBorder="1" applyAlignment="1" applyProtection="1">
      <alignment horizontal="center" vertical="center"/>
    </xf>
    <xf numFmtId="0" fontId="1" fillId="11" borderId="28" xfId="0" applyFont="1" applyFill="1" applyBorder="1" applyAlignment="1" applyProtection="1">
      <alignment horizontal="center" vertical="center"/>
    </xf>
    <xf numFmtId="0" fontId="1" fillId="5" borderId="16" xfId="0" applyFont="1" applyFill="1" applyBorder="1" applyAlignment="1" applyProtection="1">
      <alignment horizontal="center" vertical="center"/>
    </xf>
    <xf numFmtId="0" fontId="1" fillId="5" borderId="28" xfId="0" applyFont="1" applyFill="1" applyBorder="1" applyAlignment="1" applyProtection="1">
      <alignment horizontal="center" vertical="center"/>
    </xf>
    <xf numFmtId="0" fontId="0" fillId="11" borderId="28" xfId="0" applyFill="1" applyBorder="1" applyAlignment="1">
      <alignment horizontal="center" vertical="center"/>
    </xf>
    <xf numFmtId="0" fontId="2" fillId="5" borderId="27" xfId="0" applyFont="1" applyFill="1" applyBorder="1" applyAlignment="1" applyProtection="1">
      <alignment horizontal="left"/>
    </xf>
    <xf numFmtId="0" fontId="2" fillId="5" borderId="28" xfId="0" applyFont="1" applyFill="1" applyBorder="1" applyAlignment="1" applyProtection="1">
      <alignment horizontal="left"/>
    </xf>
    <xf numFmtId="0" fontId="2" fillId="5" borderId="17" xfId="0" applyFont="1" applyFill="1" applyBorder="1" applyAlignment="1" applyProtection="1">
      <alignment horizontal="left"/>
    </xf>
    <xf numFmtId="164" fontId="1" fillId="0" borderId="28" xfId="0" applyNumberFormat="1" applyFont="1" applyBorder="1" applyAlignment="1" applyProtection="1">
      <alignment horizontal="center" vertical="center"/>
    </xf>
    <xf numFmtId="164" fontId="1" fillId="0" borderId="17" xfId="0" applyNumberFormat="1" applyFont="1" applyBorder="1" applyAlignment="1" applyProtection="1">
      <alignment horizontal="center" vertical="center"/>
    </xf>
    <xf numFmtId="0" fontId="0" fillId="7" borderId="0" xfId="0" applyFill="1" applyBorder="1" applyAlignment="1"/>
    <xf numFmtId="0" fontId="2" fillId="5" borderId="27" xfId="0" applyFont="1" applyFill="1" applyBorder="1" applyAlignment="1" applyProtection="1"/>
    <xf numFmtId="0" fontId="2" fillId="5" borderId="28" xfId="0" applyFont="1" applyFill="1" applyBorder="1" applyAlignment="1" applyProtection="1"/>
    <xf numFmtId="0" fontId="2" fillId="5" borderId="17" xfId="0" applyFont="1" applyFill="1" applyBorder="1" applyAlignment="1" applyProtection="1"/>
    <xf numFmtId="0" fontId="0" fillId="8" borderId="0" xfId="0" applyFill="1" applyBorder="1" applyAlignment="1"/>
    <xf numFmtId="164" fontId="1" fillId="0" borderId="33" xfId="0" applyNumberFormat="1" applyFont="1" applyBorder="1" applyAlignment="1" applyProtection="1">
      <alignment horizontal="center" vertical="center"/>
    </xf>
    <xf numFmtId="0" fontId="8" fillId="0" borderId="27" xfId="0" applyFont="1" applyFill="1" applyBorder="1" applyAlignment="1" applyProtection="1"/>
    <xf numFmtId="0" fontId="8" fillId="0" borderId="17" xfId="0" applyFont="1" applyFill="1" applyBorder="1" applyAlignment="1"/>
    <xf numFmtId="164" fontId="1" fillId="0" borderId="34" xfId="0" applyNumberFormat="1" applyFont="1" applyBorder="1" applyAlignment="1" applyProtection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31"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6"/>
        </patternFill>
      </fill>
    </dxf>
    <dxf>
      <fill>
        <patternFill>
          <bgColor theme="9"/>
        </patternFill>
      </fill>
    </dxf>
    <dxf>
      <font>
        <color rgb="FFFF0000"/>
      </font>
    </dxf>
    <dxf>
      <font>
        <color rgb="FF39E74E"/>
      </font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1"/>
      </font>
    </dxf>
    <dxf>
      <fill>
        <patternFill>
          <bgColor theme="6"/>
        </patternFill>
      </fill>
    </dxf>
    <dxf>
      <fill>
        <patternFill>
          <bgColor theme="9"/>
        </patternFill>
      </fill>
    </dxf>
    <dxf>
      <font>
        <color rgb="FFFF0000"/>
      </font>
    </dxf>
    <dxf>
      <font>
        <color theme="9" tint="-0.24994659260841701"/>
      </font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  <color indexed="11"/>
      </font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6"/>
        </patternFill>
      </fill>
    </dxf>
    <dxf>
      <fill>
        <patternFill>
          <bgColor theme="9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1"/>
      </font>
    </dxf>
    <dxf>
      <fill>
        <patternFill>
          <bgColor theme="9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Spin" dx="16" fmlaLink="$B$136" max="30" min="1" page="10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Spin" dx="16" fmlaLink="$B$136" max="30" min="1" page="10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Spin" dx="16" fmlaLink="$B$136" max="25" min="1" page="10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Spin" dx="16" fmlaLink="$B$136" max="30" min="1" page="10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0</xdr:row>
          <xdr:rowOff>28575</xdr:rowOff>
        </xdr:from>
        <xdr:to>
          <xdr:col>7</xdr:col>
          <xdr:colOff>952500</xdr:colOff>
          <xdr:row>0</xdr:row>
          <xdr:rowOff>390525</xdr:rowOff>
        </xdr:to>
        <xdr:sp macro="" textlink="">
          <xdr:nvSpPr>
            <xdr:cNvPr id="37891" name="Button 3" hidden="1">
              <a:extLst>
                <a:ext uri="{63B3BB69-23CF-44E3-9099-C40C66FF867C}">
                  <a14:compatExt spid="_x0000_s37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323850</xdr:colOff>
          <xdr:row>0</xdr:row>
          <xdr:rowOff>457200</xdr:rowOff>
        </xdr:from>
        <xdr:to>
          <xdr:col>11</xdr:col>
          <xdr:colOff>66675</xdr:colOff>
          <xdr:row>0</xdr:row>
          <xdr:rowOff>819150</xdr:rowOff>
        </xdr:to>
        <xdr:sp macro="" textlink="">
          <xdr:nvSpPr>
            <xdr:cNvPr id="37892" name="Button 4" hidden="1">
              <a:extLst>
                <a:ext uri="{63B3BB69-23CF-44E3-9099-C40C66FF867C}">
                  <a14:compatExt spid="_x0000_s37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ABSENTS &amp; NON REPRESENTES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0</xdr:row>
          <xdr:rowOff>447675</xdr:rowOff>
        </xdr:from>
        <xdr:to>
          <xdr:col>7</xdr:col>
          <xdr:colOff>981075</xdr:colOff>
          <xdr:row>0</xdr:row>
          <xdr:rowOff>809625</xdr:rowOff>
        </xdr:to>
        <xdr:sp macro="" textlink="">
          <xdr:nvSpPr>
            <xdr:cNvPr id="37894" name="Button 6" hidden="1">
              <a:extLst>
                <a:ext uri="{63B3BB69-23CF-44E3-9099-C40C66FF867C}">
                  <a14:compatExt spid="_x0000_s37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SUPP_FILTRE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323850</xdr:colOff>
          <xdr:row>0</xdr:row>
          <xdr:rowOff>47625</xdr:rowOff>
        </xdr:from>
        <xdr:to>
          <xdr:col>11</xdr:col>
          <xdr:colOff>57150</xdr:colOff>
          <xdr:row>0</xdr:row>
          <xdr:rowOff>409575</xdr:rowOff>
        </xdr:to>
        <xdr:sp macro="" textlink="">
          <xdr:nvSpPr>
            <xdr:cNvPr id="37897" name="Button 9" hidden="1">
              <a:extLst>
                <a:ext uri="{63B3BB69-23CF-44E3-9099-C40C66FF867C}">
                  <a14:compatExt spid="_x0000_s37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PRÉSENTS &amp; REPRÉSENTÉS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104775</xdr:colOff>
          <xdr:row>0</xdr:row>
          <xdr:rowOff>466725</xdr:rowOff>
        </xdr:from>
        <xdr:to>
          <xdr:col>12</xdr:col>
          <xdr:colOff>295275</xdr:colOff>
          <xdr:row>0</xdr:row>
          <xdr:rowOff>819150</xdr:rowOff>
        </xdr:to>
        <xdr:sp macro="" textlink="">
          <xdr:nvSpPr>
            <xdr:cNvPr id="37900" name="Button 12" hidden="1">
              <a:extLst>
                <a:ext uri="{63B3BB69-23CF-44E3-9099-C40C66FF867C}">
                  <a14:compatExt spid="_x0000_s37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RÉSULTATS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104775</xdr:colOff>
          <xdr:row>0</xdr:row>
          <xdr:rowOff>57150</xdr:rowOff>
        </xdr:from>
        <xdr:to>
          <xdr:col>12</xdr:col>
          <xdr:colOff>285750</xdr:colOff>
          <xdr:row>0</xdr:row>
          <xdr:rowOff>419100</xdr:rowOff>
        </xdr:to>
        <xdr:sp macro="" textlink="">
          <xdr:nvSpPr>
            <xdr:cNvPr id="37901" name="Button 13" hidden="1">
              <a:extLst>
                <a:ext uri="{63B3BB69-23CF-44E3-9099-C40C66FF867C}">
                  <a14:compatExt spid="_x0000_s37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Ht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0</xdr:row>
          <xdr:rowOff>895350</xdr:rowOff>
        </xdr:from>
        <xdr:to>
          <xdr:col>7</xdr:col>
          <xdr:colOff>1000125</xdr:colOff>
          <xdr:row>0</xdr:row>
          <xdr:rowOff>1257300</xdr:rowOff>
        </xdr:to>
        <xdr:sp macro="" textlink="">
          <xdr:nvSpPr>
            <xdr:cNvPr id="37902" name="Button 14" hidden="1">
              <a:extLst>
                <a:ext uri="{63B3BB69-23CF-44E3-9099-C40C66FF867C}">
                  <a14:compatExt spid="_x0000_s37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ABSENTS PAR DÉFAUT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1047750</xdr:colOff>
          <xdr:row>0</xdr:row>
          <xdr:rowOff>466725</xdr:rowOff>
        </xdr:from>
        <xdr:to>
          <xdr:col>9</xdr:col>
          <xdr:colOff>104775</xdr:colOff>
          <xdr:row>0</xdr:row>
          <xdr:rowOff>790575</xdr:rowOff>
        </xdr:to>
        <xdr:sp macro="" textlink="">
          <xdr:nvSpPr>
            <xdr:cNvPr id="37907" name="Button 19" hidden="1">
              <a:extLst>
                <a:ext uri="{63B3BB69-23CF-44E3-9099-C40C66FF867C}">
                  <a14:compatExt spid="_x0000_s37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REPRÉSENTÉS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1038225</xdr:colOff>
          <xdr:row>0</xdr:row>
          <xdr:rowOff>47625</xdr:rowOff>
        </xdr:from>
        <xdr:to>
          <xdr:col>9</xdr:col>
          <xdr:colOff>85725</xdr:colOff>
          <xdr:row>0</xdr:row>
          <xdr:rowOff>371475</xdr:rowOff>
        </xdr:to>
        <xdr:sp macro="" textlink="">
          <xdr:nvSpPr>
            <xdr:cNvPr id="37910" name="Button 22" hidden="1">
              <a:extLst>
                <a:ext uri="{63B3BB69-23CF-44E3-9099-C40C66FF867C}">
                  <a14:compatExt spid="_x0000_s37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PRÉSENTS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333375</xdr:colOff>
          <xdr:row>0</xdr:row>
          <xdr:rowOff>914400</xdr:rowOff>
        </xdr:from>
        <xdr:to>
          <xdr:col>10</xdr:col>
          <xdr:colOff>733425</xdr:colOff>
          <xdr:row>0</xdr:row>
          <xdr:rowOff>1257300</xdr:rowOff>
        </xdr:to>
        <xdr:sp macro="" textlink="">
          <xdr:nvSpPr>
            <xdr:cNvPr id="37912" name="Button 24" hidden="1">
              <a:extLst>
                <a:ext uri="{63B3BB69-23CF-44E3-9099-C40C66FF867C}">
                  <a14:compatExt spid="_x0000_s37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361950</xdr:colOff>
          <xdr:row>0</xdr:row>
          <xdr:rowOff>447675</xdr:rowOff>
        </xdr:from>
        <xdr:to>
          <xdr:col>13</xdr:col>
          <xdr:colOff>676275</xdr:colOff>
          <xdr:row>0</xdr:row>
          <xdr:rowOff>809625</xdr:rowOff>
        </xdr:to>
        <xdr:sp macro="" textlink="">
          <xdr:nvSpPr>
            <xdr:cNvPr id="37913" name="Button 25" hidden="1">
              <a:extLst>
                <a:ext uri="{63B3BB69-23CF-44E3-9099-C40C66FF867C}">
                  <a14:compatExt spid="_x0000_s37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EXPLORATEUR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0</xdr:row>
          <xdr:rowOff>923925</xdr:rowOff>
        </xdr:from>
        <xdr:to>
          <xdr:col>12</xdr:col>
          <xdr:colOff>361950</xdr:colOff>
          <xdr:row>0</xdr:row>
          <xdr:rowOff>1247775</xdr:rowOff>
        </xdr:to>
        <xdr:sp macro="" textlink="">
          <xdr:nvSpPr>
            <xdr:cNvPr id="37914" name="Button 26" hidden="1">
              <a:extLst>
                <a:ext uri="{63B3BB69-23CF-44E3-9099-C40C66FF867C}">
                  <a14:compatExt spid="_x0000_s37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1047750</xdr:colOff>
          <xdr:row>0</xdr:row>
          <xdr:rowOff>904875</xdr:rowOff>
        </xdr:from>
        <xdr:to>
          <xdr:col>9</xdr:col>
          <xdr:colOff>161925</xdr:colOff>
          <xdr:row>0</xdr:row>
          <xdr:rowOff>1247775</xdr:rowOff>
        </xdr:to>
        <xdr:sp macro="" textlink="">
          <xdr:nvSpPr>
            <xdr:cNvPr id="37916" name="Button 28" hidden="1">
              <a:extLst>
                <a:ext uri="{63B3BB69-23CF-44E3-9099-C40C66FF867C}">
                  <a14:compatExt spid="_x0000_s37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590550</xdr:colOff>
          <xdr:row>0</xdr:row>
          <xdr:rowOff>1152525</xdr:rowOff>
        </xdr:from>
        <xdr:to>
          <xdr:col>16</xdr:col>
          <xdr:colOff>200025</xdr:colOff>
          <xdr:row>0</xdr:row>
          <xdr:rowOff>1476375</xdr:rowOff>
        </xdr:to>
        <xdr:sp macro="" textlink="">
          <xdr:nvSpPr>
            <xdr:cNvPr id="32775" name="Button 7" hidden="1">
              <a:extLst>
                <a:ext uri="{63B3BB69-23CF-44E3-9099-C40C66FF867C}">
                  <a14:compatExt spid="_x0000_s3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19050</xdr:rowOff>
        </xdr:from>
        <xdr:to>
          <xdr:col>11</xdr:col>
          <xdr:colOff>542925</xdr:colOff>
          <xdr:row>0</xdr:row>
          <xdr:rowOff>342900</xdr:rowOff>
        </xdr:to>
        <xdr:sp macro="" textlink="">
          <xdr:nvSpPr>
            <xdr:cNvPr id="32776" name="Button 8" hidden="1">
              <a:extLst>
                <a:ext uri="{63B3BB69-23CF-44E3-9099-C40C66FF867C}">
                  <a14:compatExt spid="_x0000_s3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581025</xdr:colOff>
          <xdr:row>0</xdr:row>
          <xdr:rowOff>28575</xdr:rowOff>
        </xdr:from>
        <xdr:to>
          <xdr:col>13</xdr:col>
          <xdr:colOff>314325</xdr:colOff>
          <xdr:row>0</xdr:row>
          <xdr:rowOff>352425</xdr:rowOff>
        </xdr:to>
        <xdr:sp macro="" textlink="">
          <xdr:nvSpPr>
            <xdr:cNvPr id="32778" name="Button 10" hidden="1">
              <a:extLst>
                <a:ext uri="{63B3BB69-23CF-44E3-9099-C40C66FF867C}">
                  <a14:compatExt spid="_x0000_s3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SUPP_FILTRE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0</xdr:row>
          <xdr:rowOff>1152525</xdr:rowOff>
        </xdr:from>
        <xdr:to>
          <xdr:col>14</xdr:col>
          <xdr:colOff>561975</xdr:colOff>
          <xdr:row>0</xdr:row>
          <xdr:rowOff>1476375</xdr:rowOff>
        </xdr:to>
        <xdr:sp macro="" textlink="">
          <xdr:nvSpPr>
            <xdr:cNvPr id="32782" name="Button 14" hidden="1">
              <a:extLst>
                <a:ext uri="{63B3BB69-23CF-44E3-9099-C40C66FF867C}">
                  <a14:compatExt spid="_x0000_s32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VOIR RESULTAT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0</xdr:row>
          <xdr:rowOff>762000</xdr:rowOff>
        </xdr:from>
        <xdr:to>
          <xdr:col>14</xdr:col>
          <xdr:colOff>504825</xdr:colOff>
          <xdr:row>0</xdr:row>
          <xdr:rowOff>1085850</xdr:rowOff>
        </xdr:to>
        <xdr:sp macro="" textlink="">
          <xdr:nvSpPr>
            <xdr:cNvPr id="32783" name="Button 15" hidden="1">
              <a:extLst>
                <a:ext uri="{63B3BB69-23CF-44E3-9099-C40C66FF867C}">
                  <a14:compatExt spid="_x0000_s32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Ht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1685925</xdr:colOff>
          <xdr:row>135</xdr:row>
          <xdr:rowOff>0</xdr:rowOff>
        </xdr:from>
        <xdr:to>
          <xdr:col>1</xdr:col>
          <xdr:colOff>133350</xdr:colOff>
          <xdr:row>136</xdr:row>
          <xdr:rowOff>9525</xdr:rowOff>
        </xdr:to>
        <xdr:sp macro="" textlink="">
          <xdr:nvSpPr>
            <xdr:cNvPr id="32786" name="Spinner 18" hidden="1">
              <a:extLst>
                <a:ext uri="{63B3BB69-23CF-44E3-9099-C40C66FF867C}">
                  <a14:compatExt spid="_x0000_s32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361950</xdr:colOff>
          <xdr:row>0</xdr:row>
          <xdr:rowOff>28575</xdr:rowOff>
        </xdr:from>
        <xdr:to>
          <xdr:col>16</xdr:col>
          <xdr:colOff>28575</xdr:colOff>
          <xdr:row>0</xdr:row>
          <xdr:rowOff>352425</xdr:rowOff>
        </xdr:to>
        <xdr:sp macro="" textlink="">
          <xdr:nvSpPr>
            <xdr:cNvPr id="32788" name="Button 20" hidden="1">
              <a:extLst>
                <a:ext uri="{63B3BB69-23CF-44E3-9099-C40C66FF867C}">
                  <a14:compatExt spid="_x0000_s32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VOTE </a:t>
              </a:r>
              <a:r>
                <a:rPr lang="fr-FR" sz="800" b="0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(PRÉSENTS &amp; REPRÉSENTÉS)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561975</xdr:colOff>
          <xdr:row>0</xdr:row>
          <xdr:rowOff>771525</xdr:rowOff>
        </xdr:from>
        <xdr:to>
          <xdr:col>16</xdr:col>
          <xdr:colOff>133350</xdr:colOff>
          <xdr:row>0</xdr:row>
          <xdr:rowOff>1123950</xdr:rowOff>
        </xdr:to>
        <xdr:sp macro="" textlink="">
          <xdr:nvSpPr>
            <xdr:cNvPr id="32789" name="Button 21" hidden="1">
              <a:extLst>
                <a:ext uri="{63B3BB69-23CF-44E3-9099-C40C66FF867C}">
                  <a14:compatExt spid="_x0000_s32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Explorateur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361950</xdr:rowOff>
        </xdr:from>
        <xdr:to>
          <xdr:col>11</xdr:col>
          <xdr:colOff>542925</xdr:colOff>
          <xdr:row>0</xdr:row>
          <xdr:rowOff>685800</xdr:rowOff>
        </xdr:to>
        <xdr:sp macro="" textlink="">
          <xdr:nvSpPr>
            <xdr:cNvPr id="32790" name="Button 22" hidden="1">
              <a:extLst>
                <a:ext uri="{63B3BB69-23CF-44E3-9099-C40C66FF867C}">
                  <a14:compatExt spid="_x0000_s32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581025</xdr:colOff>
          <xdr:row>0</xdr:row>
          <xdr:rowOff>371475</xdr:rowOff>
        </xdr:from>
        <xdr:to>
          <xdr:col>13</xdr:col>
          <xdr:colOff>314325</xdr:colOff>
          <xdr:row>0</xdr:row>
          <xdr:rowOff>695325</xdr:rowOff>
        </xdr:to>
        <xdr:sp macro="" textlink="">
          <xdr:nvSpPr>
            <xdr:cNvPr id="32792" name="Button 24" hidden="1">
              <a:extLst>
                <a:ext uri="{63B3BB69-23CF-44E3-9099-C40C66FF867C}">
                  <a14:compatExt spid="_x0000_s32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352425</xdr:colOff>
          <xdr:row>0</xdr:row>
          <xdr:rowOff>381000</xdr:rowOff>
        </xdr:from>
        <xdr:to>
          <xdr:col>15</xdr:col>
          <xdr:colOff>19050</xdr:colOff>
          <xdr:row>0</xdr:row>
          <xdr:rowOff>704850</xdr:rowOff>
        </xdr:to>
        <xdr:sp macro="" textlink="">
          <xdr:nvSpPr>
            <xdr:cNvPr id="32795" name="Button 27" hidden="1">
              <a:extLst>
                <a:ext uri="{63B3BB69-23CF-44E3-9099-C40C66FF867C}">
                  <a14:compatExt spid="_x0000_s32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ABSTENTION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752475</xdr:rowOff>
        </xdr:from>
        <xdr:to>
          <xdr:col>11</xdr:col>
          <xdr:colOff>542925</xdr:colOff>
          <xdr:row>0</xdr:row>
          <xdr:rowOff>1076325</xdr:rowOff>
        </xdr:to>
        <xdr:sp macro="" textlink="">
          <xdr:nvSpPr>
            <xdr:cNvPr id="32800" name="Button 32" hidden="1">
              <a:extLst>
                <a:ext uri="{63B3BB69-23CF-44E3-9099-C40C66FF867C}">
                  <a14:compatExt spid="_x0000_s32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PRÉSENTS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581025</xdr:colOff>
          <xdr:row>0</xdr:row>
          <xdr:rowOff>752475</xdr:rowOff>
        </xdr:from>
        <xdr:to>
          <xdr:col>13</xdr:col>
          <xdr:colOff>209550</xdr:colOff>
          <xdr:row>0</xdr:row>
          <xdr:rowOff>1076325</xdr:rowOff>
        </xdr:to>
        <xdr:sp macro="" textlink="">
          <xdr:nvSpPr>
            <xdr:cNvPr id="32802" name="Button 34" hidden="1">
              <a:extLst>
                <a:ext uri="{63B3BB69-23CF-44E3-9099-C40C66FF867C}">
                  <a14:compatExt spid="_x0000_s32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REPRÉSENTÉS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219075</xdr:colOff>
          <xdr:row>0</xdr:row>
          <xdr:rowOff>1143000</xdr:rowOff>
        </xdr:from>
        <xdr:to>
          <xdr:col>17</xdr:col>
          <xdr:colOff>533400</xdr:colOff>
          <xdr:row>0</xdr:row>
          <xdr:rowOff>1466850</xdr:rowOff>
        </xdr:to>
        <xdr:sp macro="" textlink="">
          <xdr:nvSpPr>
            <xdr:cNvPr id="32803" name="Button 35" hidden="1">
              <a:extLst>
                <a:ext uri="{63B3BB69-23CF-44E3-9099-C40C66FF867C}">
                  <a14:compatExt spid="_x0000_s32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1133475</xdr:rowOff>
        </xdr:from>
        <xdr:to>
          <xdr:col>11</xdr:col>
          <xdr:colOff>514350</xdr:colOff>
          <xdr:row>0</xdr:row>
          <xdr:rowOff>1466850</xdr:rowOff>
        </xdr:to>
        <xdr:sp macro="" textlink="">
          <xdr:nvSpPr>
            <xdr:cNvPr id="32806" name="Button 38" hidden="1">
              <a:extLst>
                <a:ext uri="{63B3BB69-23CF-44E3-9099-C40C66FF867C}">
                  <a14:compatExt spid="_x0000_s32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POUR PAR DÉFAUT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571500</xdr:colOff>
          <xdr:row>0</xdr:row>
          <xdr:rowOff>1143000</xdr:rowOff>
        </xdr:from>
        <xdr:to>
          <xdr:col>13</xdr:col>
          <xdr:colOff>219075</xdr:colOff>
          <xdr:row>0</xdr:row>
          <xdr:rowOff>1476375</xdr:rowOff>
        </xdr:to>
        <xdr:sp macro="" textlink="">
          <xdr:nvSpPr>
            <xdr:cNvPr id="32807" name="Button 39" hidden="1">
              <a:extLst>
                <a:ext uri="{63B3BB69-23CF-44E3-9099-C40C66FF867C}">
                  <a14:compatExt spid="_x0000_s32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457200</xdr:colOff>
          <xdr:row>131</xdr:row>
          <xdr:rowOff>209550</xdr:rowOff>
        </xdr:from>
        <xdr:to>
          <xdr:col>12</xdr:col>
          <xdr:colOff>371475</xdr:colOff>
          <xdr:row>132</xdr:row>
          <xdr:rowOff>228600</xdr:rowOff>
        </xdr:to>
        <xdr:sp macro="" textlink="">
          <xdr:nvSpPr>
            <xdr:cNvPr id="33794" name="Button 2" hidden="1">
              <a:extLst>
                <a:ext uri="{63B3BB69-23CF-44E3-9099-C40C66FF867C}">
                  <a14:compatExt spid="_x0000_s33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0</xdr:row>
          <xdr:rowOff>38100</xdr:rowOff>
        </xdr:from>
        <xdr:to>
          <xdr:col>11</xdr:col>
          <xdr:colOff>533400</xdr:colOff>
          <xdr:row>0</xdr:row>
          <xdr:rowOff>361950</xdr:rowOff>
        </xdr:to>
        <xdr:sp macro="" textlink="">
          <xdr:nvSpPr>
            <xdr:cNvPr id="33795" name="Button 3" hidden="1">
              <a:extLst>
                <a:ext uri="{63B3BB69-23CF-44E3-9099-C40C66FF867C}">
                  <a14:compatExt spid="_x0000_s33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571500</xdr:colOff>
          <xdr:row>0</xdr:row>
          <xdr:rowOff>38100</xdr:rowOff>
        </xdr:from>
        <xdr:to>
          <xdr:col>13</xdr:col>
          <xdr:colOff>304800</xdr:colOff>
          <xdr:row>0</xdr:row>
          <xdr:rowOff>361950</xdr:rowOff>
        </xdr:to>
        <xdr:sp macro="" textlink="">
          <xdr:nvSpPr>
            <xdr:cNvPr id="33796" name="Button 4" hidden="1">
              <a:extLst>
                <a:ext uri="{63B3BB69-23CF-44E3-9099-C40C66FF867C}">
                  <a14:compatExt spid="_x0000_s33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SUPP_FILTRE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295275</xdr:colOff>
          <xdr:row>0</xdr:row>
          <xdr:rowOff>1171575</xdr:rowOff>
        </xdr:from>
        <xdr:to>
          <xdr:col>14</xdr:col>
          <xdr:colOff>704850</xdr:colOff>
          <xdr:row>0</xdr:row>
          <xdr:rowOff>1476375</xdr:rowOff>
        </xdr:to>
        <xdr:sp macro="" textlink="">
          <xdr:nvSpPr>
            <xdr:cNvPr id="33803" name="Button 11" hidden="1">
              <a:extLst>
                <a:ext uri="{63B3BB69-23CF-44E3-9099-C40C66FF867C}">
                  <a14:compatExt spid="_x0000_s33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VOIR RESULTAT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333375</xdr:colOff>
          <xdr:row>0</xdr:row>
          <xdr:rowOff>762000</xdr:rowOff>
        </xdr:from>
        <xdr:to>
          <xdr:col>14</xdr:col>
          <xdr:colOff>666750</xdr:colOff>
          <xdr:row>0</xdr:row>
          <xdr:rowOff>1085850</xdr:rowOff>
        </xdr:to>
        <xdr:sp macro="" textlink="">
          <xdr:nvSpPr>
            <xdr:cNvPr id="33805" name="Button 13" hidden="1">
              <a:extLst>
                <a:ext uri="{63B3BB69-23CF-44E3-9099-C40C66FF867C}">
                  <a14:compatExt spid="_x0000_s33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Ht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1685925</xdr:colOff>
          <xdr:row>135</xdr:row>
          <xdr:rowOff>9525</xdr:rowOff>
        </xdr:from>
        <xdr:to>
          <xdr:col>1</xdr:col>
          <xdr:colOff>123825</xdr:colOff>
          <xdr:row>136</xdr:row>
          <xdr:rowOff>9525</xdr:rowOff>
        </xdr:to>
        <xdr:sp macro="" textlink="">
          <xdr:nvSpPr>
            <xdr:cNvPr id="33807" name="Spinner 15" hidden="1">
              <a:extLst>
                <a:ext uri="{63B3BB69-23CF-44E3-9099-C40C66FF867C}">
                  <a14:compatExt spid="_x0000_s33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0</xdr:row>
          <xdr:rowOff>38100</xdr:rowOff>
        </xdr:from>
        <xdr:to>
          <xdr:col>16</xdr:col>
          <xdr:colOff>66675</xdr:colOff>
          <xdr:row>0</xdr:row>
          <xdr:rowOff>361950</xdr:rowOff>
        </xdr:to>
        <xdr:sp macro="" textlink="">
          <xdr:nvSpPr>
            <xdr:cNvPr id="33809" name="Button 17" hidden="1">
              <a:extLst>
                <a:ext uri="{63B3BB69-23CF-44E3-9099-C40C66FF867C}">
                  <a14:compatExt spid="_x0000_s33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VOTE </a:t>
              </a:r>
              <a:r>
                <a:rPr lang="fr-FR" sz="800" b="0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(PRÉSENTS &amp; REPRÉSENTÉS)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447675</xdr:colOff>
          <xdr:row>133</xdr:row>
          <xdr:rowOff>19050</xdr:rowOff>
        </xdr:from>
        <xdr:to>
          <xdr:col>12</xdr:col>
          <xdr:colOff>361950</xdr:colOff>
          <xdr:row>135</xdr:row>
          <xdr:rowOff>9525</xdr:rowOff>
        </xdr:to>
        <xdr:sp macro="" textlink="">
          <xdr:nvSpPr>
            <xdr:cNvPr id="33810" name="Button 18" hidden="1">
              <a:extLst>
                <a:ext uri="{63B3BB69-23CF-44E3-9099-C40C66FF867C}">
                  <a14:compatExt spid="_x0000_s33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Explorateur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0</xdr:row>
          <xdr:rowOff>409575</xdr:rowOff>
        </xdr:from>
        <xdr:to>
          <xdr:col>11</xdr:col>
          <xdr:colOff>523875</xdr:colOff>
          <xdr:row>0</xdr:row>
          <xdr:rowOff>733425</xdr:rowOff>
        </xdr:to>
        <xdr:sp macro="" textlink="">
          <xdr:nvSpPr>
            <xdr:cNvPr id="33811" name="Button 19" hidden="1">
              <a:extLst>
                <a:ext uri="{63B3BB69-23CF-44E3-9099-C40C66FF867C}">
                  <a14:compatExt spid="_x0000_s33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571500</xdr:colOff>
          <xdr:row>0</xdr:row>
          <xdr:rowOff>400050</xdr:rowOff>
        </xdr:from>
        <xdr:to>
          <xdr:col>13</xdr:col>
          <xdr:colOff>304800</xdr:colOff>
          <xdr:row>0</xdr:row>
          <xdr:rowOff>723900</xdr:rowOff>
        </xdr:to>
        <xdr:sp macro="" textlink="">
          <xdr:nvSpPr>
            <xdr:cNvPr id="33816" name="Button 24" hidden="1">
              <a:extLst>
                <a:ext uri="{63B3BB69-23CF-44E3-9099-C40C66FF867C}">
                  <a14:compatExt spid="_x0000_s33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333375</xdr:colOff>
          <xdr:row>0</xdr:row>
          <xdr:rowOff>390525</xdr:rowOff>
        </xdr:from>
        <xdr:to>
          <xdr:col>15</xdr:col>
          <xdr:colOff>66675</xdr:colOff>
          <xdr:row>0</xdr:row>
          <xdr:rowOff>714375</xdr:rowOff>
        </xdr:to>
        <xdr:sp macro="" textlink="">
          <xdr:nvSpPr>
            <xdr:cNvPr id="33819" name="Button 27" hidden="1">
              <a:extLst>
                <a:ext uri="{63B3BB69-23CF-44E3-9099-C40C66FF867C}">
                  <a14:compatExt spid="_x0000_s33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ABSTENTION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0</xdr:row>
          <xdr:rowOff>781050</xdr:rowOff>
        </xdr:from>
        <xdr:to>
          <xdr:col>11</xdr:col>
          <xdr:colOff>514350</xdr:colOff>
          <xdr:row>0</xdr:row>
          <xdr:rowOff>1104900</xdr:rowOff>
        </xdr:to>
        <xdr:sp macro="" textlink="">
          <xdr:nvSpPr>
            <xdr:cNvPr id="33822" name="Button 30" hidden="1">
              <a:extLst>
                <a:ext uri="{63B3BB69-23CF-44E3-9099-C40C66FF867C}">
                  <a14:compatExt spid="_x0000_s33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PRÉSENTS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561975</xdr:colOff>
          <xdr:row>0</xdr:row>
          <xdr:rowOff>762000</xdr:rowOff>
        </xdr:from>
        <xdr:to>
          <xdr:col>13</xdr:col>
          <xdr:colOff>295275</xdr:colOff>
          <xdr:row>0</xdr:row>
          <xdr:rowOff>1085850</xdr:rowOff>
        </xdr:to>
        <xdr:sp macro="" textlink="">
          <xdr:nvSpPr>
            <xdr:cNvPr id="33824" name="Button 32" hidden="1">
              <a:extLst>
                <a:ext uri="{63B3BB69-23CF-44E3-9099-C40C66FF867C}">
                  <a14:compatExt spid="_x0000_s33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REPRÉSENTÉS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38100</xdr:colOff>
          <xdr:row>0</xdr:row>
          <xdr:rowOff>1152525</xdr:rowOff>
        </xdr:from>
        <xdr:to>
          <xdr:col>16</xdr:col>
          <xdr:colOff>352425</xdr:colOff>
          <xdr:row>0</xdr:row>
          <xdr:rowOff>1476375</xdr:rowOff>
        </xdr:to>
        <xdr:sp macro="" textlink="">
          <xdr:nvSpPr>
            <xdr:cNvPr id="33825" name="Button 33" hidden="1">
              <a:extLst>
                <a:ext uri="{63B3BB69-23CF-44E3-9099-C40C66FF867C}">
                  <a14:compatExt spid="_x0000_s33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0</xdr:row>
          <xdr:rowOff>1190625</xdr:rowOff>
        </xdr:from>
        <xdr:to>
          <xdr:col>11</xdr:col>
          <xdr:colOff>476250</xdr:colOff>
          <xdr:row>0</xdr:row>
          <xdr:rowOff>1476375</xdr:rowOff>
        </xdr:to>
        <xdr:sp macro="" textlink="">
          <xdr:nvSpPr>
            <xdr:cNvPr id="33826" name="Button 34" hidden="1">
              <a:extLst>
                <a:ext uri="{63B3BB69-23CF-44E3-9099-C40C66FF867C}">
                  <a14:compatExt spid="_x0000_s33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POUR PAR DÉFAUT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571500</xdr:colOff>
          <xdr:row>0</xdr:row>
          <xdr:rowOff>1162050</xdr:rowOff>
        </xdr:from>
        <xdr:to>
          <xdr:col>13</xdr:col>
          <xdr:colOff>95250</xdr:colOff>
          <xdr:row>0</xdr:row>
          <xdr:rowOff>1466850</xdr:rowOff>
        </xdr:to>
        <xdr:sp macro="" textlink="">
          <xdr:nvSpPr>
            <xdr:cNvPr id="33827" name="Button 35" hidden="1">
              <a:extLst>
                <a:ext uri="{63B3BB69-23CF-44E3-9099-C40C66FF867C}">
                  <a14:compatExt spid="_x0000_s33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19050</xdr:rowOff>
        </xdr:from>
        <xdr:to>
          <xdr:col>11</xdr:col>
          <xdr:colOff>542925</xdr:colOff>
          <xdr:row>0</xdr:row>
          <xdr:rowOff>342900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561975</xdr:colOff>
          <xdr:row>0</xdr:row>
          <xdr:rowOff>19050</xdr:rowOff>
        </xdr:from>
        <xdr:to>
          <xdr:col>13</xdr:col>
          <xdr:colOff>295275</xdr:colOff>
          <xdr:row>0</xdr:row>
          <xdr:rowOff>342900</xdr:rowOff>
        </xdr:to>
        <xdr:sp macro="" textlink="">
          <xdr:nvSpPr>
            <xdr:cNvPr id="34818" name="Button 2" hidden="1">
              <a:extLst>
                <a:ext uri="{63B3BB69-23CF-44E3-9099-C40C66FF867C}">
                  <a14:compatExt spid="_x0000_s34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SUPP_FILTRE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0</xdr:row>
          <xdr:rowOff>1190625</xdr:rowOff>
        </xdr:from>
        <xdr:to>
          <xdr:col>14</xdr:col>
          <xdr:colOff>666750</xdr:colOff>
          <xdr:row>0</xdr:row>
          <xdr:rowOff>1514475</xdr:rowOff>
        </xdr:to>
        <xdr:sp macro="" textlink="">
          <xdr:nvSpPr>
            <xdr:cNvPr id="34819" name="Button 3" hidden="1">
              <a:extLst>
                <a:ext uri="{63B3BB69-23CF-44E3-9099-C40C66FF867C}">
                  <a14:compatExt spid="_x0000_s34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VOIR RESULTAT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132</xdr:row>
          <xdr:rowOff>85725</xdr:rowOff>
        </xdr:from>
        <xdr:to>
          <xdr:col>8</xdr:col>
          <xdr:colOff>0</xdr:colOff>
          <xdr:row>134</xdr:row>
          <xdr:rowOff>47625</xdr:rowOff>
        </xdr:to>
        <xdr:sp macro="" textlink="">
          <xdr:nvSpPr>
            <xdr:cNvPr id="34820" name="Button 4" hidden="1">
              <a:extLst>
                <a:ext uri="{63B3BB69-23CF-44E3-9099-C40C66FF867C}">
                  <a14:compatExt spid="_x0000_s34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131</xdr:row>
          <xdr:rowOff>9525</xdr:rowOff>
        </xdr:from>
        <xdr:to>
          <xdr:col>8</xdr:col>
          <xdr:colOff>0</xdr:colOff>
          <xdr:row>131</xdr:row>
          <xdr:rowOff>295275</xdr:rowOff>
        </xdr:to>
        <xdr:sp macro="" textlink="">
          <xdr:nvSpPr>
            <xdr:cNvPr id="34823" name="Button 7" hidden="1">
              <a:extLst>
                <a:ext uri="{63B3BB69-23CF-44E3-9099-C40C66FF867C}">
                  <a14:compatExt spid="_x0000_s34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Ht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352425</xdr:colOff>
          <xdr:row>0</xdr:row>
          <xdr:rowOff>714375</xdr:rowOff>
        </xdr:from>
        <xdr:to>
          <xdr:col>14</xdr:col>
          <xdr:colOff>666750</xdr:colOff>
          <xdr:row>0</xdr:row>
          <xdr:rowOff>1047750</xdr:rowOff>
        </xdr:to>
        <xdr:sp macro="" textlink="">
          <xdr:nvSpPr>
            <xdr:cNvPr id="34824" name="Button 8" hidden="1">
              <a:extLst>
                <a:ext uri="{63B3BB69-23CF-44E3-9099-C40C66FF867C}">
                  <a14:compatExt spid="_x0000_s34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Ht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131</xdr:row>
          <xdr:rowOff>200025</xdr:rowOff>
        </xdr:from>
        <xdr:to>
          <xdr:col>12</xdr:col>
          <xdr:colOff>400050</xdr:colOff>
          <xdr:row>132</xdr:row>
          <xdr:rowOff>219075</xdr:rowOff>
        </xdr:to>
        <xdr:sp macro="" textlink="">
          <xdr:nvSpPr>
            <xdr:cNvPr id="34825" name="Button 9" hidden="1">
              <a:extLst>
                <a:ext uri="{63B3BB69-23CF-44E3-9099-C40C66FF867C}">
                  <a14:compatExt spid="_x0000_s34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1628775</xdr:colOff>
          <xdr:row>134</xdr:row>
          <xdr:rowOff>133350</xdr:rowOff>
        </xdr:from>
        <xdr:to>
          <xdr:col>1</xdr:col>
          <xdr:colOff>66675</xdr:colOff>
          <xdr:row>136</xdr:row>
          <xdr:rowOff>19050</xdr:rowOff>
        </xdr:to>
        <xdr:sp macro="" textlink="">
          <xdr:nvSpPr>
            <xdr:cNvPr id="34826" name="Spinner 10" hidden="1">
              <a:extLst>
                <a:ext uri="{63B3BB69-23CF-44E3-9099-C40C66FF867C}">
                  <a14:compatExt spid="_x0000_s34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0</xdr:row>
          <xdr:rowOff>19050</xdr:rowOff>
        </xdr:from>
        <xdr:to>
          <xdr:col>16</xdr:col>
          <xdr:colOff>19050</xdr:colOff>
          <xdr:row>0</xdr:row>
          <xdr:rowOff>342900</xdr:rowOff>
        </xdr:to>
        <xdr:sp macro="" textlink="">
          <xdr:nvSpPr>
            <xdr:cNvPr id="34827" name="Button 11" hidden="1">
              <a:extLst>
                <a:ext uri="{63B3BB69-23CF-44E3-9099-C40C66FF867C}">
                  <a14:compatExt spid="_x0000_s34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VOTE </a:t>
              </a:r>
              <a:r>
                <a:rPr lang="fr-FR" sz="800" b="0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(PRÉSENTS &amp; REPRÉSENTÉS)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495300</xdr:colOff>
          <xdr:row>133</xdr:row>
          <xdr:rowOff>47625</xdr:rowOff>
        </xdr:from>
        <xdr:to>
          <xdr:col>12</xdr:col>
          <xdr:colOff>409575</xdr:colOff>
          <xdr:row>135</xdr:row>
          <xdr:rowOff>47625</xdr:rowOff>
        </xdr:to>
        <xdr:sp macro="" textlink="">
          <xdr:nvSpPr>
            <xdr:cNvPr id="34828" name="Button 12" hidden="1">
              <a:extLst>
                <a:ext uri="{63B3BB69-23CF-44E3-9099-C40C66FF867C}">
                  <a14:compatExt spid="_x0000_s34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Explorateur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371475</xdr:rowOff>
        </xdr:from>
        <xdr:to>
          <xdr:col>11</xdr:col>
          <xdr:colOff>542925</xdr:colOff>
          <xdr:row>0</xdr:row>
          <xdr:rowOff>695325</xdr:rowOff>
        </xdr:to>
        <xdr:sp macro="" textlink="">
          <xdr:nvSpPr>
            <xdr:cNvPr id="34830" name="Button 14" hidden="1">
              <a:extLst>
                <a:ext uri="{63B3BB69-23CF-44E3-9099-C40C66FF867C}">
                  <a14:compatExt spid="_x0000_s34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571500</xdr:colOff>
          <xdr:row>0</xdr:row>
          <xdr:rowOff>381000</xdr:rowOff>
        </xdr:from>
        <xdr:to>
          <xdr:col>13</xdr:col>
          <xdr:colOff>304800</xdr:colOff>
          <xdr:row>0</xdr:row>
          <xdr:rowOff>704850</xdr:rowOff>
        </xdr:to>
        <xdr:sp macro="" textlink="">
          <xdr:nvSpPr>
            <xdr:cNvPr id="34832" name="Button 16" hidden="1">
              <a:extLst>
                <a:ext uri="{63B3BB69-23CF-44E3-9099-C40C66FF867C}">
                  <a14:compatExt spid="_x0000_s34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333375</xdr:colOff>
          <xdr:row>0</xdr:row>
          <xdr:rowOff>361950</xdr:rowOff>
        </xdr:from>
        <xdr:to>
          <xdr:col>15</xdr:col>
          <xdr:colOff>66675</xdr:colOff>
          <xdr:row>0</xdr:row>
          <xdr:rowOff>685800</xdr:rowOff>
        </xdr:to>
        <xdr:sp macro="" textlink="">
          <xdr:nvSpPr>
            <xdr:cNvPr id="34833" name="Button 17" hidden="1">
              <a:extLst>
                <a:ext uri="{63B3BB69-23CF-44E3-9099-C40C66FF867C}">
                  <a14:compatExt spid="_x0000_s34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ABSTENTION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0</xdr:row>
          <xdr:rowOff>723900</xdr:rowOff>
        </xdr:from>
        <xdr:to>
          <xdr:col>11</xdr:col>
          <xdr:colOff>552450</xdr:colOff>
          <xdr:row>0</xdr:row>
          <xdr:rowOff>1047750</xdr:rowOff>
        </xdr:to>
        <xdr:sp macro="" textlink="">
          <xdr:nvSpPr>
            <xdr:cNvPr id="34836" name="Button 20" hidden="1">
              <a:extLst>
                <a:ext uri="{63B3BB69-23CF-44E3-9099-C40C66FF867C}">
                  <a14:compatExt spid="_x0000_s34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PRÉSENTS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571500</xdr:colOff>
          <xdr:row>0</xdr:row>
          <xdr:rowOff>723900</xdr:rowOff>
        </xdr:from>
        <xdr:to>
          <xdr:col>13</xdr:col>
          <xdr:colOff>304800</xdr:colOff>
          <xdr:row>0</xdr:row>
          <xdr:rowOff>1047750</xdr:rowOff>
        </xdr:to>
        <xdr:sp macro="" textlink="">
          <xdr:nvSpPr>
            <xdr:cNvPr id="34839" name="Button 23" hidden="1">
              <a:extLst>
                <a:ext uri="{63B3BB69-23CF-44E3-9099-C40C66FF867C}">
                  <a14:compatExt spid="_x0000_s34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REPRÉSENTÉS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695325</xdr:colOff>
          <xdr:row>0</xdr:row>
          <xdr:rowOff>1190625</xdr:rowOff>
        </xdr:from>
        <xdr:to>
          <xdr:col>16</xdr:col>
          <xdr:colOff>247650</xdr:colOff>
          <xdr:row>0</xdr:row>
          <xdr:rowOff>1514475</xdr:rowOff>
        </xdr:to>
        <xdr:sp macro="" textlink="">
          <xdr:nvSpPr>
            <xdr:cNvPr id="34841" name="Button 25" hidden="1">
              <a:extLst>
                <a:ext uri="{63B3BB69-23CF-44E3-9099-C40C66FF867C}">
                  <a14:compatExt spid="_x0000_s34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0</xdr:row>
          <xdr:rowOff>1200150</xdr:rowOff>
        </xdr:from>
        <xdr:to>
          <xdr:col>11</xdr:col>
          <xdr:colOff>495300</xdr:colOff>
          <xdr:row>0</xdr:row>
          <xdr:rowOff>1504950</xdr:rowOff>
        </xdr:to>
        <xdr:sp macro="" textlink="">
          <xdr:nvSpPr>
            <xdr:cNvPr id="34842" name="Button 26" hidden="1">
              <a:extLst>
                <a:ext uri="{63B3BB69-23CF-44E3-9099-C40C66FF867C}">
                  <a14:compatExt spid="_x0000_s34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POUR PAR DÉFAUT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581025</xdr:colOff>
          <xdr:row>0</xdr:row>
          <xdr:rowOff>1190625</xdr:rowOff>
        </xdr:from>
        <xdr:to>
          <xdr:col>13</xdr:col>
          <xdr:colOff>200025</xdr:colOff>
          <xdr:row>0</xdr:row>
          <xdr:rowOff>1514475</xdr:rowOff>
        </xdr:to>
        <xdr:sp macro="" textlink="">
          <xdr:nvSpPr>
            <xdr:cNvPr id="34845" name="Button 29" hidden="1">
              <a:extLst>
                <a:ext uri="{63B3BB69-23CF-44E3-9099-C40C66FF867C}">
                  <a14:compatExt spid="_x0000_s34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0</xdr:row>
          <xdr:rowOff>47625</xdr:rowOff>
        </xdr:from>
        <xdr:to>
          <xdr:col>11</xdr:col>
          <xdr:colOff>523875</xdr:colOff>
          <xdr:row>0</xdr:row>
          <xdr:rowOff>371475</xdr:rowOff>
        </xdr:to>
        <xdr:sp macro="" textlink="">
          <xdr:nvSpPr>
            <xdr:cNvPr id="36865" name="Button 1" hidden="1">
              <a:extLst>
                <a:ext uri="{63B3BB69-23CF-44E3-9099-C40C66FF867C}">
                  <a14:compatExt spid="_x0000_s36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542925</xdr:colOff>
          <xdr:row>0</xdr:row>
          <xdr:rowOff>38100</xdr:rowOff>
        </xdr:from>
        <xdr:to>
          <xdr:col>13</xdr:col>
          <xdr:colOff>276225</xdr:colOff>
          <xdr:row>0</xdr:row>
          <xdr:rowOff>361950</xdr:rowOff>
        </xdr:to>
        <xdr:sp macro="" textlink="">
          <xdr:nvSpPr>
            <xdr:cNvPr id="36866" name="Button 2" hidden="1">
              <a:extLst>
                <a:ext uri="{63B3BB69-23CF-44E3-9099-C40C66FF867C}">
                  <a14:compatExt spid="_x0000_s36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SUPP_FILTRE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581025</xdr:colOff>
          <xdr:row>0</xdr:row>
          <xdr:rowOff>1228725</xdr:rowOff>
        </xdr:from>
        <xdr:to>
          <xdr:col>15</xdr:col>
          <xdr:colOff>133350</xdr:colOff>
          <xdr:row>0</xdr:row>
          <xdr:rowOff>1552575</xdr:rowOff>
        </xdr:to>
        <xdr:sp macro="" textlink="">
          <xdr:nvSpPr>
            <xdr:cNvPr id="36867" name="Button 3" hidden="1">
              <a:extLst>
                <a:ext uri="{63B3BB69-23CF-44E3-9099-C40C66FF867C}">
                  <a14:compatExt spid="_x0000_s36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VOIR RESULTAT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447675</xdr:colOff>
          <xdr:row>131</xdr:row>
          <xdr:rowOff>228600</xdr:rowOff>
        </xdr:from>
        <xdr:to>
          <xdr:col>12</xdr:col>
          <xdr:colOff>361950</xdr:colOff>
          <xdr:row>132</xdr:row>
          <xdr:rowOff>247650</xdr:rowOff>
        </xdr:to>
        <xdr:sp macro="" textlink="">
          <xdr:nvSpPr>
            <xdr:cNvPr id="36869" name="Button 5" hidden="1">
              <a:extLst>
                <a:ext uri="{63B3BB69-23CF-44E3-9099-C40C66FF867C}">
                  <a14:compatExt spid="_x0000_s36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1533525</xdr:colOff>
          <xdr:row>135</xdr:row>
          <xdr:rowOff>9525</xdr:rowOff>
        </xdr:from>
        <xdr:to>
          <xdr:col>1</xdr:col>
          <xdr:colOff>0</xdr:colOff>
          <xdr:row>135</xdr:row>
          <xdr:rowOff>180975</xdr:rowOff>
        </xdr:to>
        <xdr:sp macro="" textlink="">
          <xdr:nvSpPr>
            <xdr:cNvPr id="36870" name="Spinner 6" hidden="1">
              <a:extLst>
                <a:ext uri="{63B3BB69-23CF-44E3-9099-C40C66FF867C}">
                  <a14:compatExt spid="_x0000_s36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304800</xdr:colOff>
          <xdr:row>0</xdr:row>
          <xdr:rowOff>28575</xdr:rowOff>
        </xdr:from>
        <xdr:to>
          <xdr:col>16</xdr:col>
          <xdr:colOff>19050</xdr:colOff>
          <xdr:row>0</xdr:row>
          <xdr:rowOff>352425</xdr:rowOff>
        </xdr:to>
        <xdr:sp macro="" textlink="">
          <xdr:nvSpPr>
            <xdr:cNvPr id="36871" name="Button 7" hidden="1">
              <a:extLst>
                <a:ext uri="{63B3BB69-23CF-44E3-9099-C40C66FF867C}">
                  <a14:compatExt spid="_x0000_s36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VOTE </a:t>
              </a:r>
              <a:r>
                <a:rPr lang="fr-FR" sz="800" b="0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(PRÉSENTS &amp; REPRÉSENTÉS)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447675</xdr:colOff>
          <xdr:row>133</xdr:row>
          <xdr:rowOff>66675</xdr:rowOff>
        </xdr:from>
        <xdr:to>
          <xdr:col>12</xdr:col>
          <xdr:colOff>361950</xdr:colOff>
          <xdr:row>135</xdr:row>
          <xdr:rowOff>66675</xdr:rowOff>
        </xdr:to>
        <xdr:sp macro="" textlink="">
          <xdr:nvSpPr>
            <xdr:cNvPr id="36873" name="Button 9" hidden="1">
              <a:extLst>
                <a:ext uri="{63B3BB69-23CF-44E3-9099-C40C66FF867C}">
                  <a14:compatExt spid="_x0000_s36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Explorateur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0</xdr:row>
          <xdr:rowOff>400050</xdr:rowOff>
        </xdr:from>
        <xdr:to>
          <xdr:col>11</xdr:col>
          <xdr:colOff>533400</xdr:colOff>
          <xdr:row>0</xdr:row>
          <xdr:rowOff>723900</xdr:rowOff>
        </xdr:to>
        <xdr:sp macro="" textlink="">
          <xdr:nvSpPr>
            <xdr:cNvPr id="36875" name="Button 11" hidden="1">
              <a:extLst>
                <a:ext uri="{63B3BB69-23CF-44E3-9099-C40C66FF867C}">
                  <a14:compatExt spid="_x0000_s36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561975</xdr:colOff>
          <xdr:row>0</xdr:row>
          <xdr:rowOff>390525</xdr:rowOff>
        </xdr:from>
        <xdr:to>
          <xdr:col>13</xdr:col>
          <xdr:colOff>247650</xdr:colOff>
          <xdr:row>0</xdr:row>
          <xdr:rowOff>714375</xdr:rowOff>
        </xdr:to>
        <xdr:sp macro="" textlink="">
          <xdr:nvSpPr>
            <xdr:cNvPr id="36878" name="Button 14" hidden="1">
              <a:extLst>
                <a:ext uri="{63B3BB69-23CF-44E3-9099-C40C66FF867C}">
                  <a14:compatExt spid="_x0000_s36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295275</xdr:colOff>
          <xdr:row>0</xdr:row>
          <xdr:rowOff>381000</xdr:rowOff>
        </xdr:from>
        <xdr:to>
          <xdr:col>15</xdr:col>
          <xdr:colOff>28575</xdr:colOff>
          <xdr:row>0</xdr:row>
          <xdr:rowOff>704850</xdr:rowOff>
        </xdr:to>
        <xdr:sp macro="" textlink="">
          <xdr:nvSpPr>
            <xdr:cNvPr id="36879" name="Button 15" hidden="1">
              <a:extLst>
                <a:ext uri="{63B3BB69-23CF-44E3-9099-C40C66FF867C}">
                  <a14:compatExt spid="_x0000_s36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ABSTENTION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590550</xdr:colOff>
          <xdr:row>0</xdr:row>
          <xdr:rowOff>800100</xdr:rowOff>
        </xdr:from>
        <xdr:to>
          <xdr:col>15</xdr:col>
          <xdr:colOff>123825</xdr:colOff>
          <xdr:row>0</xdr:row>
          <xdr:rowOff>1152525</xdr:rowOff>
        </xdr:to>
        <xdr:sp macro="" textlink="">
          <xdr:nvSpPr>
            <xdr:cNvPr id="36880" name="Button 16" hidden="1">
              <a:extLst>
                <a:ext uri="{63B3BB69-23CF-44E3-9099-C40C66FF867C}">
                  <a14:compatExt spid="_x0000_s36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Haut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0</xdr:row>
          <xdr:rowOff>781050</xdr:rowOff>
        </xdr:from>
        <xdr:to>
          <xdr:col>11</xdr:col>
          <xdr:colOff>533400</xdr:colOff>
          <xdr:row>0</xdr:row>
          <xdr:rowOff>1104900</xdr:rowOff>
        </xdr:to>
        <xdr:sp macro="" textlink="">
          <xdr:nvSpPr>
            <xdr:cNvPr id="36886" name="Button 22" hidden="1">
              <a:extLst>
                <a:ext uri="{63B3BB69-23CF-44E3-9099-C40C66FF867C}">
                  <a14:compatExt spid="_x0000_s36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PRÉSENTS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561975</xdr:colOff>
          <xdr:row>0</xdr:row>
          <xdr:rowOff>781050</xdr:rowOff>
        </xdr:from>
        <xdr:to>
          <xdr:col>13</xdr:col>
          <xdr:colOff>257175</xdr:colOff>
          <xdr:row>0</xdr:row>
          <xdr:rowOff>1104900</xdr:rowOff>
        </xdr:to>
        <xdr:sp macro="" textlink="">
          <xdr:nvSpPr>
            <xdr:cNvPr id="36887" name="Button 23" hidden="1">
              <a:extLst>
                <a:ext uri="{63B3BB69-23CF-44E3-9099-C40C66FF867C}">
                  <a14:compatExt spid="_x0000_s36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REPRÉSENTÉS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390525</xdr:colOff>
          <xdr:row>0</xdr:row>
          <xdr:rowOff>1219200</xdr:rowOff>
        </xdr:from>
        <xdr:to>
          <xdr:col>16</xdr:col>
          <xdr:colOff>704850</xdr:colOff>
          <xdr:row>0</xdr:row>
          <xdr:rowOff>1543050</xdr:rowOff>
        </xdr:to>
        <xdr:sp macro="" textlink="">
          <xdr:nvSpPr>
            <xdr:cNvPr id="36888" name="Button 24" hidden="1">
              <a:extLst>
                <a:ext uri="{63B3BB69-23CF-44E3-9099-C40C66FF867C}">
                  <a14:compatExt spid="_x0000_s36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0</xdr:row>
          <xdr:rowOff>1190625</xdr:rowOff>
        </xdr:from>
        <xdr:to>
          <xdr:col>11</xdr:col>
          <xdr:colOff>495300</xdr:colOff>
          <xdr:row>0</xdr:row>
          <xdr:rowOff>1524000</xdr:rowOff>
        </xdr:to>
        <xdr:sp macro="" textlink="">
          <xdr:nvSpPr>
            <xdr:cNvPr id="36895" name="Button 31" hidden="1">
              <a:extLst>
                <a:ext uri="{63B3BB69-23CF-44E3-9099-C40C66FF867C}">
                  <a14:compatExt spid="_x0000_s36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POUR PAR DEFAUT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590550</xdr:colOff>
          <xdr:row>0</xdr:row>
          <xdr:rowOff>1219200</xdr:rowOff>
        </xdr:from>
        <xdr:to>
          <xdr:col>13</xdr:col>
          <xdr:colOff>219075</xdr:colOff>
          <xdr:row>0</xdr:row>
          <xdr:rowOff>1543050</xdr:rowOff>
        </xdr:to>
        <xdr:sp macro="" textlink="">
          <xdr:nvSpPr>
            <xdr:cNvPr id="36896" name="Button 32" hidden="1">
              <a:extLst>
                <a:ext uri="{63B3BB69-23CF-44E3-9099-C40C66FF867C}">
                  <a14:compatExt spid="_x0000_s36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travail\D&#233;compte%20voix%20OK%20travail%20avec%20civilit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de présence"/>
      <sheetName val="Rés 1"/>
      <sheetName val="Rés 2"/>
      <sheetName val="Rés 3"/>
      <sheetName val="Rés 4 - sans vote"/>
      <sheetName val="Rés 5"/>
      <sheetName val="Rés 6"/>
      <sheetName val="Rés 6-1"/>
      <sheetName val="Rés 7"/>
      <sheetName val="Rés 8"/>
      <sheetName val="Rés 9"/>
      <sheetName val="Rés 10"/>
      <sheetName val="Rés 11"/>
      <sheetName val="Rés 12"/>
      <sheetName val="Rés 12-1"/>
      <sheetName val="Rés 13"/>
      <sheetName val="Rés 13-1"/>
      <sheetName val="Rés 14"/>
      <sheetName val="Rés 14-1"/>
      <sheetName val="Rés 15"/>
      <sheetName val="Rés 15-1"/>
      <sheetName val="Rés 16 - sans vote"/>
      <sheetName val="Feuil1"/>
    </sheetNames>
    <sheetDataSet>
      <sheetData sheetId="0">
        <row r="122">
          <cell r="I122" t="str">
            <v>Monsieur</v>
          </cell>
        </row>
        <row r="123">
          <cell r="I123" t="str">
            <v>Madame</v>
          </cell>
        </row>
        <row r="124">
          <cell r="I124" t="str">
            <v>Mlle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.xml"/><Relationship Id="rId13" Type="http://schemas.openxmlformats.org/officeDocument/2006/relationships/ctrlProp" Target="../ctrlProps/ctrlProp23.xml"/><Relationship Id="rId18" Type="http://schemas.openxmlformats.org/officeDocument/2006/relationships/ctrlProp" Target="../ctrlProps/ctrlProp28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7.xml"/><Relationship Id="rId12" Type="http://schemas.openxmlformats.org/officeDocument/2006/relationships/ctrlProp" Target="../ctrlProps/ctrlProp22.xml"/><Relationship Id="rId17" Type="http://schemas.openxmlformats.org/officeDocument/2006/relationships/ctrlProp" Target="../ctrlProps/ctrlProp27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6.xml"/><Relationship Id="rId11" Type="http://schemas.openxmlformats.org/officeDocument/2006/relationships/ctrlProp" Target="../ctrlProps/ctrlProp21.xml"/><Relationship Id="rId5" Type="http://schemas.openxmlformats.org/officeDocument/2006/relationships/ctrlProp" Target="../ctrlProps/ctrlProp15.xml"/><Relationship Id="rId15" Type="http://schemas.openxmlformats.org/officeDocument/2006/relationships/ctrlProp" Target="../ctrlProps/ctrlProp25.xml"/><Relationship Id="rId10" Type="http://schemas.openxmlformats.org/officeDocument/2006/relationships/ctrlProp" Target="../ctrlProps/ctrlProp20.xml"/><Relationship Id="rId19" Type="http://schemas.openxmlformats.org/officeDocument/2006/relationships/ctrlProp" Target="../ctrlProps/ctrlProp29.xml"/><Relationship Id="rId4" Type="http://schemas.openxmlformats.org/officeDocument/2006/relationships/ctrlProp" Target="../ctrlProps/ctrlProp14.xml"/><Relationship Id="rId9" Type="http://schemas.openxmlformats.org/officeDocument/2006/relationships/ctrlProp" Target="../ctrlProps/ctrlProp19.xml"/><Relationship Id="rId14" Type="http://schemas.openxmlformats.org/officeDocument/2006/relationships/ctrlProp" Target="../ctrlProps/ctrlProp2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5.xml"/><Relationship Id="rId13" Type="http://schemas.openxmlformats.org/officeDocument/2006/relationships/ctrlProp" Target="../ctrlProps/ctrlProp40.xml"/><Relationship Id="rId18" Type="http://schemas.openxmlformats.org/officeDocument/2006/relationships/ctrlProp" Target="../ctrlProps/ctrlProp45.xml"/><Relationship Id="rId3" Type="http://schemas.openxmlformats.org/officeDocument/2006/relationships/ctrlProp" Target="../ctrlProps/ctrlProp30.xml"/><Relationship Id="rId7" Type="http://schemas.openxmlformats.org/officeDocument/2006/relationships/ctrlProp" Target="../ctrlProps/ctrlProp34.xml"/><Relationship Id="rId12" Type="http://schemas.openxmlformats.org/officeDocument/2006/relationships/ctrlProp" Target="../ctrlProps/ctrlProp39.xml"/><Relationship Id="rId17" Type="http://schemas.openxmlformats.org/officeDocument/2006/relationships/ctrlProp" Target="../ctrlProps/ctrlProp44.xml"/><Relationship Id="rId2" Type="http://schemas.openxmlformats.org/officeDocument/2006/relationships/vmlDrawing" Target="../drawings/vmlDrawing3.vml"/><Relationship Id="rId16" Type="http://schemas.openxmlformats.org/officeDocument/2006/relationships/ctrlProp" Target="../ctrlProps/ctrlProp43.x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33.xml"/><Relationship Id="rId11" Type="http://schemas.openxmlformats.org/officeDocument/2006/relationships/ctrlProp" Target="../ctrlProps/ctrlProp38.xml"/><Relationship Id="rId5" Type="http://schemas.openxmlformats.org/officeDocument/2006/relationships/ctrlProp" Target="../ctrlProps/ctrlProp32.xml"/><Relationship Id="rId15" Type="http://schemas.openxmlformats.org/officeDocument/2006/relationships/ctrlProp" Target="../ctrlProps/ctrlProp42.xml"/><Relationship Id="rId10" Type="http://schemas.openxmlformats.org/officeDocument/2006/relationships/ctrlProp" Target="../ctrlProps/ctrlProp37.xml"/><Relationship Id="rId4" Type="http://schemas.openxmlformats.org/officeDocument/2006/relationships/ctrlProp" Target="../ctrlProps/ctrlProp31.xml"/><Relationship Id="rId9" Type="http://schemas.openxmlformats.org/officeDocument/2006/relationships/ctrlProp" Target="../ctrlProps/ctrlProp36.xml"/><Relationship Id="rId14" Type="http://schemas.openxmlformats.org/officeDocument/2006/relationships/ctrlProp" Target="../ctrlProps/ctrlProp4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1.xml"/><Relationship Id="rId13" Type="http://schemas.openxmlformats.org/officeDocument/2006/relationships/ctrlProp" Target="../ctrlProps/ctrlProp56.xml"/><Relationship Id="rId18" Type="http://schemas.openxmlformats.org/officeDocument/2006/relationships/ctrlProp" Target="../ctrlProps/ctrlProp61.xml"/><Relationship Id="rId3" Type="http://schemas.openxmlformats.org/officeDocument/2006/relationships/ctrlProp" Target="../ctrlProps/ctrlProp46.xml"/><Relationship Id="rId7" Type="http://schemas.openxmlformats.org/officeDocument/2006/relationships/ctrlProp" Target="../ctrlProps/ctrlProp50.xml"/><Relationship Id="rId12" Type="http://schemas.openxmlformats.org/officeDocument/2006/relationships/ctrlProp" Target="../ctrlProps/ctrlProp55.xml"/><Relationship Id="rId17" Type="http://schemas.openxmlformats.org/officeDocument/2006/relationships/ctrlProp" Target="../ctrlProps/ctrlProp60.xml"/><Relationship Id="rId2" Type="http://schemas.openxmlformats.org/officeDocument/2006/relationships/vmlDrawing" Target="../drawings/vmlDrawing4.vml"/><Relationship Id="rId16" Type="http://schemas.openxmlformats.org/officeDocument/2006/relationships/ctrlProp" Target="../ctrlProps/ctrlProp59.xml"/><Relationship Id="rId20" Type="http://schemas.openxmlformats.org/officeDocument/2006/relationships/ctrlProp" Target="../ctrlProps/ctrlProp63.x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49.xml"/><Relationship Id="rId11" Type="http://schemas.openxmlformats.org/officeDocument/2006/relationships/ctrlProp" Target="../ctrlProps/ctrlProp54.xml"/><Relationship Id="rId5" Type="http://schemas.openxmlformats.org/officeDocument/2006/relationships/ctrlProp" Target="../ctrlProps/ctrlProp48.xml"/><Relationship Id="rId15" Type="http://schemas.openxmlformats.org/officeDocument/2006/relationships/ctrlProp" Target="../ctrlProps/ctrlProp58.xml"/><Relationship Id="rId10" Type="http://schemas.openxmlformats.org/officeDocument/2006/relationships/ctrlProp" Target="../ctrlProps/ctrlProp53.xml"/><Relationship Id="rId19" Type="http://schemas.openxmlformats.org/officeDocument/2006/relationships/ctrlProp" Target="../ctrlProps/ctrlProp62.xml"/><Relationship Id="rId4" Type="http://schemas.openxmlformats.org/officeDocument/2006/relationships/ctrlProp" Target="../ctrlProps/ctrlProp47.xml"/><Relationship Id="rId9" Type="http://schemas.openxmlformats.org/officeDocument/2006/relationships/ctrlProp" Target="../ctrlProps/ctrlProp52.xml"/><Relationship Id="rId14" Type="http://schemas.openxmlformats.org/officeDocument/2006/relationships/ctrlProp" Target="../ctrlProps/ctrlProp57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8.xml"/><Relationship Id="rId13" Type="http://schemas.openxmlformats.org/officeDocument/2006/relationships/ctrlProp" Target="../ctrlProps/ctrlProp73.xml"/><Relationship Id="rId18" Type="http://schemas.openxmlformats.org/officeDocument/2006/relationships/ctrlProp" Target="../ctrlProps/ctrlProp78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67.xml"/><Relationship Id="rId12" Type="http://schemas.openxmlformats.org/officeDocument/2006/relationships/ctrlProp" Target="../ctrlProps/ctrlProp72.xml"/><Relationship Id="rId17" Type="http://schemas.openxmlformats.org/officeDocument/2006/relationships/ctrlProp" Target="../ctrlProps/ctrlProp77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76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6.xml"/><Relationship Id="rId11" Type="http://schemas.openxmlformats.org/officeDocument/2006/relationships/ctrlProp" Target="../ctrlProps/ctrlProp71.xml"/><Relationship Id="rId5" Type="http://schemas.openxmlformats.org/officeDocument/2006/relationships/ctrlProp" Target="../ctrlProps/ctrlProp65.xml"/><Relationship Id="rId15" Type="http://schemas.openxmlformats.org/officeDocument/2006/relationships/ctrlProp" Target="../ctrlProps/ctrlProp75.xml"/><Relationship Id="rId10" Type="http://schemas.openxmlformats.org/officeDocument/2006/relationships/ctrlProp" Target="../ctrlProps/ctrlProp70.xml"/><Relationship Id="rId19" Type="http://schemas.openxmlformats.org/officeDocument/2006/relationships/ctrlProp" Target="../ctrlProps/ctrlProp79.xml"/><Relationship Id="rId4" Type="http://schemas.openxmlformats.org/officeDocument/2006/relationships/ctrlProp" Target="../ctrlProps/ctrlProp64.xml"/><Relationship Id="rId9" Type="http://schemas.openxmlformats.org/officeDocument/2006/relationships/ctrlProp" Target="../ctrlProps/ctrlProp69.xml"/><Relationship Id="rId14" Type="http://schemas.openxmlformats.org/officeDocument/2006/relationships/ctrlProp" Target="../ctrlProps/ctrlProp7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  <pageSetUpPr fitToPage="1"/>
  </sheetPr>
  <dimension ref="A1:Q131"/>
  <sheetViews>
    <sheetView showZeros="0" tabSelected="1" zoomScaleNormal="100" workbookViewId="0">
      <pane ySplit="1" topLeftCell="A2" activePane="bottomLeft" state="frozen"/>
      <selection pane="bottomLeft" activeCell="H1" sqref="H1:Q126"/>
    </sheetView>
  </sheetViews>
  <sheetFormatPr baseColWidth="10" defaultRowHeight="12.75" x14ac:dyDescent="0.2"/>
  <cols>
    <col min="1" max="1" width="11" customWidth="1"/>
    <col min="2" max="2" width="30.7109375" customWidth="1"/>
    <col min="3" max="3" width="18.7109375" customWidth="1"/>
    <col min="5" max="5" width="8.7109375" customWidth="1"/>
    <col min="6" max="6" width="29" customWidth="1"/>
    <col min="7" max="7" width="11.28515625" customWidth="1"/>
    <col min="8" max="8" width="19" customWidth="1"/>
  </cols>
  <sheetData>
    <row r="1" spans="1:17" ht="109.5" customHeight="1" thickBot="1" x14ac:dyDescent="0.25">
      <c r="A1" s="58" t="s">
        <v>49</v>
      </c>
      <c r="B1" s="52" t="s">
        <v>0</v>
      </c>
      <c r="C1" s="52" t="s">
        <v>15</v>
      </c>
      <c r="D1" s="52" t="s">
        <v>63</v>
      </c>
      <c r="E1" s="54" t="s">
        <v>61</v>
      </c>
      <c r="F1" s="51" t="s">
        <v>14</v>
      </c>
      <c r="G1" s="108" t="s">
        <v>62</v>
      </c>
      <c r="H1" s="124"/>
      <c r="I1" s="122"/>
      <c r="J1" s="122"/>
      <c r="K1" s="122"/>
      <c r="L1" s="122"/>
      <c r="M1" s="122"/>
      <c r="N1" s="122"/>
      <c r="O1" s="122"/>
      <c r="P1" s="122"/>
      <c r="Q1" s="122"/>
    </row>
    <row r="2" spans="1:17" x14ac:dyDescent="0.2">
      <c r="A2" s="59"/>
      <c r="B2" s="53" t="s">
        <v>73</v>
      </c>
      <c r="C2" s="1">
        <v>129</v>
      </c>
      <c r="D2" s="35">
        <v>64</v>
      </c>
      <c r="E2" s="88"/>
      <c r="F2" s="87"/>
      <c r="G2" s="69">
        <f t="shared" ref="G2:G33" si="0">IF($E2="A",0,IF($E2="",0,$D2))</f>
        <v>0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</row>
    <row r="3" spans="1:17" x14ac:dyDescent="0.2">
      <c r="A3" s="60"/>
      <c r="B3" s="2" t="s">
        <v>74</v>
      </c>
      <c r="C3" s="3" t="s">
        <v>18</v>
      </c>
      <c r="D3" s="34">
        <v>128</v>
      </c>
      <c r="E3" s="88"/>
      <c r="F3" s="87"/>
      <c r="G3" s="69">
        <f t="shared" si="0"/>
        <v>0</v>
      </c>
      <c r="H3" s="122"/>
      <c r="I3" s="122"/>
      <c r="J3" s="122"/>
      <c r="K3" s="122"/>
      <c r="L3" s="122"/>
      <c r="M3" s="122"/>
      <c r="N3" s="122"/>
      <c r="O3" s="122"/>
      <c r="P3" s="122"/>
      <c r="Q3" s="122"/>
    </row>
    <row r="4" spans="1:17" x14ac:dyDescent="0.2">
      <c r="A4" s="60"/>
      <c r="B4" s="2" t="s">
        <v>75</v>
      </c>
      <c r="C4" s="3">
        <v>146</v>
      </c>
      <c r="D4" s="34">
        <v>66</v>
      </c>
      <c r="E4" s="88"/>
      <c r="F4" s="87"/>
      <c r="G4" s="69">
        <f t="shared" si="0"/>
        <v>0</v>
      </c>
      <c r="H4" s="122"/>
      <c r="I4" s="122"/>
      <c r="J4" s="122"/>
      <c r="K4" s="122"/>
      <c r="L4" s="122"/>
      <c r="M4" s="122"/>
      <c r="N4" s="122"/>
      <c r="O4" s="122"/>
      <c r="P4" s="122"/>
      <c r="Q4" s="122"/>
    </row>
    <row r="5" spans="1:17" x14ac:dyDescent="0.2">
      <c r="A5" s="60"/>
      <c r="B5" s="2" t="s">
        <v>76</v>
      </c>
      <c r="C5" s="1" t="s">
        <v>19</v>
      </c>
      <c r="D5" s="34">
        <v>62</v>
      </c>
      <c r="E5" s="88"/>
      <c r="F5" s="87"/>
      <c r="G5" s="69">
        <f t="shared" si="0"/>
        <v>0</v>
      </c>
      <c r="H5" s="122"/>
      <c r="I5" s="122"/>
      <c r="J5" s="122"/>
      <c r="K5" s="122"/>
      <c r="L5" s="122"/>
      <c r="M5" s="122"/>
      <c r="N5" s="122"/>
      <c r="O5" s="122"/>
      <c r="P5" s="122"/>
      <c r="Q5" s="122"/>
    </row>
    <row r="6" spans="1:17" x14ac:dyDescent="0.2">
      <c r="A6" s="60" t="s">
        <v>50</v>
      </c>
      <c r="B6" s="2" t="s">
        <v>77</v>
      </c>
      <c r="C6" s="1" t="s">
        <v>20</v>
      </c>
      <c r="D6" s="34">
        <v>134</v>
      </c>
      <c r="E6" s="88"/>
      <c r="F6" s="33"/>
      <c r="G6" s="69">
        <f t="shared" si="0"/>
        <v>0</v>
      </c>
      <c r="H6" s="122"/>
      <c r="I6" s="122"/>
      <c r="J6" s="122"/>
      <c r="K6" s="122"/>
      <c r="L6" s="122"/>
      <c r="M6" s="122"/>
      <c r="N6" s="122"/>
      <c r="O6" s="122"/>
      <c r="P6" s="122"/>
      <c r="Q6" s="122"/>
    </row>
    <row r="7" spans="1:17" x14ac:dyDescent="0.2">
      <c r="A7" s="60" t="s">
        <v>51</v>
      </c>
      <c r="B7" s="2" t="s">
        <v>78</v>
      </c>
      <c r="C7" s="3">
        <v>112</v>
      </c>
      <c r="D7" s="34">
        <v>64</v>
      </c>
      <c r="E7" s="88"/>
      <c r="F7" s="33"/>
      <c r="G7" s="69">
        <f t="shared" si="0"/>
        <v>0</v>
      </c>
      <c r="H7" s="122"/>
      <c r="I7" s="122"/>
      <c r="J7" s="122"/>
      <c r="K7" s="122"/>
      <c r="L7" s="122"/>
      <c r="M7" s="122"/>
      <c r="N7" s="122"/>
      <c r="O7" s="122"/>
      <c r="P7" s="122"/>
      <c r="Q7" s="122"/>
    </row>
    <row r="8" spans="1:17" x14ac:dyDescent="0.2">
      <c r="A8" s="60"/>
      <c r="B8" s="2" t="s">
        <v>79</v>
      </c>
      <c r="C8" s="3">
        <v>20</v>
      </c>
      <c r="D8" s="34">
        <v>60</v>
      </c>
      <c r="E8" s="88"/>
      <c r="F8" s="87"/>
      <c r="G8" s="69">
        <f t="shared" si="0"/>
        <v>0</v>
      </c>
      <c r="H8" s="122"/>
      <c r="I8" s="122"/>
      <c r="J8" s="122"/>
      <c r="K8" s="122"/>
      <c r="L8" s="122"/>
      <c r="M8" s="122"/>
      <c r="N8" s="122"/>
      <c r="O8" s="122"/>
      <c r="P8" s="122"/>
      <c r="Q8" s="122"/>
    </row>
    <row r="9" spans="1:17" x14ac:dyDescent="0.2">
      <c r="A9" s="60"/>
      <c r="B9" s="2" t="s">
        <v>80</v>
      </c>
      <c r="C9" s="1">
        <v>33</v>
      </c>
      <c r="D9" s="34">
        <v>67</v>
      </c>
      <c r="E9" s="88"/>
      <c r="F9" s="87"/>
      <c r="G9" s="69">
        <f t="shared" si="0"/>
        <v>0</v>
      </c>
      <c r="H9" s="122"/>
      <c r="I9" s="122"/>
      <c r="J9" s="122"/>
      <c r="K9" s="122"/>
      <c r="L9" s="122"/>
      <c r="M9" s="122"/>
      <c r="N9" s="122"/>
      <c r="O9" s="122"/>
      <c r="P9" s="122"/>
      <c r="Q9" s="122"/>
    </row>
    <row r="10" spans="1:17" x14ac:dyDescent="0.2">
      <c r="A10" s="60" t="s">
        <v>51</v>
      </c>
      <c r="B10" s="2" t="s">
        <v>81</v>
      </c>
      <c r="C10" s="3">
        <v>115</v>
      </c>
      <c r="D10" s="34">
        <v>64</v>
      </c>
      <c r="E10" s="88"/>
      <c r="F10" s="87"/>
      <c r="G10" s="69">
        <f t="shared" si="0"/>
        <v>0</v>
      </c>
      <c r="H10" s="122"/>
      <c r="I10" s="122"/>
      <c r="J10" s="122"/>
      <c r="K10" s="122"/>
      <c r="L10" s="122"/>
      <c r="M10" s="122"/>
      <c r="N10" s="122"/>
      <c r="O10" s="122"/>
      <c r="P10" s="122"/>
      <c r="Q10" s="122"/>
    </row>
    <row r="11" spans="1:17" x14ac:dyDescent="0.2">
      <c r="A11" s="60" t="s">
        <v>50</v>
      </c>
      <c r="B11" s="2" t="s">
        <v>82</v>
      </c>
      <c r="C11" s="1">
        <v>116</v>
      </c>
      <c r="D11" s="34">
        <v>64</v>
      </c>
      <c r="E11" s="88"/>
      <c r="F11" s="87"/>
      <c r="G11" s="69">
        <f t="shared" si="0"/>
        <v>0</v>
      </c>
      <c r="H11" s="122"/>
      <c r="I11" s="122"/>
      <c r="J11" s="122"/>
      <c r="K11" s="122"/>
      <c r="L11" s="122"/>
      <c r="M11" s="122"/>
      <c r="N11" s="122"/>
      <c r="O11" s="122"/>
      <c r="P11" s="122"/>
      <c r="Q11" s="122"/>
    </row>
    <row r="12" spans="1:17" x14ac:dyDescent="0.2">
      <c r="A12" s="60" t="s">
        <v>50</v>
      </c>
      <c r="B12" s="2" t="s">
        <v>83</v>
      </c>
      <c r="C12" s="3">
        <v>65</v>
      </c>
      <c r="D12" s="34">
        <v>66</v>
      </c>
      <c r="E12" s="88"/>
      <c r="F12" s="33"/>
      <c r="G12" s="69">
        <f t="shared" si="0"/>
        <v>0</v>
      </c>
      <c r="H12" s="122"/>
      <c r="I12" s="122"/>
      <c r="J12" s="122"/>
      <c r="K12" s="122"/>
      <c r="L12" s="122"/>
      <c r="M12" s="122"/>
      <c r="N12" s="122"/>
      <c r="O12" s="122"/>
      <c r="P12" s="122"/>
      <c r="Q12" s="122"/>
    </row>
    <row r="13" spans="1:17" x14ac:dyDescent="0.2">
      <c r="A13" s="60" t="s">
        <v>50</v>
      </c>
      <c r="B13" s="2" t="s">
        <v>84</v>
      </c>
      <c r="C13" s="6" t="s">
        <v>24</v>
      </c>
      <c r="D13" s="34">
        <v>150</v>
      </c>
      <c r="E13" s="88"/>
      <c r="F13" s="33"/>
      <c r="G13" s="69">
        <f t="shared" si="0"/>
        <v>0</v>
      </c>
      <c r="H13" s="122"/>
      <c r="I13" s="122"/>
      <c r="J13" s="122"/>
      <c r="K13" s="122"/>
      <c r="L13" s="122"/>
      <c r="M13" s="122"/>
      <c r="N13" s="122"/>
      <c r="O13" s="122"/>
      <c r="P13" s="122"/>
      <c r="Q13" s="122"/>
    </row>
    <row r="14" spans="1:17" x14ac:dyDescent="0.2">
      <c r="A14" s="60" t="s">
        <v>50</v>
      </c>
      <c r="B14" s="2" t="s">
        <v>85</v>
      </c>
      <c r="C14" s="3">
        <v>160</v>
      </c>
      <c r="D14" s="34">
        <v>16</v>
      </c>
      <c r="E14" s="88"/>
      <c r="F14" s="87"/>
      <c r="G14" s="69">
        <f t="shared" si="0"/>
        <v>0</v>
      </c>
      <c r="H14" s="122"/>
      <c r="I14" s="122"/>
      <c r="J14" s="122"/>
      <c r="K14" s="122"/>
      <c r="L14" s="122"/>
      <c r="M14" s="122"/>
      <c r="N14" s="122"/>
      <c r="O14" s="122"/>
      <c r="P14" s="122"/>
      <c r="Q14" s="122"/>
    </row>
    <row r="15" spans="1:17" x14ac:dyDescent="0.2">
      <c r="A15" s="60" t="s">
        <v>50</v>
      </c>
      <c r="B15" s="2" t="s">
        <v>86</v>
      </c>
      <c r="C15" s="1">
        <v>12</v>
      </c>
      <c r="D15" s="34">
        <v>161</v>
      </c>
      <c r="E15" s="88"/>
      <c r="F15" s="87"/>
      <c r="G15" s="69">
        <f t="shared" si="0"/>
        <v>0</v>
      </c>
      <c r="H15" s="122"/>
      <c r="I15" s="122"/>
      <c r="J15" s="122"/>
      <c r="K15" s="122"/>
      <c r="L15" s="122"/>
      <c r="M15" s="122"/>
      <c r="N15" s="122"/>
      <c r="O15" s="122"/>
      <c r="P15" s="122"/>
      <c r="Q15" s="122"/>
    </row>
    <row r="16" spans="1:17" x14ac:dyDescent="0.2">
      <c r="A16" s="60"/>
      <c r="B16" s="2" t="s">
        <v>87</v>
      </c>
      <c r="C16" s="3">
        <v>8</v>
      </c>
      <c r="D16" s="34">
        <v>62</v>
      </c>
      <c r="E16" s="88"/>
      <c r="F16" s="33"/>
      <c r="G16" s="69">
        <f t="shared" si="0"/>
        <v>0</v>
      </c>
      <c r="H16" s="122"/>
      <c r="I16" s="122"/>
      <c r="J16" s="122"/>
      <c r="K16" s="122"/>
      <c r="L16" s="122"/>
      <c r="M16" s="122"/>
      <c r="N16" s="122"/>
      <c r="O16" s="122"/>
      <c r="P16" s="122"/>
      <c r="Q16" s="122"/>
    </row>
    <row r="17" spans="1:17" x14ac:dyDescent="0.2">
      <c r="A17" s="60"/>
      <c r="B17" s="53" t="s">
        <v>88</v>
      </c>
      <c r="C17" s="1">
        <v>133</v>
      </c>
      <c r="D17" s="35">
        <v>62</v>
      </c>
      <c r="E17" s="88"/>
      <c r="F17" s="33"/>
      <c r="G17" s="69">
        <f t="shared" si="0"/>
        <v>0</v>
      </c>
      <c r="H17" s="122"/>
      <c r="I17" s="122"/>
      <c r="J17" s="122"/>
      <c r="K17" s="122"/>
      <c r="L17" s="122"/>
      <c r="M17" s="122"/>
      <c r="N17" s="122"/>
      <c r="O17" s="122"/>
      <c r="P17" s="122"/>
      <c r="Q17" s="122"/>
    </row>
    <row r="18" spans="1:17" x14ac:dyDescent="0.2">
      <c r="A18" s="60"/>
      <c r="B18" s="2" t="s">
        <v>89</v>
      </c>
      <c r="C18" s="3">
        <v>96</v>
      </c>
      <c r="D18" s="34">
        <v>63</v>
      </c>
      <c r="E18" s="88"/>
      <c r="F18" s="87"/>
      <c r="G18" s="69">
        <f t="shared" si="0"/>
        <v>0</v>
      </c>
      <c r="H18" s="122"/>
      <c r="I18" s="122"/>
      <c r="J18" s="122"/>
      <c r="K18" s="122"/>
      <c r="L18" s="122"/>
      <c r="M18" s="122"/>
      <c r="N18" s="122"/>
      <c r="O18" s="122"/>
      <c r="P18" s="122"/>
      <c r="Q18" s="122"/>
    </row>
    <row r="19" spans="1:17" x14ac:dyDescent="0.2">
      <c r="A19" s="60"/>
      <c r="B19" s="2" t="s">
        <v>90</v>
      </c>
      <c r="C19" s="1">
        <v>149</v>
      </c>
      <c r="D19" s="34">
        <v>66</v>
      </c>
      <c r="E19" s="88"/>
      <c r="F19" s="87"/>
      <c r="G19" s="69">
        <f t="shared" si="0"/>
        <v>0</v>
      </c>
      <c r="H19" s="122"/>
      <c r="I19" s="122"/>
      <c r="J19" s="122"/>
      <c r="K19" s="122"/>
      <c r="L19" s="122"/>
      <c r="M19" s="122"/>
      <c r="N19" s="122"/>
      <c r="O19" s="122"/>
      <c r="P19" s="122"/>
      <c r="Q19" s="122"/>
    </row>
    <row r="20" spans="1:17" x14ac:dyDescent="0.2">
      <c r="A20" s="60"/>
      <c r="B20" s="2" t="s">
        <v>91</v>
      </c>
      <c r="C20" s="3" t="s">
        <v>21</v>
      </c>
      <c r="D20" s="34">
        <v>132</v>
      </c>
      <c r="E20" s="88"/>
      <c r="F20" s="87"/>
      <c r="G20" s="69">
        <f t="shared" si="0"/>
        <v>0</v>
      </c>
      <c r="H20" s="122"/>
      <c r="I20" s="122"/>
      <c r="J20" s="122"/>
      <c r="K20" s="122"/>
      <c r="L20" s="122"/>
      <c r="M20" s="122"/>
      <c r="N20" s="122"/>
      <c r="O20" s="122"/>
      <c r="P20" s="122"/>
      <c r="Q20" s="122"/>
    </row>
    <row r="21" spans="1:17" x14ac:dyDescent="0.2">
      <c r="A21" s="60"/>
      <c r="B21" s="2" t="s">
        <v>92</v>
      </c>
      <c r="C21" s="3">
        <v>7</v>
      </c>
      <c r="D21" s="34">
        <v>62</v>
      </c>
      <c r="E21" s="88"/>
      <c r="F21" s="33"/>
      <c r="G21" s="69">
        <f t="shared" si="0"/>
        <v>0</v>
      </c>
      <c r="H21" s="122"/>
      <c r="I21" s="122"/>
      <c r="J21" s="122"/>
      <c r="K21" s="122"/>
      <c r="L21" s="122"/>
      <c r="M21" s="122"/>
      <c r="N21" s="122"/>
      <c r="O21" s="122"/>
      <c r="P21" s="122"/>
      <c r="Q21" s="122"/>
    </row>
    <row r="22" spans="1:17" x14ac:dyDescent="0.2">
      <c r="A22" s="60" t="s">
        <v>51</v>
      </c>
      <c r="B22" s="2" t="s">
        <v>93</v>
      </c>
      <c r="C22" s="1" t="s">
        <v>22</v>
      </c>
      <c r="D22" s="34">
        <v>127</v>
      </c>
      <c r="E22" s="88"/>
      <c r="F22" s="33"/>
      <c r="G22" s="69">
        <f t="shared" si="0"/>
        <v>0</v>
      </c>
      <c r="H22" s="122"/>
      <c r="I22" s="122"/>
      <c r="J22" s="122"/>
      <c r="K22" s="122"/>
      <c r="L22" s="122"/>
      <c r="M22" s="122"/>
      <c r="N22" s="122"/>
      <c r="O22" s="122"/>
      <c r="P22" s="122"/>
      <c r="Q22" s="122"/>
    </row>
    <row r="23" spans="1:17" x14ac:dyDescent="0.2">
      <c r="A23" s="60" t="s">
        <v>50</v>
      </c>
      <c r="B23" s="2" t="s">
        <v>94</v>
      </c>
      <c r="C23" s="1">
        <v>138</v>
      </c>
      <c r="D23" s="34">
        <v>62</v>
      </c>
      <c r="E23" s="88"/>
      <c r="F23" s="33"/>
      <c r="G23" s="69">
        <f t="shared" si="0"/>
        <v>0</v>
      </c>
      <c r="H23" s="122"/>
      <c r="I23" s="122"/>
      <c r="J23" s="122"/>
      <c r="K23" s="122"/>
      <c r="L23" s="122"/>
      <c r="M23" s="122"/>
      <c r="N23" s="122"/>
      <c r="O23" s="122"/>
      <c r="P23" s="122"/>
      <c r="Q23" s="122"/>
    </row>
    <row r="24" spans="1:17" x14ac:dyDescent="0.2">
      <c r="A24" s="60"/>
      <c r="B24" s="2" t="s">
        <v>95</v>
      </c>
      <c r="C24" s="3" t="s">
        <v>23</v>
      </c>
      <c r="D24" s="34">
        <v>76</v>
      </c>
      <c r="E24" s="88"/>
      <c r="F24" s="87"/>
      <c r="G24" s="69">
        <f t="shared" si="0"/>
        <v>0</v>
      </c>
      <c r="H24" s="122"/>
      <c r="I24" s="122"/>
      <c r="J24" s="122"/>
      <c r="K24" s="122"/>
      <c r="L24" s="122"/>
      <c r="M24" s="122"/>
      <c r="N24" s="122"/>
      <c r="O24" s="122"/>
      <c r="P24" s="122"/>
      <c r="Q24" s="122"/>
    </row>
    <row r="25" spans="1:17" x14ac:dyDescent="0.2">
      <c r="A25" s="60"/>
      <c r="B25" s="2" t="s">
        <v>96</v>
      </c>
      <c r="C25" s="3">
        <v>29</v>
      </c>
      <c r="D25" s="34">
        <v>63</v>
      </c>
      <c r="E25" s="88"/>
      <c r="F25" s="33"/>
      <c r="G25" s="69">
        <f t="shared" si="0"/>
        <v>0</v>
      </c>
      <c r="H25" s="122"/>
      <c r="I25" s="122"/>
      <c r="J25" s="122"/>
      <c r="K25" s="122"/>
      <c r="L25" s="122"/>
      <c r="M25" s="122"/>
      <c r="N25" s="122"/>
      <c r="O25" s="122"/>
      <c r="P25" s="122"/>
      <c r="Q25" s="122"/>
    </row>
    <row r="26" spans="1:17" x14ac:dyDescent="0.2">
      <c r="A26" s="60" t="s">
        <v>52</v>
      </c>
      <c r="B26" s="2" t="s">
        <v>97</v>
      </c>
      <c r="C26" s="1">
        <v>3</v>
      </c>
      <c r="D26" s="34">
        <v>66</v>
      </c>
      <c r="E26" s="88"/>
      <c r="F26" s="87"/>
      <c r="G26" s="69">
        <f t="shared" si="0"/>
        <v>0</v>
      </c>
      <c r="H26" s="122"/>
      <c r="I26" s="122"/>
      <c r="J26" s="122"/>
      <c r="K26" s="122"/>
      <c r="L26" s="122"/>
      <c r="M26" s="122"/>
      <c r="N26" s="122"/>
      <c r="O26" s="122"/>
      <c r="P26" s="122"/>
      <c r="Q26" s="122"/>
    </row>
    <row r="27" spans="1:17" x14ac:dyDescent="0.2">
      <c r="A27" s="60" t="s">
        <v>52</v>
      </c>
      <c r="B27" s="2" t="s">
        <v>98</v>
      </c>
      <c r="C27" s="3">
        <v>130</v>
      </c>
      <c r="D27" s="34">
        <v>64</v>
      </c>
      <c r="E27" s="88"/>
      <c r="F27" s="87"/>
      <c r="G27" s="69">
        <f t="shared" si="0"/>
        <v>0</v>
      </c>
      <c r="H27" s="122"/>
      <c r="I27" s="122"/>
      <c r="J27" s="122"/>
      <c r="K27" s="122"/>
      <c r="L27" s="122"/>
      <c r="M27" s="122"/>
      <c r="N27" s="122"/>
      <c r="O27" s="122"/>
      <c r="P27" s="122"/>
      <c r="Q27" s="122"/>
    </row>
    <row r="28" spans="1:17" x14ac:dyDescent="0.2">
      <c r="A28" s="60" t="s">
        <v>51</v>
      </c>
      <c r="B28" s="2" t="s">
        <v>99</v>
      </c>
      <c r="C28" s="6">
        <v>131</v>
      </c>
      <c r="D28" s="34">
        <v>125</v>
      </c>
      <c r="E28" s="88"/>
      <c r="F28" s="33"/>
      <c r="G28" s="69">
        <f t="shared" si="0"/>
        <v>0</v>
      </c>
      <c r="H28" s="122"/>
      <c r="I28" s="122"/>
      <c r="J28" s="122"/>
      <c r="K28" s="122"/>
      <c r="L28" s="122"/>
      <c r="M28" s="122"/>
      <c r="N28" s="122"/>
      <c r="O28" s="122"/>
      <c r="P28" s="122"/>
      <c r="Q28" s="122"/>
    </row>
    <row r="29" spans="1:17" x14ac:dyDescent="0.2">
      <c r="A29" s="60" t="s">
        <v>51</v>
      </c>
      <c r="B29" s="2" t="s">
        <v>100</v>
      </c>
      <c r="C29" s="6" t="s">
        <v>25</v>
      </c>
      <c r="D29" s="34">
        <v>126</v>
      </c>
      <c r="E29" s="88"/>
      <c r="F29" s="33"/>
      <c r="G29" s="69">
        <f t="shared" si="0"/>
        <v>0</v>
      </c>
      <c r="H29" s="122"/>
      <c r="I29" s="122"/>
      <c r="J29" s="122"/>
      <c r="K29" s="122"/>
      <c r="L29" s="122"/>
      <c r="M29" s="122"/>
      <c r="N29" s="122"/>
      <c r="O29" s="122"/>
      <c r="P29" s="122"/>
      <c r="Q29" s="122"/>
    </row>
    <row r="30" spans="1:17" x14ac:dyDescent="0.2">
      <c r="A30" s="60" t="s">
        <v>50</v>
      </c>
      <c r="B30" s="61" t="s">
        <v>101</v>
      </c>
      <c r="C30" s="1">
        <v>25</v>
      </c>
      <c r="D30" s="36">
        <v>63</v>
      </c>
      <c r="E30" s="88"/>
      <c r="F30" s="33"/>
      <c r="G30" s="69">
        <f t="shared" si="0"/>
        <v>0</v>
      </c>
      <c r="H30" s="122"/>
      <c r="I30" s="122"/>
      <c r="J30" s="122"/>
      <c r="K30" s="122"/>
      <c r="L30" s="122"/>
      <c r="M30" s="122"/>
      <c r="N30" s="122"/>
      <c r="O30" s="122"/>
      <c r="P30" s="122"/>
      <c r="Q30" s="122"/>
    </row>
    <row r="31" spans="1:17" x14ac:dyDescent="0.2">
      <c r="A31" s="60" t="s">
        <v>50</v>
      </c>
      <c r="B31" s="2" t="s">
        <v>102</v>
      </c>
      <c r="C31" s="3">
        <v>99</v>
      </c>
      <c r="D31" s="34">
        <v>61</v>
      </c>
      <c r="E31" s="88"/>
      <c r="F31" s="33"/>
      <c r="G31" s="69">
        <f t="shared" si="0"/>
        <v>0</v>
      </c>
      <c r="H31" s="122"/>
      <c r="I31" s="122"/>
      <c r="J31" s="122"/>
      <c r="K31" s="122"/>
      <c r="L31" s="122"/>
      <c r="M31" s="122"/>
      <c r="N31" s="122"/>
      <c r="O31" s="122"/>
      <c r="P31" s="122"/>
      <c r="Q31" s="122"/>
    </row>
    <row r="32" spans="1:17" x14ac:dyDescent="0.2">
      <c r="A32" s="60"/>
      <c r="B32" s="2" t="s">
        <v>103</v>
      </c>
      <c r="C32" s="1">
        <v>26</v>
      </c>
      <c r="D32" s="34">
        <v>63</v>
      </c>
      <c r="E32" s="88"/>
      <c r="F32" s="33"/>
      <c r="G32" s="69">
        <f t="shared" si="0"/>
        <v>0</v>
      </c>
      <c r="H32" s="122"/>
      <c r="I32" s="122"/>
      <c r="J32" s="122"/>
      <c r="K32" s="122"/>
      <c r="L32" s="122"/>
      <c r="M32" s="122"/>
      <c r="N32" s="122"/>
      <c r="O32" s="122"/>
      <c r="P32" s="122"/>
      <c r="Q32" s="122"/>
    </row>
    <row r="33" spans="1:17" x14ac:dyDescent="0.2">
      <c r="A33" s="60"/>
      <c r="B33" s="2" t="s">
        <v>104</v>
      </c>
      <c r="C33" s="3">
        <v>128</v>
      </c>
      <c r="D33" s="34">
        <v>64</v>
      </c>
      <c r="E33" s="88"/>
      <c r="F33" s="33"/>
      <c r="G33" s="69">
        <f t="shared" si="0"/>
        <v>0</v>
      </c>
      <c r="H33" s="122"/>
      <c r="I33" s="122"/>
      <c r="J33" s="122"/>
      <c r="K33" s="122"/>
      <c r="L33" s="122"/>
      <c r="M33" s="122"/>
      <c r="N33" s="122"/>
      <c r="O33" s="122"/>
      <c r="P33" s="122"/>
      <c r="Q33" s="122"/>
    </row>
    <row r="34" spans="1:17" x14ac:dyDescent="0.2">
      <c r="A34" s="60" t="s">
        <v>51</v>
      </c>
      <c r="B34" s="2" t="s">
        <v>105</v>
      </c>
      <c r="C34" s="6" t="s">
        <v>26</v>
      </c>
      <c r="D34" s="34">
        <v>186</v>
      </c>
      <c r="E34" s="88"/>
      <c r="F34" s="33"/>
      <c r="G34" s="69">
        <f t="shared" ref="G34:G65" si="1">IF($E34="A",0,IF($E34="",0,$D34))</f>
        <v>0</v>
      </c>
      <c r="H34" s="122"/>
      <c r="I34" s="122"/>
      <c r="J34" s="122"/>
      <c r="K34" s="122"/>
      <c r="L34" s="122"/>
      <c r="M34" s="122"/>
      <c r="N34" s="122"/>
      <c r="O34" s="122"/>
      <c r="P34" s="122"/>
      <c r="Q34" s="122"/>
    </row>
    <row r="35" spans="1:17" x14ac:dyDescent="0.2">
      <c r="A35" s="60"/>
      <c r="B35" s="2" t="s">
        <v>106</v>
      </c>
      <c r="C35" s="9" t="s">
        <v>27</v>
      </c>
      <c r="D35" s="34">
        <v>94</v>
      </c>
      <c r="E35" s="88"/>
      <c r="F35" s="33"/>
      <c r="G35" s="69">
        <f t="shared" si="1"/>
        <v>0</v>
      </c>
      <c r="H35" s="122"/>
      <c r="I35" s="122"/>
      <c r="J35" s="122"/>
      <c r="K35" s="122"/>
      <c r="L35" s="122"/>
      <c r="M35" s="122"/>
      <c r="N35" s="122"/>
      <c r="O35" s="122"/>
      <c r="P35" s="122"/>
      <c r="Q35" s="122"/>
    </row>
    <row r="36" spans="1:17" x14ac:dyDescent="0.2">
      <c r="A36" s="60"/>
      <c r="B36" s="2" t="s">
        <v>107</v>
      </c>
      <c r="C36" s="3">
        <v>107</v>
      </c>
      <c r="D36" s="34">
        <v>63</v>
      </c>
      <c r="E36" s="88"/>
      <c r="F36" s="33"/>
      <c r="G36" s="69">
        <f t="shared" si="1"/>
        <v>0</v>
      </c>
      <c r="H36" s="122"/>
      <c r="I36" s="122"/>
      <c r="J36" s="122"/>
      <c r="K36" s="122"/>
      <c r="L36" s="122"/>
      <c r="M36" s="122"/>
      <c r="N36" s="122"/>
      <c r="O36" s="122"/>
      <c r="P36" s="122"/>
      <c r="Q36" s="122"/>
    </row>
    <row r="37" spans="1:17" x14ac:dyDescent="0.2">
      <c r="A37" s="60"/>
      <c r="B37" s="2" t="s">
        <v>108</v>
      </c>
      <c r="C37" s="1">
        <v>40</v>
      </c>
      <c r="D37" s="34">
        <v>61</v>
      </c>
      <c r="E37" s="88"/>
      <c r="F37" s="33"/>
      <c r="G37" s="69">
        <f t="shared" si="1"/>
        <v>0</v>
      </c>
      <c r="H37" s="122"/>
      <c r="I37" s="122"/>
      <c r="J37" s="122"/>
      <c r="K37" s="122"/>
      <c r="L37" s="122"/>
      <c r="M37" s="122"/>
      <c r="N37" s="122"/>
      <c r="O37" s="122"/>
      <c r="P37" s="122"/>
      <c r="Q37" s="122"/>
    </row>
    <row r="38" spans="1:17" x14ac:dyDescent="0.2">
      <c r="A38" s="60" t="s">
        <v>51</v>
      </c>
      <c r="B38" s="2" t="s">
        <v>109</v>
      </c>
      <c r="C38" s="3">
        <v>22</v>
      </c>
      <c r="D38" s="34">
        <v>68</v>
      </c>
      <c r="E38" s="88"/>
      <c r="F38" s="33"/>
      <c r="G38" s="69">
        <f t="shared" si="1"/>
        <v>0</v>
      </c>
      <c r="H38" s="122"/>
      <c r="I38" s="122"/>
      <c r="J38" s="122"/>
      <c r="K38" s="122"/>
      <c r="L38" s="122"/>
      <c r="M38" s="122"/>
      <c r="N38" s="122"/>
      <c r="O38" s="122"/>
      <c r="P38" s="122"/>
      <c r="Q38" s="122"/>
    </row>
    <row r="39" spans="1:17" x14ac:dyDescent="0.2">
      <c r="A39" s="60" t="s">
        <v>51</v>
      </c>
      <c r="B39" s="2" t="s">
        <v>110</v>
      </c>
      <c r="C39" s="6" t="s">
        <v>28</v>
      </c>
      <c r="D39" s="34">
        <v>128</v>
      </c>
      <c r="E39" s="88"/>
      <c r="F39" s="33"/>
      <c r="G39" s="69">
        <f t="shared" si="1"/>
        <v>0</v>
      </c>
      <c r="H39" s="122"/>
      <c r="I39" s="122"/>
      <c r="J39" s="122"/>
      <c r="K39" s="122"/>
      <c r="L39" s="122"/>
      <c r="M39" s="122"/>
      <c r="N39" s="122"/>
      <c r="O39" s="122"/>
      <c r="P39" s="122"/>
      <c r="Q39" s="122"/>
    </row>
    <row r="40" spans="1:17" x14ac:dyDescent="0.2">
      <c r="A40" s="60"/>
      <c r="B40" s="2" t="s">
        <v>111</v>
      </c>
      <c r="C40" s="1">
        <v>101</v>
      </c>
      <c r="D40" s="34">
        <v>60</v>
      </c>
      <c r="E40" s="88"/>
      <c r="F40" s="33"/>
      <c r="G40" s="69">
        <f t="shared" si="1"/>
        <v>0</v>
      </c>
      <c r="H40" s="122"/>
      <c r="I40" s="122"/>
      <c r="J40" s="122"/>
      <c r="K40" s="122"/>
      <c r="L40" s="122"/>
      <c r="M40" s="122"/>
      <c r="N40" s="122"/>
      <c r="O40" s="122"/>
      <c r="P40" s="122"/>
      <c r="Q40" s="122"/>
    </row>
    <row r="41" spans="1:17" x14ac:dyDescent="0.2">
      <c r="A41" s="60" t="s">
        <v>50</v>
      </c>
      <c r="B41" s="2" t="s">
        <v>112</v>
      </c>
      <c r="C41" s="9" t="s">
        <v>29</v>
      </c>
      <c r="D41" s="34">
        <v>310</v>
      </c>
      <c r="E41" s="88"/>
      <c r="F41" s="33"/>
      <c r="G41" s="69">
        <f t="shared" si="1"/>
        <v>0</v>
      </c>
      <c r="H41" s="122"/>
      <c r="I41" s="122"/>
      <c r="J41" s="122"/>
      <c r="K41" s="122"/>
      <c r="L41" s="122"/>
      <c r="M41" s="122"/>
      <c r="N41" s="122"/>
      <c r="O41" s="122"/>
      <c r="P41" s="122"/>
      <c r="Q41" s="122"/>
    </row>
    <row r="42" spans="1:17" x14ac:dyDescent="0.2">
      <c r="A42" s="60"/>
      <c r="B42" s="61" t="s">
        <v>113</v>
      </c>
      <c r="C42" s="6" t="s">
        <v>30</v>
      </c>
      <c r="D42" s="36">
        <v>126</v>
      </c>
      <c r="E42" s="88"/>
      <c r="F42" s="33"/>
      <c r="G42" s="69">
        <f t="shared" si="1"/>
        <v>0</v>
      </c>
      <c r="H42" s="122"/>
      <c r="I42" s="122"/>
      <c r="J42" s="122"/>
      <c r="K42" s="122"/>
      <c r="L42" s="122"/>
      <c r="M42" s="122"/>
      <c r="N42" s="122"/>
      <c r="O42" s="122"/>
      <c r="P42" s="122"/>
      <c r="Q42" s="122"/>
    </row>
    <row r="43" spans="1:17" x14ac:dyDescent="0.2">
      <c r="A43" s="60"/>
      <c r="B43" s="61" t="s">
        <v>114</v>
      </c>
      <c r="C43" s="1">
        <v>153</v>
      </c>
      <c r="D43" s="36">
        <v>28</v>
      </c>
      <c r="E43" s="88"/>
      <c r="F43" s="87"/>
      <c r="G43" s="69">
        <f t="shared" si="1"/>
        <v>0</v>
      </c>
      <c r="H43" s="122"/>
      <c r="I43" s="122"/>
      <c r="J43" s="122"/>
      <c r="K43" s="122"/>
      <c r="L43" s="122"/>
      <c r="M43" s="122"/>
      <c r="N43" s="122"/>
      <c r="O43" s="122"/>
      <c r="P43" s="122"/>
      <c r="Q43" s="122"/>
    </row>
    <row r="44" spans="1:17" x14ac:dyDescent="0.2">
      <c r="A44" s="60" t="s">
        <v>50</v>
      </c>
      <c r="B44" s="2" t="s">
        <v>115</v>
      </c>
      <c r="C44" s="3">
        <v>140</v>
      </c>
      <c r="D44" s="34">
        <v>64</v>
      </c>
      <c r="E44" s="88"/>
      <c r="F44" s="33"/>
      <c r="G44" s="69">
        <f t="shared" si="1"/>
        <v>0</v>
      </c>
      <c r="H44" s="122"/>
      <c r="I44" s="122"/>
      <c r="J44" s="122"/>
      <c r="K44" s="122"/>
      <c r="L44" s="122"/>
      <c r="M44" s="122"/>
      <c r="N44" s="122"/>
      <c r="O44" s="122"/>
      <c r="P44" s="122"/>
      <c r="Q44" s="122"/>
    </row>
    <row r="45" spans="1:17" x14ac:dyDescent="0.2">
      <c r="A45" s="60"/>
      <c r="B45" s="2" t="s">
        <v>116</v>
      </c>
      <c r="C45" s="1">
        <v>64</v>
      </c>
      <c r="D45" s="34">
        <v>66</v>
      </c>
      <c r="E45" s="88"/>
      <c r="F45" s="33"/>
      <c r="G45" s="69">
        <f t="shared" si="1"/>
        <v>0</v>
      </c>
      <c r="H45" s="122"/>
      <c r="I45" s="122"/>
      <c r="J45" s="122"/>
      <c r="K45" s="122"/>
      <c r="L45" s="122"/>
      <c r="M45" s="122"/>
      <c r="N45" s="122"/>
      <c r="O45" s="122"/>
      <c r="P45" s="122"/>
      <c r="Q45" s="122"/>
    </row>
    <row r="46" spans="1:17" x14ac:dyDescent="0.2">
      <c r="A46" s="60"/>
      <c r="B46" s="2" t="s">
        <v>117</v>
      </c>
      <c r="C46" s="9" t="s">
        <v>31</v>
      </c>
      <c r="D46" s="34">
        <v>124</v>
      </c>
      <c r="E46" s="88"/>
      <c r="F46" s="33"/>
      <c r="G46" s="69">
        <f t="shared" si="1"/>
        <v>0</v>
      </c>
      <c r="H46" s="122"/>
      <c r="I46" s="122"/>
      <c r="J46" s="122"/>
      <c r="K46" s="122"/>
      <c r="L46" s="122"/>
      <c r="M46" s="122"/>
      <c r="N46" s="122"/>
      <c r="O46" s="122"/>
      <c r="P46" s="122"/>
      <c r="Q46" s="122"/>
    </row>
    <row r="47" spans="1:17" x14ac:dyDescent="0.2">
      <c r="A47" s="60"/>
      <c r="B47" s="2" t="s">
        <v>118</v>
      </c>
      <c r="C47" s="9" t="s">
        <v>32</v>
      </c>
      <c r="D47" s="34">
        <v>130</v>
      </c>
      <c r="E47" s="88"/>
      <c r="F47" s="87"/>
      <c r="G47" s="69">
        <f t="shared" si="1"/>
        <v>0</v>
      </c>
      <c r="H47" s="122"/>
      <c r="I47" s="122"/>
      <c r="J47" s="122"/>
      <c r="K47" s="122"/>
      <c r="L47" s="122"/>
      <c r="M47" s="122"/>
      <c r="N47" s="122"/>
      <c r="O47" s="122"/>
      <c r="P47" s="122"/>
      <c r="Q47" s="122"/>
    </row>
    <row r="48" spans="1:17" x14ac:dyDescent="0.2">
      <c r="A48" s="60"/>
      <c r="B48" s="2" t="s">
        <v>119</v>
      </c>
      <c r="C48" s="3">
        <v>38</v>
      </c>
      <c r="D48" s="34">
        <v>64</v>
      </c>
      <c r="E48" s="88"/>
      <c r="F48" s="33"/>
      <c r="G48" s="69">
        <f t="shared" si="1"/>
        <v>0</v>
      </c>
      <c r="H48" s="122"/>
      <c r="I48" s="122"/>
      <c r="J48" s="122"/>
      <c r="K48" s="122"/>
      <c r="L48" s="122"/>
      <c r="M48" s="122"/>
      <c r="N48" s="122"/>
      <c r="O48" s="122"/>
      <c r="P48" s="122"/>
      <c r="Q48" s="122"/>
    </row>
    <row r="49" spans="1:17" x14ac:dyDescent="0.2">
      <c r="A49" s="60" t="s">
        <v>51</v>
      </c>
      <c r="B49" s="2" t="s">
        <v>120</v>
      </c>
      <c r="C49" s="1">
        <v>108</v>
      </c>
      <c r="D49" s="34">
        <v>63</v>
      </c>
      <c r="E49" s="88"/>
      <c r="F49" s="33"/>
      <c r="G49" s="69">
        <f t="shared" si="1"/>
        <v>0</v>
      </c>
      <c r="H49" s="122"/>
      <c r="I49" s="122"/>
      <c r="J49" s="122"/>
      <c r="K49" s="122"/>
      <c r="L49" s="122"/>
      <c r="M49" s="122"/>
      <c r="N49" s="122"/>
      <c r="O49" s="122"/>
      <c r="P49" s="122"/>
      <c r="Q49" s="122"/>
    </row>
    <row r="50" spans="1:17" x14ac:dyDescent="0.2">
      <c r="A50" s="60"/>
      <c r="B50" s="61" t="s">
        <v>121</v>
      </c>
      <c r="C50" s="3">
        <v>111</v>
      </c>
      <c r="D50" s="36">
        <v>67</v>
      </c>
      <c r="E50" s="88"/>
      <c r="F50" s="87"/>
      <c r="G50" s="69">
        <f t="shared" si="1"/>
        <v>0</v>
      </c>
      <c r="H50" s="122"/>
      <c r="I50" s="122"/>
      <c r="J50" s="122"/>
      <c r="K50" s="122"/>
      <c r="L50" s="122"/>
      <c r="M50" s="122"/>
      <c r="N50" s="122"/>
      <c r="O50" s="122"/>
      <c r="P50" s="122"/>
      <c r="Q50" s="122"/>
    </row>
    <row r="51" spans="1:17" x14ac:dyDescent="0.2">
      <c r="A51" s="60"/>
      <c r="B51" s="2" t="s">
        <v>122</v>
      </c>
      <c r="C51" s="6" t="s">
        <v>33</v>
      </c>
      <c r="D51" s="34">
        <v>132</v>
      </c>
      <c r="E51" s="88"/>
      <c r="F51" s="33"/>
      <c r="G51" s="69">
        <f t="shared" si="1"/>
        <v>0</v>
      </c>
      <c r="H51" s="122"/>
      <c r="I51" s="122"/>
      <c r="J51" s="122"/>
      <c r="K51" s="122"/>
      <c r="L51" s="122"/>
      <c r="M51" s="122"/>
      <c r="N51" s="122"/>
      <c r="O51" s="122"/>
      <c r="P51" s="122"/>
      <c r="Q51" s="122"/>
    </row>
    <row r="52" spans="1:17" x14ac:dyDescent="0.2">
      <c r="A52" s="60"/>
      <c r="B52" s="2" t="s">
        <v>123</v>
      </c>
      <c r="C52" s="1">
        <v>58</v>
      </c>
      <c r="D52" s="34">
        <v>66</v>
      </c>
      <c r="E52" s="88"/>
      <c r="F52" s="33"/>
      <c r="G52" s="69">
        <f t="shared" si="1"/>
        <v>0</v>
      </c>
      <c r="H52" s="122"/>
      <c r="I52" s="122"/>
      <c r="J52" s="122"/>
      <c r="K52" s="122"/>
      <c r="L52" s="122"/>
      <c r="M52" s="122"/>
      <c r="N52" s="122"/>
      <c r="O52" s="122"/>
      <c r="P52" s="122"/>
      <c r="Q52" s="122"/>
    </row>
    <row r="53" spans="1:17" x14ac:dyDescent="0.2">
      <c r="A53" s="60"/>
      <c r="B53" s="2" t="s">
        <v>124</v>
      </c>
      <c r="C53" s="3">
        <v>37</v>
      </c>
      <c r="D53" s="34">
        <v>64</v>
      </c>
      <c r="E53" s="88"/>
      <c r="F53" s="33"/>
      <c r="G53" s="69">
        <f t="shared" si="1"/>
        <v>0</v>
      </c>
      <c r="H53" s="122"/>
      <c r="I53" s="122"/>
      <c r="J53" s="122"/>
      <c r="K53" s="122"/>
      <c r="L53" s="122"/>
      <c r="M53" s="122"/>
      <c r="N53" s="122"/>
      <c r="O53" s="122"/>
      <c r="P53" s="122"/>
      <c r="Q53" s="122"/>
    </row>
    <row r="54" spans="1:17" x14ac:dyDescent="0.2">
      <c r="A54" s="60"/>
      <c r="B54" s="2" t="s">
        <v>125</v>
      </c>
      <c r="C54" s="1">
        <v>155</v>
      </c>
      <c r="D54" s="34">
        <v>16</v>
      </c>
      <c r="E54" s="88"/>
      <c r="F54" s="33"/>
      <c r="G54" s="69">
        <f t="shared" si="1"/>
        <v>0</v>
      </c>
      <c r="H54" s="122"/>
      <c r="I54" s="122"/>
      <c r="J54" s="122"/>
      <c r="K54" s="122"/>
      <c r="L54" s="122"/>
      <c r="M54" s="122"/>
      <c r="N54" s="122"/>
      <c r="O54" s="122"/>
      <c r="P54" s="122"/>
      <c r="Q54" s="122"/>
    </row>
    <row r="55" spans="1:17" x14ac:dyDescent="0.2">
      <c r="A55" s="60"/>
      <c r="B55" s="61" t="s">
        <v>126</v>
      </c>
      <c r="C55" s="9" t="s">
        <v>34</v>
      </c>
      <c r="D55" s="34">
        <v>252</v>
      </c>
      <c r="E55" s="88"/>
      <c r="F55" s="33"/>
      <c r="G55" s="69">
        <f t="shared" si="1"/>
        <v>0</v>
      </c>
      <c r="H55" s="122"/>
      <c r="I55" s="122"/>
      <c r="J55" s="122"/>
      <c r="K55" s="122"/>
      <c r="L55" s="122"/>
      <c r="M55" s="122"/>
      <c r="N55" s="122"/>
      <c r="O55" s="122"/>
      <c r="P55" s="122"/>
      <c r="Q55" s="122"/>
    </row>
    <row r="56" spans="1:17" x14ac:dyDescent="0.2">
      <c r="A56" s="60"/>
      <c r="B56" s="2" t="s">
        <v>127</v>
      </c>
      <c r="C56" s="3">
        <v>93</v>
      </c>
      <c r="D56" s="34">
        <v>60</v>
      </c>
      <c r="E56" s="88"/>
      <c r="F56" s="33"/>
      <c r="G56" s="69">
        <f t="shared" si="1"/>
        <v>0</v>
      </c>
      <c r="H56" s="122"/>
      <c r="I56" s="122"/>
      <c r="J56" s="122"/>
      <c r="K56" s="122"/>
      <c r="L56" s="122"/>
      <c r="M56" s="122"/>
      <c r="N56" s="122"/>
      <c r="O56" s="122"/>
      <c r="P56" s="122"/>
      <c r="Q56" s="122"/>
    </row>
    <row r="57" spans="1:17" x14ac:dyDescent="0.2">
      <c r="A57" s="60" t="s">
        <v>50</v>
      </c>
      <c r="B57" s="2" t="s">
        <v>128</v>
      </c>
      <c r="C57" s="1">
        <v>118</v>
      </c>
      <c r="D57" s="34">
        <v>61</v>
      </c>
      <c r="E57" s="88"/>
      <c r="F57" s="33"/>
      <c r="G57" s="69">
        <f t="shared" si="1"/>
        <v>0</v>
      </c>
      <c r="H57" s="122"/>
      <c r="I57" s="122"/>
      <c r="J57" s="122"/>
      <c r="K57" s="122"/>
      <c r="L57" s="122"/>
      <c r="M57" s="122"/>
      <c r="N57" s="122"/>
      <c r="O57" s="122"/>
      <c r="P57" s="122"/>
      <c r="Q57" s="122"/>
    </row>
    <row r="58" spans="1:17" x14ac:dyDescent="0.2">
      <c r="A58" s="60" t="s">
        <v>50</v>
      </c>
      <c r="B58" s="2" t="s">
        <v>129</v>
      </c>
      <c r="C58" s="3">
        <v>139</v>
      </c>
      <c r="D58" s="34">
        <v>64</v>
      </c>
      <c r="E58" s="88"/>
      <c r="F58" s="33"/>
      <c r="G58" s="69">
        <f t="shared" si="1"/>
        <v>0</v>
      </c>
      <c r="H58" s="122"/>
      <c r="I58" s="122"/>
      <c r="J58" s="122"/>
      <c r="K58" s="122"/>
      <c r="L58" s="122"/>
      <c r="M58" s="122"/>
      <c r="N58" s="122"/>
      <c r="O58" s="122"/>
      <c r="P58" s="122"/>
      <c r="Q58" s="122"/>
    </row>
    <row r="59" spans="1:17" x14ac:dyDescent="0.2">
      <c r="A59" s="60"/>
      <c r="B59" s="2" t="s">
        <v>130</v>
      </c>
      <c r="C59" s="6" t="s">
        <v>35</v>
      </c>
      <c r="D59" s="34">
        <v>126</v>
      </c>
      <c r="E59" s="88"/>
      <c r="F59" s="33"/>
      <c r="G59" s="69">
        <f t="shared" si="1"/>
        <v>0</v>
      </c>
      <c r="H59" s="122"/>
      <c r="I59" s="122"/>
      <c r="J59" s="122"/>
      <c r="K59" s="122"/>
      <c r="L59" s="122"/>
      <c r="M59" s="122"/>
      <c r="N59" s="122"/>
      <c r="O59" s="122"/>
      <c r="P59" s="122"/>
      <c r="Q59" s="122"/>
    </row>
    <row r="60" spans="1:17" x14ac:dyDescent="0.2">
      <c r="A60" s="60"/>
      <c r="B60" s="2" t="s">
        <v>131</v>
      </c>
      <c r="C60" s="1">
        <v>123</v>
      </c>
      <c r="D60" s="34">
        <v>64</v>
      </c>
      <c r="E60" s="88"/>
      <c r="F60" s="33"/>
      <c r="G60" s="69">
        <f t="shared" si="1"/>
        <v>0</v>
      </c>
      <c r="H60" s="122"/>
      <c r="I60" s="122"/>
      <c r="J60" s="122"/>
      <c r="K60" s="122"/>
      <c r="L60" s="122"/>
      <c r="M60" s="122"/>
      <c r="N60" s="122"/>
      <c r="O60" s="122"/>
      <c r="P60" s="122"/>
      <c r="Q60" s="122"/>
    </row>
    <row r="61" spans="1:17" x14ac:dyDescent="0.2">
      <c r="A61" s="60"/>
      <c r="B61" s="2" t="s">
        <v>132</v>
      </c>
      <c r="C61" s="3">
        <v>110</v>
      </c>
      <c r="D61" s="34">
        <v>63</v>
      </c>
      <c r="E61" s="88"/>
      <c r="F61" s="33"/>
      <c r="G61" s="69">
        <f t="shared" si="1"/>
        <v>0</v>
      </c>
      <c r="H61" s="122"/>
      <c r="I61" s="122"/>
      <c r="J61" s="122"/>
      <c r="K61" s="122"/>
      <c r="L61" s="122"/>
      <c r="M61" s="122"/>
      <c r="N61" s="122"/>
      <c r="O61" s="122"/>
      <c r="P61" s="122"/>
      <c r="Q61" s="122"/>
    </row>
    <row r="62" spans="1:17" x14ac:dyDescent="0.2">
      <c r="A62" s="60" t="s">
        <v>50</v>
      </c>
      <c r="B62" s="2" t="s">
        <v>133</v>
      </c>
      <c r="C62" s="1">
        <v>154</v>
      </c>
      <c r="D62" s="34">
        <v>21</v>
      </c>
      <c r="E62" s="88"/>
      <c r="F62" s="33"/>
      <c r="G62" s="69">
        <f t="shared" si="1"/>
        <v>0</v>
      </c>
      <c r="H62" s="122"/>
      <c r="I62" s="122"/>
      <c r="J62" s="122"/>
      <c r="K62" s="122"/>
      <c r="L62" s="122"/>
      <c r="M62" s="122"/>
      <c r="N62" s="122"/>
      <c r="O62" s="122"/>
      <c r="P62" s="122"/>
      <c r="Q62" s="122"/>
    </row>
    <row r="63" spans="1:17" x14ac:dyDescent="0.2">
      <c r="A63" s="60"/>
      <c r="B63" s="2" t="s">
        <v>134</v>
      </c>
      <c r="C63" s="3">
        <v>100</v>
      </c>
      <c r="D63" s="34">
        <v>61</v>
      </c>
      <c r="E63" s="88"/>
      <c r="F63" s="33"/>
      <c r="G63" s="69">
        <f t="shared" si="1"/>
        <v>0</v>
      </c>
      <c r="H63" s="122"/>
      <c r="I63" s="122"/>
      <c r="J63" s="122"/>
      <c r="K63" s="122"/>
      <c r="L63" s="122"/>
      <c r="M63" s="122"/>
      <c r="N63" s="122"/>
      <c r="O63" s="122"/>
      <c r="P63" s="122"/>
      <c r="Q63" s="122"/>
    </row>
    <row r="64" spans="1:17" x14ac:dyDescent="0.2">
      <c r="A64" s="60"/>
      <c r="B64" s="2" t="s">
        <v>135</v>
      </c>
      <c r="C64" s="1">
        <v>88</v>
      </c>
      <c r="D64" s="34">
        <v>62</v>
      </c>
      <c r="E64" s="88"/>
      <c r="F64" s="33"/>
      <c r="G64" s="69">
        <f t="shared" si="1"/>
        <v>0</v>
      </c>
      <c r="H64" s="122"/>
      <c r="I64" s="122"/>
      <c r="J64" s="122"/>
      <c r="K64" s="122"/>
      <c r="L64" s="122"/>
      <c r="M64" s="122"/>
      <c r="N64" s="122"/>
      <c r="O64" s="122"/>
      <c r="P64" s="122"/>
      <c r="Q64" s="122"/>
    </row>
    <row r="65" spans="1:17" x14ac:dyDescent="0.2">
      <c r="A65" s="60"/>
      <c r="B65" s="2" t="s">
        <v>136</v>
      </c>
      <c r="C65" s="3">
        <v>114</v>
      </c>
      <c r="D65" s="34">
        <v>64</v>
      </c>
      <c r="E65" s="88"/>
      <c r="F65" s="33"/>
      <c r="G65" s="69">
        <f t="shared" si="1"/>
        <v>0</v>
      </c>
      <c r="H65" s="122"/>
      <c r="I65" s="122"/>
      <c r="J65" s="122"/>
      <c r="K65" s="122"/>
      <c r="L65" s="122"/>
      <c r="M65" s="122"/>
      <c r="N65" s="122"/>
      <c r="O65" s="122"/>
      <c r="P65" s="122"/>
      <c r="Q65" s="122"/>
    </row>
    <row r="66" spans="1:17" x14ac:dyDescent="0.2">
      <c r="A66" s="60"/>
      <c r="B66" s="2" t="s">
        <v>137</v>
      </c>
      <c r="C66" s="1">
        <v>98</v>
      </c>
      <c r="D66" s="34">
        <v>60</v>
      </c>
      <c r="E66" s="88"/>
      <c r="F66" s="33"/>
      <c r="G66" s="69">
        <f t="shared" ref="G66:G97" si="2">IF($E66="A",0,IF($E66="",0,$D66))</f>
        <v>0</v>
      </c>
      <c r="H66" s="122"/>
      <c r="I66" s="122"/>
      <c r="J66" s="122"/>
      <c r="K66" s="122"/>
      <c r="L66" s="122"/>
      <c r="M66" s="122"/>
      <c r="N66" s="122"/>
      <c r="O66" s="122"/>
      <c r="P66" s="122"/>
      <c r="Q66" s="122"/>
    </row>
    <row r="67" spans="1:17" x14ac:dyDescent="0.2">
      <c r="A67" s="60"/>
      <c r="B67" s="2" t="s">
        <v>138</v>
      </c>
      <c r="C67" s="3">
        <v>56</v>
      </c>
      <c r="D67" s="34">
        <v>66</v>
      </c>
      <c r="E67" s="88"/>
      <c r="F67" s="33"/>
      <c r="G67" s="69">
        <f t="shared" si="2"/>
        <v>0</v>
      </c>
      <c r="H67" s="122"/>
      <c r="I67" s="122"/>
      <c r="J67" s="122"/>
      <c r="K67" s="122"/>
      <c r="L67" s="122"/>
      <c r="M67" s="122"/>
      <c r="N67" s="122"/>
      <c r="O67" s="122"/>
      <c r="P67" s="122"/>
      <c r="Q67" s="122"/>
    </row>
    <row r="68" spans="1:17" x14ac:dyDescent="0.2">
      <c r="A68" s="60" t="s">
        <v>50</v>
      </c>
      <c r="B68" s="2" t="s">
        <v>139</v>
      </c>
      <c r="C68" s="1">
        <v>34</v>
      </c>
      <c r="D68" s="34">
        <v>64</v>
      </c>
      <c r="E68" s="88"/>
      <c r="F68" s="33"/>
      <c r="G68" s="69">
        <f t="shared" si="2"/>
        <v>0</v>
      </c>
      <c r="H68" s="122"/>
      <c r="I68" s="122"/>
      <c r="J68" s="122"/>
      <c r="K68" s="122"/>
      <c r="L68" s="122"/>
      <c r="M68" s="122"/>
      <c r="N68" s="122"/>
      <c r="O68" s="122"/>
      <c r="P68" s="122"/>
      <c r="Q68" s="122"/>
    </row>
    <row r="69" spans="1:17" x14ac:dyDescent="0.2">
      <c r="A69" s="60"/>
      <c r="B69" s="2" t="s">
        <v>140</v>
      </c>
      <c r="C69" s="3">
        <v>52</v>
      </c>
      <c r="D69" s="34">
        <v>64</v>
      </c>
      <c r="E69" s="88"/>
      <c r="F69" s="33"/>
      <c r="G69" s="69">
        <f t="shared" si="2"/>
        <v>0</v>
      </c>
      <c r="H69" s="122"/>
      <c r="I69" s="122"/>
      <c r="J69" s="122"/>
      <c r="K69" s="122"/>
      <c r="L69" s="122"/>
      <c r="M69" s="122"/>
      <c r="N69" s="122"/>
      <c r="O69" s="122"/>
      <c r="P69" s="122"/>
      <c r="Q69" s="122"/>
    </row>
    <row r="70" spans="1:17" x14ac:dyDescent="0.2">
      <c r="A70" s="60"/>
      <c r="B70" s="2" t="s">
        <v>141</v>
      </c>
      <c r="C70" s="6" t="s">
        <v>36</v>
      </c>
      <c r="D70" s="34">
        <v>198</v>
      </c>
      <c r="E70" s="88"/>
      <c r="F70" s="33"/>
      <c r="G70" s="69">
        <f t="shared" si="2"/>
        <v>0</v>
      </c>
      <c r="H70" s="122"/>
      <c r="I70" s="122"/>
      <c r="J70" s="122"/>
      <c r="K70" s="122"/>
      <c r="L70" s="122"/>
      <c r="M70" s="122"/>
      <c r="N70" s="122"/>
      <c r="O70" s="122"/>
      <c r="P70" s="122"/>
      <c r="Q70" s="122"/>
    </row>
    <row r="71" spans="1:17" x14ac:dyDescent="0.2">
      <c r="A71" s="60"/>
      <c r="B71" s="2" t="s">
        <v>142</v>
      </c>
      <c r="C71" s="3">
        <v>61</v>
      </c>
      <c r="D71" s="34">
        <v>67</v>
      </c>
      <c r="E71" s="88"/>
      <c r="F71" s="33"/>
      <c r="G71" s="69">
        <f t="shared" si="2"/>
        <v>0</v>
      </c>
      <c r="H71" s="122"/>
      <c r="I71" s="122"/>
      <c r="J71" s="122"/>
      <c r="K71" s="122"/>
      <c r="L71" s="122"/>
      <c r="M71" s="122"/>
      <c r="N71" s="122"/>
      <c r="O71" s="122"/>
      <c r="P71" s="122"/>
      <c r="Q71" s="122"/>
    </row>
    <row r="72" spans="1:17" x14ac:dyDescent="0.2">
      <c r="A72" s="60"/>
      <c r="B72" s="2" t="s">
        <v>143</v>
      </c>
      <c r="C72" s="1">
        <v>79</v>
      </c>
      <c r="D72" s="34">
        <v>57</v>
      </c>
      <c r="E72" s="88"/>
      <c r="F72" s="33"/>
      <c r="G72" s="69">
        <f t="shared" si="2"/>
        <v>0</v>
      </c>
      <c r="H72" s="122"/>
      <c r="I72" s="122"/>
      <c r="J72" s="122"/>
      <c r="K72" s="122"/>
      <c r="L72" s="122"/>
      <c r="M72" s="122"/>
      <c r="N72" s="122"/>
      <c r="O72" s="122"/>
      <c r="P72" s="122"/>
      <c r="Q72" s="122"/>
    </row>
    <row r="73" spans="1:17" x14ac:dyDescent="0.2">
      <c r="A73" s="60" t="s">
        <v>52</v>
      </c>
      <c r="B73" s="2" t="s">
        <v>144</v>
      </c>
      <c r="C73" s="3">
        <v>124</v>
      </c>
      <c r="D73" s="34">
        <v>64</v>
      </c>
      <c r="E73" s="88"/>
      <c r="F73" s="33"/>
      <c r="G73" s="69">
        <f t="shared" si="2"/>
        <v>0</v>
      </c>
      <c r="H73" s="122"/>
      <c r="I73" s="122"/>
      <c r="J73" s="122"/>
      <c r="K73" s="122"/>
      <c r="L73" s="122"/>
      <c r="M73" s="122"/>
      <c r="N73" s="122"/>
      <c r="O73" s="122"/>
      <c r="P73" s="122"/>
      <c r="Q73" s="122"/>
    </row>
    <row r="74" spans="1:17" x14ac:dyDescent="0.2">
      <c r="A74" s="60"/>
      <c r="B74" s="2" t="s">
        <v>145</v>
      </c>
      <c r="C74" s="1">
        <v>120</v>
      </c>
      <c r="D74" s="34">
        <v>63</v>
      </c>
      <c r="E74" s="88"/>
      <c r="F74" s="33"/>
      <c r="G74" s="69">
        <f t="shared" si="2"/>
        <v>0</v>
      </c>
      <c r="H74" s="122"/>
      <c r="I74" s="122"/>
      <c r="J74" s="122"/>
      <c r="K74" s="122"/>
      <c r="L74" s="122"/>
      <c r="M74" s="122"/>
      <c r="N74" s="122"/>
      <c r="O74" s="122"/>
      <c r="P74" s="122"/>
      <c r="Q74" s="122"/>
    </row>
    <row r="75" spans="1:17" x14ac:dyDescent="0.2">
      <c r="A75" s="60"/>
      <c r="B75" s="2" t="s">
        <v>146</v>
      </c>
      <c r="C75" s="9" t="s">
        <v>37</v>
      </c>
      <c r="D75" s="34">
        <v>194</v>
      </c>
      <c r="E75" s="88"/>
      <c r="F75" s="33"/>
      <c r="G75" s="69">
        <f t="shared" si="2"/>
        <v>0</v>
      </c>
      <c r="H75" s="122"/>
      <c r="I75" s="122"/>
      <c r="J75" s="122"/>
      <c r="K75" s="122"/>
      <c r="L75" s="122"/>
      <c r="M75" s="122"/>
      <c r="N75" s="122"/>
      <c r="O75" s="122"/>
      <c r="P75" s="122"/>
      <c r="Q75" s="122"/>
    </row>
    <row r="76" spans="1:17" x14ac:dyDescent="0.2">
      <c r="A76" s="60"/>
      <c r="B76" s="2" t="s">
        <v>147</v>
      </c>
      <c r="C76" s="1">
        <v>4</v>
      </c>
      <c r="D76" s="34">
        <v>57</v>
      </c>
      <c r="E76" s="88"/>
      <c r="F76" s="33"/>
      <c r="G76" s="69">
        <f t="shared" si="2"/>
        <v>0</v>
      </c>
      <c r="H76" s="122"/>
      <c r="I76" s="122"/>
      <c r="J76" s="122"/>
      <c r="K76" s="122"/>
      <c r="L76" s="122"/>
      <c r="M76" s="122"/>
      <c r="N76" s="122"/>
      <c r="O76" s="122"/>
      <c r="P76" s="122"/>
      <c r="Q76" s="122"/>
    </row>
    <row r="77" spans="1:17" x14ac:dyDescent="0.2">
      <c r="A77" s="60"/>
      <c r="B77" s="2" t="s">
        <v>148</v>
      </c>
      <c r="C77" s="3">
        <v>24</v>
      </c>
      <c r="D77" s="34">
        <v>63</v>
      </c>
      <c r="E77" s="88"/>
      <c r="F77" s="33"/>
      <c r="G77" s="69">
        <f t="shared" si="2"/>
        <v>0</v>
      </c>
      <c r="H77" s="122"/>
      <c r="I77" s="122"/>
      <c r="J77" s="122"/>
      <c r="K77" s="122"/>
      <c r="L77" s="122"/>
      <c r="M77" s="122"/>
      <c r="N77" s="122"/>
      <c r="O77" s="122"/>
      <c r="P77" s="122"/>
      <c r="Q77" s="122"/>
    </row>
    <row r="78" spans="1:17" x14ac:dyDescent="0.2">
      <c r="A78" s="60"/>
      <c r="B78" s="2" t="s">
        <v>149</v>
      </c>
      <c r="C78" s="1">
        <v>51</v>
      </c>
      <c r="D78" s="34">
        <v>64</v>
      </c>
      <c r="E78" s="88"/>
      <c r="F78" s="33"/>
      <c r="G78" s="69">
        <f t="shared" si="2"/>
        <v>0</v>
      </c>
      <c r="H78" s="122"/>
      <c r="I78" s="122"/>
      <c r="J78" s="122"/>
      <c r="K78" s="122"/>
      <c r="L78" s="122"/>
      <c r="M78" s="122"/>
      <c r="N78" s="122"/>
      <c r="O78" s="122"/>
      <c r="P78" s="122"/>
      <c r="Q78" s="122"/>
    </row>
    <row r="79" spans="1:17" x14ac:dyDescent="0.2">
      <c r="A79" s="60" t="s">
        <v>51</v>
      </c>
      <c r="B79" s="2" t="s">
        <v>150</v>
      </c>
      <c r="C79" s="9" t="s">
        <v>38</v>
      </c>
      <c r="D79" s="34">
        <v>315</v>
      </c>
      <c r="E79" s="88"/>
      <c r="F79" s="33"/>
      <c r="G79" s="69">
        <f t="shared" si="2"/>
        <v>0</v>
      </c>
      <c r="H79" s="122"/>
      <c r="I79" s="122"/>
      <c r="J79" s="122"/>
      <c r="K79" s="122"/>
      <c r="L79" s="122"/>
      <c r="M79" s="122"/>
      <c r="N79" s="122"/>
      <c r="O79" s="122"/>
      <c r="P79" s="122"/>
      <c r="Q79" s="122"/>
    </row>
    <row r="80" spans="1:17" x14ac:dyDescent="0.2">
      <c r="A80" s="60" t="s">
        <v>50</v>
      </c>
      <c r="B80" s="2" t="s">
        <v>151</v>
      </c>
      <c r="C80" s="1">
        <v>36</v>
      </c>
      <c r="D80" s="34">
        <v>64</v>
      </c>
      <c r="E80" s="88"/>
      <c r="F80" s="33"/>
      <c r="G80" s="69">
        <f t="shared" si="2"/>
        <v>0</v>
      </c>
      <c r="H80" s="122"/>
      <c r="I80" s="122"/>
      <c r="J80" s="122"/>
      <c r="K80" s="122"/>
      <c r="L80" s="122"/>
      <c r="M80" s="122"/>
      <c r="N80" s="122"/>
      <c r="O80" s="122"/>
      <c r="P80" s="122"/>
      <c r="Q80" s="122"/>
    </row>
    <row r="81" spans="1:17" x14ac:dyDescent="0.2">
      <c r="A81" s="60"/>
      <c r="B81" s="2" t="s">
        <v>152</v>
      </c>
      <c r="C81" s="3">
        <v>131</v>
      </c>
      <c r="D81" s="34">
        <v>68</v>
      </c>
      <c r="E81" s="88"/>
      <c r="F81" s="33"/>
      <c r="G81" s="69">
        <f t="shared" si="2"/>
        <v>0</v>
      </c>
      <c r="H81" s="122"/>
      <c r="I81" s="122"/>
      <c r="J81" s="122"/>
      <c r="K81" s="122"/>
      <c r="L81" s="122"/>
      <c r="M81" s="122"/>
      <c r="N81" s="122"/>
      <c r="O81" s="122"/>
      <c r="P81" s="122"/>
      <c r="Q81" s="122"/>
    </row>
    <row r="82" spans="1:17" x14ac:dyDescent="0.2">
      <c r="A82" s="60"/>
      <c r="B82" s="2" t="s">
        <v>153</v>
      </c>
      <c r="C82" s="1">
        <v>137</v>
      </c>
      <c r="D82" s="34">
        <v>66</v>
      </c>
      <c r="E82" s="88"/>
      <c r="F82" s="87"/>
      <c r="G82" s="69">
        <f t="shared" si="2"/>
        <v>0</v>
      </c>
      <c r="H82" s="122"/>
      <c r="I82" s="122"/>
      <c r="J82" s="122"/>
      <c r="K82" s="122"/>
      <c r="L82" s="122"/>
      <c r="M82" s="122"/>
      <c r="N82" s="122"/>
      <c r="O82" s="122"/>
      <c r="P82" s="122"/>
      <c r="Q82" s="122"/>
    </row>
    <row r="83" spans="1:17" x14ac:dyDescent="0.2">
      <c r="A83" s="60" t="s">
        <v>50</v>
      </c>
      <c r="B83" s="2" t="s">
        <v>154</v>
      </c>
      <c r="C83" s="9" t="s">
        <v>39</v>
      </c>
      <c r="D83" s="34">
        <v>117</v>
      </c>
      <c r="E83" s="88"/>
      <c r="F83" s="33"/>
      <c r="G83" s="69">
        <f t="shared" si="2"/>
        <v>0</v>
      </c>
      <c r="H83" s="122"/>
      <c r="I83" s="122"/>
      <c r="J83" s="122"/>
      <c r="K83" s="122"/>
      <c r="L83" s="122"/>
      <c r="M83" s="122"/>
      <c r="N83" s="122"/>
      <c r="O83" s="122"/>
      <c r="P83" s="122"/>
      <c r="Q83" s="122"/>
    </row>
    <row r="84" spans="1:17" x14ac:dyDescent="0.2">
      <c r="A84" s="60"/>
      <c r="B84" s="61" t="s">
        <v>155</v>
      </c>
      <c r="C84" s="3">
        <v>60</v>
      </c>
      <c r="D84" s="36">
        <v>62</v>
      </c>
      <c r="E84" s="88"/>
      <c r="F84" s="33"/>
      <c r="G84" s="69">
        <f t="shared" si="2"/>
        <v>0</v>
      </c>
      <c r="H84" s="122"/>
      <c r="I84" s="122"/>
      <c r="J84" s="122"/>
      <c r="K84" s="122"/>
      <c r="L84" s="122"/>
      <c r="M84" s="122"/>
      <c r="N84" s="122"/>
      <c r="O84" s="122"/>
      <c r="P84" s="122"/>
      <c r="Q84" s="122"/>
    </row>
    <row r="85" spans="1:17" x14ac:dyDescent="0.2">
      <c r="A85" s="60" t="s">
        <v>52</v>
      </c>
      <c r="B85" s="2" t="s">
        <v>156</v>
      </c>
      <c r="C85" s="6" t="s">
        <v>40</v>
      </c>
      <c r="D85" s="34">
        <v>130</v>
      </c>
      <c r="E85" s="88"/>
      <c r="F85" s="33"/>
      <c r="G85" s="69">
        <f t="shared" si="2"/>
        <v>0</v>
      </c>
      <c r="H85" s="122"/>
      <c r="I85" s="122"/>
      <c r="J85" s="122"/>
      <c r="K85" s="122"/>
      <c r="L85" s="122"/>
      <c r="M85" s="122"/>
      <c r="N85" s="122"/>
      <c r="O85" s="122"/>
      <c r="P85" s="122"/>
      <c r="Q85" s="122"/>
    </row>
    <row r="86" spans="1:17" x14ac:dyDescent="0.2">
      <c r="A86" s="60" t="s">
        <v>51</v>
      </c>
      <c r="B86" s="2" t="s">
        <v>157</v>
      </c>
      <c r="C86" s="1">
        <v>134</v>
      </c>
      <c r="D86" s="34">
        <v>66</v>
      </c>
      <c r="E86" s="88"/>
      <c r="F86" s="33"/>
      <c r="G86" s="69">
        <f t="shared" si="2"/>
        <v>0</v>
      </c>
      <c r="H86" s="122"/>
      <c r="I86" s="122"/>
      <c r="J86" s="122"/>
      <c r="K86" s="122"/>
      <c r="L86" s="122"/>
      <c r="M86" s="122"/>
      <c r="N86" s="122"/>
      <c r="O86" s="122"/>
      <c r="P86" s="122"/>
      <c r="Q86" s="122"/>
    </row>
    <row r="87" spans="1:17" x14ac:dyDescent="0.2">
      <c r="A87" s="60"/>
      <c r="B87" s="2" t="s">
        <v>158</v>
      </c>
      <c r="C87" s="3">
        <v>125</v>
      </c>
      <c r="D87" s="34">
        <v>64</v>
      </c>
      <c r="E87" s="88"/>
      <c r="F87" s="33"/>
      <c r="G87" s="69">
        <f t="shared" si="2"/>
        <v>0</v>
      </c>
      <c r="H87" s="122"/>
      <c r="I87" s="122"/>
      <c r="J87" s="122"/>
      <c r="K87" s="122"/>
      <c r="L87" s="122"/>
      <c r="M87" s="122"/>
      <c r="N87" s="122"/>
      <c r="O87" s="122"/>
      <c r="P87" s="122"/>
      <c r="Q87" s="122"/>
    </row>
    <row r="88" spans="1:17" x14ac:dyDescent="0.2">
      <c r="A88" s="60"/>
      <c r="B88" s="2" t="s">
        <v>159</v>
      </c>
      <c r="C88" s="6" t="s">
        <v>41</v>
      </c>
      <c r="D88" s="34">
        <v>128</v>
      </c>
      <c r="E88" s="88"/>
      <c r="F88" s="33"/>
      <c r="G88" s="69">
        <f t="shared" si="2"/>
        <v>0</v>
      </c>
      <c r="H88" s="122"/>
      <c r="I88" s="122"/>
      <c r="J88" s="122"/>
      <c r="K88" s="122"/>
      <c r="L88" s="122"/>
      <c r="M88" s="122"/>
      <c r="N88" s="122"/>
      <c r="O88" s="122"/>
      <c r="P88" s="122"/>
      <c r="Q88" s="122"/>
    </row>
    <row r="89" spans="1:17" x14ac:dyDescent="0.2">
      <c r="A89" s="60" t="s">
        <v>51</v>
      </c>
      <c r="B89" s="2" t="s">
        <v>160</v>
      </c>
      <c r="C89" s="6" t="s">
        <v>42</v>
      </c>
      <c r="D89" s="34">
        <v>315</v>
      </c>
      <c r="E89" s="88"/>
      <c r="F89" s="33"/>
      <c r="G89" s="69">
        <f t="shared" si="2"/>
        <v>0</v>
      </c>
      <c r="H89" s="122"/>
      <c r="I89" s="122"/>
      <c r="J89" s="122"/>
      <c r="K89" s="122"/>
      <c r="L89" s="122"/>
      <c r="M89" s="122"/>
      <c r="N89" s="122"/>
      <c r="O89" s="122"/>
      <c r="P89" s="122"/>
      <c r="Q89" s="122"/>
    </row>
    <row r="90" spans="1:17" x14ac:dyDescent="0.2">
      <c r="A90" s="60"/>
      <c r="B90" s="2" t="s">
        <v>161</v>
      </c>
      <c r="C90" s="3">
        <v>14</v>
      </c>
      <c r="D90" s="34">
        <v>63</v>
      </c>
      <c r="E90" s="88"/>
      <c r="F90" s="33"/>
      <c r="G90" s="69">
        <f t="shared" si="2"/>
        <v>0</v>
      </c>
      <c r="H90" s="122"/>
      <c r="I90" s="122"/>
      <c r="J90" s="122"/>
      <c r="K90" s="122"/>
      <c r="L90" s="122"/>
      <c r="M90" s="122"/>
      <c r="N90" s="122"/>
      <c r="O90" s="122"/>
      <c r="P90" s="122"/>
      <c r="Q90" s="122"/>
    </row>
    <row r="91" spans="1:17" x14ac:dyDescent="0.2">
      <c r="A91" s="60"/>
      <c r="B91" s="2" t="s">
        <v>162</v>
      </c>
      <c r="C91" s="1">
        <v>135</v>
      </c>
      <c r="D91" s="34">
        <v>66</v>
      </c>
      <c r="E91" s="88"/>
      <c r="F91" s="33"/>
      <c r="G91" s="69">
        <f t="shared" si="2"/>
        <v>0</v>
      </c>
      <c r="H91" s="122"/>
      <c r="I91" s="122"/>
      <c r="J91" s="122"/>
      <c r="K91" s="122"/>
      <c r="L91" s="122"/>
      <c r="M91" s="122"/>
      <c r="N91" s="122"/>
      <c r="O91" s="122"/>
      <c r="P91" s="122"/>
      <c r="Q91" s="122"/>
    </row>
    <row r="92" spans="1:17" x14ac:dyDescent="0.2">
      <c r="A92" s="60"/>
      <c r="B92" s="2" t="s">
        <v>163</v>
      </c>
      <c r="C92" s="9" t="s">
        <v>43</v>
      </c>
      <c r="D92" s="34">
        <v>124</v>
      </c>
      <c r="E92" s="88"/>
      <c r="F92" s="33"/>
      <c r="G92" s="69">
        <f t="shared" si="2"/>
        <v>0</v>
      </c>
      <c r="H92" s="122"/>
      <c r="I92" s="122"/>
      <c r="J92" s="122"/>
      <c r="K92" s="122"/>
      <c r="L92" s="122"/>
      <c r="M92" s="122"/>
      <c r="N92" s="122"/>
      <c r="O92" s="122"/>
      <c r="P92" s="122"/>
      <c r="Q92" s="122"/>
    </row>
    <row r="93" spans="1:17" x14ac:dyDescent="0.2">
      <c r="A93" s="60"/>
      <c r="B93" s="2" t="s">
        <v>164</v>
      </c>
      <c r="C93" s="3">
        <v>94</v>
      </c>
      <c r="D93" s="34">
        <v>63</v>
      </c>
      <c r="E93" s="88"/>
      <c r="F93" s="33"/>
      <c r="G93" s="69">
        <f t="shared" si="2"/>
        <v>0</v>
      </c>
      <c r="H93" s="122"/>
      <c r="I93" s="122"/>
      <c r="J93" s="122"/>
      <c r="K93" s="122"/>
      <c r="L93" s="122"/>
      <c r="M93" s="122"/>
      <c r="N93" s="122"/>
      <c r="O93" s="122"/>
      <c r="P93" s="122"/>
      <c r="Q93" s="122"/>
    </row>
    <row r="94" spans="1:17" x14ac:dyDescent="0.2">
      <c r="A94" s="60"/>
      <c r="B94" s="2" t="s">
        <v>165</v>
      </c>
      <c r="C94" s="6" t="s">
        <v>44</v>
      </c>
      <c r="D94" s="34">
        <v>132</v>
      </c>
      <c r="E94" s="88"/>
      <c r="F94" s="33"/>
      <c r="G94" s="69">
        <f t="shared" si="2"/>
        <v>0</v>
      </c>
      <c r="H94" s="122"/>
      <c r="I94" s="122"/>
      <c r="J94" s="122"/>
      <c r="K94" s="122"/>
      <c r="L94" s="122"/>
      <c r="M94" s="122"/>
      <c r="N94" s="122"/>
      <c r="O94" s="122"/>
      <c r="P94" s="122"/>
      <c r="Q94" s="122"/>
    </row>
    <row r="95" spans="1:17" x14ac:dyDescent="0.2">
      <c r="A95" s="60" t="s">
        <v>51</v>
      </c>
      <c r="B95" s="2" t="s">
        <v>166</v>
      </c>
      <c r="C95" s="1">
        <v>2</v>
      </c>
      <c r="D95" s="34">
        <v>57</v>
      </c>
      <c r="E95" s="88"/>
      <c r="F95" s="33"/>
      <c r="G95" s="69">
        <f t="shared" si="2"/>
        <v>0</v>
      </c>
      <c r="H95" s="122"/>
      <c r="I95" s="122"/>
      <c r="J95" s="122"/>
      <c r="K95" s="122"/>
      <c r="L95" s="122"/>
      <c r="M95" s="122"/>
      <c r="N95" s="122"/>
      <c r="O95" s="122"/>
      <c r="P95" s="122"/>
      <c r="Q95" s="122"/>
    </row>
    <row r="96" spans="1:17" x14ac:dyDescent="0.2">
      <c r="A96" s="60" t="s">
        <v>51</v>
      </c>
      <c r="B96" s="61" t="s">
        <v>191</v>
      </c>
      <c r="C96" s="3">
        <v>62</v>
      </c>
      <c r="D96" s="36">
        <v>70</v>
      </c>
      <c r="E96" s="88"/>
      <c r="F96" s="33"/>
      <c r="G96" s="69">
        <f t="shared" si="2"/>
        <v>0</v>
      </c>
      <c r="H96" s="122"/>
      <c r="I96" s="122"/>
      <c r="J96" s="122"/>
      <c r="K96" s="122"/>
      <c r="L96" s="122"/>
      <c r="M96" s="122"/>
      <c r="N96" s="122"/>
      <c r="O96" s="122"/>
      <c r="P96" s="122"/>
      <c r="Q96" s="122"/>
    </row>
    <row r="97" spans="1:17" x14ac:dyDescent="0.2">
      <c r="A97" s="60"/>
      <c r="B97" s="2" t="s">
        <v>167</v>
      </c>
      <c r="C97" s="6" t="s">
        <v>45</v>
      </c>
      <c r="D97" s="34">
        <v>122</v>
      </c>
      <c r="E97" s="88"/>
      <c r="F97" s="33"/>
      <c r="G97" s="69">
        <f t="shared" si="2"/>
        <v>0</v>
      </c>
      <c r="H97" s="122"/>
      <c r="I97" s="122"/>
      <c r="J97" s="122"/>
      <c r="K97" s="122"/>
      <c r="L97" s="122"/>
      <c r="M97" s="122"/>
      <c r="N97" s="122"/>
      <c r="O97" s="122"/>
      <c r="P97" s="122"/>
      <c r="Q97" s="122"/>
    </row>
    <row r="98" spans="1:17" x14ac:dyDescent="0.2">
      <c r="A98" s="60" t="s">
        <v>51</v>
      </c>
      <c r="B98" s="2" t="s">
        <v>168</v>
      </c>
      <c r="C98" s="1">
        <v>85</v>
      </c>
      <c r="D98" s="34">
        <v>62</v>
      </c>
      <c r="E98" s="88"/>
      <c r="F98" s="33"/>
      <c r="G98" s="69">
        <f t="shared" ref="G98:G120" si="3">IF($E98="A",0,IF($E98="",0,$D98))</f>
        <v>0</v>
      </c>
      <c r="H98" s="122"/>
      <c r="I98" s="122"/>
      <c r="J98" s="122"/>
      <c r="K98" s="122"/>
      <c r="L98" s="122"/>
      <c r="M98" s="122"/>
      <c r="N98" s="122"/>
      <c r="O98" s="122"/>
      <c r="P98" s="122"/>
      <c r="Q98" s="122"/>
    </row>
    <row r="99" spans="1:17" x14ac:dyDescent="0.2">
      <c r="A99" s="60"/>
      <c r="B99" s="2" t="s">
        <v>169</v>
      </c>
      <c r="C99" s="3">
        <v>157</v>
      </c>
      <c r="D99" s="34">
        <v>30</v>
      </c>
      <c r="E99" s="88"/>
      <c r="F99" s="33"/>
      <c r="G99" s="69">
        <f t="shared" si="3"/>
        <v>0</v>
      </c>
      <c r="H99" s="122"/>
      <c r="I99" s="122"/>
      <c r="J99" s="122"/>
      <c r="K99" s="122"/>
      <c r="L99" s="122"/>
      <c r="M99" s="122"/>
      <c r="N99" s="122"/>
      <c r="O99" s="122"/>
      <c r="P99" s="122"/>
      <c r="Q99" s="122"/>
    </row>
    <row r="100" spans="1:17" x14ac:dyDescent="0.2">
      <c r="A100" s="60"/>
      <c r="B100" s="2" t="s">
        <v>170</v>
      </c>
      <c r="C100" s="1">
        <v>150</v>
      </c>
      <c r="D100" s="34">
        <v>66</v>
      </c>
      <c r="E100" s="88"/>
      <c r="F100" s="33"/>
      <c r="G100" s="69">
        <f t="shared" si="3"/>
        <v>0</v>
      </c>
      <c r="H100" s="122"/>
      <c r="I100" s="122"/>
      <c r="J100" s="122"/>
      <c r="K100" s="122"/>
      <c r="L100" s="122"/>
      <c r="M100" s="122"/>
      <c r="N100" s="122"/>
      <c r="O100" s="122"/>
      <c r="P100" s="122"/>
      <c r="Q100" s="122"/>
    </row>
    <row r="101" spans="1:17" x14ac:dyDescent="0.2">
      <c r="A101" s="60"/>
      <c r="B101" s="61" t="s">
        <v>171</v>
      </c>
      <c r="C101" s="3">
        <v>39</v>
      </c>
      <c r="D101" s="36">
        <v>64</v>
      </c>
      <c r="E101" s="88"/>
      <c r="F101" s="33"/>
      <c r="G101" s="69">
        <f t="shared" si="3"/>
        <v>0</v>
      </c>
      <c r="H101" s="122"/>
      <c r="I101" s="122"/>
      <c r="J101" s="122"/>
      <c r="K101" s="122"/>
      <c r="L101" s="122"/>
      <c r="M101" s="122"/>
      <c r="N101" s="122"/>
      <c r="O101" s="122"/>
      <c r="P101" s="122"/>
      <c r="Q101" s="122"/>
    </row>
    <row r="102" spans="1:17" x14ac:dyDescent="0.2">
      <c r="A102" s="60" t="s">
        <v>51</v>
      </c>
      <c r="B102" s="2" t="s">
        <v>172</v>
      </c>
      <c r="C102" s="6" t="s">
        <v>46</v>
      </c>
      <c r="D102" s="34">
        <v>124</v>
      </c>
      <c r="E102" s="88"/>
      <c r="F102" s="33"/>
      <c r="G102" s="69">
        <f t="shared" si="3"/>
        <v>0</v>
      </c>
      <c r="H102" s="122"/>
      <c r="I102" s="122"/>
      <c r="J102" s="122"/>
      <c r="K102" s="122"/>
      <c r="L102" s="122"/>
      <c r="M102" s="122"/>
      <c r="N102" s="122"/>
      <c r="O102" s="122"/>
      <c r="P102" s="122"/>
      <c r="Q102" s="122"/>
    </row>
    <row r="103" spans="1:17" x14ac:dyDescent="0.2">
      <c r="A103" s="60"/>
      <c r="B103" s="2" t="s">
        <v>173</v>
      </c>
      <c r="C103" s="1">
        <v>35</v>
      </c>
      <c r="D103" s="34">
        <v>61</v>
      </c>
      <c r="E103" s="88"/>
      <c r="F103" s="33"/>
      <c r="G103" s="69">
        <f t="shared" si="3"/>
        <v>0</v>
      </c>
      <c r="H103" s="122"/>
      <c r="I103" s="122"/>
      <c r="J103" s="122"/>
      <c r="K103" s="122"/>
      <c r="L103" s="122"/>
      <c r="M103" s="122"/>
      <c r="N103" s="122"/>
      <c r="O103" s="122"/>
      <c r="P103" s="122"/>
      <c r="Q103" s="122"/>
    </row>
    <row r="104" spans="1:17" x14ac:dyDescent="0.2">
      <c r="A104" s="60"/>
      <c r="B104" s="2" t="s">
        <v>174</v>
      </c>
      <c r="C104" s="3">
        <v>32</v>
      </c>
      <c r="D104" s="34">
        <v>63</v>
      </c>
      <c r="E104" s="88"/>
      <c r="F104" s="33"/>
      <c r="G104" s="69">
        <f t="shared" si="3"/>
        <v>0</v>
      </c>
      <c r="H104" s="122"/>
      <c r="I104" s="122"/>
      <c r="J104" s="122"/>
      <c r="K104" s="122"/>
      <c r="L104" s="122"/>
      <c r="M104" s="122"/>
      <c r="N104" s="122"/>
      <c r="O104" s="122"/>
      <c r="P104" s="122"/>
      <c r="Q104" s="122"/>
    </row>
    <row r="105" spans="1:17" x14ac:dyDescent="0.2">
      <c r="A105" s="60"/>
      <c r="B105" s="61" t="s">
        <v>175</v>
      </c>
      <c r="C105" s="1">
        <v>63</v>
      </c>
      <c r="D105" s="36">
        <v>62</v>
      </c>
      <c r="E105" s="88"/>
      <c r="F105" s="33"/>
      <c r="G105" s="69">
        <f t="shared" si="3"/>
        <v>0</v>
      </c>
      <c r="H105" s="122"/>
      <c r="I105" s="122"/>
      <c r="J105" s="122"/>
      <c r="K105" s="122"/>
      <c r="L105" s="122"/>
      <c r="M105" s="122"/>
      <c r="N105" s="122"/>
      <c r="O105" s="122"/>
      <c r="P105" s="122"/>
      <c r="Q105" s="122"/>
    </row>
    <row r="106" spans="1:17" x14ac:dyDescent="0.2">
      <c r="A106" s="60" t="s">
        <v>50</v>
      </c>
      <c r="B106" s="2" t="s">
        <v>176</v>
      </c>
      <c r="C106" s="3">
        <v>47</v>
      </c>
      <c r="D106" s="34">
        <v>64</v>
      </c>
      <c r="E106" s="88"/>
      <c r="F106" s="33"/>
      <c r="G106" s="69">
        <f t="shared" si="3"/>
        <v>0</v>
      </c>
      <c r="H106" s="122"/>
      <c r="I106" s="122"/>
      <c r="J106" s="122"/>
      <c r="K106" s="122"/>
      <c r="L106" s="122"/>
      <c r="M106" s="122"/>
      <c r="N106" s="122"/>
      <c r="O106" s="122"/>
      <c r="P106" s="122"/>
      <c r="Q106" s="122"/>
    </row>
    <row r="107" spans="1:17" x14ac:dyDescent="0.2">
      <c r="A107" s="60" t="s">
        <v>51</v>
      </c>
      <c r="B107" s="61" t="s">
        <v>177</v>
      </c>
      <c r="C107" s="1">
        <v>145</v>
      </c>
      <c r="D107" s="36">
        <v>66</v>
      </c>
      <c r="E107" s="88"/>
      <c r="F107" s="33"/>
      <c r="G107" s="69">
        <f t="shared" si="3"/>
        <v>0</v>
      </c>
      <c r="H107" s="122"/>
      <c r="I107" s="122"/>
      <c r="J107" s="122"/>
      <c r="K107" s="122"/>
      <c r="L107" s="122"/>
      <c r="M107" s="122"/>
      <c r="N107" s="122"/>
      <c r="O107" s="122"/>
      <c r="P107" s="122"/>
      <c r="Q107" s="122"/>
    </row>
    <row r="108" spans="1:17" x14ac:dyDescent="0.2">
      <c r="A108" s="60"/>
      <c r="B108" s="2" t="s">
        <v>178</v>
      </c>
      <c r="C108" s="3">
        <v>144</v>
      </c>
      <c r="D108" s="34">
        <v>66</v>
      </c>
      <c r="E108" s="88"/>
      <c r="F108" s="33"/>
      <c r="G108" s="69">
        <f t="shared" si="3"/>
        <v>0</v>
      </c>
      <c r="H108" s="122"/>
      <c r="I108" s="122"/>
      <c r="J108" s="122"/>
      <c r="K108" s="122"/>
      <c r="L108" s="122"/>
      <c r="M108" s="122"/>
      <c r="N108" s="122"/>
      <c r="O108" s="122"/>
      <c r="P108" s="122"/>
      <c r="Q108" s="122"/>
    </row>
    <row r="109" spans="1:17" x14ac:dyDescent="0.2">
      <c r="A109" s="60"/>
      <c r="B109" s="2" t="s">
        <v>179</v>
      </c>
      <c r="C109" s="1">
        <v>127</v>
      </c>
      <c r="D109" s="34">
        <v>64</v>
      </c>
      <c r="E109" s="88"/>
      <c r="F109" s="33"/>
      <c r="G109" s="69">
        <f t="shared" si="3"/>
        <v>0</v>
      </c>
      <c r="H109" s="122"/>
      <c r="I109" s="122"/>
      <c r="J109" s="122"/>
      <c r="K109" s="122"/>
      <c r="L109" s="122"/>
      <c r="M109" s="122"/>
      <c r="N109" s="122"/>
      <c r="O109" s="122"/>
      <c r="P109" s="122"/>
      <c r="Q109" s="122"/>
    </row>
    <row r="110" spans="1:17" x14ac:dyDescent="0.2">
      <c r="A110" s="60" t="s">
        <v>51</v>
      </c>
      <c r="B110" s="2" t="s">
        <v>180</v>
      </c>
      <c r="C110" s="3">
        <v>117</v>
      </c>
      <c r="D110" s="34">
        <v>64</v>
      </c>
      <c r="E110" s="88"/>
      <c r="F110" s="33"/>
      <c r="G110" s="69">
        <f t="shared" si="3"/>
        <v>0</v>
      </c>
      <c r="H110" s="122"/>
      <c r="I110" s="122"/>
      <c r="J110" s="122"/>
      <c r="K110" s="122"/>
      <c r="L110" s="122"/>
      <c r="M110" s="122"/>
      <c r="N110" s="122"/>
      <c r="O110" s="122"/>
      <c r="P110" s="122"/>
      <c r="Q110" s="122"/>
    </row>
    <row r="111" spans="1:17" x14ac:dyDescent="0.2">
      <c r="A111" s="60" t="s">
        <v>50</v>
      </c>
      <c r="B111" s="61" t="s">
        <v>181</v>
      </c>
      <c r="C111" s="1">
        <v>119</v>
      </c>
      <c r="D111" s="34">
        <v>63</v>
      </c>
      <c r="E111" s="88"/>
      <c r="F111" s="33"/>
      <c r="G111" s="69">
        <f t="shared" si="3"/>
        <v>0</v>
      </c>
      <c r="H111" s="122"/>
      <c r="I111" s="122"/>
      <c r="J111" s="122"/>
      <c r="K111" s="122"/>
      <c r="L111" s="122"/>
      <c r="M111" s="122"/>
      <c r="N111" s="122"/>
      <c r="O111" s="122"/>
      <c r="P111" s="122"/>
      <c r="Q111" s="122"/>
    </row>
    <row r="112" spans="1:17" x14ac:dyDescent="0.2">
      <c r="A112" s="60"/>
      <c r="B112" s="2" t="s">
        <v>182</v>
      </c>
      <c r="C112" s="3">
        <v>109</v>
      </c>
      <c r="D112" s="34">
        <v>63</v>
      </c>
      <c r="E112" s="88"/>
      <c r="F112" s="33"/>
      <c r="G112" s="69">
        <f t="shared" si="3"/>
        <v>0</v>
      </c>
      <c r="H112" s="122"/>
      <c r="I112" s="122"/>
      <c r="J112" s="122"/>
      <c r="K112" s="122"/>
      <c r="L112" s="122"/>
      <c r="M112" s="122"/>
      <c r="N112" s="122"/>
      <c r="O112" s="122"/>
      <c r="P112" s="122"/>
      <c r="Q112" s="122"/>
    </row>
    <row r="113" spans="1:17" x14ac:dyDescent="0.2">
      <c r="A113" s="60"/>
      <c r="B113" s="61" t="s">
        <v>183</v>
      </c>
      <c r="C113" s="1">
        <v>89</v>
      </c>
      <c r="D113" s="36">
        <v>62</v>
      </c>
      <c r="E113" s="88"/>
      <c r="F113" s="33"/>
      <c r="G113" s="69">
        <f t="shared" si="3"/>
        <v>0</v>
      </c>
      <c r="H113" s="122"/>
      <c r="I113" s="122"/>
      <c r="J113" s="122"/>
      <c r="K113" s="122"/>
      <c r="L113" s="122"/>
      <c r="M113" s="122"/>
      <c r="N113" s="122"/>
      <c r="O113" s="122"/>
      <c r="P113" s="122"/>
      <c r="Q113" s="122"/>
    </row>
    <row r="114" spans="1:17" x14ac:dyDescent="0.2">
      <c r="A114" s="60"/>
      <c r="B114" s="2" t="s">
        <v>184</v>
      </c>
      <c r="C114" s="3">
        <v>41</v>
      </c>
      <c r="D114" s="34">
        <v>66</v>
      </c>
      <c r="E114" s="88"/>
      <c r="F114" s="33"/>
      <c r="G114" s="69">
        <f t="shared" si="3"/>
        <v>0</v>
      </c>
      <c r="H114" s="122"/>
      <c r="I114" s="122"/>
      <c r="J114" s="122"/>
      <c r="K114" s="122"/>
      <c r="L114" s="122"/>
      <c r="M114" s="122"/>
      <c r="N114" s="122"/>
      <c r="O114" s="122"/>
      <c r="P114" s="122"/>
      <c r="Q114" s="122"/>
    </row>
    <row r="115" spans="1:17" x14ac:dyDescent="0.2">
      <c r="A115" s="60" t="s">
        <v>51</v>
      </c>
      <c r="B115" s="2" t="s">
        <v>185</v>
      </c>
      <c r="C115" s="1">
        <v>92</v>
      </c>
      <c r="D115" s="34">
        <v>63</v>
      </c>
      <c r="E115" s="88"/>
      <c r="F115" s="33"/>
      <c r="G115" s="69">
        <f t="shared" si="3"/>
        <v>0</v>
      </c>
      <c r="H115" s="122"/>
      <c r="I115" s="122"/>
      <c r="J115" s="122"/>
      <c r="K115" s="122"/>
      <c r="L115" s="122"/>
      <c r="M115" s="122"/>
      <c r="N115" s="122"/>
      <c r="O115" s="122"/>
      <c r="P115" s="122"/>
      <c r="Q115" s="122"/>
    </row>
    <row r="116" spans="1:17" x14ac:dyDescent="0.2">
      <c r="A116" s="60" t="s">
        <v>51</v>
      </c>
      <c r="B116" s="2" t="s">
        <v>186</v>
      </c>
      <c r="C116" s="3">
        <v>163</v>
      </c>
      <c r="D116" s="34">
        <v>16</v>
      </c>
      <c r="E116" s="88"/>
      <c r="F116" s="87"/>
      <c r="G116" s="69">
        <f t="shared" si="3"/>
        <v>0</v>
      </c>
      <c r="H116" s="122"/>
      <c r="I116" s="122"/>
      <c r="J116" s="122"/>
      <c r="K116" s="122"/>
      <c r="L116" s="122"/>
      <c r="M116" s="122"/>
      <c r="N116" s="122"/>
      <c r="O116" s="122"/>
      <c r="P116" s="122"/>
      <c r="Q116" s="122"/>
    </row>
    <row r="117" spans="1:17" x14ac:dyDescent="0.2">
      <c r="A117" s="60"/>
      <c r="B117" s="62" t="s">
        <v>187</v>
      </c>
      <c r="C117" s="12">
        <v>156</v>
      </c>
      <c r="D117" s="37">
        <v>30</v>
      </c>
      <c r="E117" s="88"/>
      <c r="F117" s="33"/>
      <c r="G117" s="69">
        <f t="shared" si="3"/>
        <v>0</v>
      </c>
      <c r="H117" s="122"/>
      <c r="I117" s="122"/>
      <c r="J117" s="122"/>
      <c r="K117" s="122"/>
      <c r="L117" s="122"/>
      <c r="M117" s="122"/>
      <c r="N117" s="122"/>
      <c r="O117" s="122"/>
      <c r="P117" s="122"/>
      <c r="Q117" s="122"/>
    </row>
    <row r="118" spans="1:17" x14ac:dyDescent="0.2">
      <c r="A118" s="60" t="s">
        <v>51</v>
      </c>
      <c r="B118" s="2" t="s">
        <v>188</v>
      </c>
      <c r="C118" s="3">
        <v>152</v>
      </c>
      <c r="D118" s="34">
        <v>28</v>
      </c>
      <c r="E118" s="88"/>
      <c r="F118" s="33"/>
      <c r="G118" s="69">
        <f t="shared" si="3"/>
        <v>0</v>
      </c>
      <c r="H118" s="122"/>
      <c r="I118" s="122"/>
      <c r="J118" s="122"/>
      <c r="K118" s="122"/>
      <c r="L118" s="122"/>
      <c r="M118" s="122"/>
      <c r="N118" s="122"/>
      <c r="O118" s="122"/>
      <c r="P118" s="122"/>
      <c r="Q118" s="122"/>
    </row>
    <row r="119" spans="1:17" x14ac:dyDescent="0.2">
      <c r="A119" s="60"/>
      <c r="B119" s="61" t="s">
        <v>189</v>
      </c>
      <c r="C119" s="1">
        <v>132</v>
      </c>
      <c r="D119" s="36">
        <v>66</v>
      </c>
      <c r="E119" s="88"/>
      <c r="F119" s="33"/>
      <c r="G119" s="69">
        <f t="shared" si="3"/>
        <v>0</v>
      </c>
      <c r="H119" s="122"/>
      <c r="I119" s="122"/>
      <c r="J119" s="122"/>
      <c r="K119" s="122"/>
      <c r="L119" s="122"/>
      <c r="M119" s="122"/>
      <c r="N119" s="122"/>
      <c r="O119" s="122"/>
      <c r="P119" s="122"/>
      <c r="Q119" s="122"/>
    </row>
    <row r="120" spans="1:17" x14ac:dyDescent="0.2">
      <c r="A120" s="60"/>
      <c r="B120" s="2" t="s">
        <v>190</v>
      </c>
      <c r="C120" s="3">
        <v>15</v>
      </c>
      <c r="D120" s="34">
        <v>63</v>
      </c>
      <c r="E120" s="99"/>
      <c r="F120" s="33"/>
      <c r="G120" s="70">
        <f t="shared" si="3"/>
        <v>0</v>
      </c>
      <c r="H120" s="122"/>
      <c r="I120" s="122"/>
      <c r="J120" s="122"/>
      <c r="K120" s="122"/>
      <c r="L120" s="122"/>
      <c r="M120" s="122"/>
      <c r="N120" s="122"/>
      <c r="O120" s="122"/>
      <c r="P120" s="122"/>
      <c r="Q120" s="122"/>
    </row>
    <row r="121" spans="1:17" x14ac:dyDescent="0.2">
      <c r="B121" s="121"/>
      <c r="C121" s="121"/>
      <c r="D121" s="121"/>
      <c r="E121" s="121"/>
      <c r="F121" s="121"/>
      <c r="G121" s="121"/>
      <c r="H121" s="122"/>
      <c r="I121" s="122"/>
      <c r="J121" s="122"/>
      <c r="K121" s="122"/>
      <c r="L121" s="122"/>
      <c r="M121" s="122"/>
      <c r="N121" s="122"/>
      <c r="O121" s="122"/>
      <c r="P121" s="122"/>
      <c r="Q121" s="122"/>
    </row>
    <row r="122" spans="1:17" x14ac:dyDescent="0.2">
      <c r="B122" s="122"/>
      <c r="C122" s="122"/>
      <c r="D122" s="122"/>
      <c r="E122" s="122"/>
      <c r="F122" s="122"/>
      <c r="G122" s="122"/>
      <c r="H122" s="122"/>
      <c r="I122" s="122"/>
      <c r="J122" s="122"/>
      <c r="K122" s="122"/>
      <c r="L122" s="122"/>
      <c r="M122" s="122"/>
      <c r="N122" s="122"/>
      <c r="O122" s="122"/>
      <c r="P122" s="122"/>
      <c r="Q122" s="122"/>
    </row>
    <row r="123" spans="1:17" x14ac:dyDescent="0.2">
      <c r="B123" s="122"/>
      <c r="C123" s="122"/>
      <c r="D123" s="122"/>
      <c r="E123" s="122"/>
      <c r="F123" s="122"/>
      <c r="G123" s="122"/>
      <c r="H123" s="122"/>
      <c r="I123" s="122"/>
      <c r="J123" s="122"/>
      <c r="K123" s="122"/>
      <c r="L123" s="122"/>
      <c r="M123" s="122"/>
      <c r="N123" s="122"/>
      <c r="O123" s="122"/>
      <c r="P123" s="122"/>
      <c r="Q123" s="122"/>
    </row>
    <row r="124" spans="1:17" x14ac:dyDescent="0.2">
      <c r="B124" s="122"/>
      <c r="C124" s="122"/>
      <c r="D124" s="122"/>
      <c r="E124" s="122"/>
      <c r="F124" s="122"/>
      <c r="G124" s="122"/>
      <c r="H124" s="122"/>
      <c r="I124" s="122"/>
      <c r="J124" s="122"/>
      <c r="K124" s="122"/>
      <c r="L124" s="122"/>
      <c r="M124" s="122"/>
      <c r="N124" s="122"/>
      <c r="O124" s="122"/>
      <c r="P124" s="122"/>
      <c r="Q124" s="122"/>
    </row>
    <row r="125" spans="1:17" x14ac:dyDescent="0.2">
      <c r="B125" s="122"/>
      <c r="C125" s="122"/>
      <c r="D125" s="122"/>
      <c r="E125" s="122"/>
      <c r="F125" s="122"/>
      <c r="G125" s="122"/>
      <c r="H125" s="122"/>
      <c r="I125" s="122"/>
      <c r="J125" s="122"/>
      <c r="K125" s="122"/>
      <c r="L125" s="122"/>
      <c r="M125" s="122"/>
      <c r="N125" s="122"/>
      <c r="O125" s="122"/>
      <c r="P125" s="122"/>
      <c r="Q125" s="122"/>
    </row>
    <row r="126" spans="1:17" ht="7.5" customHeight="1" x14ac:dyDescent="0.2">
      <c r="B126" s="123"/>
      <c r="C126" s="123"/>
      <c r="D126" s="123"/>
      <c r="E126" s="123"/>
      <c r="F126" s="123"/>
      <c r="G126" s="123"/>
      <c r="H126" s="122"/>
      <c r="I126" s="122"/>
      <c r="J126" s="122"/>
      <c r="K126" s="122"/>
      <c r="L126" s="122"/>
      <c r="M126" s="122"/>
      <c r="N126" s="122"/>
      <c r="O126" s="122"/>
      <c r="P126" s="122"/>
      <c r="Q126" s="122"/>
    </row>
    <row r="127" spans="1:17" ht="26.25" customHeight="1" x14ac:dyDescent="0.2">
      <c r="A127" s="129" t="s">
        <v>9</v>
      </c>
      <c r="B127" s="130"/>
      <c r="C127" s="130"/>
      <c r="D127" s="130"/>
      <c r="E127" s="131"/>
      <c r="F127" s="135">
        <f>COUNTA(B2:B120)</f>
        <v>119</v>
      </c>
      <c r="G127" s="129"/>
      <c r="H127" s="67">
        <f>SUM(D2:D120)</f>
        <v>10000</v>
      </c>
      <c r="I127" s="125"/>
      <c r="J127" s="122"/>
      <c r="K127" s="122"/>
      <c r="L127" s="122"/>
      <c r="M127" s="122"/>
      <c r="N127" s="122"/>
      <c r="O127" s="122"/>
      <c r="P127" s="122"/>
      <c r="Q127" s="122"/>
    </row>
    <row r="128" spans="1:17" ht="30" customHeight="1" x14ac:dyDescent="0.25">
      <c r="A128" s="132" t="s">
        <v>8</v>
      </c>
      <c r="B128" s="130"/>
      <c r="C128" s="130"/>
      <c r="D128" s="130"/>
      <c r="E128" s="131"/>
      <c r="F128" s="138">
        <f>COUNTIF(E2:E120,"P")+COUNTIF(E2:E120,"R")</f>
        <v>0</v>
      </c>
      <c r="G128" s="132"/>
      <c r="H128" s="68"/>
      <c r="I128" s="126"/>
      <c r="J128" s="122"/>
      <c r="K128" s="122"/>
      <c r="L128" s="122"/>
      <c r="M128" s="122"/>
      <c r="N128" s="122"/>
      <c r="O128" s="122"/>
      <c r="P128" s="122"/>
      <c r="Q128" s="122"/>
    </row>
    <row r="129" spans="1:17" ht="31.5" customHeight="1" x14ac:dyDescent="0.2">
      <c r="A129" s="129" t="s">
        <v>17</v>
      </c>
      <c r="B129" s="130"/>
      <c r="C129" s="130"/>
      <c r="D129" s="130"/>
      <c r="E129" s="131"/>
      <c r="F129" s="139">
        <f>F127-F128</f>
        <v>119</v>
      </c>
      <c r="G129" s="140"/>
      <c r="H129" s="67">
        <f>H127-H130</f>
        <v>10000</v>
      </c>
      <c r="I129" s="126"/>
      <c r="J129" s="122"/>
      <c r="K129" s="122"/>
      <c r="L129" s="122"/>
      <c r="M129" s="122"/>
      <c r="N129" s="122"/>
      <c r="O129" s="122"/>
      <c r="P129" s="122"/>
      <c r="Q129" s="122"/>
    </row>
    <row r="130" spans="1:17" ht="33" customHeight="1" x14ac:dyDescent="0.2">
      <c r="A130" s="133" t="s">
        <v>70</v>
      </c>
      <c r="B130" s="136" t="s">
        <v>53</v>
      </c>
      <c r="C130" s="130"/>
      <c r="D130" s="130"/>
      <c r="E130" s="131"/>
      <c r="F130" s="136">
        <f>COUNTIF(E2:E120,"P")</f>
        <v>0</v>
      </c>
      <c r="G130" s="141"/>
      <c r="H130" s="127">
        <f>SUM(G2:G120)</f>
        <v>0</v>
      </c>
      <c r="I130" s="126"/>
      <c r="J130" s="122"/>
      <c r="K130" s="122"/>
      <c r="L130" s="122"/>
      <c r="M130" s="122"/>
      <c r="N130" s="122"/>
      <c r="O130" s="122"/>
      <c r="P130" s="122"/>
      <c r="Q130" s="122"/>
    </row>
    <row r="131" spans="1:17" ht="30.75" customHeight="1" x14ac:dyDescent="0.2">
      <c r="A131" s="134"/>
      <c r="B131" s="136" t="s">
        <v>54</v>
      </c>
      <c r="C131" s="130"/>
      <c r="D131" s="130"/>
      <c r="E131" s="131"/>
      <c r="F131" s="136">
        <f>COUNTIF(E2:E120,"R")</f>
        <v>0</v>
      </c>
      <c r="G131" s="137"/>
      <c r="H131" s="128"/>
      <c r="I131" s="126"/>
      <c r="J131" s="122"/>
      <c r="K131" s="122"/>
      <c r="L131" s="122"/>
      <c r="M131" s="122"/>
      <c r="N131" s="122"/>
      <c r="O131" s="122"/>
      <c r="P131" s="122"/>
      <c r="Q131" s="122"/>
    </row>
  </sheetData>
  <mergeCells count="15">
    <mergeCell ref="B121:G126"/>
    <mergeCell ref="H1:Q126"/>
    <mergeCell ref="I127:Q131"/>
    <mergeCell ref="H130:H131"/>
    <mergeCell ref="A127:E127"/>
    <mergeCell ref="A128:E128"/>
    <mergeCell ref="A129:E129"/>
    <mergeCell ref="A130:A131"/>
    <mergeCell ref="F127:G127"/>
    <mergeCell ref="B131:E131"/>
    <mergeCell ref="F131:G131"/>
    <mergeCell ref="F128:G128"/>
    <mergeCell ref="F129:G129"/>
    <mergeCell ref="B130:E130"/>
    <mergeCell ref="F130:G130"/>
  </mergeCells>
  <conditionalFormatting sqref="A2:A120 C2:G120">
    <cfRule type="expression" dxfId="30" priority="3">
      <formula>$E2="R"</formula>
    </cfRule>
    <cfRule type="expression" dxfId="29" priority="6">
      <formula>$E2="P"</formula>
    </cfRule>
  </conditionalFormatting>
  <conditionalFormatting sqref="B2:B120">
    <cfRule type="expression" dxfId="1" priority="1">
      <formula>$E2="R"</formula>
    </cfRule>
    <cfRule type="expression" dxfId="0" priority="2">
      <formula>$E2="P"</formula>
    </cfRule>
  </conditionalFormatting>
  <dataValidations count="2">
    <dataValidation type="list" allowBlank="1" showInputMessage="1" showErrorMessage="1" sqref="A2:A120">
      <formula1>"Madame,Monsieur,Mlle"</formula1>
    </dataValidation>
    <dataValidation type="list" allowBlank="1" showInputMessage="1" sqref="F2:F120">
      <formula1>IF(F2&lt;&gt;"",OFFSET(d_noms,MATCH(F2&amp;"*",l_noms,0)-1,,SUMPRODUCT((MID(l_noms,1,LEN(F2))=TEXT(F2,"0"))*1)),l_noms)</formula1>
    </dataValidation>
  </dataValidations>
  <pageMargins left="0.70866141732283472" right="0.70866141732283472" top="0.74803149606299213" bottom="0.74803149606299213" header="0.31496062992125984" footer="0.31496062992125984"/>
  <pageSetup paperSize="9" scale="75" fitToHeight="0" orientation="landscape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91" r:id="rId4" name="Button 3">
              <controlPr defaultSize="0" print="0" autoFill="0" autoPict="0" macro="[0]!Filtre_feuille_présence">
                <anchor moveWithCells="1" sizeWithCells="1">
                  <from>
                    <xdr:col>7</xdr:col>
                    <xdr:colOff>57150</xdr:colOff>
                    <xdr:row>0</xdr:row>
                    <xdr:rowOff>28575</xdr:rowOff>
                  </from>
                  <to>
                    <xdr:col>7</xdr:col>
                    <xdr:colOff>952500</xdr:colOff>
                    <xdr:row>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2" r:id="rId5" name="Button 4">
              <controlPr defaultSize="0" print="0" autoFill="0" autoPict="0" macro="[0]!Absents_non_représentés">
                <anchor moveWithCells="1" sizeWithCells="1">
                  <from>
                    <xdr:col>9</xdr:col>
                    <xdr:colOff>323850</xdr:colOff>
                    <xdr:row>0</xdr:row>
                    <xdr:rowOff>457200</xdr:rowOff>
                  </from>
                  <to>
                    <xdr:col>11</xdr:col>
                    <xdr:colOff>66675</xdr:colOff>
                    <xdr:row>0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4" r:id="rId6" name="Button 6">
              <controlPr defaultSize="0" print="0" autoFill="0" autoPict="0" macro="[0]!SUPP_FILTRE">
                <anchor moveWithCells="1" sizeWithCells="1">
                  <from>
                    <xdr:col>7</xdr:col>
                    <xdr:colOff>47625</xdr:colOff>
                    <xdr:row>0</xdr:row>
                    <xdr:rowOff>447675</xdr:rowOff>
                  </from>
                  <to>
                    <xdr:col>7</xdr:col>
                    <xdr:colOff>981075</xdr:colOff>
                    <xdr:row>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7" r:id="rId7" name="Button 9">
              <controlPr defaultSize="0" print="0" autoFill="0" autoPict="0" macro="[0]!PRÉSENTS_Feuille_présence">
                <anchor moveWithCells="1" sizeWithCells="1">
                  <from>
                    <xdr:col>9</xdr:col>
                    <xdr:colOff>323850</xdr:colOff>
                    <xdr:row>0</xdr:row>
                    <xdr:rowOff>47625</xdr:rowOff>
                  </from>
                  <to>
                    <xdr:col>11</xdr:col>
                    <xdr:colOff>57150</xdr:colOff>
                    <xdr:row>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0" r:id="rId8" name="Button 12">
              <controlPr defaultSize="0" print="0" autoFill="0" autoPict="0" macro="[0]!VOIR_RESULTAT_Feuille_de_présence">
                <anchor moveWithCells="1" sizeWithCells="1">
                  <from>
                    <xdr:col>11</xdr:col>
                    <xdr:colOff>104775</xdr:colOff>
                    <xdr:row>0</xdr:row>
                    <xdr:rowOff>466725</xdr:rowOff>
                  </from>
                  <to>
                    <xdr:col>12</xdr:col>
                    <xdr:colOff>295275</xdr:colOff>
                    <xdr:row>0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1" r:id="rId9" name="Button 13">
              <controlPr defaultSize="0" print="0" autoFill="0" autoPict="0" macro="[0]!Haut_de_page_Feuille_de_présence">
                <anchor moveWithCells="1" sizeWithCells="1">
                  <from>
                    <xdr:col>11</xdr:col>
                    <xdr:colOff>104775</xdr:colOff>
                    <xdr:row>0</xdr:row>
                    <xdr:rowOff>57150</xdr:rowOff>
                  </from>
                  <to>
                    <xdr:col>12</xdr:col>
                    <xdr:colOff>285750</xdr:colOff>
                    <xdr:row>0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2" r:id="rId10" name="Button 14">
              <controlPr defaultSize="0" print="0" autoFill="0" autoPict="0" macro="[0]!Absents_défaut_feuille_présence">
                <anchor moveWithCells="1" sizeWithCells="1">
                  <from>
                    <xdr:col>7</xdr:col>
                    <xdr:colOff>47625</xdr:colOff>
                    <xdr:row>0</xdr:row>
                    <xdr:rowOff>895350</xdr:rowOff>
                  </from>
                  <to>
                    <xdr:col>7</xdr:col>
                    <xdr:colOff>1000125</xdr:colOff>
                    <xdr:row>0</xdr:row>
                    <xdr:rowOff>1257300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7" r:id="rId11" name="Button 19">
              <controlPr defaultSize="0" print="0" autoFill="0" autoPict="0" macro="[0]!REPRESENTES">
                <anchor moveWithCells="1" sizeWithCells="1">
                  <from>
                    <xdr:col>7</xdr:col>
                    <xdr:colOff>1047750</xdr:colOff>
                    <xdr:row>0</xdr:row>
                    <xdr:rowOff>466725</xdr:rowOff>
                  </from>
                  <to>
                    <xdr:col>9</xdr:col>
                    <xdr:colOff>104775</xdr:colOff>
                    <xdr:row>0</xdr:row>
                    <xdr:rowOff>790575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0" r:id="rId12" name="Button 22">
              <controlPr defaultSize="0" print="0" autoFill="0" autoPict="0" macro="[0]!PRESENTS">
                <anchor moveWithCells="1" sizeWithCells="1">
                  <from>
                    <xdr:col>7</xdr:col>
                    <xdr:colOff>1038225</xdr:colOff>
                    <xdr:row>0</xdr:row>
                    <xdr:rowOff>47625</xdr:rowOff>
                  </from>
                  <to>
                    <xdr:col>9</xdr:col>
                    <xdr:colOff>85725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2" r:id="rId13" name="Button 24">
              <controlPr defaultSize="0" print="0" autoFill="0" autoPict="0" macro="[0]!Feuille_de_présence">
                <anchor moveWithCells="1" sizeWithCells="1">
                  <from>
                    <xdr:col>9</xdr:col>
                    <xdr:colOff>333375</xdr:colOff>
                    <xdr:row>0</xdr:row>
                    <xdr:rowOff>914400</xdr:rowOff>
                  </from>
                  <to>
                    <xdr:col>10</xdr:col>
                    <xdr:colOff>733425</xdr:colOff>
                    <xdr:row>0</xdr:row>
                    <xdr:rowOff>1257300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3" r:id="rId14" name="Button 25">
              <controlPr defaultSize="0" print="0" autoFill="0" autoPict="0" macro="[0]!Explorateur">
                <anchor moveWithCells="1" sizeWithCells="1">
                  <from>
                    <xdr:col>12</xdr:col>
                    <xdr:colOff>361950</xdr:colOff>
                    <xdr:row>0</xdr:row>
                    <xdr:rowOff>447675</xdr:rowOff>
                  </from>
                  <to>
                    <xdr:col>13</xdr:col>
                    <xdr:colOff>676275</xdr:colOff>
                    <xdr:row>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4" r:id="rId15" name="Button 26">
              <controlPr defaultSize="0" print="0" autoFill="0" autoPict="0" macro="[0]!REMISE_À_ZÉRO">
                <anchor moveWithCells="1" sizeWithCells="1">
                  <from>
                    <xdr:col>11</xdr:col>
                    <xdr:colOff>47625</xdr:colOff>
                    <xdr:row>0</xdr:row>
                    <xdr:rowOff>923925</xdr:rowOff>
                  </from>
                  <to>
                    <xdr:col>12</xdr:col>
                    <xdr:colOff>361950</xdr:colOff>
                    <xdr:row>0</xdr:row>
                    <xdr:rowOff>1247775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6" r:id="rId16" name="Button 28">
              <controlPr defaultSize="0" print="0" autoFill="0" autoPict="0" macro="[0]!Feuil1.RECHERCHE_NOM_FEUILLE_PRESENCE">
                <anchor moveWithCells="1" sizeWithCells="1">
                  <from>
                    <xdr:col>7</xdr:col>
                    <xdr:colOff>1047750</xdr:colOff>
                    <xdr:row>0</xdr:row>
                    <xdr:rowOff>904875</xdr:rowOff>
                  </from>
                  <to>
                    <xdr:col>9</xdr:col>
                    <xdr:colOff>161925</xdr:colOff>
                    <xdr:row>0</xdr:row>
                    <xdr:rowOff>1247775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3"/>
  </sheetPr>
  <dimension ref="A1:T136"/>
  <sheetViews>
    <sheetView showGridLines="0" showZeros="0" workbookViewId="0">
      <pane ySplit="1" topLeftCell="A2" activePane="bottomLeft" state="frozen"/>
      <selection pane="bottomLeft" activeCell="A8" sqref="A8"/>
    </sheetView>
  </sheetViews>
  <sheetFormatPr baseColWidth="10" defaultRowHeight="12.75" outlineLevelCol="1" x14ac:dyDescent="0.2"/>
  <cols>
    <col min="1" max="1" width="28.140625" customWidth="1"/>
    <col min="2" max="3" width="9.7109375" customWidth="1"/>
    <col min="4" max="4" width="11.28515625" customWidth="1"/>
    <col min="5" max="5" width="10.7109375" customWidth="1"/>
    <col min="6" max="6" width="11.7109375" customWidth="1"/>
    <col min="7" max="7" width="15.85546875" customWidth="1"/>
    <col min="8" max="8" width="11.7109375" customWidth="1"/>
    <col min="9" max="10" width="18.85546875" hidden="1" customWidth="1" outlineLevel="1"/>
    <col min="11" max="11" width="11.42578125" collapsed="1"/>
    <col min="14" max="14" width="12.42578125" customWidth="1"/>
  </cols>
  <sheetData>
    <row r="1" spans="1:20" ht="119.25" customHeight="1" thickTop="1" x14ac:dyDescent="0.2">
      <c r="A1" s="90" t="s">
        <v>0</v>
      </c>
      <c r="B1" s="91" t="s">
        <v>63</v>
      </c>
      <c r="C1" s="92" t="s">
        <v>61</v>
      </c>
      <c r="D1" s="93" t="s">
        <v>64</v>
      </c>
      <c r="E1" s="94" t="s">
        <v>2</v>
      </c>
      <c r="F1" s="95" t="s">
        <v>65</v>
      </c>
      <c r="G1" s="95" t="s">
        <v>66</v>
      </c>
      <c r="H1" s="95" t="s">
        <v>67</v>
      </c>
      <c r="I1" s="119" t="s">
        <v>47</v>
      </c>
      <c r="J1" s="120" t="s">
        <v>48</v>
      </c>
      <c r="K1" s="142"/>
      <c r="L1" s="143"/>
      <c r="M1" s="143"/>
      <c r="N1" s="143"/>
      <c r="O1" s="143"/>
      <c r="P1" s="143"/>
      <c r="Q1" s="143"/>
      <c r="R1" s="122"/>
      <c r="S1" s="122"/>
      <c r="T1" s="122"/>
    </row>
    <row r="2" spans="1:20" x14ac:dyDescent="0.2">
      <c r="A2" s="53" t="s">
        <v>192</v>
      </c>
      <c r="B2" s="71">
        <f>'Feuille de Présence'!D2</f>
        <v>64</v>
      </c>
      <c r="C2" s="13">
        <f>'Feuille de Présence'!E2</f>
        <v>0</v>
      </c>
      <c r="D2" s="15">
        <f>IF(OR(C2=0,C2="A"),0,B2)</f>
        <v>0</v>
      </c>
      <c r="E2" s="38"/>
      <c r="F2" s="13">
        <f>IF(OR(C2=0,C2="A",E2=0,E2="Pour",E2="Abstention"),0,B2)</f>
        <v>0</v>
      </c>
      <c r="G2" s="13">
        <f>IF(OR(C2=0,C2="A",E2=0,E2="Pour",E2="Contre"),0,B2)</f>
        <v>0</v>
      </c>
      <c r="H2" s="89">
        <f>IF(OR(C2=0,C2="A",E2=0,E2="Contre",E2="Abstention"),0,B2)</f>
        <v>0</v>
      </c>
      <c r="I2" s="101" t="str">
        <f>IF(OR(C2=0,C2="A",E2="Pour",E2="Abstention",E2=""),"",A2)</f>
        <v/>
      </c>
      <c r="J2" s="100" t="str">
        <f>IF(OR(C2=0,C2="A",E2="Pour",E2="Contre",E2=""),"",A2)</f>
        <v/>
      </c>
      <c r="K2" s="122"/>
      <c r="L2" s="122"/>
      <c r="M2" s="122"/>
      <c r="N2" s="122"/>
      <c r="O2" s="122"/>
      <c r="P2" s="122"/>
      <c r="Q2" s="122"/>
      <c r="R2" s="122"/>
      <c r="S2" s="122"/>
      <c r="T2" s="122"/>
    </row>
    <row r="3" spans="1:20" x14ac:dyDescent="0.2">
      <c r="A3" s="4" t="str">
        <f>'Feuille de Présence'!B3</f>
        <v>AB</v>
      </c>
      <c r="B3" s="70">
        <f>'Feuille de Présence'!D3</f>
        <v>128</v>
      </c>
      <c r="C3" s="13">
        <f>'Feuille de Présence'!E3</f>
        <v>0</v>
      </c>
      <c r="D3" s="15">
        <f t="shared" ref="D3:D66" si="0">IF(OR(C3=0,C3="A"),0,B3)</f>
        <v>0</v>
      </c>
      <c r="E3" s="38"/>
      <c r="F3" s="13">
        <f t="shared" ref="F3:F66" si="1">IF(OR(C3=0,C3="A",E3=0,E3="Pour",E3="Abstention"),0,B3)</f>
        <v>0</v>
      </c>
      <c r="G3" s="13">
        <f t="shared" ref="G3:G66" si="2">IF(OR(C3=0,C3="A",E3=0,E3="Pour",E3="Contre"),0,B3)</f>
        <v>0</v>
      </c>
      <c r="H3" s="89">
        <f t="shared" ref="H3:H66" si="3">IF(OR(C3=0,C3="A",E3=0,E3="Contre",E3="Abstention"),0,B3)</f>
        <v>0</v>
      </c>
      <c r="I3" s="101" t="str">
        <f t="shared" ref="I3:I66" si="4">IF(OR(C3=0,C3="A",E3="Pour",E3="Abstention",E3=""),"",A3)</f>
        <v/>
      </c>
      <c r="J3" s="100" t="str">
        <f t="shared" ref="J3:J66" si="5">IF(OR(C3=0,C3="A",E3="Pour",E3="Contre",E3=""),"",A3)</f>
        <v/>
      </c>
      <c r="K3" s="122"/>
      <c r="L3" s="122"/>
      <c r="M3" s="122"/>
      <c r="N3" s="122"/>
      <c r="O3" s="122"/>
      <c r="P3" s="122"/>
      <c r="Q3" s="122"/>
      <c r="R3" s="122"/>
      <c r="S3" s="122"/>
      <c r="T3" s="122"/>
    </row>
    <row r="4" spans="1:20" x14ac:dyDescent="0.2">
      <c r="A4" s="4" t="str">
        <f>'Feuille de Présence'!B4</f>
        <v>AC</v>
      </c>
      <c r="B4" s="70">
        <f>'Feuille de Présence'!D4</f>
        <v>66</v>
      </c>
      <c r="C4" s="13">
        <f>'Feuille de Présence'!E4</f>
        <v>0</v>
      </c>
      <c r="D4" s="15">
        <f t="shared" si="0"/>
        <v>0</v>
      </c>
      <c r="E4" s="38"/>
      <c r="F4" s="13">
        <f t="shared" si="1"/>
        <v>0</v>
      </c>
      <c r="G4" s="13">
        <f t="shared" si="2"/>
        <v>0</v>
      </c>
      <c r="H4" s="13">
        <f t="shared" si="3"/>
        <v>0</v>
      </c>
      <c r="I4" s="101" t="str">
        <f t="shared" si="4"/>
        <v/>
      </c>
      <c r="J4" s="100" t="str">
        <f t="shared" si="5"/>
        <v/>
      </c>
      <c r="K4" s="122"/>
      <c r="L4" s="122"/>
      <c r="M4" s="122"/>
      <c r="N4" s="122"/>
      <c r="O4" s="122"/>
      <c r="P4" s="122"/>
      <c r="Q4" s="122"/>
      <c r="R4" s="122"/>
      <c r="S4" s="122"/>
      <c r="T4" s="122"/>
    </row>
    <row r="5" spans="1:20" x14ac:dyDescent="0.2">
      <c r="A5" s="4" t="str">
        <f>'Feuille de Présence'!B5</f>
        <v>AD</v>
      </c>
      <c r="B5" s="70">
        <f>'Feuille de Présence'!D5</f>
        <v>62</v>
      </c>
      <c r="C5" s="13">
        <f>'Feuille de Présence'!E5</f>
        <v>0</v>
      </c>
      <c r="D5" s="15">
        <f t="shared" si="0"/>
        <v>0</v>
      </c>
      <c r="E5" s="38"/>
      <c r="F5" s="13">
        <f t="shared" si="1"/>
        <v>0</v>
      </c>
      <c r="G5" s="13">
        <f t="shared" si="2"/>
        <v>0</v>
      </c>
      <c r="H5" s="13">
        <f t="shared" si="3"/>
        <v>0</v>
      </c>
      <c r="I5" s="101" t="str">
        <f t="shared" si="4"/>
        <v/>
      </c>
      <c r="J5" s="100" t="str">
        <f t="shared" si="5"/>
        <v/>
      </c>
      <c r="K5" s="122"/>
      <c r="L5" s="122"/>
      <c r="M5" s="122"/>
      <c r="N5" s="122"/>
      <c r="O5" s="122"/>
      <c r="P5" s="122"/>
      <c r="Q5" s="122"/>
      <c r="R5" s="122"/>
      <c r="S5" s="122"/>
      <c r="T5" s="122"/>
    </row>
    <row r="6" spans="1:20" x14ac:dyDescent="0.2">
      <c r="A6" s="2" t="str">
        <f>'Feuille de Présence'!B6</f>
        <v>AE</v>
      </c>
      <c r="B6" s="70">
        <f>'Feuille de Présence'!D6</f>
        <v>134</v>
      </c>
      <c r="C6" s="13">
        <f>'Feuille de Présence'!E6</f>
        <v>0</v>
      </c>
      <c r="D6" s="15">
        <f t="shared" si="0"/>
        <v>0</v>
      </c>
      <c r="E6" s="38"/>
      <c r="F6" s="13">
        <f t="shared" si="1"/>
        <v>0</v>
      </c>
      <c r="G6" s="13">
        <f t="shared" si="2"/>
        <v>0</v>
      </c>
      <c r="H6" s="13">
        <f t="shared" si="3"/>
        <v>0</v>
      </c>
      <c r="I6" s="101" t="str">
        <f t="shared" si="4"/>
        <v/>
      </c>
      <c r="J6" s="100" t="str">
        <f t="shared" si="5"/>
        <v/>
      </c>
      <c r="K6" s="122"/>
      <c r="L6" s="122"/>
      <c r="M6" s="122"/>
      <c r="N6" s="122"/>
      <c r="O6" s="122"/>
      <c r="P6" s="122"/>
      <c r="Q6" s="122"/>
      <c r="R6" s="122"/>
      <c r="S6" s="122"/>
      <c r="T6" s="122"/>
    </row>
    <row r="7" spans="1:20" x14ac:dyDescent="0.2">
      <c r="A7" s="2" t="str">
        <f>'Feuille de Présence'!B7</f>
        <v>AF</v>
      </c>
      <c r="B7" s="70">
        <f>'Feuille de Présence'!D7</f>
        <v>64</v>
      </c>
      <c r="C7" s="13">
        <f>'Feuille de Présence'!E7</f>
        <v>0</v>
      </c>
      <c r="D7" s="15">
        <f t="shared" si="0"/>
        <v>0</v>
      </c>
      <c r="E7" s="38"/>
      <c r="F7" s="13">
        <f t="shared" si="1"/>
        <v>0</v>
      </c>
      <c r="G7" s="13">
        <f t="shared" si="2"/>
        <v>0</v>
      </c>
      <c r="H7" s="13">
        <f t="shared" si="3"/>
        <v>0</v>
      </c>
      <c r="I7" s="101" t="str">
        <f t="shared" si="4"/>
        <v/>
      </c>
      <c r="J7" s="100" t="str">
        <f t="shared" si="5"/>
        <v/>
      </c>
      <c r="K7" s="122"/>
      <c r="L7" s="122"/>
      <c r="M7" s="122"/>
      <c r="N7" s="122"/>
      <c r="O7" s="122"/>
      <c r="P7" s="122"/>
      <c r="Q7" s="122"/>
      <c r="R7" s="122"/>
      <c r="S7" s="122"/>
      <c r="T7" s="122"/>
    </row>
    <row r="8" spans="1:20" x14ac:dyDescent="0.2">
      <c r="A8" s="5" t="str">
        <f>'Feuille de Présence'!B8</f>
        <v>AG</v>
      </c>
      <c r="B8" s="70">
        <f>'Feuille de Présence'!D8</f>
        <v>60</v>
      </c>
      <c r="C8" s="13">
        <f>'Feuille de Présence'!E8</f>
        <v>0</v>
      </c>
      <c r="D8" s="15">
        <f t="shared" si="0"/>
        <v>0</v>
      </c>
      <c r="E8" s="38"/>
      <c r="F8" s="13">
        <f t="shared" si="1"/>
        <v>0</v>
      </c>
      <c r="G8" s="13">
        <f t="shared" si="2"/>
        <v>0</v>
      </c>
      <c r="H8" s="13">
        <f t="shared" si="3"/>
        <v>0</v>
      </c>
      <c r="I8" s="101" t="str">
        <f t="shared" si="4"/>
        <v/>
      </c>
      <c r="J8" s="100" t="str">
        <f t="shared" si="5"/>
        <v/>
      </c>
      <c r="K8" s="122"/>
      <c r="L8" s="122"/>
      <c r="M8" s="122"/>
      <c r="N8" s="122"/>
      <c r="O8" s="122"/>
      <c r="P8" s="122"/>
      <c r="Q8" s="122"/>
      <c r="R8" s="122"/>
      <c r="S8" s="122"/>
      <c r="T8" s="122"/>
    </row>
    <row r="9" spans="1:20" x14ac:dyDescent="0.2">
      <c r="A9" s="5" t="s">
        <v>16</v>
      </c>
      <c r="B9" s="70">
        <f>'Feuille de Présence'!D9</f>
        <v>67</v>
      </c>
      <c r="C9" s="13">
        <f>'Feuille de Présence'!E9</f>
        <v>0</v>
      </c>
      <c r="D9" s="15">
        <f t="shared" si="0"/>
        <v>0</v>
      </c>
      <c r="E9" s="38"/>
      <c r="F9" s="13">
        <f t="shared" si="1"/>
        <v>0</v>
      </c>
      <c r="G9" s="13">
        <f t="shared" si="2"/>
        <v>0</v>
      </c>
      <c r="H9" s="13">
        <f t="shared" si="3"/>
        <v>0</v>
      </c>
      <c r="I9" s="101" t="str">
        <f t="shared" si="4"/>
        <v/>
      </c>
      <c r="J9" s="100" t="str">
        <f t="shared" si="5"/>
        <v/>
      </c>
      <c r="K9" s="122"/>
      <c r="L9" s="122"/>
      <c r="M9" s="122"/>
      <c r="N9" s="122"/>
      <c r="O9" s="122"/>
      <c r="P9" s="122"/>
      <c r="Q9" s="122"/>
      <c r="R9" s="122"/>
      <c r="S9" s="122"/>
      <c r="T9" s="122"/>
    </row>
    <row r="10" spans="1:20" x14ac:dyDescent="0.2">
      <c r="A10" s="4" t="str">
        <f>'Feuille de Présence'!B10</f>
        <v>AI</v>
      </c>
      <c r="B10" s="70">
        <f>'Feuille de Présence'!D10</f>
        <v>64</v>
      </c>
      <c r="C10" s="13">
        <f>'Feuille de Présence'!E10</f>
        <v>0</v>
      </c>
      <c r="D10" s="15">
        <f t="shared" si="0"/>
        <v>0</v>
      </c>
      <c r="E10" s="38"/>
      <c r="F10" s="13">
        <f t="shared" si="1"/>
        <v>0</v>
      </c>
      <c r="G10" s="13">
        <f t="shared" si="2"/>
        <v>0</v>
      </c>
      <c r="H10" s="13">
        <f t="shared" si="3"/>
        <v>0</v>
      </c>
      <c r="I10" s="101" t="str">
        <f t="shared" si="4"/>
        <v/>
      </c>
      <c r="J10" s="100" t="str">
        <f t="shared" si="5"/>
        <v/>
      </c>
      <c r="K10" s="122"/>
      <c r="L10" s="122"/>
      <c r="M10" s="122"/>
      <c r="N10" s="122"/>
      <c r="O10" s="122"/>
      <c r="P10" s="122"/>
      <c r="Q10" s="122"/>
      <c r="R10" s="122"/>
      <c r="S10" s="122"/>
      <c r="T10" s="122"/>
    </row>
    <row r="11" spans="1:20" x14ac:dyDescent="0.2">
      <c r="A11" s="4" t="str">
        <f>'Feuille de Présence'!B11</f>
        <v>AJ</v>
      </c>
      <c r="B11" s="70">
        <f>'Feuille de Présence'!D11</f>
        <v>64</v>
      </c>
      <c r="C11" s="13">
        <f>'Feuille de Présence'!E11</f>
        <v>0</v>
      </c>
      <c r="D11" s="15">
        <f t="shared" si="0"/>
        <v>0</v>
      </c>
      <c r="E11" s="38"/>
      <c r="F11" s="13">
        <f t="shared" si="1"/>
        <v>0</v>
      </c>
      <c r="G11" s="13">
        <f t="shared" si="2"/>
        <v>0</v>
      </c>
      <c r="H11" s="13">
        <f t="shared" si="3"/>
        <v>0</v>
      </c>
      <c r="I11" s="101" t="str">
        <f t="shared" si="4"/>
        <v/>
      </c>
      <c r="J11" s="100" t="str">
        <f t="shared" si="5"/>
        <v/>
      </c>
      <c r="K11" s="122"/>
      <c r="L11" s="122"/>
      <c r="M11" s="122"/>
      <c r="N11" s="122"/>
      <c r="O11" s="122"/>
      <c r="P11" s="122"/>
      <c r="Q11" s="122"/>
      <c r="R11" s="122"/>
      <c r="S11" s="122"/>
      <c r="T11" s="122"/>
    </row>
    <row r="12" spans="1:20" x14ac:dyDescent="0.2">
      <c r="A12" s="4" t="str">
        <f>'Feuille de Présence'!B12</f>
        <v>AK</v>
      </c>
      <c r="B12" s="70">
        <f>'Feuille de Présence'!D12</f>
        <v>66</v>
      </c>
      <c r="C12" s="13">
        <f>'Feuille de Présence'!E12</f>
        <v>0</v>
      </c>
      <c r="D12" s="15">
        <f t="shared" si="0"/>
        <v>0</v>
      </c>
      <c r="E12" s="38"/>
      <c r="F12" s="13">
        <f t="shared" si="1"/>
        <v>0</v>
      </c>
      <c r="G12" s="13">
        <f t="shared" si="2"/>
        <v>0</v>
      </c>
      <c r="H12" s="13">
        <f t="shared" si="3"/>
        <v>0</v>
      </c>
      <c r="I12" s="101" t="str">
        <f t="shared" si="4"/>
        <v/>
      </c>
      <c r="J12" s="100" t="str">
        <f t="shared" si="5"/>
        <v/>
      </c>
      <c r="K12" s="122"/>
      <c r="L12" s="122"/>
      <c r="M12" s="122"/>
      <c r="N12" s="122"/>
      <c r="O12" s="122"/>
      <c r="P12" s="122"/>
      <c r="Q12" s="122"/>
      <c r="R12" s="122"/>
      <c r="S12" s="122"/>
      <c r="T12" s="122"/>
    </row>
    <row r="13" spans="1:20" x14ac:dyDescent="0.2">
      <c r="A13" s="5" t="str">
        <f>'Feuille de Présence'!B13</f>
        <v>AM</v>
      </c>
      <c r="B13" s="70">
        <f>'Feuille de Présence'!D13</f>
        <v>150</v>
      </c>
      <c r="C13" s="13">
        <f>'Feuille de Présence'!E13</f>
        <v>0</v>
      </c>
      <c r="D13" s="15">
        <f t="shared" si="0"/>
        <v>0</v>
      </c>
      <c r="E13" s="38"/>
      <c r="F13" s="13">
        <f t="shared" si="1"/>
        <v>0</v>
      </c>
      <c r="G13" s="13">
        <f t="shared" si="2"/>
        <v>0</v>
      </c>
      <c r="H13" s="13">
        <f t="shared" si="3"/>
        <v>0</v>
      </c>
      <c r="I13" s="101" t="str">
        <f t="shared" si="4"/>
        <v/>
      </c>
      <c r="J13" s="100" t="str">
        <f t="shared" si="5"/>
        <v/>
      </c>
      <c r="K13" s="122"/>
      <c r="L13" s="122"/>
      <c r="M13" s="122"/>
      <c r="N13" s="122"/>
      <c r="O13" s="122"/>
      <c r="P13" s="122"/>
      <c r="Q13" s="122"/>
      <c r="R13" s="122"/>
      <c r="S13" s="122"/>
      <c r="T13" s="122"/>
    </row>
    <row r="14" spans="1:20" x14ac:dyDescent="0.2">
      <c r="A14" s="2" t="str">
        <f>'Feuille de Présence'!B14</f>
        <v>B</v>
      </c>
      <c r="B14" s="70">
        <f>'Feuille de Présence'!D14</f>
        <v>16</v>
      </c>
      <c r="C14" s="13">
        <f>'Feuille de Présence'!E14</f>
        <v>0</v>
      </c>
      <c r="D14" s="15">
        <f t="shared" si="0"/>
        <v>0</v>
      </c>
      <c r="E14" s="38"/>
      <c r="F14" s="13">
        <f t="shared" si="1"/>
        <v>0</v>
      </c>
      <c r="G14" s="13">
        <f t="shared" si="2"/>
        <v>0</v>
      </c>
      <c r="H14" s="13">
        <f t="shared" si="3"/>
        <v>0</v>
      </c>
      <c r="I14" s="101" t="str">
        <f t="shared" si="4"/>
        <v/>
      </c>
      <c r="J14" s="100" t="str">
        <f t="shared" si="5"/>
        <v/>
      </c>
      <c r="K14" s="122"/>
      <c r="L14" s="122"/>
      <c r="M14" s="122"/>
      <c r="N14" s="122"/>
      <c r="O14" s="122"/>
      <c r="P14" s="122"/>
      <c r="Q14" s="122"/>
      <c r="R14" s="122"/>
      <c r="S14" s="122"/>
      <c r="T14" s="122"/>
    </row>
    <row r="15" spans="1:20" x14ac:dyDescent="0.2">
      <c r="A15" s="5" t="str">
        <f>'Feuille de Présence'!B15</f>
        <v>BB</v>
      </c>
      <c r="B15" s="70">
        <f>'Feuille de Présence'!D15</f>
        <v>161</v>
      </c>
      <c r="C15" s="13">
        <f>'Feuille de Présence'!E15</f>
        <v>0</v>
      </c>
      <c r="D15" s="15">
        <f t="shared" si="0"/>
        <v>0</v>
      </c>
      <c r="E15" s="38"/>
      <c r="F15" s="13">
        <f t="shared" si="1"/>
        <v>0</v>
      </c>
      <c r="G15" s="13">
        <f t="shared" si="2"/>
        <v>0</v>
      </c>
      <c r="H15" s="13">
        <f t="shared" si="3"/>
        <v>0</v>
      </c>
      <c r="I15" s="101" t="str">
        <f t="shared" si="4"/>
        <v/>
      </c>
      <c r="J15" s="100" t="str">
        <f t="shared" si="5"/>
        <v/>
      </c>
      <c r="K15" s="122"/>
      <c r="L15" s="122"/>
      <c r="M15" s="122"/>
      <c r="N15" s="122"/>
      <c r="O15" s="122"/>
      <c r="P15" s="122"/>
      <c r="Q15" s="122"/>
      <c r="R15" s="122"/>
      <c r="S15" s="122"/>
      <c r="T15" s="122"/>
    </row>
    <row r="16" spans="1:20" x14ac:dyDescent="0.2">
      <c r="A16" s="5" t="str">
        <f>'Feuille de Présence'!B16</f>
        <v>BC</v>
      </c>
      <c r="B16" s="70">
        <f>'Feuille de Présence'!D16</f>
        <v>62</v>
      </c>
      <c r="C16" s="13">
        <f>'Feuille de Présence'!E16</f>
        <v>0</v>
      </c>
      <c r="D16" s="15">
        <f t="shared" si="0"/>
        <v>0</v>
      </c>
      <c r="E16" s="38"/>
      <c r="F16" s="13">
        <f t="shared" si="1"/>
        <v>0</v>
      </c>
      <c r="G16" s="13">
        <f t="shared" si="2"/>
        <v>0</v>
      </c>
      <c r="H16" s="13">
        <f t="shared" si="3"/>
        <v>0</v>
      </c>
      <c r="I16" s="101" t="str">
        <f t="shared" si="4"/>
        <v/>
      </c>
      <c r="J16" s="100" t="str">
        <f t="shared" si="5"/>
        <v/>
      </c>
      <c r="K16" s="122"/>
      <c r="L16" s="122"/>
      <c r="M16" s="122"/>
      <c r="N16" s="122"/>
      <c r="O16" s="122"/>
      <c r="P16" s="122"/>
      <c r="Q16" s="122"/>
      <c r="R16" s="122"/>
      <c r="S16" s="122"/>
      <c r="T16" s="122"/>
    </row>
    <row r="17" spans="1:20" x14ac:dyDescent="0.2">
      <c r="A17" s="7" t="str">
        <f>'Feuille de Présence'!B17</f>
        <v>BD</v>
      </c>
      <c r="B17" s="71">
        <f>'Feuille de Présence'!D17</f>
        <v>62</v>
      </c>
      <c r="C17" s="13">
        <f>'Feuille de Présence'!E17</f>
        <v>0</v>
      </c>
      <c r="D17" s="15">
        <f t="shared" si="0"/>
        <v>0</v>
      </c>
      <c r="E17" s="38"/>
      <c r="F17" s="13">
        <f t="shared" si="1"/>
        <v>0</v>
      </c>
      <c r="G17" s="13">
        <f t="shared" si="2"/>
        <v>0</v>
      </c>
      <c r="H17" s="13">
        <f t="shared" si="3"/>
        <v>0</v>
      </c>
      <c r="I17" s="101" t="str">
        <f t="shared" si="4"/>
        <v/>
      </c>
      <c r="J17" s="100" t="str">
        <f t="shared" si="5"/>
        <v/>
      </c>
      <c r="K17" s="122"/>
      <c r="L17" s="122"/>
      <c r="M17" s="122"/>
      <c r="N17" s="122"/>
      <c r="O17" s="122"/>
      <c r="P17" s="122"/>
      <c r="Q17" s="122"/>
      <c r="R17" s="122"/>
      <c r="S17" s="122"/>
      <c r="T17" s="122"/>
    </row>
    <row r="18" spans="1:20" x14ac:dyDescent="0.2">
      <c r="A18" s="4" t="str">
        <f>'Feuille de Présence'!B18</f>
        <v>BE</v>
      </c>
      <c r="B18" s="70">
        <f>'Feuille de Présence'!D18</f>
        <v>63</v>
      </c>
      <c r="C18" s="13">
        <f>'Feuille de Présence'!E18</f>
        <v>0</v>
      </c>
      <c r="D18" s="15">
        <f t="shared" si="0"/>
        <v>0</v>
      </c>
      <c r="E18" s="38"/>
      <c r="F18" s="13">
        <f t="shared" si="1"/>
        <v>0</v>
      </c>
      <c r="G18" s="13">
        <f t="shared" si="2"/>
        <v>0</v>
      </c>
      <c r="H18" s="13">
        <f t="shared" si="3"/>
        <v>0</v>
      </c>
      <c r="I18" s="101" t="str">
        <f t="shared" si="4"/>
        <v/>
      </c>
      <c r="J18" s="100" t="str">
        <f t="shared" si="5"/>
        <v/>
      </c>
      <c r="K18" s="122"/>
      <c r="L18" s="122"/>
      <c r="M18" s="122"/>
      <c r="N18" s="122"/>
      <c r="O18" s="122"/>
      <c r="P18" s="122"/>
      <c r="Q18" s="122"/>
      <c r="R18" s="122"/>
      <c r="S18" s="122"/>
      <c r="T18" s="122"/>
    </row>
    <row r="19" spans="1:20" x14ac:dyDescent="0.2">
      <c r="A19" s="4" t="str">
        <f>'Feuille de Présence'!B19</f>
        <v>BF</v>
      </c>
      <c r="B19" s="70">
        <f>'Feuille de Présence'!D19</f>
        <v>66</v>
      </c>
      <c r="C19" s="13">
        <f>'Feuille de Présence'!E19</f>
        <v>0</v>
      </c>
      <c r="D19" s="15">
        <f t="shared" si="0"/>
        <v>0</v>
      </c>
      <c r="E19" s="38"/>
      <c r="F19" s="13">
        <f t="shared" si="1"/>
        <v>0</v>
      </c>
      <c r="G19" s="13">
        <f t="shared" si="2"/>
        <v>0</v>
      </c>
      <c r="H19" s="13">
        <f t="shared" si="3"/>
        <v>0</v>
      </c>
      <c r="I19" s="101" t="str">
        <f t="shared" si="4"/>
        <v/>
      </c>
      <c r="J19" s="100" t="str">
        <f t="shared" si="5"/>
        <v/>
      </c>
      <c r="K19" s="122"/>
      <c r="L19" s="122"/>
      <c r="M19" s="122"/>
      <c r="N19" s="122"/>
      <c r="O19" s="122"/>
      <c r="P19" s="122"/>
      <c r="Q19" s="122"/>
      <c r="R19" s="122"/>
      <c r="S19" s="122"/>
      <c r="T19" s="122"/>
    </row>
    <row r="20" spans="1:20" x14ac:dyDescent="0.2">
      <c r="A20" s="4" t="str">
        <f>'Feuille de Présence'!B20</f>
        <v>BG</v>
      </c>
      <c r="B20" s="70">
        <f>'Feuille de Présence'!D20</f>
        <v>132</v>
      </c>
      <c r="C20" s="13">
        <f>'Feuille de Présence'!E20</f>
        <v>0</v>
      </c>
      <c r="D20" s="15">
        <f t="shared" si="0"/>
        <v>0</v>
      </c>
      <c r="E20" s="38"/>
      <c r="F20" s="13">
        <f t="shared" si="1"/>
        <v>0</v>
      </c>
      <c r="G20" s="13">
        <f t="shared" si="2"/>
        <v>0</v>
      </c>
      <c r="H20" s="13">
        <f t="shared" si="3"/>
        <v>0</v>
      </c>
      <c r="I20" s="101" t="str">
        <f t="shared" si="4"/>
        <v/>
      </c>
      <c r="J20" s="100" t="str">
        <f t="shared" si="5"/>
        <v/>
      </c>
      <c r="K20" s="122"/>
      <c r="L20" s="122"/>
      <c r="M20" s="122"/>
      <c r="N20" s="122"/>
      <c r="O20" s="122"/>
      <c r="P20" s="122"/>
      <c r="Q20" s="122"/>
      <c r="R20" s="122"/>
      <c r="S20" s="122"/>
      <c r="T20" s="122"/>
    </row>
    <row r="21" spans="1:20" x14ac:dyDescent="0.2">
      <c r="A21" s="5" t="str">
        <f>'Feuille de Présence'!B21</f>
        <v>BH</v>
      </c>
      <c r="B21" s="70">
        <f>'Feuille de Présence'!D21</f>
        <v>62</v>
      </c>
      <c r="C21" s="13">
        <f>'Feuille de Présence'!E21</f>
        <v>0</v>
      </c>
      <c r="D21" s="15">
        <f t="shared" si="0"/>
        <v>0</v>
      </c>
      <c r="E21" s="38"/>
      <c r="F21" s="13">
        <f t="shared" si="1"/>
        <v>0</v>
      </c>
      <c r="G21" s="13">
        <f t="shared" si="2"/>
        <v>0</v>
      </c>
      <c r="H21" s="13">
        <f t="shared" si="3"/>
        <v>0</v>
      </c>
      <c r="I21" s="101" t="str">
        <f t="shared" si="4"/>
        <v/>
      </c>
      <c r="J21" s="100" t="str">
        <f t="shared" si="5"/>
        <v/>
      </c>
      <c r="K21" s="122"/>
      <c r="L21" s="122"/>
      <c r="M21" s="122"/>
      <c r="N21" s="122"/>
      <c r="O21" s="122"/>
      <c r="P21" s="122"/>
      <c r="Q21" s="122"/>
      <c r="R21" s="122"/>
      <c r="S21" s="122"/>
      <c r="T21" s="122"/>
    </row>
    <row r="22" spans="1:20" x14ac:dyDescent="0.2">
      <c r="A22" s="4" t="str">
        <f>'Feuille de Présence'!B22</f>
        <v>BI</v>
      </c>
      <c r="B22" s="70">
        <f>'Feuille de Présence'!D22</f>
        <v>127</v>
      </c>
      <c r="C22" s="13">
        <f>'Feuille de Présence'!E22</f>
        <v>0</v>
      </c>
      <c r="D22" s="15">
        <f t="shared" si="0"/>
        <v>0</v>
      </c>
      <c r="E22" s="38"/>
      <c r="F22" s="13">
        <f t="shared" si="1"/>
        <v>0</v>
      </c>
      <c r="G22" s="13">
        <f t="shared" si="2"/>
        <v>0</v>
      </c>
      <c r="H22" s="13">
        <f t="shared" si="3"/>
        <v>0</v>
      </c>
      <c r="I22" s="101" t="str">
        <f t="shared" si="4"/>
        <v/>
      </c>
      <c r="J22" s="100" t="str">
        <f t="shared" si="5"/>
        <v/>
      </c>
      <c r="K22" s="122"/>
      <c r="L22" s="122"/>
      <c r="M22" s="122"/>
      <c r="N22" s="122"/>
      <c r="O22" s="122"/>
      <c r="P22" s="122"/>
      <c r="Q22" s="122"/>
      <c r="R22" s="122"/>
      <c r="S22" s="122"/>
      <c r="T22" s="122"/>
    </row>
    <row r="23" spans="1:20" x14ac:dyDescent="0.2">
      <c r="A23" s="4" t="str">
        <f>'Feuille de Présence'!B23</f>
        <v>BJ</v>
      </c>
      <c r="B23" s="70">
        <f>'Feuille de Présence'!D23</f>
        <v>62</v>
      </c>
      <c r="C23" s="13">
        <f>'Feuille de Présence'!E23</f>
        <v>0</v>
      </c>
      <c r="D23" s="15">
        <f t="shared" si="0"/>
        <v>0</v>
      </c>
      <c r="E23" s="38"/>
      <c r="F23" s="13">
        <f t="shared" si="1"/>
        <v>0</v>
      </c>
      <c r="G23" s="13">
        <f t="shared" si="2"/>
        <v>0</v>
      </c>
      <c r="H23" s="13">
        <f t="shared" si="3"/>
        <v>0</v>
      </c>
      <c r="I23" s="101" t="str">
        <f t="shared" si="4"/>
        <v/>
      </c>
      <c r="J23" s="100" t="str">
        <f t="shared" si="5"/>
        <v/>
      </c>
      <c r="K23" s="122"/>
      <c r="L23" s="122"/>
      <c r="M23" s="122"/>
      <c r="N23" s="122"/>
      <c r="O23" s="122"/>
      <c r="P23" s="122"/>
      <c r="Q23" s="122"/>
      <c r="R23" s="122"/>
      <c r="S23" s="122"/>
      <c r="T23" s="122"/>
    </row>
    <row r="24" spans="1:20" x14ac:dyDescent="0.2">
      <c r="A24" s="4" t="str">
        <f>'Feuille de Présence'!B24</f>
        <v>BK</v>
      </c>
      <c r="B24" s="70">
        <f>'Feuille de Présence'!D24</f>
        <v>76</v>
      </c>
      <c r="C24" s="13">
        <f>'Feuille de Présence'!E24</f>
        <v>0</v>
      </c>
      <c r="D24" s="15">
        <f t="shared" si="0"/>
        <v>0</v>
      </c>
      <c r="E24" s="38"/>
      <c r="F24" s="13">
        <f t="shared" si="1"/>
        <v>0</v>
      </c>
      <c r="G24" s="13">
        <f t="shared" si="2"/>
        <v>0</v>
      </c>
      <c r="H24" s="13">
        <f t="shared" si="3"/>
        <v>0</v>
      </c>
      <c r="I24" s="101" t="str">
        <f t="shared" si="4"/>
        <v/>
      </c>
      <c r="J24" s="100" t="str">
        <f t="shared" si="5"/>
        <v/>
      </c>
      <c r="K24" s="122"/>
      <c r="L24" s="122"/>
      <c r="M24" s="122"/>
      <c r="N24" s="122"/>
      <c r="O24" s="122"/>
      <c r="P24" s="122"/>
      <c r="Q24" s="122"/>
      <c r="R24" s="122"/>
      <c r="S24" s="122"/>
      <c r="T24" s="122"/>
    </row>
    <row r="25" spans="1:20" x14ac:dyDescent="0.2">
      <c r="A25" s="5" t="str">
        <f>'Feuille de Présence'!B25</f>
        <v>BM</v>
      </c>
      <c r="B25" s="70">
        <f>'Feuille de Présence'!D25</f>
        <v>63</v>
      </c>
      <c r="C25" s="13">
        <f>'Feuille de Présence'!E25</f>
        <v>0</v>
      </c>
      <c r="D25" s="15">
        <f t="shared" si="0"/>
        <v>0</v>
      </c>
      <c r="E25" s="38"/>
      <c r="F25" s="13">
        <f t="shared" si="1"/>
        <v>0</v>
      </c>
      <c r="G25" s="13">
        <f t="shared" si="2"/>
        <v>0</v>
      </c>
      <c r="H25" s="13">
        <f t="shared" si="3"/>
        <v>0</v>
      </c>
      <c r="I25" s="101" t="str">
        <f t="shared" si="4"/>
        <v/>
      </c>
      <c r="J25" s="100" t="str">
        <f t="shared" si="5"/>
        <v/>
      </c>
      <c r="K25" s="122"/>
      <c r="L25" s="122"/>
      <c r="M25" s="122"/>
      <c r="N25" s="122"/>
      <c r="O25" s="122"/>
      <c r="P25" s="122"/>
      <c r="Q25" s="122"/>
      <c r="R25" s="122"/>
      <c r="S25" s="122"/>
      <c r="T25" s="122"/>
    </row>
    <row r="26" spans="1:20" x14ac:dyDescent="0.2">
      <c r="A26" s="5" t="str">
        <f>'Feuille de Présence'!B26</f>
        <v>BN</v>
      </c>
      <c r="B26" s="70">
        <f>'Feuille de Présence'!D26</f>
        <v>66</v>
      </c>
      <c r="C26" s="13">
        <f>'Feuille de Présence'!E26</f>
        <v>0</v>
      </c>
      <c r="D26" s="15">
        <f t="shared" si="0"/>
        <v>0</v>
      </c>
      <c r="E26" s="38"/>
      <c r="F26" s="13">
        <f t="shared" si="1"/>
        <v>0</v>
      </c>
      <c r="G26" s="13">
        <f t="shared" si="2"/>
        <v>0</v>
      </c>
      <c r="H26" s="13">
        <f t="shared" si="3"/>
        <v>0</v>
      </c>
      <c r="I26" s="101" t="str">
        <f t="shared" si="4"/>
        <v/>
      </c>
      <c r="J26" s="100" t="str">
        <f t="shared" si="5"/>
        <v/>
      </c>
      <c r="K26" s="122"/>
      <c r="L26" s="122"/>
      <c r="M26" s="122"/>
      <c r="N26" s="122"/>
      <c r="O26" s="122"/>
      <c r="P26" s="122"/>
      <c r="Q26" s="122"/>
      <c r="R26" s="122"/>
      <c r="S26" s="122"/>
      <c r="T26" s="122"/>
    </row>
    <row r="27" spans="1:20" x14ac:dyDescent="0.2">
      <c r="A27" s="5" t="str">
        <f>'Feuille de Présence'!B27</f>
        <v>BO</v>
      </c>
      <c r="B27" s="70">
        <f>'Feuille de Présence'!D27</f>
        <v>64</v>
      </c>
      <c r="C27" s="13">
        <f>'Feuille de Présence'!E27</f>
        <v>0</v>
      </c>
      <c r="D27" s="15">
        <f t="shared" si="0"/>
        <v>0</v>
      </c>
      <c r="E27" s="38"/>
      <c r="F27" s="13">
        <f t="shared" si="1"/>
        <v>0</v>
      </c>
      <c r="G27" s="13">
        <f t="shared" si="2"/>
        <v>0</v>
      </c>
      <c r="H27" s="13">
        <f t="shared" si="3"/>
        <v>0</v>
      </c>
      <c r="I27" s="101" t="str">
        <f t="shared" si="4"/>
        <v/>
      </c>
      <c r="J27" s="100" t="str">
        <f t="shared" si="5"/>
        <v/>
      </c>
      <c r="K27" s="122"/>
      <c r="L27" s="122"/>
      <c r="M27" s="122"/>
      <c r="N27" s="122"/>
      <c r="O27" s="122"/>
      <c r="P27" s="122"/>
      <c r="Q27" s="122"/>
      <c r="R27" s="122"/>
      <c r="S27" s="122"/>
      <c r="T27" s="122"/>
    </row>
    <row r="28" spans="1:20" x14ac:dyDescent="0.2">
      <c r="A28" s="5" t="str">
        <f>'Feuille de Présence'!B28</f>
        <v>BP</v>
      </c>
      <c r="B28" s="70">
        <f>'Feuille de Présence'!D28</f>
        <v>125</v>
      </c>
      <c r="C28" s="13">
        <f>'Feuille de Présence'!E28</f>
        <v>0</v>
      </c>
      <c r="D28" s="15">
        <f t="shared" si="0"/>
        <v>0</v>
      </c>
      <c r="E28" s="38"/>
      <c r="F28" s="13">
        <f t="shared" si="1"/>
        <v>0</v>
      </c>
      <c r="G28" s="13">
        <f t="shared" si="2"/>
        <v>0</v>
      </c>
      <c r="H28" s="13">
        <f t="shared" si="3"/>
        <v>0</v>
      </c>
      <c r="I28" s="101" t="str">
        <f t="shared" si="4"/>
        <v/>
      </c>
      <c r="J28" s="100" t="str">
        <f t="shared" si="5"/>
        <v/>
      </c>
      <c r="K28" s="122"/>
      <c r="L28" s="122"/>
      <c r="M28" s="122"/>
      <c r="N28" s="122"/>
      <c r="O28" s="122"/>
      <c r="P28" s="122"/>
      <c r="Q28" s="122"/>
      <c r="R28" s="122"/>
      <c r="S28" s="122"/>
      <c r="T28" s="122"/>
    </row>
    <row r="29" spans="1:20" x14ac:dyDescent="0.2">
      <c r="A29" s="2" t="str">
        <f>'Feuille de Présence'!B29</f>
        <v>BQ</v>
      </c>
      <c r="B29" s="70">
        <f>'Feuille de Présence'!D29</f>
        <v>126</v>
      </c>
      <c r="C29" s="13">
        <f>'Feuille de Présence'!E29</f>
        <v>0</v>
      </c>
      <c r="D29" s="15">
        <f t="shared" si="0"/>
        <v>0</v>
      </c>
      <c r="E29" s="38"/>
      <c r="F29" s="13">
        <f t="shared" si="1"/>
        <v>0</v>
      </c>
      <c r="G29" s="13">
        <f t="shared" si="2"/>
        <v>0</v>
      </c>
      <c r="H29" s="13">
        <f t="shared" si="3"/>
        <v>0</v>
      </c>
      <c r="I29" s="101" t="str">
        <f t="shared" si="4"/>
        <v/>
      </c>
      <c r="J29" s="100" t="str">
        <f t="shared" si="5"/>
        <v/>
      </c>
      <c r="K29" s="122"/>
      <c r="L29" s="122"/>
      <c r="M29" s="122"/>
      <c r="N29" s="122"/>
      <c r="O29" s="122"/>
      <c r="P29" s="122"/>
      <c r="Q29" s="122"/>
      <c r="R29" s="122"/>
      <c r="S29" s="122"/>
      <c r="T29" s="122"/>
    </row>
    <row r="30" spans="1:20" x14ac:dyDescent="0.2">
      <c r="A30" s="8" t="str">
        <f>'Feuille de Présence'!B30</f>
        <v>BR</v>
      </c>
      <c r="B30" s="69">
        <f>'Feuille de Présence'!D30</f>
        <v>63</v>
      </c>
      <c r="C30" s="13">
        <f>'Feuille de Présence'!E30</f>
        <v>0</v>
      </c>
      <c r="D30" s="15">
        <f t="shared" si="0"/>
        <v>0</v>
      </c>
      <c r="E30" s="38"/>
      <c r="F30" s="13">
        <f t="shared" si="1"/>
        <v>0</v>
      </c>
      <c r="G30" s="13">
        <f t="shared" si="2"/>
        <v>0</v>
      </c>
      <c r="H30" s="13">
        <f t="shared" si="3"/>
        <v>0</v>
      </c>
      <c r="I30" s="101" t="str">
        <f t="shared" si="4"/>
        <v/>
      </c>
      <c r="J30" s="100" t="str">
        <f t="shared" si="5"/>
        <v/>
      </c>
      <c r="K30" s="122"/>
      <c r="L30" s="122"/>
      <c r="M30" s="122"/>
      <c r="N30" s="122"/>
      <c r="O30" s="122"/>
      <c r="P30" s="122"/>
      <c r="Q30" s="122"/>
      <c r="R30" s="122"/>
      <c r="S30" s="122"/>
      <c r="T30" s="122"/>
    </row>
    <row r="31" spans="1:20" x14ac:dyDescent="0.2">
      <c r="A31" s="4" t="str">
        <f>'Feuille de Présence'!B31</f>
        <v>BS</v>
      </c>
      <c r="B31" s="70">
        <f>'Feuille de Présence'!D31</f>
        <v>61</v>
      </c>
      <c r="C31" s="13">
        <f>'Feuille de Présence'!E31</f>
        <v>0</v>
      </c>
      <c r="D31" s="15">
        <f t="shared" si="0"/>
        <v>0</v>
      </c>
      <c r="E31" s="38"/>
      <c r="F31" s="13">
        <f t="shared" si="1"/>
        <v>0</v>
      </c>
      <c r="G31" s="13">
        <f t="shared" si="2"/>
        <v>0</v>
      </c>
      <c r="H31" s="13">
        <f t="shared" si="3"/>
        <v>0</v>
      </c>
      <c r="I31" s="101" t="str">
        <f t="shared" si="4"/>
        <v/>
      </c>
      <c r="J31" s="100" t="str">
        <f t="shared" si="5"/>
        <v/>
      </c>
      <c r="K31" s="122"/>
      <c r="L31" s="122"/>
      <c r="M31" s="122"/>
      <c r="N31" s="122"/>
      <c r="O31" s="122"/>
      <c r="P31" s="122"/>
      <c r="Q31" s="122"/>
      <c r="R31" s="122"/>
      <c r="S31" s="122"/>
      <c r="T31" s="122"/>
    </row>
    <row r="32" spans="1:20" x14ac:dyDescent="0.2">
      <c r="A32" s="5" t="str">
        <f>'Feuille de Présence'!B32</f>
        <v>BT</v>
      </c>
      <c r="B32" s="70">
        <f>'Feuille de Présence'!D32</f>
        <v>63</v>
      </c>
      <c r="C32" s="13">
        <f>'Feuille de Présence'!E32</f>
        <v>0</v>
      </c>
      <c r="D32" s="15">
        <f t="shared" si="0"/>
        <v>0</v>
      </c>
      <c r="E32" s="38"/>
      <c r="F32" s="13">
        <f t="shared" si="1"/>
        <v>0</v>
      </c>
      <c r="G32" s="13">
        <f t="shared" si="2"/>
        <v>0</v>
      </c>
      <c r="H32" s="13">
        <f t="shared" si="3"/>
        <v>0</v>
      </c>
      <c r="I32" s="101" t="str">
        <f t="shared" si="4"/>
        <v/>
      </c>
      <c r="J32" s="100" t="str">
        <f t="shared" si="5"/>
        <v/>
      </c>
      <c r="K32" s="122"/>
      <c r="L32" s="122"/>
      <c r="M32" s="122"/>
      <c r="N32" s="122"/>
      <c r="O32" s="122"/>
      <c r="P32" s="122"/>
      <c r="Q32" s="122"/>
      <c r="R32" s="122"/>
      <c r="S32" s="122"/>
      <c r="T32" s="122"/>
    </row>
    <row r="33" spans="1:20" x14ac:dyDescent="0.2">
      <c r="A33" s="5" t="str">
        <f>'Feuille de Présence'!B33</f>
        <v>BU</v>
      </c>
      <c r="B33" s="70">
        <f>'Feuille de Présence'!D33</f>
        <v>64</v>
      </c>
      <c r="C33" s="13">
        <f>'Feuille de Présence'!E33</f>
        <v>0</v>
      </c>
      <c r="D33" s="15">
        <f t="shared" si="0"/>
        <v>0</v>
      </c>
      <c r="E33" s="38"/>
      <c r="F33" s="13">
        <f t="shared" si="1"/>
        <v>0</v>
      </c>
      <c r="G33" s="13">
        <f t="shared" si="2"/>
        <v>0</v>
      </c>
      <c r="H33" s="13">
        <f t="shared" si="3"/>
        <v>0</v>
      </c>
      <c r="I33" s="101" t="str">
        <f t="shared" si="4"/>
        <v/>
      </c>
      <c r="J33" s="100" t="str">
        <f t="shared" si="5"/>
        <v/>
      </c>
      <c r="K33" s="122"/>
      <c r="L33" s="122"/>
      <c r="M33" s="122"/>
      <c r="N33" s="122"/>
      <c r="O33" s="122"/>
      <c r="P33" s="122"/>
      <c r="Q33" s="122"/>
      <c r="R33" s="122"/>
      <c r="S33" s="122"/>
      <c r="T33" s="122"/>
    </row>
    <row r="34" spans="1:20" x14ac:dyDescent="0.2">
      <c r="A34" s="4" t="str">
        <f>'Feuille de Présence'!B34</f>
        <v>BV</v>
      </c>
      <c r="B34" s="70">
        <f>'Feuille de Présence'!D34</f>
        <v>186</v>
      </c>
      <c r="C34" s="13">
        <f>'Feuille de Présence'!E34</f>
        <v>0</v>
      </c>
      <c r="D34" s="15">
        <f t="shared" si="0"/>
        <v>0</v>
      </c>
      <c r="E34" s="38"/>
      <c r="F34" s="13">
        <f t="shared" si="1"/>
        <v>0</v>
      </c>
      <c r="G34" s="13">
        <f t="shared" si="2"/>
        <v>0</v>
      </c>
      <c r="H34" s="13">
        <f t="shared" si="3"/>
        <v>0</v>
      </c>
      <c r="I34" s="101" t="str">
        <f t="shared" si="4"/>
        <v/>
      </c>
      <c r="J34" s="100" t="str">
        <f t="shared" si="5"/>
        <v/>
      </c>
      <c r="K34" s="122"/>
      <c r="L34" s="122"/>
      <c r="M34" s="122"/>
      <c r="N34" s="122"/>
      <c r="O34" s="122"/>
      <c r="P34" s="122"/>
      <c r="Q34" s="122"/>
      <c r="R34" s="122"/>
      <c r="S34" s="122"/>
      <c r="T34" s="122"/>
    </row>
    <row r="35" spans="1:20" x14ac:dyDescent="0.2">
      <c r="A35" s="5" t="str">
        <f>'Feuille de Présence'!B35</f>
        <v>C</v>
      </c>
      <c r="B35" s="70">
        <f>'Feuille de Présence'!D35</f>
        <v>94</v>
      </c>
      <c r="C35" s="13">
        <f>'Feuille de Présence'!E35</f>
        <v>0</v>
      </c>
      <c r="D35" s="15">
        <f t="shared" si="0"/>
        <v>0</v>
      </c>
      <c r="E35" s="38"/>
      <c r="F35" s="13">
        <f t="shared" si="1"/>
        <v>0</v>
      </c>
      <c r="G35" s="13">
        <f t="shared" si="2"/>
        <v>0</v>
      </c>
      <c r="H35" s="13">
        <f t="shared" si="3"/>
        <v>0</v>
      </c>
      <c r="I35" s="101" t="str">
        <f t="shared" si="4"/>
        <v/>
      </c>
      <c r="J35" s="100" t="str">
        <f t="shared" si="5"/>
        <v/>
      </c>
      <c r="K35" s="122"/>
      <c r="L35" s="122"/>
      <c r="M35" s="122"/>
      <c r="N35" s="122"/>
      <c r="O35" s="122"/>
      <c r="P35" s="122"/>
      <c r="Q35" s="122"/>
      <c r="R35" s="122"/>
      <c r="S35" s="122"/>
      <c r="T35" s="122"/>
    </row>
    <row r="36" spans="1:20" x14ac:dyDescent="0.2">
      <c r="A36" s="4" t="str">
        <f>'Feuille de Présence'!B36</f>
        <v>CA</v>
      </c>
      <c r="B36" s="70">
        <f>'Feuille de Présence'!D36</f>
        <v>63</v>
      </c>
      <c r="C36" s="13">
        <f>'Feuille de Présence'!E36</f>
        <v>0</v>
      </c>
      <c r="D36" s="15">
        <f t="shared" si="0"/>
        <v>0</v>
      </c>
      <c r="E36" s="38"/>
      <c r="F36" s="13">
        <f t="shared" si="1"/>
        <v>0</v>
      </c>
      <c r="G36" s="13">
        <f t="shared" si="2"/>
        <v>0</v>
      </c>
      <c r="H36" s="13">
        <f t="shared" si="3"/>
        <v>0</v>
      </c>
      <c r="I36" s="101" t="str">
        <f t="shared" si="4"/>
        <v/>
      </c>
      <c r="J36" s="100" t="str">
        <f t="shared" si="5"/>
        <v/>
      </c>
      <c r="K36" s="122"/>
      <c r="L36" s="122"/>
      <c r="M36" s="122"/>
      <c r="N36" s="122"/>
      <c r="O36" s="122"/>
      <c r="P36" s="122"/>
      <c r="Q36" s="122"/>
      <c r="R36" s="122"/>
      <c r="S36" s="122"/>
      <c r="T36" s="122"/>
    </row>
    <row r="37" spans="1:20" x14ac:dyDescent="0.2">
      <c r="A37" s="4" t="str">
        <f>'Feuille de Présence'!B37</f>
        <v>CB</v>
      </c>
      <c r="B37" s="70">
        <f>'Feuille de Présence'!D37</f>
        <v>61</v>
      </c>
      <c r="C37" s="13">
        <f>'Feuille de Présence'!E37</f>
        <v>0</v>
      </c>
      <c r="D37" s="15">
        <f t="shared" si="0"/>
        <v>0</v>
      </c>
      <c r="E37" s="38"/>
      <c r="F37" s="13">
        <f t="shared" si="1"/>
        <v>0</v>
      </c>
      <c r="G37" s="13">
        <f t="shared" si="2"/>
        <v>0</v>
      </c>
      <c r="H37" s="13">
        <f t="shared" si="3"/>
        <v>0</v>
      </c>
      <c r="I37" s="101" t="str">
        <f t="shared" si="4"/>
        <v/>
      </c>
      <c r="J37" s="100" t="str">
        <f t="shared" si="5"/>
        <v/>
      </c>
      <c r="K37" s="122"/>
      <c r="L37" s="122"/>
      <c r="M37" s="122"/>
      <c r="N37" s="122"/>
      <c r="O37" s="122"/>
      <c r="P37" s="122"/>
      <c r="Q37" s="122"/>
      <c r="R37" s="122"/>
      <c r="S37" s="122"/>
      <c r="T37" s="122"/>
    </row>
    <row r="38" spans="1:20" x14ac:dyDescent="0.2">
      <c r="A38" s="5" t="str">
        <f>'Feuille de Présence'!B38</f>
        <v>CC</v>
      </c>
      <c r="B38" s="70">
        <f>'Feuille de Présence'!D38</f>
        <v>68</v>
      </c>
      <c r="C38" s="13">
        <f>'Feuille de Présence'!E38</f>
        <v>0</v>
      </c>
      <c r="D38" s="15">
        <f t="shared" si="0"/>
        <v>0</v>
      </c>
      <c r="E38" s="38"/>
      <c r="F38" s="13">
        <f t="shared" si="1"/>
        <v>0</v>
      </c>
      <c r="G38" s="13">
        <f t="shared" si="2"/>
        <v>0</v>
      </c>
      <c r="H38" s="13">
        <f t="shared" si="3"/>
        <v>0</v>
      </c>
      <c r="I38" s="101" t="str">
        <f t="shared" si="4"/>
        <v/>
      </c>
      <c r="J38" s="100" t="str">
        <f t="shared" si="5"/>
        <v/>
      </c>
      <c r="K38" s="122"/>
      <c r="L38" s="122"/>
      <c r="M38" s="122"/>
      <c r="N38" s="122"/>
      <c r="O38" s="122"/>
      <c r="P38" s="122"/>
      <c r="Q38" s="122"/>
      <c r="R38" s="122"/>
      <c r="S38" s="122"/>
      <c r="T38" s="122"/>
    </row>
    <row r="39" spans="1:20" x14ac:dyDescent="0.2">
      <c r="A39" s="4" t="str">
        <f>'Feuille de Présence'!B39</f>
        <v>CD</v>
      </c>
      <c r="B39" s="70">
        <f>'Feuille de Présence'!D39</f>
        <v>128</v>
      </c>
      <c r="C39" s="13">
        <f>'Feuille de Présence'!E39</f>
        <v>0</v>
      </c>
      <c r="D39" s="15">
        <f t="shared" si="0"/>
        <v>0</v>
      </c>
      <c r="E39" s="38"/>
      <c r="F39" s="13">
        <f t="shared" si="1"/>
        <v>0</v>
      </c>
      <c r="G39" s="13">
        <f t="shared" si="2"/>
        <v>0</v>
      </c>
      <c r="H39" s="13">
        <f t="shared" si="3"/>
        <v>0</v>
      </c>
      <c r="I39" s="101" t="str">
        <f t="shared" si="4"/>
        <v/>
      </c>
      <c r="J39" s="100" t="str">
        <f t="shared" si="5"/>
        <v/>
      </c>
      <c r="K39" s="122"/>
      <c r="L39" s="122"/>
      <c r="M39" s="122"/>
      <c r="N39" s="122"/>
      <c r="O39" s="122"/>
      <c r="P39" s="122"/>
      <c r="Q39" s="122"/>
      <c r="R39" s="122"/>
      <c r="S39" s="122"/>
      <c r="T39" s="122"/>
    </row>
    <row r="40" spans="1:20" x14ac:dyDescent="0.2">
      <c r="A40" s="4" t="str">
        <f>'Feuille de Présence'!B40</f>
        <v>CE</v>
      </c>
      <c r="B40" s="70">
        <f>'Feuille de Présence'!D40</f>
        <v>60</v>
      </c>
      <c r="C40" s="13">
        <f>'Feuille de Présence'!E40</f>
        <v>0</v>
      </c>
      <c r="D40" s="15">
        <f t="shared" si="0"/>
        <v>0</v>
      </c>
      <c r="E40" s="38"/>
      <c r="F40" s="13">
        <f t="shared" si="1"/>
        <v>0</v>
      </c>
      <c r="G40" s="13">
        <f t="shared" si="2"/>
        <v>0</v>
      </c>
      <c r="H40" s="13">
        <f t="shared" si="3"/>
        <v>0</v>
      </c>
      <c r="I40" s="101" t="str">
        <f t="shared" si="4"/>
        <v/>
      </c>
      <c r="J40" s="100" t="str">
        <f t="shared" si="5"/>
        <v/>
      </c>
      <c r="K40" s="122"/>
      <c r="L40" s="122"/>
      <c r="M40" s="122"/>
      <c r="N40" s="122"/>
      <c r="O40" s="122"/>
      <c r="P40" s="122"/>
      <c r="Q40" s="122"/>
      <c r="R40" s="122"/>
      <c r="S40" s="122"/>
      <c r="T40" s="122"/>
    </row>
    <row r="41" spans="1:20" x14ac:dyDescent="0.2">
      <c r="A41" s="5" t="str">
        <f>'Feuille de Présence'!B41</f>
        <v>CF</v>
      </c>
      <c r="B41" s="70">
        <f>'Feuille de Présence'!D41</f>
        <v>310</v>
      </c>
      <c r="C41" s="13">
        <f>'Feuille de Présence'!E41</f>
        <v>0</v>
      </c>
      <c r="D41" s="15">
        <f t="shared" si="0"/>
        <v>0</v>
      </c>
      <c r="E41" s="38"/>
      <c r="F41" s="13">
        <f t="shared" si="1"/>
        <v>0</v>
      </c>
      <c r="G41" s="13">
        <f t="shared" si="2"/>
        <v>0</v>
      </c>
      <c r="H41" s="13">
        <f t="shared" si="3"/>
        <v>0</v>
      </c>
      <c r="I41" s="101" t="str">
        <f t="shared" si="4"/>
        <v/>
      </c>
      <c r="J41" s="100" t="str">
        <f t="shared" si="5"/>
        <v/>
      </c>
      <c r="K41" s="122"/>
      <c r="L41" s="122"/>
      <c r="M41" s="122"/>
      <c r="N41" s="122"/>
      <c r="O41" s="122"/>
      <c r="P41" s="122"/>
      <c r="Q41" s="122"/>
      <c r="R41" s="122"/>
      <c r="S41" s="122"/>
      <c r="T41" s="122"/>
    </row>
    <row r="42" spans="1:20" x14ac:dyDescent="0.2">
      <c r="A42" s="8" t="str">
        <f>'Feuille de Présence'!B42</f>
        <v>CG</v>
      </c>
      <c r="B42" s="69">
        <f>'Feuille de Présence'!D42</f>
        <v>126</v>
      </c>
      <c r="C42" s="13">
        <f>'Feuille de Présence'!E42</f>
        <v>0</v>
      </c>
      <c r="D42" s="15">
        <f t="shared" si="0"/>
        <v>0</v>
      </c>
      <c r="E42" s="38"/>
      <c r="F42" s="13">
        <f t="shared" si="1"/>
        <v>0</v>
      </c>
      <c r="G42" s="13">
        <f t="shared" si="2"/>
        <v>0</v>
      </c>
      <c r="H42" s="13">
        <f t="shared" si="3"/>
        <v>0</v>
      </c>
      <c r="I42" s="101" t="str">
        <f t="shared" si="4"/>
        <v/>
      </c>
      <c r="J42" s="100" t="str">
        <f t="shared" si="5"/>
        <v/>
      </c>
      <c r="K42" s="122"/>
      <c r="L42" s="122"/>
      <c r="M42" s="122"/>
      <c r="N42" s="122"/>
      <c r="O42" s="122"/>
      <c r="P42" s="122"/>
      <c r="Q42" s="122"/>
      <c r="R42" s="122"/>
      <c r="S42" s="122"/>
      <c r="T42" s="122"/>
    </row>
    <row r="43" spans="1:20" x14ac:dyDescent="0.2">
      <c r="A43" s="10" t="str">
        <f>'Feuille de Présence'!B43</f>
        <v>CH</v>
      </c>
      <c r="B43" s="69">
        <f>'Feuille de Présence'!D43</f>
        <v>28</v>
      </c>
      <c r="C43" s="13">
        <f>'Feuille de Présence'!E43</f>
        <v>0</v>
      </c>
      <c r="D43" s="15">
        <f t="shared" si="0"/>
        <v>0</v>
      </c>
      <c r="E43" s="38"/>
      <c r="F43" s="13">
        <f t="shared" si="1"/>
        <v>0</v>
      </c>
      <c r="G43" s="13">
        <f t="shared" si="2"/>
        <v>0</v>
      </c>
      <c r="H43" s="13">
        <f t="shared" si="3"/>
        <v>0</v>
      </c>
      <c r="I43" s="101" t="str">
        <f t="shared" si="4"/>
        <v/>
      </c>
      <c r="J43" s="100" t="str">
        <f t="shared" si="5"/>
        <v/>
      </c>
      <c r="K43" s="122"/>
      <c r="L43" s="122"/>
      <c r="M43" s="122"/>
      <c r="N43" s="122"/>
      <c r="O43" s="122"/>
      <c r="P43" s="122"/>
      <c r="Q43" s="122"/>
      <c r="R43" s="122"/>
      <c r="S43" s="122"/>
      <c r="T43" s="122"/>
    </row>
    <row r="44" spans="1:20" x14ac:dyDescent="0.2">
      <c r="A44" s="4" t="str">
        <f>'Feuille de Présence'!B44</f>
        <v>D</v>
      </c>
      <c r="B44" s="70">
        <f>'Feuille de Présence'!D44</f>
        <v>64</v>
      </c>
      <c r="C44" s="13">
        <f>'Feuille de Présence'!E44</f>
        <v>0</v>
      </c>
      <c r="D44" s="15">
        <f t="shared" si="0"/>
        <v>0</v>
      </c>
      <c r="E44" s="38"/>
      <c r="F44" s="13">
        <f t="shared" si="1"/>
        <v>0</v>
      </c>
      <c r="G44" s="13">
        <f t="shared" si="2"/>
        <v>0</v>
      </c>
      <c r="H44" s="13">
        <f t="shared" si="3"/>
        <v>0</v>
      </c>
      <c r="I44" s="101" t="str">
        <f t="shared" si="4"/>
        <v/>
      </c>
      <c r="J44" s="100" t="str">
        <f t="shared" si="5"/>
        <v/>
      </c>
      <c r="K44" s="122"/>
      <c r="L44" s="122"/>
      <c r="M44" s="122"/>
      <c r="N44" s="122"/>
      <c r="O44" s="122"/>
      <c r="P44" s="122"/>
      <c r="Q44" s="122"/>
      <c r="R44" s="122"/>
      <c r="S44" s="122"/>
      <c r="T44" s="122"/>
    </row>
    <row r="45" spans="1:20" x14ac:dyDescent="0.2">
      <c r="A45" s="4" t="str">
        <f>'Feuille de Présence'!B45</f>
        <v>DA</v>
      </c>
      <c r="B45" s="70">
        <f>'Feuille de Présence'!D45</f>
        <v>66</v>
      </c>
      <c r="C45" s="13">
        <f>'Feuille de Présence'!E45</f>
        <v>0</v>
      </c>
      <c r="D45" s="15">
        <f t="shared" si="0"/>
        <v>0</v>
      </c>
      <c r="E45" s="38"/>
      <c r="F45" s="13">
        <f t="shared" si="1"/>
        <v>0</v>
      </c>
      <c r="G45" s="13">
        <f t="shared" si="2"/>
        <v>0</v>
      </c>
      <c r="H45" s="13">
        <f t="shared" si="3"/>
        <v>0</v>
      </c>
      <c r="I45" s="101" t="str">
        <f t="shared" si="4"/>
        <v/>
      </c>
      <c r="J45" s="100" t="str">
        <f t="shared" si="5"/>
        <v/>
      </c>
      <c r="K45" s="122"/>
      <c r="L45" s="122"/>
      <c r="M45" s="122"/>
      <c r="N45" s="122"/>
      <c r="O45" s="122"/>
      <c r="P45" s="122"/>
      <c r="Q45" s="122"/>
      <c r="R45" s="122"/>
      <c r="S45" s="122"/>
      <c r="T45" s="122"/>
    </row>
    <row r="46" spans="1:20" x14ac:dyDescent="0.2">
      <c r="A46" s="4" t="str">
        <f>'Feuille de Présence'!B46</f>
        <v>DB</v>
      </c>
      <c r="B46" s="70">
        <f>'Feuille de Présence'!D46</f>
        <v>124</v>
      </c>
      <c r="C46" s="13">
        <f>'Feuille de Présence'!E46</f>
        <v>0</v>
      </c>
      <c r="D46" s="15">
        <f t="shared" si="0"/>
        <v>0</v>
      </c>
      <c r="E46" s="38"/>
      <c r="F46" s="13">
        <f t="shared" si="1"/>
        <v>0</v>
      </c>
      <c r="G46" s="13">
        <f t="shared" si="2"/>
        <v>0</v>
      </c>
      <c r="H46" s="13">
        <f t="shared" si="3"/>
        <v>0</v>
      </c>
      <c r="I46" s="101" t="str">
        <f t="shared" si="4"/>
        <v/>
      </c>
      <c r="J46" s="100" t="str">
        <f t="shared" si="5"/>
        <v/>
      </c>
      <c r="K46" s="122"/>
      <c r="L46" s="122"/>
      <c r="M46" s="122"/>
      <c r="N46" s="122"/>
      <c r="O46" s="122"/>
      <c r="P46" s="122"/>
      <c r="Q46" s="122"/>
      <c r="R46" s="122"/>
      <c r="S46" s="122"/>
      <c r="T46" s="122"/>
    </row>
    <row r="47" spans="1:20" x14ac:dyDescent="0.2">
      <c r="A47" s="5" t="str">
        <f>'Feuille de Présence'!B47</f>
        <v>DC</v>
      </c>
      <c r="B47" s="70">
        <f>'Feuille de Présence'!D47</f>
        <v>130</v>
      </c>
      <c r="C47" s="13">
        <f>'Feuille de Présence'!E47</f>
        <v>0</v>
      </c>
      <c r="D47" s="15">
        <f t="shared" si="0"/>
        <v>0</v>
      </c>
      <c r="E47" s="38"/>
      <c r="F47" s="13">
        <f t="shared" si="1"/>
        <v>0</v>
      </c>
      <c r="G47" s="13">
        <f t="shared" si="2"/>
        <v>0</v>
      </c>
      <c r="H47" s="13">
        <f t="shared" si="3"/>
        <v>0</v>
      </c>
      <c r="I47" s="101" t="str">
        <f t="shared" si="4"/>
        <v/>
      </c>
      <c r="J47" s="100" t="str">
        <f t="shared" si="5"/>
        <v/>
      </c>
      <c r="K47" s="122"/>
      <c r="L47" s="122"/>
      <c r="M47" s="122"/>
      <c r="N47" s="122"/>
      <c r="O47" s="122"/>
      <c r="P47" s="122"/>
      <c r="Q47" s="122"/>
      <c r="R47" s="122"/>
      <c r="S47" s="122"/>
      <c r="T47" s="122"/>
    </row>
    <row r="48" spans="1:20" x14ac:dyDescent="0.2">
      <c r="A48" s="5" t="str">
        <f>'Feuille de Présence'!B48</f>
        <v>DE</v>
      </c>
      <c r="B48" s="70">
        <f>'Feuille de Présence'!D48</f>
        <v>64</v>
      </c>
      <c r="C48" s="13">
        <f>'Feuille de Présence'!E48</f>
        <v>0</v>
      </c>
      <c r="D48" s="15">
        <f t="shared" si="0"/>
        <v>0</v>
      </c>
      <c r="E48" s="38"/>
      <c r="F48" s="13">
        <f t="shared" si="1"/>
        <v>0</v>
      </c>
      <c r="G48" s="13">
        <f t="shared" si="2"/>
        <v>0</v>
      </c>
      <c r="H48" s="13">
        <f t="shared" si="3"/>
        <v>0</v>
      </c>
      <c r="I48" s="101" t="str">
        <f t="shared" si="4"/>
        <v/>
      </c>
      <c r="J48" s="100" t="str">
        <f t="shared" si="5"/>
        <v/>
      </c>
      <c r="K48" s="122"/>
      <c r="L48" s="122"/>
      <c r="M48" s="122"/>
      <c r="N48" s="122"/>
      <c r="O48" s="122"/>
      <c r="P48" s="122"/>
      <c r="Q48" s="122"/>
      <c r="R48" s="122"/>
      <c r="S48" s="122"/>
      <c r="T48" s="122"/>
    </row>
    <row r="49" spans="1:20" x14ac:dyDescent="0.2">
      <c r="A49" s="4" t="str">
        <f>'Feuille de Présence'!B49</f>
        <v>DF</v>
      </c>
      <c r="B49" s="70">
        <f>'Feuille de Présence'!D49</f>
        <v>63</v>
      </c>
      <c r="C49" s="13">
        <f>'Feuille de Présence'!E49</f>
        <v>0</v>
      </c>
      <c r="D49" s="15">
        <f t="shared" si="0"/>
        <v>0</v>
      </c>
      <c r="E49" s="38"/>
      <c r="F49" s="13">
        <f t="shared" si="1"/>
        <v>0</v>
      </c>
      <c r="G49" s="13">
        <f t="shared" si="2"/>
        <v>0</v>
      </c>
      <c r="H49" s="13">
        <f t="shared" si="3"/>
        <v>0</v>
      </c>
      <c r="I49" s="101" t="str">
        <f t="shared" si="4"/>
        <v/>
      </c>
      <c r="J49" s="100" t="str">
        <f t="shared" si="5"/>
        <v/>
      </c>
      <c r="K49" s="122"/>
      <c r="L49" s="122"/>
      <c r="M49" s="122"/>
      <c r="N49" s="122"/>
      <c r="O49" s="122"/>
      <c r="P49" s="122"/>
      <c r="Q49" s="122"/>
      <c r="R49" s="122"/>
      <c r="S49" s="122"/>
      <c r="T49" s="122"/>
    </row>
    <row r="50" spans="1:20" x14ac:dyDescent="0.2">
      <c r="A50" s="10" t="str">
        <f>'Feuille de Présence'!B50</f>
        <v>DG</v>
      </c>
      <c r="B50" s="69">
        <f>'Feuille de Présence'!D50</f>
        <v>67</v>
      </c>
      <c r="C50" s="13">
        <f>'Feuille de Présence'!E50</f>
        <v>0</v>
      </c>
      <c r="D50" s="15">
        <f t="shared" si="0"/>
        <v>0</v>
      </c>
      <c r="E50" s="38"/>
      <c r="F50" s="13">
        <f t="shared" si="1"/>
        <v>0</v>
      </c>
      <c r="G50" s="13">
        <f t="shared" si="2"/>
        <v>0</v>
      </c>
      <c r="H50" s="13">
        <f t="shared" si="3"/>
        <v>0</v>
      </c>
      <c r="I50" s="101" t="str">
        <f t="shared" si="4"/>
        <v/>
      </c>
      <c r="J50" s="100" t="str">
        <f t="shared" si="5"/>
        <v/>
      </c>
      <c r="K50" s="122"/>
      <c r="L50" s="122"/>
      <c r="M50" s="122"/>
      <c r="N50" s="122"/>
      <c r="O50" s="122"/>
      <c r="P50" s="122"/>
      <c r="Q50" s="122"/>
      <c r="R50" s="122"/>
      <c r="S50" s="122"/>
      <c r="T50" s="122"/>
    </row>
    <row r="51" spans="1:20" x14ac:dyDescent="0.2">
      <c r="A51" s="4" t="str">
        <f>'Feuille de Présence'!B51</f>
        <v>DH</v>
      </c>
      <c r="B51" s="70">
        <f>'Feuille de Présence'!D51</f>
        <v>132</v>
      </c>
      <c r="C51" s="13">
        <f>'Feuille de Présence'!E51</f>
        <v>0</v>
      </c>
      <c r="D51" s="15">
        <f t="shared" si="0"/>
        <v>0</v>
      </c>
      <c r="E51" s="38"/>
      <c r="F51" s="13">
        <f t="shared" si="1"/>
        <v>0</v>
      </c>
      <c r="G51" s="13">
        <f t="shared" si="2"/>
        <v>0</v>
      </c>
      <c r="H51" s="13">
        <f t="shared" si="3"/>
        <v>0</v>
      </c>
      <c r="I51" s="101" t="str">
        <f t="shared" si="4"/>
        <v/>
      </c>
      <c r="J51" s="100" t="str">
        <f t="shared" si="5"/>
        <v/>
      </c>
      <c r="K51" s="122"/>
      <c r="L51" s="122"/>
      <c r="M51" s="122"/>
      <c r="N51" s="122"/>
      <c r="O51" s="122"/>
      <c r="P51" s="122"/>
      <c r="Q51" s="122"/>
      <c r="R51" s="122"/>
      <c r="S51" s="122"/>
      <c r="T51" s="122"/>
    </row>
    <row r="52" spans="1:20" x14ac:dyDescent="0.2">
      <c r="A52" s="4" t="str">
        <f>'Feuille de Présence'!B52</f>
        <v>DI</v>
      </c>
      <c r="B52" s="70">
        <f>'Feuille de Présence'!D52</f>
        <v>66</v>
      </c>
      <c r="C52" s="13">
        <f>'Feuille de Présence'!E52</f>
        <v>0</v>
      </c>
      <c r="D52" s="15">
        <f t="shared" si="0"/>
        <v>0</v>
      </c>
      <c r="E52" s="38"/>
      <c r="F52" s="13">
        <f t="shared" si="1"/>
        <v>0</v>
      </c>
      <c r="G52" s="13">
        <f t="shared" si="2"/>
        <v>0</v>
      </c>
      <c r="H52" s="13">
        <f t="shared" si="3"/>
        <v>0</v>
      </c>
      <c r="I52" s="101" t="str">
        <f t="shared" si="4"/>
        <v/>
      </c>
      <c r="J52" s="100" t="str">
        <f t="shared" si="5"/>
        <v/>
      </c>
      <c r="K52" s="122"/>
      <c r="L52" s="122"/>
      <c r="M52" s="122"/>
      <c r="N52" s="122"/>
      <c r="O52" s="122"/>
      <c r="P52" s="122"/>
      <c r="Q52" s="122"/>
      <c r="R52" s="122"/>
      <c r="S52" s="122"/>
      <c r="T52" s="122"/>
    </row>
    <row r="53" spans="1:20" x14ac:dyDescent="0.2">
      <c r="A53" s="5" t="str">
        <f>'Feuille de Présence'!B53</f>
        <v>DJ</v>
      </c>
      <c r="B53" s="70">
        <f>'Feuille de Présence'!D53</f>
        <v>64</v>
      </c>
      <c r="C53" s="13">
        <f>'Feuille de Présence'!E53</f>
        <v>0</v>
      </c>
      <c r="D53" s="15">
        <f t="shared" si="0"/>
        <v>0</v>
      </c>
      <c r="E53" s="38"/>
      <c r="F53" s="13">
        <f t="shared" si="1"/>
        <v>0</v>
      </c>
      <c r="G53" s="13">
        <f t="shared" si="2"/>
        <v>0</v>
      </c>
      <c r="H53" s="13">
        <f t="shared" si="3"/>
        <v>0</v>
      </c>
      <c r="I53" s="101" t="str">
        <f t="shared" si="4"/>
        <v/>
      </c>
      <c r="J53" s="100" t="str">
        <f t="shared" si="5"/>
        <v/>
      </c>
      <c r="K53" s="122"/>
      <c r="L53" s="122"/>
      <c r="M53" s="122"/>
      <c r="N53" s="122"/>
      <c r="O53" s="122"/>
      <c r="P53" s="122"/>
      <c r="Q53" s="122"/>
      <c r="R53" s="122"/>
      <c r="S53" s="122"/>
      <c r="T53" s="122"/>
    </row>
    <row r="54" spans="1:20" x14ac:dyDescent="0.2">
      <c r="A54" s="4" t="str">
        <f>'Feuille de Présence'!B54</f>
        <v>DK</v>
      </c>
      <c r="B54" s="70">
        <f>'Feuille de Présence'!D54</f>
        <v>16</v>
      </c>
      <c r="C54" s="13">
        <f>'Feuille de Présence'!E54</f>
        <v>0</v>
      </c>
      <c r="D54" s="15">
        <f t="shared" si="0"/>
        <v>0</v>
      </c>
      <c r="E54" s="38"/>
      <c r="F54" s="13">
        <f t="shared" si="1"/>
        <v>0</v>
      </c>
      <c r="G54" s="13">
        <f t="shared" si="2"/>
        <v>0</v>
      </c>
      <c r="H54" s="13">
        <f t="shared" si="3"/>
        <v>0</v>
      </c>
      <c r="I54" s="101" t="str">
        <f t="shared" si="4"/>
        <v/>
      </c>
      <c r="J54" s="100" t="str">
        <f t="shared" si="5"/>
        <v/>
      </c>
      <c r="K54" s="122"/>
      <c r="L54" s="122"/>
      <c r="M54" s="122"/>
      <c r="N54" s="122"/>
      <c r="O54" s="122"/>
      <c r="P54" s="122"/>
      <c r="Q54" s="122"/>
      <c r="R54" s="122"/>
      <c r="S54" s="122"/>
      <c r="T54" s="122"/>
    </row>
    <row r="55" spans="1:20" x14ac:dyDescent="0.2">
      <c r="A55" s="8" t="str">
        <f>'Feuille de Présence'!B55</f>
        <v>DM</v>
      </c>
      <c r="B55" s="70">
        <f>'Feuille de Présence'!D55</f>
        <v>252</v>
      </c>
      <c r="C55" s="13">
        <f>'Feuille de Présence'!E55</f>
        <v>0</v>
      </c>
      <c r="D55" s="15">
        <f t="shared" si="0"/>
        <v>0</v>
      </c>
      <c r="E55" s="38"/>
      <c r="F55" s="13">
        <f t="shared" si="1"/>
        <v>0</v>
      </c>
      <c r="G55" s="13">
        <f t="shared" si="2"/>
        <v>0</v>
      </c>
      <c r="H55" s="13">
        <f t="shared" si="3"/>
        <v>0</v>
      </c>
      <c r="I55" s="101" t="str">
        <f t="shared" si="4"/>
        <v/>
      </c>
      <c r="J55" s="100" t="str">
        <f t="shared" si="5"/>
        <v/>
      </c>
      <c r="K55" s="122"/>
      <c r="L55" s="122"/>
      <c r="M55" s="122"/>
      <c r="N55" s="122"/>
      <c r="O55" s="122"/>
      <c r="P55" s="122"/>
      <c r="Q55" s="122"/>
      <c r="R55" s="122"/>
      <c r="S55" s="122"/>
      <c r="T55" s="122"/>
    </row>
    <row r="56" spans="1:20" x14ac:dyDescent="0.2">
      <c r="A56" s="4" t="str">
        <f>'Feuille de Présence'!B56</f>
        <v>DN</v>
      </c>
      <c r="B56" s="70">
        <f>'Feuille de Présence'!D56</f>
        <v>60</v>
      </c>
      <c r="C56" s="13">
        <f>'Feuille de Présence'!E56</f>
        <v>0</v>
      </c>
      <c r="D56" s="15">
        <f t="shared" si="0"/>
        <v>0</v>
      </c>
      <c r="E56" s="38"/>
      <c r="F56" s="13">
        <f t="shared" si="1"/>
        <v>0</v>
      </c>
      <c r="G56" s="13">
        <f t="shared" si="2"/>
        <v>0</v>
      </c>
      <c r="H56" s="13">
        <f t="shared" si="3"/>
        <v>0</v>
      </c>
      <c r="I56" s="101" t="str">
        <f t="shared" si="4"/>
        <v/>
      </c>
      <c r="J56" s="100" t="str">
        <f t="shared" si="5"/>
        <v/>
      </c>
      <c r="K56" s="122"/>
      <c r="L56" s="122"/>
      <c r="M56" s="122"/>
      <c r="N56" s="122"/>
      <c r="O56" s="122"/>
      <c r="P56" s="122"/>
      <c r="Q56" s="122"/>
      <c r="R56" s="122"/>
      <c r="S56" s="122"/>
      <c r="T56" s="122"/>
    </row>
    <row r="57" spans="1:20" x14ac:dyDescent="0.2">
      <c r="A57" s="5" t="str">
        <f>'Feuille de Présence'!B57</f>
        <v>DO</v>
      </c>
      <c r="B57" s="70">
        <f>'Feuille de Présence'!D57</f>
        <v>61</v>
      </c>
      <c r="C57" s="13">
        <f>'Feuille de Présence'!E57</f>
        <v>0</v>
      </c>
      <c r="D57" s="15">
        <f t="shared" si="0"/>
        <v>0</v>
      </c>
      <c r="E57" s="38"/>
      <c r="F57" s="13">
        <f t="shared" si="1"/>
        <v>0</v>
      </c>
      <c r="G57" s="13">
        <f t="shared" si="2"/>
        <v>0</v>
      </c>
      <c r="H57" s="13">
        <f t="shared" si="3"/>
        <v>0</v>
      </c>
      <c r="I57" s="101" t="str">
        <f t="shared" si="4"/>
        <v/>
      </c>
      <c r="J57" s="100" t="str">
        <f t="shared" si="5"/>
        <v/>
      </c>
      <c r="K57" s="122"/>
      <c r="L57" s="122"/>
      <c r="M57" s="122"/>
      <c r="N57" s="122"/>
      <c r="O57" s="122"/>
      <c r="P57" s="122"/>
      <c r="Q57" s="122"/>
      <c r="R57" s="122"/>
      <c r="S57" s="122"/>
      <c r="T57" s="122"/>
    </row>
    <row r="58" spans="1:20" x14ac:dyDescent="0.2">
      <c r="A58" s="4" t="str">
        <f>'Feuille de Présence'!B58</f>
        <v>DP</v>
      </c>
      <c r="B58" s="70">
        <f>'Feuille de Présence'!D58</f>
        <v>64</v>
      </c>
      <c r="C58" s="13">
        <f>'Feuille de Présence'!E58</f>
        <v>0</v>
      </c>
      <c r="D58" s="15">
        <f t="shared" si="0"/>
        <v>0</v>
      </c>
      <c r="E58" s="38"/>
      <c r="F58" s="13">
        <f t="shared" si="1"/>
        <v>0</v>
      </c>
      <c r="G58" s="13">
        <f t="shared" si="2"/>
        <v>0</v>
      </c>
      <c r="H58" s="13">
        <f t="shared" si="3"/>
        <v>0</v>
      </c>
      <c r="I58" s="101" t="str">
        <f t="shared" si="4"/>
        <v/>
      </c>
      <c r="J58" s="100" t="str">
        <f t="shared" si="5"/>
        <v/>
      </c>
      <c r="K58" s="122"/>
      <c r="L58" s="122"/>
      <c r="M58" s="122"/>
      <c r="N58" s="122"/>
      <c r="O58" s="122"/>
      <c r="P58" s="122"/>
      <c r="Q58" s="122"/>
      <c r="R58" s="122"/>
      <c r="S58" s="122"/>
      <c r="T58" s="122"/>
    </row>
    <row r="59" spans="1:20" x14ac:dyDescent="0.2">
      <c r="A59" s="5" t="str">
        <f>'Feuille de Présence'!B59</f>
        <v>DQ</v>
      </c>
      <c r="B59" s="70">
        <f>'Feuille de Présence'!D59</f>
        <v>126</v>
      </c>
      <c r="C59" s="13">
        <f>'Feuille de Présence'!E59</f>
        <v>0</v>
      </c>
      <c r="D59" s="15">
        <f t="shared" si="0"/>
        <v>0</v>
      </c>
      <c r="E59" s="38"/>
      <c r="F59" s="13">
        <f t="shared" si="1"/>
        <v>0</v>
      </c>
      <c r="G59" s="13">
        <f t="shared" si="2"/>
        <v>0</v>
      </c>
      <c r="H59" s="13">
        <f t="shared" si="3"/>
        <v>0</v>
      </c>
      <c r="I59" s="101" t="str">
        <f t="shared" si="4"/>
        <v/>
      </c>
      <c r="J59" s="100" t="str">
        <f t="shared" si="5"/>
        <v/>
      </c>
      <c r="K59" s="122"/>
      <c r="L59" s="122"/>
      <c r="M59" s="122"/>
      <c r="N59" s="122"/>
      <c r="O59" s="122"/>
      <c r="P59" s="122"/>
      <c r="Q59" s="122"/>
      <c r="R59" s="122"/>
      <c r="S59" s="122"/>
      <c r="T59" s="122"/>
    </row>
    <row r="60" spans="1:20" x14ac:dyDescent="0.2">
      <c r="A60" s="5" t="str">
        <f>'Feuille de Présence'!B60</f>
        <v>E</v>
      </c>
      <c r="B60" s="70">
        <f>'Feuille de Présence'!D60</f>
        <v>64</v>
      </c>
      <c r="C60" s="13">
        <f>'Feuille de Présence'!E60</f>
        <v>0</v>
      </c>
      <c r="D60" s="15">
        <f t="shared" si="0"/>
        <v>0</v>
      </c>
      <c r="E60" s="38"/>
      <c r="F60" s="13">
        <f t="shared" si="1"/>
        <v>0</v>
      </c>
      <c r="G60" s="13">
        <f t="shared" si="2"/>
        <v>0</v>
      </c>
      <c r="H60" s="13">
        <f t="shared" si="3"/>
        <v>0</v>
      </c>
      <c r="I60" s="101" t="str">
        <f t="shared" si="4"/>
        <v/>
      </c>
      <c r="J60" s="100" t="str">
        <f t="shared" si="5"/>
        <v/>
      </c>
      <c r="K60" s="122"/>
      <c r="L60" s="122"/>
      <c r="M60" s="122"/>
      <c r="N60" s="122"/>
      <c r="O60" s="122"/>
      <c r="P60" s="122"/>
      <c r="Q60" s="122"/>
      <c r="R60" s="122"/>
      <c r="S60" s="122"/>
      <c r="T60" s="122"/>
    </row>
    <row r="61" spans="1:20" x14ac:dyDescent="0.2">
      <c r="A61" s="4" t="str">
        <f>'Feuille de Présence'!B61</f>
        <v>F</v>
      </c>
      <c r="B61" s="70">
        <f>'Feuille de Présence'!D61</f>
        <v>63</v>
      </c>
      <c r="C61" s="13">
        <f>'Feuille de Présence'!E61</f>
        <v>0</v>
      </c>
      <c r="D61" s="15">
        <f t="shared" si="0"/>
        <v>0</v>
      </c>
      <c r="E61" s="38"/>
      <c r="F61" s="13">
        <f t="shared" si="1"/>
        <v>0</v>
      </c>
      <c r="G61" s="13">
        <f t="shared" si="2"/>
        <v>0</v>
      </c>
      <c r="H61" s="13">
        <f t="shared" si="3"/>
        <v>0</v>
      </c>
      <c r="I61" s="101" t="str">
        <f t="shared" si="4"/>
        <v/>
      </c>
      <c r="J61" s="100" t="str">
        <f t="shared" si="5"/>
        <v/>
      </c>
      <c r="K61" s="122"/>
      <c r="L61" s="122"/>
      <c r="M61" s="122"/>
      <c r="N61" s="122"/>
      <c r="O61" s="122"/>
      <c r="P61" s="122"/>
      <c r="Q61" s="122"/>
      <c r="R61" s="122"/>
      <c r="S61" s="122"/>
      <c r="T61" s="122"/>
    </row>
    <row r="62" spans="1:20" x14ac:dyDescent="0.2">
      <c r="A62" s="4" t="str">
        <f>'Feuille de Présence'!B62</f>
        <v>FA</v>
      </c>
      <c r="B62" s="70">
        <f>'Feuille de Présence'!D62</f>
        <v>21</v>
      </c>
      <c r="C62" s="13">
        <f>'Feuille de Présence'!E62</f>
        <v>0</v>
      </c>
      <c r="D62" s="15">
        <f t="shared" si="0"/>
        <v>0</v>
      </c>
      <c r="E62" s="38"/>
      <c r="F62" s="13">
        <f t="shared" si="1"/>
        <v>0</v>
      </c>
      <c r="G62" s="13">
        <f t="shared" si="2"/>
        <v>0</v>
      </c>
      <c r="H62" s="13">
        <f t="shared" si="3"/>
        <v>0</v>
      </c>
      <c r="I62" s="101" t="str">
        <f t="shared" si="4"/>
        <v/>
      </c>
      <c r="J62" s="100" t="str">
        <f t="shared" si="5"/>
        <v/>
      </c>
      <c r="K62" s="122"/>
      <c r="L62" s="122"/>
      <c r="M62" s="122"/>
      <c r="N62" s="122"/>
      <c r="O62" s="122"/>
      <c r="P62" s="122"/>
      <c r="Q62" s="122"/>
      <c r="R62" s="122"/>
      <c r="S62" s="122"/>
      <c r="T62" s="122"/>
    </row>
    <row r="63" spans="1:20" x14ac:dyDescent="0.2">
      <c r="A63" s="4" t="str">
        <f>'Feuille de Présence'!B63</f>
        <v>FB</v>
      </c>
      <c r="B63" s="70">
        <f>'Feuille de Présence'!D63</f>
        <v>61</v>
      </c>
      <c r="C63" s="13">
        <f>'Feuille de Présence'!E63</f>
        <v>0</v>
      </c>
      <c r="D63" s="15">
        <f t="shared" si="0"/>
        <v>0</v>
      </c>
      <c r="E63" s="38"/>
      <c r="F63" s="13">
        <f t="shared" si="1"/>
        <v>0</v>
      </c>
      <c r="G63" s="13">
        <f t="shared" si="2"/>
        <v>0</v>
      </c>
      <c r="H63" s="13">
        <f t="shared" si="3"/>
        <v>0</v>
      </c>
      <c r="I63" s="101" t="str">
        <f t="shared" si="4"/>
        <v/>
      </c>
      <c r="J63" s="100" t="str">
        <f t="shared" si="5"/>
        <v/>
      </c>
      <c r="K63" s="122"/>
      <c r="L63" s="122"/>
      <c r="M63" s="122"/>
      <c r="N63" s="122"/>
      <c r="O63" s="122"/>
      <c r="P63" s="122"/>
      <c r="Q63" s="122"/>
      <c r="R63" s="122"/>
      <c r="S63" s="122"/>
      <c r="T63" s="122"/>
    </row>
    <row r="64" spans="1:20" x14ac:dyDescent="0.2">
      <c r="A64" s="4" t="str">
        <f>'Feuille de Présence'!B64</f>
        <v>G</v>
      </c>
      <c r="B64" s="70">
        <f>'Feuille de Présence'!D64</f>
        <v>62</v>
      </c>
      <c r="C64" s="13">
        <f>'Feuille de Présence'!E64</f>
        <v>0</v>
      </c>
      <c r="D64" s="15">
        <f t="shared" si="0"/>
        <v>0</v>
      </c>
      <c r="E64" s="38"/>
      <c r="F64" s="13">
        <f t="shared" si="1"/>
        <v>0</v>
      </c>
      <c r="G64" s="13">
        <f t="shared" si="2"/>
        <v>0</v>
      </c>
      <c r="H64" s="13">
        <f t="shared" si="3"/>
        <v>0</v>
      </c>
      <c r="I64" s="101" t="str">
        <f t="shared" si="4"/>
        <v/>
      </c>
      <c r="J64" s="100" t="str">
        <f t="shared" si="5"/>
        <v/>
      </c>
      <c r="K64" s="122"/>
      <c r="L64" s="122"/>
      <c r="M64" s="122"/>
      <c r="N64" s="122"/>
      <c r="O64" s="122"/>
      <c r="P64" s="122"/>
      <c r="Q64" s="122"/>
      <c r="R64" s="122"/>
      <c r="S64" s="122"/>
      <c r="T64" s="122"/>
    </row>
    <row r="65" spans="1:20" x14ac:dyDescent="0.2">
      <c r="A65" s="4" t="str">
        <f>'Feuille de Présence'!B65</f>
        <v>GA</v>
      </c>
      <c r="B65" s="70">
        <f>'Feuille de Présence'!D65</f>
        <v>64</v>
      </c>
      <c r="C65" s="13">
        <f>'Feuille de Présence'!E65</f>
        <v>0</v>
      </c>
      <c r="D65" s="15">
        <f t="shared" si="0"/>
        <v>0</v>
      </c>
      <c r="E65" s="38"/>
      <c r="F65" s="13">
        <f t="shared" si="1"/>
        <v>0</v>
      </c>
      <c r="G65" s="13">
        <f t="shared" si="2"/>
        <v>0</v>
      </c>
      <c r="H65" s="13">
        <f t="shared" si="3"/>
        <v>0</v>
      </c>
      <c r="I65" s="101" t="str">
        <f t="shared" si="4"/>
        <v/>
      </c>
      <c r="J65" s="100" t="str">
        <f t="shared" si="5"/>
        <v/>
      </c>
      <c r="K65" s="122"/>
      <c r="L65" s="122"/>
      <c r="M65" s="122"/>
      <c r="N65" s="122"/>
      <c r="O65" s="122"/>
      <c r="P65" s="122"/>
      <c r="Q65" s="122"/>
      <c r="R65" s="122"/>
      <c r="S65" s="122"/>
      <c r="T65" s="122"/>
    </row>
    <row r="66" spans="1:20" x14ac:dyDescent="0.2">
      <c r="A66" s="4" t="str">
        <f>'Feuille de Présence'!B66</f>
        <v>GB</v>
      </c>
      <c r="B66" s="70">
        <f>'Feuille de Présence'!D66</f>
        <v>60</v>
      </c>
      <c r="C66" s="13">
        <f>'Feuille de Présence'!E66</f>
        <v>0</v>
      </c>
      <c r="D66" s="15">
        <f t="shared" si="0"/>
        <v>0</v>
      </c>
      <c r="E66" s="38"/>
      <c r="F66" s="13">
        <f t="shared" si="1"/>
        <v>0</v>
      </c>
      <c r="G66" s="13">
        <f t="shared" si="2"/>
        <v>0</v>
      </c>
      <c r="H66" s="13">
        <f t="shared" si="3"/>
        <v>0</v>
      </c>
      <c r="I66" s="101" t="str">
        <f t="shared" si="4"/>
        <v/>
      </c>
      <c r="J66" s="100" t="str">
        <f t="shared" si="5"/>
        <v/>
      </c>
      <c r="K66" s="122"/>
      <c r="L66" s="122"/>
      <c r="M66" s="122"/>
      <c r="N66" s="122"/>
      <c r="O66" s="122"/>
      <c r="P66" s="122"/>
      <c r="Q66" s="122"/>
      <c r="R66" s="122"/>
      <c r="S66" s="122"/>
      <c r="T66" s="122"/>
    </row>
    <row r="67" spans="1:20" x14ac:dyDescent="0.2">
      <c r="A67" s="4" t="str">
        <f>'Feuille de Présence'!B67</f>
        <v>GC</v>
      </c>
      <c r="B67" s="70">
        <f>'Feuille de Présence'!D67</f>
        <v>66</v>
      </c>
      <c r="C67" s="13">
        <f>'Feuille de Présence'!E67</f>
        <v>0</v>
      </c>
      <c r="D67" s="15">
        <f t="shared" ref="D67:D120" si="6">IF(OR(C67=0,C67="A"),0,B67)</f>
        <v>0</v>
      </c>
      <c r="E67" s="38"/>
      <c r="F67" s="13">
        <f t="shared" ref="F67:F120" si="7">IF(OR(C67=0,C67="A",E67=0,E67="Pour",E67="Abstention"),0,B67)</f>
        <v>0</v>
      </c>
      <c r="G67" s="13">
        <f t="shared" ref="G67:G120" si="8">IF(OR(C67=0,C67="A",E67=0,E67="Pour",E67="Contre"),0,B67)</f>
        <v>0</v>
      </c>
      <c r="H67" s="13">
        <f t="shared" ref="H67:H120" si="9">IF(OR(C67=0,C67="A",E67=0,E67="Contre",E67="Abstention"),0,B67)</f>
        <v>0</v>
      </c>
      <c r="I67" s="101" t="str">
        <f t="shared" ref="I67:I120" si="10">IF(OR(C67=0,C67="A",E67="Pour",E67="Abstention",E67=""),"",A67)</f>
        <v/>
      </c>
      <c r="J67" s="100" t="str">
        <f t="shared" ref="J67:J120" si="11">IF(OR(C67=0,C67="A",E67="Pour",E67="Contre",E67=""),"",A67)</f>
        <v/>
      </c>
      <c r="K67" s="122"/>
      <c r="L67" s="122"/>
      <c r="M67" s="122"/>
      <c r="N67" s="122"/>
      <c r="O67" s="122"/>
      <c r="P67" s="122"/>
      <c r="Q67" s="122"/>
      <c r="R67" s="122"/>
      <c r="S67" s="122"/>
      <c r="T67" s="122"/>
    </row>
    <row r="68" spans="1:20" x14ac:dyDescent="0.2">
      <c r="A68" s="5" t="str">
        <f>'Feuille de Présence'!B68</f>
        <v>GD</v>
      </c>
      <c r="B68" s="70">
        <f>'Feuille de Présence'!D68</f>
        <v>64</v>
      </c>
      <c r="C68" s="13">
        <f>'Feuille de Présence'!E68</f>
        <v>0</v>
      </c>
      <c r="D68" s="15">
        <f t="shared" si="6"/>
        <v>0</v>
      </c>
      <c r="E68" s="38"/>
      <c r="F68" s="13">
        <f t="shared" si="7"/>
        <v>0</v>
      </c>
      <c r="G68" s="13">
        <f t="shared" si="8"/>
        <v>0</v>
      </c>
      <c r="H68" s="13">
        <f t="shared" si="9"/>
        <v>0</v>
      </c>
      <c r="I68" s="101" t="str">
        <f t="shared" si="10"/>
        <v/>
      </c>
      <c r="J68" s="100" t="str">
        <f t="shared" si="11"/>
        <v/>
      </c>
      <c r="K68" s="122"/>
      <c r="L68" s="122"/>
      <c r="M68" s="122"/>
      <c r="N68" s="122"/>
      <c r="O68" s="122"/>
      <c r="P68" s="122"/>
      <c r="Q68" s="122"/>
      <c r="R68" s="122"/>
      <c r="S68" s="122"/>
      <c r="T68" s="122"/>
    </row>
    <row r="69" spans="1:20" x14ac:dyDescent="0.2">
      <c r="A69" s="4" t="str">
        <f>'Feuille de Présence'!B69</f>
        <v>GE</v>
      </c>
      <c r="B69" s="70">
        <f>'Feuille de Présence'!D69</f>
        <v>64</v>
      </c>
      <c r="C69" s="13">
        <f>'Feuille de Présence'!E69</f>
        <v>0</v>
      </c>
      <c r="D69" s="15">
        <f t="shared" si="6"/>
        <v>0</v>
      </c>
      <c r="E69" s="38"/>
      <c r="F69" s="13">
        <f t="shared" si="7"/>
        <v>0</v>
      </c>
      <c r="G69" s="13">
        <f t="shared" si="8"/>
        <v>0</v>
      </c>
      <c r="H69" s="13">
        <f t="shared" si="9"/>
        <v>0</v>
      </c>
      <c r="I69" s="101" t="str">
        <f t="shared" si="10"/>
        <v/>
      </c>
      <c r="J69" s="100" t="str">
        <f t="shared" si="11"/>
        <v/>
      </c>
      <c r="K69" s="122"/>
      <c r="L69" s="122"/>
      <c r="M69" s="122"/>
      <c r="N69" s="122"/>
      <c r="O69" s="122"/>
      <c r="P69" s="122"/>
      <c r="Q69" s="122"/>
      <c r="R69" s="122"/>
      <c r="S69" s="122"/>
      <c r="T69" s="122"/>
    </row>
    <row r="70" spans="1:20" x14ac:dyDescent="0.2">
      <c r="A70" s="5" t="str">
        <f>'Feuille de Présence'!B70</f>
        <v>GF</v>
      </c>
      <c r="B70" s="70">
        <f>'Feuille de Présence'!D70</f>
        <v>198</v>
      </c>
      <c r="C70" s="13">
        <f>'Feuille de Présence'!E70</f>
        <v>0</v>
      </c>
      <c r="D70" s="15">
        <f t="shared" si="6"/>
        <v>0</v>
      </c>
      <c r="E70" s="38"/>
      <c r="F70" s="13">
        <f t="shared" si="7"/>
        <v>0</v>
      </c>
      <c r="G70" s="13">
        <f t="shared" si="8"/>
        <v>0</v>
      </c>
      <c r="H70" s="13">
        <f t="shared" si="9"/>
        <v>0</v>
      </c>
      <c r="I70" s="101" t="str">
        <f t="shared" si="10"/>
        <v/>
      </c>
      <c r="J70" s="100" t="str">
        <f t="shared" si="11"/>
        <v/>
      </c>
      <c r="K70" s="122"/>
      <c r="L70" s="122"/>
      <c r="M70" s="122"/>
      <c r="N70" s="122"/>
      <c r="O70" s="122"/>
      <c r="P70" s="122"/>
      <c r="Q70" s="122"/>
      <c r="R70" s="122"/>
      <c r="S70" s="122"/>
      <c r="T70" s="122"/>
    </row>
    <row r="71" spans="1:20" x14ac:dyDescent="0.2">
      <c r="A71" s="4" t="str">
        <f>'Feuille de Présence'!B71</f>
        <v>GH</v>
      </c>
      <c r="B71" s="70">
        <f>'Feuille de Présence'!D71</f>
        <v>67</v>
      </c>
      <c r="C71" s="13">
        <f>'Feuille de Présence'!E71</f>
        <v>0</v>
      </c>
      <c r="D71" s="15">
        <f t="shared" si="6"/>
        <v>0</v>
      </c>
      <c r="E71" s="38"/>
      <c r="F71" s="13">
        <f t="shared" si="7"/>
        <v>0</v>
      </c>
      <c r="G71" s="13">
        <f t="shared" si="8"/>
        <v>0</v>
      </c>
      <c r="H71" s="13">
        <f t="shared" si="9"/>
        <v>0</v>
      </c>
      <c r="I71" s="101" t="str">
        <f t="shared" si="10"/>
        <v/>
      </c>
      <c r="J71" s="100" t="str">
        <f t="shared" si="11"/>
        <v/>
      </c>
      <c r="K71" s="122"/>
      <c r="L71" s="122"/>
      <c r="M71" s="122"/>
      <c r="N71" s="122"/>
      <c r="O71" s="122"/>
      <c r="P71" s="122"/>
      <c r="Q71" s="122"/>
      <c r="R71" s="122"/>
      <c r="S71" s="122"/>
      <c r="T71" s="122"/>
    </row>
    <row r="72" spans="1:20" x14ac:dyDescent="0.2">
      <c r="A72" s="4" t="str">
        <f>'Feuille de Présence'!B72</f>
        <v>GM</v>
      </c>
      <c r="B72" s="70">
        <f>'Feuille de Présence'!D72</f>
        <v>57</v>
      </c>
      <c r="C72" s="13">
        <f>'Feuille de Présence'!E72</f>
        <v>0</v>
      </c>
      <c r="D72" s="15">
        <f t="shared" si="6"/>
        <v>0</v>
      </c>
      <c r="E72" s="38"/>
      <c r="F72" s="13">
        <f t="shared" si="7"/>
        <v>0</v>
      </c>
      <c r="G72" s="13">
        <f t="shared" si="8"/>
        <v>0</v>
      </c>
      <c r="H72" s="13">
        <f t="shared" si="9"/>
        <v>0</v>
      </c>
      <c r="I72" s="101" t="str">
        <f t="shared" si="10"/>
        <v/>
      </c>
      <c r="J72" s="100" t="str">
        <f t="shared" si="11"/>
        <v/>
      </c>
      <c r="K72" s="122"/>
      <c r="L72" s="122"/>
      <c r="M72" s="122"/>
      <c r="N72" s="122"/>
      <c r="O72" s="122"/>
      <c r="P72" s="122"/>
      <c r="Q72" s="122"/>
      <c r="R72" s="122"/>
      <c r="S72" s="122"/>
      <c r="T72" s="122"/>
    </row>
    <row r="73" spans="1:20" x14ac:dyDescent="0.2">
      <c r="A73" s="5" t="str">
        <f>'Feuille de Présence'!B73</f>
        <v>GN</v>
      </c>
      <c r="B73" s="70">
        <f>'Feuille de Présence'!D73</f>
        <v>64</v>
      </c>
      <c r="C73" s="13">
        <f>'Feuille de Présence'!E73</f>
        <v>0</v>
      </c>
      <c r="D73" s="15">
        <f t="shared" si="6"/>
        <v>0</v>
      </c>
      <c r="E73" s="38"/>
      <c r="F73" s="13">
        <f t="shared" si="7"/>
        <v>0</v>
      </c>
      <c r="G73" s="13">
        <f t="shared" si="8"/>
        <v>0</v>
      </c>
      <c r="H73" s="13">
        <f t="shared" si="9"/>
        <v>0</v>
      </c>
      <c r="I73" s="101" t="str">
        <f t="shared" si="10"/>
        <v/>
      </c>
      <c r="J73" s="100" t="str">
        <f t="shared" si="11"/>
        <v/>
      </c>
      <c r="K73" s="122"/>
      <c r="L73" s="122"/>
      <c r="M73" s="122"/>
      <c r="N73" s="122"/>
      <c r="O73" s="122"/>
      <c r="P73" s="122"/>
      <c r="Q73" s="122"/>
      <c r="R73" s="122"/>
      <c r="S73" s="122"/>
      <c r="T73" s="122"/>
    </row>
    <row r="74" spans="1:20" x14ac:dyDescent="0.2">
      <c r="A74" s="5" t="str">
        <f>'Feuille de Présence'!B74</f>
        <v>GO</v>
      </c>
      <c r="B74" s="70">
        <f>'Feuille de Présence'!D74</f>
        <v>63</v>
      </c>
      <c r="C74" s="13">
        <f>'Feuille de Présence'!E74</f>
        <v>0</v>
      </c>
      <c r="D74" s="15">
        <f t="shared" si="6"/>
        <v>0</v>
      </c>
      <c r="E74" s="38"/>
      <c r="F74" s="13">
        <f t="shared" si="7"/>
        <v>0</v>
      </c>
      <c r="G74" s="13">
        <f t="shared" si="8"/>
        <v>0</v>
      </c>
      <c r="H74" s="13">
        <f t="shared" si="9"/>
        <v>0</v>
      </c>
      <c r="I74" s="101" t="str">
        <f t="shared" si="10"/>
        <v/>
      </c>
      <c r="J74" s="100" t="str">
        <f t="shared" si="11"/>
        <v/>
      </c>
      <c r="K74" s="122"/>
      <c r="L74" s="122"/>
      <c r="M74" s="122"/>
      <c r="N74" s="122"/>
      <c r="O74" s="122"/>
      <c r="P74" s="122"/>
      <c r="Q74" s="122"/>
      <c r="R74" s="122"/>
      <c r="S74" s="122"/>
      <c r="T74" s="122"/>
    </row>
    <row r="75" spans="1:20" x14ac:dyDescent="0.2">
      <c r="A75" s="4" t="str">
        <f>'Feuille de Présence'!B75</f>
        <v>GP</v>
      </c>
      <c r="B75" s="70">
        <f>'Feuille de Présence'!D75</f>
        <v>194</v>
      </c>
      <c r="C75" s="13">
        <f>'Feuille de Présence'!E75</f>
        <v>0</v>
      </c>
      <c r="D75" s="15">
        <f t="shared" si="6"/>
        <v>0</v>
      </c>
      <c r="E75" s="38"/>
      <c r="F75" s="13">
        <f t="shared" si="7"/>
        <v>0</v>
      </c>
      <c r="G75" s="13">
        <f t="shared" si="8"/>
        <v>0</v>
      </c>
      <c r="H75" s="13">
        <f t="shared" si="9"/>
        <v>0</v>
      </c>
      <c r="I75" s="101" t="str">
        <f t="shared" si="10"/>
        <v/>
      </c>
      <c r="J75" s="100" t="str">
        <f t="shared" si="11"/>
        <v/>
      </c>
      <c r="K75" s="122"/>
      <c r="L75" s="122"/>
      <c r="M75" s="122"/>
      <c r="N75" s="122"/>
      <c r="O75" s="122"/>
      <c r="P75" s="122"/>
      <c r="Q75" s="122"/>
      <c r="R75" s="122"/>
      <c r="S75" s="122"/>
      <c r="T75" s="122"/>
    </row>
    <row r="76" spans="1:20" x14ac:dyDescent="0.2">
      <c r="A76" s="5" t="str">
        <f>'Feuille de Présence'!B76</f>
        <v>GQ</v>
      </c>
      <c r="B76" s="70">
        <f>'Feuille de Présence'!D76</f>
        <v>57</v>
      </c>
      <c r="C76" s="13">
        <f>'Feuille de Présence'!E76</f>
        <v>0</v>
      </c>
      <c r="D76" s="15">
        <f t="shared" si="6"/>
        <v>0</v>
      </c>
      <c r="E76" s="38"/>
      <c r="F76" s="13">
        <f t="shared" si="7"/>
        <v>0</v>
      </c>
      <c r="G76" s="13">
        <f t="shared" si="8"/>
        <v>0</v>
      </c>
      <c r="H76" s="13">
        <f t="shared" si="9"/>
        <v>0</v>
      </c>
      <c r="I76" s="101" t="str">
        <f t="shared" si="10"/>
        <v/>
      </c>
      <c r="J76" s="100" t="str">
        <f t="shared" si="11"/>
        <v/>
      </c>
      <c r="K76" s="122"/>
      <c r="L76" s="122"/>
      <c r="M76" s="122"/>
      <c r="N76" s="122"/>
      <c r="O76" s="122"/>
      <c r="P76" s="122"/>
      <c r="Q76" s="122"/>
      <c r="R76" s="122"/>
      <c r="S76" s="122"/>
      <c r="T76" s="122"/>
    </row>
    <row r="77" spans="1:20" x14ac:dyDescent="0.2">
      <c r="A77" s="5" t="str">
        <f>'Feuille de Présence'!B77</f>
        <v>GR</v>
      </c>
      <c r="B77" s="70">
        <f>'Feuille de Présence'!D77</f>
        <v>63</v>
      </c>
      <c r="C77" s="13">
        <f>'Feuille de Présence'!E77</f>
        <v>0</v>
      </c>
      <c r="D77" s="15">
        <f t="shared" si="6"/>
        <v>0</v>
      </c>
      <c r="E77" s="38"/>
      <c r="F77" s="13">
        <f t="shared" si="7"/>
        <v>0</v>
      </c>
      <c r="G77" s="13">
        <f t="shared" si="8"/>
        <v>0</v>
      </c>
      <c r="H77" s="13">
        <f t="shared" si="9"/>
        <v>0</v>
      </c>
      <c r="I77" s="101" t="str">
        <f t="shared" si="10"/>
        <v/>
      </c>
      <c r="J77" s="100" t="str">
        <f t="shared" si="11"/>
        <v/>
      </c>
      <c r="K77" s="122"/>
      <c r="L77" s="122"/>
      <c r="M77" s="122"/>
      <c r="N77" s="122"/>
      <c r="O77" s="122"/>
      <c r="P77" s="122"/>
      <c r="Q77" s="122"/>
      <c r="R77" s="122"/>
      <c r="S77" s="122"/>
      <c r="T77" s="122"/>
    </row>
    <row r="78" spans="1:20" x14ac:dyDescent="0.2">
      <c r="A78" s="4" t="str">
        <f>'Feuille de Présence'!B78</f>
        <v>GS</v>
      </c>
      <c r="B78" s="70">
        <f>'Feuille de Présence'!D78</f>
        <v>64</v>
      </c>
      <c r="C78" s="13">
        <f>'Feuille de Présence'!E78</f>
        <v>0</v>
      </c>
      <c r="D78" s="15">
        <f t="shared" si="6"/>
        <v>0</v>
      </c>
      <c r="E78" s="38"/>
      <c r="F78" s="13">
        <f t="shared" si="7"/>
        <v>0</v>
      </c>
      <c r="G78" s="13">
        <f t="shared" si="8"/>
        <v>0</v>
      </c>
      <c r="H78" s="13">
        <f t="shared" si="9"/>
        <v>0</v>
      </c>
      <c r="I78" s="101" t="str">
        <f t="shared" si="10"/>
        <v/>
      </c>
      <c r="J78" s="100" t="str">
        <f t="shared" si="11"/>
        <v/>
      </c>
      <c r="K78" s="122"/>
      <c r="L78" s="122"/>
      <c r="M78" s="122"/>
      <c r="N78" s="122"/>
      <c r="O78" s="122"/>
      <c r="P78" s="122"/>
      <c r="Q78" s="122"/>
      <c r="R78" s="122"/>
      <c r="S78" s="122"/>
      <c r="T78" s="122"/>
    </row>
    <row r="79" spans="1:20" x14ac:dyDescent="0.2">
      <c r="A79" s="4" t="str">
        <f>'Feuille de Présence'!B79</f>
        <v>GT</v>
      </c>
      <c r="B79" s="70">
        <f>'Feuille de Présence'!D79</f>
        <v>315</v>
      </c>
      <c r="C79" s="13">
        <f>'Feuille de Présence'!E79</f>
        <v>0</v>
      </c>
      <c r="D79" s="15">
        <f t="shared" si="6"/>
        <v>0</v>
      </c>
      <c r="E79" s="38"/>
      <c r="F79" s="13">
        <f t="shared" si="7"/>
        <v>0</v>
      </c>
      <c r="G79" s="13">
        <f t="shared" si="8"/>
        <v>0</v>
      </c>
      <c r="H79" s="13">
        <f t="shared" si="9"/>
        <v>0</v>
      </c>
      <c r="I79" s="101" t="str">
        <f t="shared" si="10"/>
        <v/>
      </c>
      <c r="J79" s="100" t="str">
        <f t="shared" si="11"/>
        <v/>
      </c>
      <c r="K79" s="122"/>
      <c r="L79" s="122"/>
      <c r="M79" s="122"/>
      <c r="N79" s="122"/>
      <c r="O79" s="122"/>
      <c r="P79" s="122"/>
      <c r="Q79" s="122"/>
      <c r="R79" s="122"/>
      <c r="S79" s="122"/>
      <c r="T79" s="122"/>
    </row>
    <row r="80" spans="1:20" x14ac:dyDescent="0.2">
      <c r="A80" s="5" t="str">
        <f>'Feuille de Présence'!B80</f>
        <v>H</v>
      </c>
      <c r="B80" s="70">
        <f>'Feuille de Présence'!D80</f>
        <v>64</v>
      </c>
      <c r="C80" s="13">
        <f>'Feuille de Présence'!E80</f>
        <v>0</v>
      </c>
      <c r="D80" s="15">
        <f t="shared" si="6"/>
        <v>0</v>
      </c>
      <c r="E80" s="38"/>
      <c r="F80" s="13">
        <f t="shared" si="7"/>
        <v>0</v>
      </c>
      <c r="G80" s="13">
        <f t="shared" si="8"/>
        <v>0</v>
      </c>
      <c r="H80" s="13">
        <f t="shared" si="9"/>
        <v>0</v>
      </c>
      <c r="I80" s="101" t="str">
        <f t="shared" si="10"/>
        <v/>
      </c>
      <c r="J80" s="100" t="str">
        <f t="shared" si="11"/>
        <v/>
      </c>
      <c r="K80" s="122"/>
      <c r="L80" s="122"/>
      <c r="M80" s="122"/>
      <c r="N80" s="122"/>
      <c r="O80" s="122"/>
      <c r="P80" s="122"/>
      <c r="Q80" s="122"/>
      <c r="R80" s="122"/>
      <c r="S80" s="122"/>
      <c r="T80" s="122"/>
    </row>
    <row r="81" spans="1:20" x14ac:dyDescent="0.2">
      <c r="A81" s="5" t="str">
        <f>'Feuille de Présence'!B81</f>
        <v>J</v>
      </c>
      <c r="B81" s="70">
        <f>'Feuille de Présence'!D81</f>
        <v>68</v>
      </c>
      <c r="C81" s="13">
        <f>'Feuille de Présence'!E81</f>
        <v>0</v>
      </c>
      <c r="D81" s="15">
        <f t="shared" si="6"/>
        <v>0</v>
      </c>
      <c r="E81" s="38"/>
      <c r="F81" s="13">
        <f t="shared" si="7"/>
        <v>0</v>
      </c>
      <c r="G81" s="13">
        <f t="shared" si="8"/>
        <v>0</v>
      </c>
      <c r="H81" s="13">
        <f t="shared" si="9"/>
        <v>0</v>
      </c>
      <c r="I81" s="101" t="str">
        <f t="shared" si="10"/>
        <v/>
      </c>
      <c r="J81" s="100" t="str">
        <f t="shared" si="11"/>
        <v/>
      </c>
      <c r="K81" s="122"/>
      <c r="L81" s="122"/>
      <c r="M81" s="122"/>
      <c r="N81" s="122"/>
      <c r="O81" s="122"/>
      <c r="P81" s="122"/>
      <c r="Q81" s="122"/>
      <c r="R81" s="122"/>
      <c r="S81" s="122"/>
      <c r="T81" s="122"/>
    </row>
    <row r="82" spans="1:20" x14ac:dyDescent="0.2">
      <c r="A82" s="4" t="str">
        <f>'Feuille de Présence'!B82</f>
        <v>JA</v>
      </c>
      <c r="B82" s="70">
        <f>'Feuille de Présence'!D82</f>
        <v>66</v>
      </c>
      <c r="C82" s="13">
        <f>'Feuille de Présence'!E82</f>
        <v>0</v>
      </c>
      <c r="D82" s="15">
        <f t="shared" si="6"/>
        <v>0</v>
      </c>
      <c r="E82" s="38"/>
      <c r="F82" s="13">
        <f t="shared" si="7"/>
        <v>0</v>
      </c>
      <c r="G82" s="13">
        <f t="shared" si="8"/>
        <v>0</v>
      </c>
      <c r="H82" s="13">
        <f t="shared" si="9"/>
        <v>0</v>
      </c>
      <c r="I82" s="101" t="str">
        <f t="shared" si="10"/>
        <v/>
      </c>
      <c r="J82" s="100" t="str">
        <f t="shared" si="11"/>
        <v/>
      </c>
      <c r="K82" s="122"/>
      <c r="L82" s="122"/>
      <c r="M82" s="122"/>
      <c r="N82" s="122"/>
      <c r="O82" s="122"/>
      <c r="P82" s="122"/>
      <c r="Q82" s="122"/>
      <c r="R82" s="122"/>
      <c r="S82" s="122"/>
      <c r="T82" s="122"/>
    </row>
    <row r="83" spans="1:20" x14ac:dyDescent="0.2">
      <c r="A83" s="4" t="str">
        <f>'Feuille de Présence'!B83</f>
        <v>JB</v>
      </c>
      <c r="B83" s="70">
        <f>'Feuille de Présence'!D83</f>
        <v>117</v>
      </c>
      <c r="C83" s="13">
        <f>'Feuille de Présence'!E83</f>
        <v>0</v>
      </c>
      <c r="D83" s="15">
        <f t="shared" si="6"/>
        <v>0</v>
      </c>
      <c r="E83" s="38"/>
      <c r="F83" s="13">
        <f t="shared" si="7"/>
        <v>0</v>
      </c>
      <c r="G83" s="13">
        <f t="shared" si="8"/>
        <v>0</v>
      </c>
      <c r="H83" s="13">
        <f t="shared" si="9"/>
        <v>0</v>
      </c>
      <c r="I83" s="101" t="str">
        <f t="shared" si="10"/>
        <v/>
      </c>
      <c r="J83" s="100" t="str">
        <f t="shared" si="11"/>
        <v/>
      </c>
      <c r="K83" s="122"/>
      <c r="L83" s="122"/>
      <c r="M83" s="122"/>
      <c r="N83" s="122"/>
      <c r="O83" s="122"/>
      <c r="P83" s="122"/>
      <c r="Q83" s="122"/>
      <c r="R83" s="122"/>
      <c r="S83" s="122"/>
      <c r="T83" s="122"/>
    </row>
    <row r="84" spans="1:20" x14ac:dyDescent="0.2">
      <c r="A84" s="10" t="str">
        <f>'Feuille de Présence'!B84</f>
        <v>L</v>
      </c>
      <c r="B84" s="69">
        <f>'Feuille de Présence'!D84</f>
        <v>62</v>
      </c>
      <c r="C84" s="13">
        <f>'Feuille de Présence'!E84</f>
        <v>0</v>
      </c>
      <c r="D84" s="15">
        <f t="shared" si="6"/>
        <v>0</v>
      </c>
      <c r="E84" s="38"/>
      <c r="F84" s="13">
        <f t="shared" si="7"/>
        <v>0</v>
      </c>
      <c r="G84" s="13">
        <f t="shared" si="8"/>
        <v>0</v>
      </c>
      <c r="H84" s="13">
        <f t="shared" si="9"/>
        <v>0</v>
      </c>
      <c r="I84" s="101" t="str">
        <f t="shared" si="10"/>
        <v/>
      </c>
      <c r="J84" s="100" t="str">
        <f t="shared" si="11"/>
        <v/>
      </c>
      <c r="K84" s="122"/>
      <c r="L84" s="122"/>
      <c r="M84" s="122"/>
      <c r="N84" s="122"/>
      <c r="O84" s="122"/>
      <c r="P84" s="122"/>
      <c r="Q84" s="122"/>
      <c r="R84" s="122"/>
      <c r="S84" s="122"/>
      <c r="T84" s="122"/>
    </row>
    <row r="85" spans="1:20" x14ac:dyDescent="0.2">
      <c r="A85" s="4" t="str">
        <f>'Feuille de Présence'!B85</f>
        <v>LA</v>
      </c>
      <c r="B85" s="70">
        <f>'Feuille de Présence'!D85</f>
        <v>130</v>
      </c>
      <c r="C85" s="13">
        <f>'Feuille de Présence'!E85</f>
        <v>0</v>
      </c>
      <c r="D85" s="15">
        <f t="shared" si="6"/>
        <v>0</v>
      </c>
      <c r="E85" s="38"/>
      <c r="F85" s="13">
        <f t="shared" si="7"/>
        <v>0</v>
      </c>
      <c r="G85" s="13">
        <f t="shared" si="8"/>
        <v>0</v>
      </c>
      <c r="H85" s="13">
        <f t="shared" si="9"/>
        <v>0</v>
      </c>
      <c r="I85" s="101" t="str">
        <f t="shared" si="10"/>
        <v/>
      </c>
      <c r="J85" s="100" t="str">
        <f t="shared" si="11"/>
        <v/>
      </c>
      <c r="K85" s="122"/>
      <c r="L85" s="122"/>
      <c r="M85" s="122"/>
      <c r="N85" s="122"/>
      <c r="O85" s="122"/>
      <c r="P85" s="122"/>
      <c r="Q85" s="122"/>
      <c r="R85" s="122"/>
      <c r="S85" s="122"/>
      <c r="T85" s="122"/>
    </row>
    <row r="86" spans="1:20" x14ac:dyDescent="0.2">
      <c r="A86" s="5" t="str">
        <f>'Feuille de Présence'!B86</f>
        <v>LB</v>
      </c>
      <c r="B86" s="70">
        <f>'Feuille de Présence'!D86</f>
        <v>66</v>
      </c>
      <c r="C86" s="13">
        <f>'Feuille de Présence'!E86</f>
        <v>0</v>
      </c>
      <c r="D86" s="15">
        <f t="shared" si="6"/>
        <v>0</v>
      </c>
      <c r="E86" s="38"/>
      <c r="F86" s="13">
        <f t="shared" si="7"/>
        <v>0</v>
      </c>
      <c r="G86" s="13">
        <f t="shared" si="8"/>
        <v>0</v>
      </c>
      <c r="H86" s="13">
        <f t="shared" si="9"/>
        <v>0</v>
      </c>
      <c r="I86" s="101" t="str">
        <f t="shared" si="10"/>
        <v/>
      </c>
      <c r="J86" s="100" t="str">
        <f t="shared" si="11"/>
        <v/>
      </c>
      <c r="K86" s="122"/>
      <c r="L86" s="122"/>
      <c r="M86" s="122"/>
      <c r="N86" s="122"/>
      <c r="O86" s="122"/>
      <c r="P86" s="122"/>
      <c r="Q86" s="122"/>
      <c r="R86" s="122"/>
      <c r="S86" s="122"/>
      <c r="T86" s="122"/>
    </row>
    <row r="87" spans="1:20" x14ac:dyDescent="0.2">
      <c r="A87" s="5" t="str">
        <f>'Feuille de Présence'!B87</f>
        <v>M</v>
      </c>
      <c r="B87" s="70">
        <f>'Feuille de Présence'!D87</f>
        <v>64</v>
      </c>
      <c r="C87" s="13">
        <f>'Feuille de Présence'!E87</f>
        <v>0</v>
      </c>
      <c r="D87" s="15">
        <f t="shared" si="6"/>
        <v>0</v>
      </c>
      <c r="E87" s="38"/>
      <c r="F87" s="13">
        <f t="shared" si="7"/>
        <v>0</v>
      </c>
      <c r="G87" s="13">
        <f t="shared" si="8"/>
        <v>0</v>
      </c>
      <c r="H87" s="13">
        <f t="shared" si="9"/>
        <v>0</v>
      </c>
      <c r="I87" s="101" t="str">
        <f t="shared" si="10"/>
        <v/>
      </c>
      <c r="J87" s="100" t="str">
        <f t="shared" si="11"/>
        <v/>
      </c>
      <c r="K87" s="122"/>
      <c r="L87" s="122"/>
      <c r="M87" s="122"/>
      <c r="N87" s="122"/>
      <c r="O87" s="122"/>
      <c r="P87" s="122"/>
      <c r="Q87" s="122"/>
      <c r="R87" s="122"/>
      <c r="S87" s="122"/>
      <c r="T87" s="122"/>
    </row>
    <row r="88" spans="1:20" x14ac:dyDescent="0.2">
      <c r="A88" s="4" t="str">
        <f>'Feuille de Présence'!B88</f>
        <v>MA</v>
      </c>
      <c r="B88" s="70">
        <f>'Feuille de Présence'!D88</f>
        <v>128</v>
      </c>
      <c r="C88" s="13">
        <f>'Feuille de Présence'!E88</f>
        <v>0</v>
      </c>
      <c r="D88" s="15">
        <f t="shared" si="6"/>
        <v>0</v>
      </c>
      <c r="E88" s="38"/>
      <c r="F88" s="13">
        <f t="shared" si="7"/>
        <v>0</v>
      </c>
      <c r="G88" s="13">
        <f t="shared" si="8"/>
        <v>0</v>
      </c>
      <c r="H88" s="13">
        <f t="shared" si="9"/>
        <v>0</v>
      </c>
      <c r="I88" s="101" t="str">
        <f t="shared" si="10"/>
        <v/>
      </c>
      <c r="J88" s="100" t="str">
        <f t="shared" si="11"/>
        <v/>
      </c>
      <c r="K88" s="122"/>
      <c r="L88" s="122"/>
      <c r="M88" s="122"/>
      <c r="N88" s="122"/>
      <c r="O88" s="122"/>
      <c r="P88" s="122"/>
      <c r="Q88" s="122"/>
      <c r="R88" s="122"/>
      <c r="S88" s="122"/>
      <c r="T88" s="122"/>
    </row>
    <row r="89" spans="1:20" x14ac:dyDescent="0.2">
      <c r="A89" s="5" t="str">
        <f>'Feuille de Présence'!B89</f>
        <v>MB</v>
      </c>
      <c r="B89" s="70">
        <f>'Feuille de Présence'!D89</f>
        <v>315</v>
      </c>
      <c r="C89" s="13">
        <f>'Feuille de Présence'!E89</f>
        <v>0</v>
      </c>
      <c r="D89" s="15">
        <f t="shared" si="6"/>
        <v>0</v>
      </c>
      <c r="E89" s="38"/>
      <c r="F89" s="13">
        <f t="shared" si="7"/>
        <v>0</v>
      </c>
      <c r="G89" s="13">
        <f t="shared" si="8"/>
        <v>0</v>
      </c>
      <c r="H89" s="13">
        <f t="shared" si="9"/>
        <v>0</v>
      </c>
      <c r="I89" s="101" t="str">
        <f t="shared" si="10"/>
        <v/>
      </c>
      <c r="J89" s="100" t="str">
        <f t="shared" si="11"/>
        <v/>
      </c>
      <c r="K89" s="122"/>
      <c r="L89" s="122"/>
      <c r="M89" s="122"/>
      <c r="N89" s="122"/>
      <c r="O89" s="122"/>
      <c r="P89" s="122"/>
      <c r="Q89" s="122"/>
      <c r="R89" s="122"/>
      <c r="S89" s="122"/>
      <c r="T89" s="122"/>
    </row>
    <row r="90" spans="1:20" x14ac:dyDescent="0.2">
      <c r="A90" s="5" t="str">
        <f>'Feuille de Présence'!B90</f>
        <v>MC</v>
      </c>
      <c r="B90" s="70">
        <f>'Feuille de Présence'!D90</f>
        <v>63</v>
      </c>
      <c r="C90" s="13">
        <f>'Feuille de Présence'!E90</f>
        <v>0</v>
      </c>
      <c r="D90" s="15">
        <f t="shared" si="6"/>
        <v>0</v>
      </c>
      <c r="E90" s="38"/>
      <c r="F90" s="13">
        <f t="shared" si="7"/>
        <v>0</v>
      </c>
      <c r="G90" s="13">
        <f t="shared" si="8"/>
        <v>0</v>
      </c>
      <c r="H90" s="13">
        <f t="shared" si="9"/>
        <v>0</v>
      </c>
      <c r="I90" s="101" t="str">
        <f t="shared" si="10"/>
        <v/>
      </c>
      <c r="J90" s="100" t="str">
        <f t="shared" si="11"/>
        <v/>
      </c>
      <c r="K90" s="122"/>
      <c r="L90" s="122"/>
      <c r="M90" s="122"/>
      <c r="N90" s="122"/>
      <c r="O90" s="122"/>
      <c r="P90" s="122"/>
      <c r="Q90" s="122"/>
      <c r="R90" s="122"/>
      <c r="S90" s="122"/>
      <c r="T90" s="122"/>
    </row>
    <row r="91" spans="1:20" x14ac:dyDescent="0.2">
      <c r="A91" s="5" t="str">
        <f>'Feuille de Présence'!B91</f>
        <v>MD</v>
      </c>
      <c r="B91" s="70">
        <f>'Feuille de Présence'!D91</f>
        <v>66</v>
      </c>
      <c r="C91" s="13">
        <f>'Feuille de Présence'!E91</f>
        <v>0</v>
      </c>
      <c r="D91" s="15">
        <f t="shared" si="6"/>
        <v>0</v>
      </c>
      <c r="E91" s="38"/>
      <c r="F91" s="13">
        <f t="shared" si="7"/>
        <v>0</v>
      </c>
      <c r="G91" s="13">
        <f t="shared" si="8"/>
        <v>0</v>
      </c>
      <c r="H91" s="13">
        <f t="shared" si="9"/>
        <v>0</v>
      </c>
      <c r="I91" s="101" t="str">
        <f t="shared" si="10"/>
        <v/>
      </c>
      <c r="J91" s="100" t="str">
        <f t="shared" si="11"/>
        <v/>
      </c>
      <c r="K91" s="122"/>
      <c r="L91" s="122"/>
      <c r="M91" s="122"/>
      <c r="N91" s="122"/>
      <c r="O91" s="122"/>
      <c r="P91" s="122"/>
      <c r="Q91" s="122"/>
      <c r="R91" s="122"/>
      <c r="S91" s="122"/>
      <c r="T91" s="122"/>
    </row>
    <row r="92" spans="1:20" x14ac:dyDescent="0.2">
      <c r="A92" s="4" t="str">
        <f>'Feuille de Présence'!B92</f>
        <v>ME</v>
      </c>
      <c r="B92" s="70">
        <f>'Feuille de Présence'!D92</f>
        <v>124</v>
      </c>
      <c r="C92" s="13">
        <f>'Feuille de Présence'!E92</f>
        <v>0</v>
      </c>
      <c r="D92" s="15">
        <f t="shared" si="6"/>
        <v>0</v>
      </c>
      <c r="E92" s="38"/>
      <c r="F92" s="13">
        <f t="shared" si="7"/>
        <v>0</v>
      </c>
      <c r="G92" s="13">
        <f t="shared" si="8"/>
        <v>0</v>
      </c>
      <c r="H92" s="13">
        <f t="shared" si="9"/>
        <v>0</v>
      </c>
      <c r="I92" s="101" t="str">
        <f t="shared" si="10"/>
        <v/>
      </c>
      <c r="J92" s="100" t="str">
        <f t="shared" si="11"/>
        <v/>
      </c>
      <c r="K92" s="122"/>
      <c r="L92" s="122"/>
      <c r="M92" s="122"/>
      <c r="N92" s="122"/>
      <c r="O92" s="122"/>
      <c r="P92" s="122"/>
      <c r="Q92" s="122"/>
      <c r="R92" s="122"/>
      <c r="S92" s="122"/>
      <c r="T92" s="122"/>
    </row>
    <row r="93" spans="1:20" x14ac:dyDescent="0.2">
      <c r="A93" s="4" t="str">
        <f>'Feuille de Présence'!B93</f>
        <v>MF</v>
      </c>
      <c r="B93" s="70">
        <f>'Feuille de Présence'!D93</f>
        <v>63</v>
      </c>
      <c r="C93" s="13">
        <f>'Feuille de Présence'!E93</f>
        <v>0</v>
      </c>
      <c r="D93" s="15">
        <f t="shared" si="6"/>
        <v>0</v>
      </c>
      <c r="E93" s="38"/>
      <c r="F93" s="13">
        <f t="shared" si="7"/>
        <v>0</v>
      </c>
      <c r="G93" s="13">
        <f t="shared" si="8"/>
        <v>0</v>
      </c>
      <c r="H93" s="13">
        <f t="shared" si="9"/>
        <v>0</v>
      </c>
      <c r="I93" s="101" t="str">
        <f t="shared" si="10"/>
        <v/>
      </c>
      <c r="J93" s="100" t="str">
        <f t="shared" si="11"/>
        <v/>
      </c>
      <c r="K93" s="122"/>
      <c r="L93" s="122"/>
      <c r="M93" s="122"/>
      <c r="N93" s="122"/>
      <c r="O93" s="122"/>
      <c r="P93" s="122"/>
      <c r="Q93" s="122"/>
      <c r="R93" s="122"/>
      <c r="S93" s="122"/>
      <c r="T93" s="122"/>
    </row>
    <row r="94" spans="1:20" x14ac:dyDescent="0.2">
      <c r="A94" s="4" t="str">
        <f>'Feuille de Présence'!B94</f>
        <v>MG</v>
      </c>
      <c r="B94" s="70">
        <f>'Feuille de Présence'!D94</f>
        <v>132</v>
      </c>
      <c r="C94" s="13">
        <f>'Feuille de Présence'!E94</f>
        <v>0</v>
      </c>
      <c r="D94" s="15">
        <f t="shared" si="6"/>
        <v>0</v>
      </c>
      <c r="E94" s="38"/>
      <c r="F94" s="13">
        <f t="shared" si="7"/>
        <v>0</v>
      </c>
      <c r="G94" s="13">
        <f t="shared" si="8"/>
        <v>0</v>
      </c>
      <c r="H94" s="13">
        <f t="shared" si="9"/>
        <v>0</v>
      </c>
      <c r="I94" s="101" t="str">
        <f t="shared" si="10"/>
        <v/>
      </c>
      <c r="J94" s="100" t="str">
        <f t="shared" si="11"/>
        <v/>
      </c>
      <c r="K94" s="122"/>
      <c r="L94" s="122"/>
      <c r="M94" s="122"/>
      <c r="N94" s="122"/>
      <c r="O94" s="122"/>
      <c r="P94" s="122"/>
      <c r="Q94" s="122"/>
      <c r="R94" s="122"/>
      <c r="S94" s="122"/>
      <c r="T94" s="122"/>
    </row>
    <row r="95" spans="1:20" x14ac:dyDescent="0.2">
      <c r="A95" s="5" t="str">
        <f>'Feuille de Présence'!B95</f>
        <v>MH</v>
      </c>
      <c r="B95" s="70">
        <f>'Feuille de Présence'!D95</f>
        <v>57</v>
      </c>
      <c r="C95" s="13">
        <f>'Feuille de Présence'!E95</f>
        <v>0</v>
      </c>
      <c r="D95" s="15">
        <f t="shared" si="6"/>
        <v>0</v>
      </c>
      <c r="E95" s="38"/>
      <c r="F95" s="13">
        <f t="shared" si="7"/>
        <v>0</v>
      </c>
      <c r="G95" s="13">
        <f t="shared" si="8"/>
        <v>0</v>
      </c>
      <c r="H95" s="13">
        <f t="shared" si="9"/>
        <v>0</v>
      </c>
      <c r="I95" s="101" t="str">
        <f t="shared" si="10"/>
        <v/>
      </c>
      <c r="J95" s="100" t="str">
        <f t="shared" si="11"/>
        <v/>
      </c>
      <c r="K95" s="122"/>
      <c r="L95" s="122"/>
      <c r="M95" s="122"/>
      <c r="N95" s="122"/>
      <c r="O95" s="122"/>
      <c r="P95" s="122"/>
      <c r="Q95" s="122"/>
      <c r="R95" s="122"/>
      <c r="S95" s="122"/>
      <c r="T95" s="122"/>
    </row>
    <row r="96" spans="1:20" x14ac:dyDescent="0.2">
      <c r="A96" s="10" t="str">
        <f>'Feuille de Présence'!B96</f>
        <v>MI</v>
      </c>
      <c r="B96" s="69">
        <f>'Feuille de Présence'!D96</f>
        <v>70</v>
      </c>
      <c r="C96" s="13">
        <f>'Feuille de Présence'!E96</f>
        <v>0</v>
      </c>
      <c r="D96" s="15">
        <f t="shared" si="6"/>
        <v>0</v>
      </c>
      <c r="E96" s="38"/>
      <c r="F96" s="13">
        <f t="shared" si="7"/>
        <v>0</v>
      </c>
      <c r="G96" s="13">
        <f t="shared" si="8"/>
        <v>0</v>
      </c>
      <c r="H96" s="13">
        <f t="shared" si="9"/>
        <v>0</v>
      </c>
      <c r="I96" s="101" t="str">
        <f t="shared" si="10"/>
        <v/>
      </c>
      <c r="J96" s="100" t="str">
        <f t="shared" si="11"/>
        <v/>
      </c>
      <c r="K96" s="122"/>
      <c r="L96" s="122"/>
      <c r="M96" s="122"/>
      <c r="N96" s="122"/>
      <c r="O96" s="122"/>
      <c r="P96" s="122"/>
      <c r="Q96" s="122"/>
      <c r="R96" s="122"/>
      <c r="S96" s="122"/>
      <c r="T96" s="122"/>
    </row>
    <row r="97" spans="1:20" x14ac:dyDescent="0.2">
      <c r="A97" s="4" t="str">
        <f>'Feuille de Présence'!B97</f>
        <v>MJ</v>
      </c>
      <c r="B97" s="70">
        <f>'Feuille de Présence'!D97</f>
        <v>122</v>
      </c>
      <c r="C97" s="13">
        <f>'Feuille de Présence'!E97</f>
        <v>0</v>
      </c>
      <c r="D97" s="15">
        <f t="shared" si="6"/>
        <v>0</v>
      </c>
      <c r="E97" s="38"/>
      <c r="F97" s="13">
        <f t="shared" si="7"/>
        <v>0</v>
      </c>
      <c r="G97" s="13">
        <f t="shared" si="8"/>
        <v>0</v>
      </c>
      <c r="H97" s="13">
        <f t="shared" si="9"/>
        <v>0</v>
      </c>
      <c r="I97" s="101" t="str">
        <f t="shared" si="10"/>
        <v/>
      </c>
      <c r="J97" s="100" t="str">
        <f t="shared" si="11"/>
        <v/>
      </c>
      <c r="K97" s="122"/>
      <c r="L97" s="122"/>
      <c r="M97" s="122"/>
      <c r="N97" s="122"/>
      <c r="O97" s="122"/>
      <c r="P97" s="122"/>
      <c r="Q97" s="122"/>
      <c r="R97" s="122"/>
      <c r="S97" s="122"/>
      <c r="T97" s="122"/>
    </row>
    <row r="98" spans="1:20" x14ac:dyDescent="0.2">
      <c r="A98" s="4" t="str">
        <f>'Feuille de Présence'!B98</f>
        <v>MK</v>
      </c>
      <c r="B98" s="70">
        <f>'Feuille de Présence'!D98</f>
        <v>62</v>
      </c>
      <c r="C98" s="13">
        <f>'Feuille de Présence'!E98</f>
        <v>0</v>
      </c>
      <c r="D98" s="15">
        <f t="shared" si="6"/>
        <v>0</v>
      </c>
      <c r="E98" s="38"/>
      <c r="F98" s="13">
        <f t="shared" si="7"/>
        <v>0</v>
      </c>
      <c r="G98" s="13">
        <f t="shared" si="8"/>
        <v>0</v>
      </c>
      <c r="H98" s="13">
        <f t="shared" si="9"/>
        <v>0</v>
      </c>
      <c r="I98" s="101" t="str">
        <f t="shared" si="10"/>
        <v/>
      </c>
      <c r="J98" s="100" t="str">
        <f t="shared" si="11"/>
        <v/>
      </c>
      <c r="K98" s="122"/>
      <c r="L98" s="122"/>
      <c r="M98" s="122"/>
      <c r="N98" s="122"/>
      <c r="O98" s="122"/>
      <c r="P98" s="122"/>
      <c r="Q98" s="122"/>
      <c r="R98" s="122"/>
      <c r="S98" s="122"/>
      <c r="T98" s="122"/>
    </row>
    <row r="99" spans="1:20" x14ac:dyDescent="0.2">
      <c r="A99" s="4" t="str">
        <f>'Feuille de Présence'!B99</f>
        <v>ML</v>
      </c>
      <c r="B99" s="70">
        <f>'Feuille de Présence'!D99</f>
        <v>30</v>
      </c>
      <c r="C99" s="13">
        <f>'Feuille de Présence'!E99</f>
        <v>0</v>
      </c>
      <c r="D99" s="15">
        <f t="shared" si="6"/>
        <v>0</v>
      </c>
      <c r="E99" s="38"/>
      <c r="F99" s="13">
        <f t="shared" si="7"/>
        <v>0</v>
      </c>
      <c r="G99" s="13">
        <f t="shared" si="8"/>
        <v>0</v>
      </c>
      <c r="H99" s="13">
        <f t="shared" si="9"/>
        <v>0</v>
      </c>
      <c r="I99" s="101" t="str">
        <f t="shared" si="10"/>
        <v/>
      </c>
      <c r="J99" s="100" t="str">
        <f t="shared" si="11"/>
        <v/>
      </c>
      <c r="K99" s="122"/>
      <c r="L99" s="122"/>
      <c r="M99" s="122"/>
      <c r="N99" s="122"/>
      <c r="O99" s="122"/>
      <c r="P99" s="122"/>
      <c r="Q99" s="122"/>
      <c r="R99" s="122"/>
      <c r="S99" s="122"/>
      <c r="T99" s="122"/>
    </row>
    <row r="100" spans="1:20" x14ac:dyDescent="0.2">
      <c r="A100" s="4" t="str">
        <f>'Feuille de Présence'!B100</f>
        <v>MM</v>
      </c>
      <c r="B100" s="70">
        <f>'Feuille de Présence'!D100</f>
        <v>66</v>
      </c>
      <c r="C100" s="13">
        <f>'Feuille de Présence'!E100</f>
        <v>0</v>
      </c>
      <c r="D100" s="15">
        <f t="shared" si="6"/>
        <v>0</v>
      </c>
      <c r="E100" s="38"/>
      <c r="F100" s="13">
        <f t="shared" si="7"/>
        <v>0</v>
      </c>
      <c r="G100" s="13">
        <f t="shared" si="8"/>
        <v>0</v>
      </c>
      <c r="H100" s="13">
        <f t="shared" si="9"/>
        <v>0</v>
      </c>
      <c r="I100" s="101" t="str">
        <f t="shared" si="10"/>
        <v/>
      </c>
      <c r="J100" s="100" t="str">
        <f t="shared" si="11"/>
        <v/>
      </c>
      <c r="K100" s="122"/>
      <c r="L100" s="122"/>
      <c r="M100" s="122"/>
      <c r="N100" s="122"/>
      <c r="O100" s="122"/>
      <c r="P100" s="122"/>
      <c r="Q100" s="122"/>
      <c r="R100" s="122"/>
      <c r="S100" s="122"/>
      <c r="T100" s="122"/>
    </row>
    <row r="101" spans="1:20" x14ac:dyDescent="0.2">
      <c r="A101" s="8" t="str">
        <f>'Feuille de Présence'!B101</f>
        <v>MN</v>
      </c>
      <c r="B101" s="69">
        <f>'Feuille de Présence'!D101</f>
        <v>64</v>
      </c>
      <c r="C101" s="13">
        <f>'Feuille de Présence'!E101</f>
        <v>0</v>
      </c>
      <c r="D101" s="15">
        <f t="shared" si="6"/>
        <v>0</v>
      </c>
      <c r="E101" s="38"/>
      <c r="F101" s="13">
        <f t="shared" si="7"/>
        <v>0</v>
      </c>
      <c r="G101" s="13">
        <f t="shared" si="8"/>
        <v>0</v>
      </c>
      <c r="H101" s="13">
        <f t="shared" si="9"/>
        <v>0</v>
      </c>
      <c r="I101" s="101" t="str">
        <f t="shared" si="10"/>
        <v/>
      </c>
      <c r="J101" s="100" t="str">
        <f t="shared" si="11"/>
        <v/>
      </c>
      <c r="K101" s="122"/>
      <c r="L101" s="122"/>
      <c r="M101" s="122"/>
      <c r="N101" s="122"/>
      <c r="O101" s="122"/>
      <c r="P101" s="122"/>
      <c r="Q101" s="122"/>
      <c r="R101" s="122"/>
      <c r="S101" s="122"/>
      <c r="T101" s="122"/>
    </row>
    <row r="102" spans="1:20" x14ac:dyDescent="0.2">
      <c r="A102" s="4" t="str">
        <f>'Feuille de Présence'!B102</f>
        <v>O</v>
      </c>
      <c r="B102" s="70">
        <f>'Feuille de Présence'!D102</f>
        <v>124</v>
      </c>
      <c r="C102" s="13">
        <f>'Feuille de Présence'!E102</f>
        <v>0</v>
      </c>
      <c r="D102" s="15">
        <f t="shared" si="6"/>
        <v>0</v>
      </c>
      <c r="E102" s="38"/>
      <c r="F102" s="13">
        <f t="shared" si="7"/>
        <v>0</v>
      </c>
      <c r="G102" s="13">
        <f t="shared" si="8"/>
        <v>0</v>
      </c>
      <c r="H102" s="13">
        <f t="shared" si="9"/>
        <v>0</v>
      </c>
      <c r="I102" s="101" t="str">
        <f t="shared" si="10"/>
        <v/>
      </c>
      <c r="J102" s="100" t="str">
        <f t="shared" si="11"/>
        <v/>
      </c>
      <c r="K102" s="122"/>
      <c r="L102" s="122"/>
      <c r="M102" s="122"/>
      <c r="N102" s="122"/>
      <c r="O102" s="122"/>
      <c r="P102" s="122"/>
      <c r="Q102" s="122"/>
      <c r="R102" s="122"/>
      <c r="S102" s="122"/>
      <c r="T102" s="122"/>
    </row>
    <row r="103" spans="1:20" x14ac:dyDescent="0.2">
      <c r="A103" s="5" t="str">
        <f>'Feuille de Présence'!B103</f>
        <v>OA</v>
      </c>
      <c r="B103" s="70">
        <f>'Feuille de Présence'!D103</f>
        <v>61</v>
      </c>
      <c r="C103" s="13">
        <f>'Feuille de Présence'!E103</f>
        <v>0</v>
      </c>
      <c r="D103" s="15">
        <f t="shared" si="6"/>
        <v>0</v>
      </c>
      <c r="E103" s="38"/>
      <c r="F103" s="13">
        <f t="shared" si="7"/>
        <v>0</v>
      </c>
      <c r="G103" s="13">
        <f t="shared" si="8"/>
        <v>0</v>
      </c>
      <c r="H103" s="13">
        <f t="shared" si="9"/>
        <v>0</v>
      </c>
      <c r="I103" s="101" t="str">
        <f t="shared" si="10"/>
        <v/>
      </c>
      <c r="J103" s="100" t="str">
        <f t="shared" si="11"/>
        <v/>
      </c>
      <c r="K103" s="122"/>
      <c r="L103" s="122"/>
      <c r="M103" s="122"/>
      <c r="N103" s="122"/>
      <c r="O103" s="122"/>
      <c r="P103" s="122"/>
      <c r="Q103" s="122"/>
      <c r="R103" s="122"/>
      <c r="S103" s="122"/>
      <c r="T103" s="122"/>
    </row>
    <row r="104" spans="1:20" x14ac:dyDescent="0.2">
      <c r="A104" s="5" t="str">
        <f>'Feuille de Présence'!B104</f>
        <v>P</v>
      </c>
      <c r="B104" s="70">
        <f>'Feuille de Présence'!D104</f>
        <v>63</v>
      </c>
      <c r="C104" s="13">
        <f>'Feuille de Présence'!E104</f>
        <v>0</v>
      </c>
      <c r="D104" s="15">
        <f t="shared" si="6"/>
        <v>0</v>
      </c>
      <c r="E104" s="38"/>
      <c r="F104" s="13">
        <f t="shared" si="7"/>
        <v>0</v>
      </c>
      <c r="G104" s="13">
        <f t="shared" si="8"/>
        <v>0</v>
      </c>
      <c r="H104" s="13">
        <f t="shared" si="9"/>
        <v>0</v>
      </c>
      <c r="I104" s="101" t="str">
        <f t="shared" si="10"/>
        <v/>
      </c>
      <c r="J104" s="100" t="str">
        <f t="shared" si="11"/>
        <v/>
      </c>
      <c r="K104" s="122"/>
      <c r="L104" s="122"/>
      <c r="M104" s="122"/>
      <c r="N104" s="122"/>
      <c r="O104" s="122"/>
      <c r="P104" s="122"/>
      <c r="Q104" s="122"/>
      <c r="R104" s="122"/>
      <c r="S104" s="122"/>
      <c r="T104" s="122"/>
    </row>
    <row r="105" spans="1:20" x14ac:dyDescent="0.2">
      <c r="A105" s="10" t="str">
        <f>'Feuille de Présence'!B105</f>
        <v>PA</v>
      </c>
      <c r="B105" s="69">
        <f>'Feuille de Présence'!D105</f>
        <v>62</v>
      </c>
      <c r="C105" s="13">
        <f>'Feuille de Présence'!E105</f>
        <v>0</v>
      </c>
      <c r="D105" s="15">
        <f t="shared" si="6"/>
        <v>0</v>
      </c>
      <c r="E105" s="38"/>
      <c r="F105" s="13">
        <f t="shared" si="7"/>
        <v>0</v>
      </c>
      <c r="G105" s="13">
        <f t="shared" si="8"/>
        <v>0</v>
      </c>
      <c r="H105" s="13">
        <f t="shared" si="9"/>
        <v>0</v>
      </c>
      <c r="I105" s="101" t="str">
        <f t="shared" si="10"/>
        <v/>
      </c>
      <c r="J105" s="100" t="str">
        <f t="shared" si="11"/>
        <v/>
      </c>
      <c r="K105" s="122"/>
      <c r="L105" s="122"/>
      <c r="M105" s="122"/>
      <c r="N105" s="122"/>
      <c r="O105" s="122"/>
      <c r="P105" s="122"/>
      <c r="Q105" s="122"/>
      <c r="R105" s="122"/>
      <c r="S105" s="122"/>
      <c r="T105" s="122"/>
    </row>
    <row r="106" spans="1:20" x14ac:dyDescent="0.2">
      <c r="A106" s="4" t="str">
        <f>'Feuille de Présence'!B106</f>
        <v>R</v>
      </c>
      <c r="B106" s="70">
        <f>'Feuille de Présence'!D106</f>
        <v>64</v>
      </c>
      <c r="C106" s="13">
        <f>'Feuille de Présence'!E106</f>
        <v>0</v>
      </c>
      <c r="D106" s="15">
        <f t="shared" si="6"/>
        <v>0</v>
      </c>
      <c r="E106" s="38"/>
      <c r="F106" s="13">
        <f t="shared" si="7"/>
        <v>0</v>
      </c>
      <c r="G106" s="13">
        <f t="shared" si="8"/>
        <v>0</v>
      </c>
      <c r="H106" s="13">
        <f t="shared" si="9"/>
        <v>0</v>
      </c>
      <c r="I106" s="101" t="str">
        <f t="shared" si="10"/>
        <v/>
      </c>
      <c r="J106" s="100" t="str">
        <f t="shared" si="11"/>
        <v/>
      </c>
      <c r="K106" s="122"/>
      <c r="L106" s="122"/>
      <c r="M106" s="122"/>
      <c r="N106" s="122"/>
      <c r="O106" s="122"/>
      <c r="P106" s="122"/>
      <c r="Q106" s="122"/>
      <c r="R106" s="122"/>
      <c r="S106" s="122"/>
      <c r="T106" s="122"/>
    </row>
    <row r="107" spans="1:20" x14ac:dyDescent="0.2">
      <c r="A107" s="10" t="str">
        <f>'Feuille de Présence'!B107</f>
        <v>RA</v>
      </c>
      <c r="B107" s="69">
        <f>'Feuille de Présence'!D107</f>
        <v>66</v>
      </c>
      <c r="C107" s="13">
        <f>'Feuille de Présence'!E107</f>
        <v>0</v>
      </c>
      <c r="D107" s="15">
        <f t="shared" si="6"/>
        <v>0</v>
      </c>
      <c r="E107" s="38"/>
      <c r="F107" s="13">
        <f t="shared" si="7"/>
        <v>0</v>
      </c>
      <c r="G107" s="13">
        <f t="shared" si="8"/>
        <v>0</v>
      </c>
      <c r="H107" s="13">
        <f t="shared" si="9"/>
        <v>0</v>
      </c>
      <c r="I107" s="101" t="str">
        <f t="shared" si="10"/>
        <v/>
      </c>
      <c r="J107" s="100" t="str">
        <f t="shared" si="11"/>
        <v/>
      </c>
      <c r="K107" s="122"/>
      <c r="L107" s="122"/>
      <c r="M107" s="122"/>
      <c r="N107" s="122"/>
      <c r="O107" s="122"/>
      <c r="P107" s="122"/>
      <c r="Q107" s="122"/>
      <c r="R107" s="122"/>
      <c r="S107" s="122"/>
      <c r="T107" s="122"/>
    </row>
    <row r="108" spans="1:20" x14ac:dyDescent="0.2">
      <c r="A108" s="4" t="str">
        <f>'Feuille de Présence'!B108</f>
        <v>RB</v>
      </c>
      <c r="B108" s="70">
        <f>'Feuille de Présence'!D108</f>
        <v>66</v>
      </c>
      <c r="C108" s="13">
        <f>'Feuille de Présence'!E108</f>
        <v>0</v>
      </c>
      <c r="D108" s="15">
        <f t="shared" si="6"/>
        <v>0</v>
      </c>
      <c r="E108" s="38"/>
      <c r="F108" s="13">
        <f t="shared" si="7"/>
        <v>0</v>
      </c>
      <c r="G108" s="13">
        <f t="shared" si="8"/>
        <v>0</v>
      </c>
      <c r="H108" s="13">
        <f t="shared" si="9"/>
        <v>0</v>
      </c>
      <c r="I108" s="101" t="str">
        <f t="shared" si="10"/>
        <v/>
      </c>
      <c r="J108" s="100" t="str">
        <f t="shared" si="11"/>
        <v/>
      </c>
      <c r="K108" s="122"/>
      <c r="L108" s="122"/>
      <c r="M108" s="122"/>
      <c r="N108" s="122"/>
      <c r="O108" s="122"/>
      <c r="P108" s="122"/>
      <c r="Q108" s="122"/>
      <c r="R108" s="122"/>
      <c r="S108" s="122"/>
      <c r="T108" s="122"/>
    </row>
    <row r="109" spans="1:20" x14ac:dyDescent="0.2">
      <c r="A109" s="5" t="str">
        <f>'Feuille de Présence'!B109</f>
        <v>RC</v>
      </c>
      <c r="B109" s="70">
        <f>'Feuille de Présence'!D109</f>
        <v>64</v>
      </c>
      <c r="C109" s="13">
        <f>'Feuille de Présence'!E109</f>
        <v>0</v>
      </c>
      <c r="D109" s="15">
        <f t="shared" si="6"/>
        <v>0</v>
      </c>
      <c r="E109" s="38"/>
      <c r="F109" s="13">
        <f t="shared" si="7"/>
        <v>0</v>
      </c>
      <c r="G109" s="13">
        <f t="shared" si="8"/>
        <v>0</v>
      </c>
      <c r="H109" s="13">
        <f t="shared" si="9"/>
        <v>0</v>
      </c>
      <c r="I109" s="101" t="str">
        <f t="shared" si="10"/>
        <v/>
      </c>
      <c r="J109" s="100" t="str">
        <f t="shared" si="11"/>
        <v/>
      </c>
      <c r="K109" s="122"/>
      <c r="L109" s="122"/>
      <c r="M109" s="122"/>
      <c r="N109" s="122"/>
      <c r="O109" s="122"/>
      <c r="P109" s="122"/>
      <c r="Q109" s="122"/>
      <c r="R109" s="122"/>
      <c r="S109" s="122"/>
      <c r="T109" s="122"/>
    </row>
    <row r="110" spans="1:20" x14ac:dyDescent="0.2">
      <c r="A110" s="4" t="str">
        <f>'Feuille de Présence'!B110</f>
        <v>RD</v>
      </c>
      <c r="B110" s="70">
        <f>'Feuille de Présence'!D110</f>
        <v>64</v>
      </c>
      <c r="C110" s="13">
        <f>'Feuille de Présence'!E110</f>
        <v>0</v>
      </c>
      <c r="D110" s="15">
        <f t="shared" si="6"/>
        <v>0</v>
      </c>
      <c r="E110" s="38"/>
      <c r="F110" s="13">
        <f t="shared" si="7"/>
        <v>0</v>
      </c>
      <c r="G110" s="13">
        <f t="shared" si="8"/>
        <v>0</v>
      </c>
      <c r="H110" s="13">
        <f t="shared" si="9"/>
        <v>0</v>
      </c>
      <c r="I110" s="101" t="str">
        <f t="shared" si="10"/>
        <v/>
      </c>
      <c r="J110" s="100" t="str">
        <f t="shared" si="11"/>
        <v/>
      </c>
      <c r="K110" s="122"/>
      <c r="L110" s="122"/>
      <c r="M110" s="122"/>
      <c r="N110" s="122"/>
      <c r="O110" s="122"/>
      <c r="P110" s="122"/>
      <c r="Q110" s="122"/>
      <c r="R110" s="122"/>
      <c r="S110" s="122"/>
      <c r="T110" s="122"/>
    </row>
    <row r="111" spans="1:20" x14ac:dyDescent="0.2">
      <c r="A111" s="8" t="str">
        <f>'Feuille de Présence'!B111</f>
        <v>RE</v>
      </c>
      <c r="B111" s="70">
        <f>'Feuille de Présence'!D111</f>
        <v>63</v>
      </c>
      <c r="C111" s="13">
        <f>'Feuille de Présence'!E111</f>
        <v>0</v>
      </c>
      <c r="D111" s="15">
        <f t="shared" si="6"/>
        <v>0</v>
      </c>
      <c r="E111" s="38"/>
      <c r="F111" s="13">
        <f t="shared" si="7"/>
        <v>0</v>
      </c>
      <c r="G111" s="13">
        <f t="shared" si="8"/>
        <v>0</v>
      </c>
      <c r="H111" s="13">
        <f t="shared" si="9"/>
        <v>0</v>
      </c>
      <c r="I111" s="101" t="str">
        <f t="shared" si="10"/>
        <v/>
      </c>
      <c r="J111" s="100" t="str">
        <f t="shared" si="11"/>
        <v/>
      </c>
      <c r="K111" s="122"/>
      <c r="L111" s="122"/>
      <c r="M111" s="122"/>
      <c r="N111" s="122"/>
      <c r="O111" s="122"/>
      <c r="P111" s="122"/>
      <c r="Q111" s="122"/>
      <c r="R111" s="122"/>
      <c r="S111" s="122"/>
      <c r="T111" s="122"/>
    </row>
    <row r="112" spans="1:20" x14ac:dyDescent="0.2">
      <c r="A112" s="4" t="str">
        <f>'Feuille de Présence'!B112</f>
        <v>S</v>
      </c>
      <c r="B112" s="70">
        <f>'Feuille de Présence'!D112</f>
        <v>63</v>
      </c>
      <c r="C112" s="13">
        <f>'Feuille de Présence'!E112</f>
        <v>0</v>
      </c>
      <c r="D112" s="15">
        <f t="shared" si="6"/>
        <v>0</v>
      </c>
      <c r="E112" s="38"/>
      <c r="F112" s="13">
        <f t="shared" si="7"/>
        <v>0</v>
      </c>
      <c r="G112" s="13">
        <f t="shared" si="8"/>
        <v>0</v>
      </c>
      <c r="H112" s="13">
        <f t="shared" si="9"/>
        <v>0</v>
      </c>
      <c r="I112" s="101" t="str">
        <f t="shared" si="10"/>
        <v/>
      </c>
      <c r="J112" s="100" t="str">
        <f t="shared" si="11"/>
        <v/>
      </c>
      <c r="K112" s="122"/>
      <c r="L112" s="122"/>
      <c r="M112" s="122"/>
      <c r="N112" s="122"/>
      <c r="O112" s="122"/>
      <c r="P112" s="122"/>
      <c r="Q112" s="122"/>
      <c r="R112" s="122"/>
      <c r="S112" s="122"/>
      <c r="T112" s="122"/>
    </row>
    <row r="113" spans="1:20" x14ac:dyDescent="0.2">
      <c r="A113" s="10" t="str">
        <f>'Feuille de Présence'!B113</f>
        <v>SA</v>
      </c>
      <c r="B113" s="69">
        <f>'Feuille de Présence'!D113</f>
        <v>62</v>
      </c>
      <c r="C113" s="13">
        <f>'Feuille de Présence'!E113</f>
        <v>0</v>
      </c>
      <c r="D113" s="15">
        <f t="shared" si="6"/>
        <v>0</v>
      </c>
      <c r="E113" s="38"/>
      <c r="F113" s="13">
        <f t="shared" si="7"/>
        <v>0</v>
      </c>
      <c r="G113" s="13">
        <f t="shared" si="8"/>
        <v>0</v>
      </c>
      <c r="H113" s="13">
        <f t="shared" si="9"/>
        <v>0</v>
      </c>
      <c r="I113" s="101" t="str">
        <f t="shared" si="10"/>
        <v/>
      </c>
      <c r="J113" s="100" t="str">
        <f t="shared" si="11"/>
        <v/>
      </c>
      <c r="K113" s="122"/>
      <c r="L113" s="122"/>
      <c r="M113" s="122"/>
      <c r="N113" s="122"/>
      <c r="O113" s="122"/>
      <c r="P113" s="122"/>
      <c r="Q113" s="122"/>
      <c r="R113" s="122"/>
      <c r="S113" s="122"/>
      <c r="T113" s="122"/>
    </row>
    <row r="114" spans="1:20" x14ac:dyDescent="0.2">
      <c r="A114" s="4" t="str">
        <f>'Feuille de Présence'!B114</f>
        <v>SB</v>
      </c>
      <c r="B114" s="70">
        <f>'Feuille de Présence'!D114</f>
        <v>66</v>
      </c>
      <c r="C114" s="13">
        <f>'Feuille de Présence'!E114</f>
        <v>0</v>
      </c>
      <c r="D114" s="15">
        <f t="shared" si="6"/>
        <v>0</v>
      </c>
      <c r="E114" s="38"/>
      <c r="F114" s="13">
        <f t="shared" si="7"/>
        <v>0</v>
      </c>
      <c r="G114" s="13">
        <f t="shared" si="8"/>
        <v>0</v>
      </c>
      <c r="H114" s="13">
        <f t="shared" si="9"/>
        <v>0</v>
      </c>
      <c r="I114" s="101" t="str">
        <f t="shared" si="10"/>
        <v/>
      </c>
      <c r="J114" s="100" t="str">
        <f t="shared" si="11"/>
        <v/>
      </c>
      <c r="K114" s="122"/>
      <c r="L114" s="122"/>
      <c r="M114" s="122"/>
      <c r="N114" s="122"/>
      <c r="O114" s="122"/>
      <c r="P114" s="122"/>
      <c r="Q114" s="122"/>
      <c r="R114" s="122"/>
      <c r="S114" s="122"/>
      <c r="T114" s="122"/>
    </row>
    <row r="115" spans="1:20" x14ac:dyDescent="0.2">
      <c r="A115" s="4" t="str">
        <f>'Feuille de Présence'!B115</f>
        <v>SC</v>
      </c>
      <c r="B115" s="70">
        <f>'Feuille de Présence'!D115</f>
        <v>63</v>
      </c>
      <c r="C115" s="13">
        <f>'Feuille de Présence'!E115</f>
        <v>0</v>
      </c>
      <c r="D115" s="15">
        <f t="shared" si="6"/>
        <v>0</v>
      </c>
      <c r="E115" s="38"/>
      <c r="F115" s="13">
        <f t="shared" si="7"/>
        <v>0</v>
      </c>
      <c r="G115" s="13">
        <f t="shared" si="8"/>
        <v>0</v>
      </c>
      <c r="H115" s="13">
        <f t="shared" si="9"/>
        <v>0</v>
      </c>
      <c r="I115" s="101" t="str">
        <f t="shared" si="10"/>
        <v/>
      </c>
      <c r="J115" s="100" t="str">
        <f t="shared" si="11"/>
        <v/>
      </c>
      <c r="K115" s="122"/>
      <c r="L115" s="122"/>
      <c r="M115" s="122"/>
      <c r="N115" s="122"/>
      <c r="O115" s="122"/>
      <c r="P115" s="122"/>
      <c r="Q115" s="122"/>
      <c r="R115" s="122"/>
      <c r="S115" s="122"/>
      <c r="T115" s="122"/>
    </row>
    <row r="116" spans="1:20" x14ac:dyDescent="0.2">
      <c r="A116" s="4" t="str">
        <f>'Feuille de Présence'!B116</f>
        <v>SD</v>
      </c>
      <c r="B116" s="70">
        <f>'Feuille de Présence'!D116</f>
        <v>16</v>
      </c>
      <c r="C116" s="13">
        <f>'Feuille de Présence'!E116</f>
        <v>0</v>
      </c>
      <c r="D116" s="15">
        <f t="shared" si="6"/>
        <v>0</v>
      </c>
      <c r="E116" s="38"/>
      <c r="F116" s="13">
        <f t="shared" si="7"/>
        <v>0</v>
      </c>
      <c r="G116" s="13">
        <f t="shared" si="8"/>
        <v>0</v>
      </c>
      <c r="H116" s="13">
        <f t="shared" si="9"/>
        <v>0</v>
      </c>
      <c r="I116" s="101" t="str">
        <f t="shared" si="10"/>
        <v/>
      </c>
      <c r="J116" s="100" t="str">
        <f t="shared" si="11"/>
        <v/>
      </c>
      <c r="K116" s="122"/>
      <c r="L116" s="122"/>
      <c r="M116" s="122"/>
      <c r="N116" s="122"/>
      <c r="O116" s="122"/>
      <c r="P116" s="122"/>
      <c r="Q116" s="122"/>
      <c r="R116" s="122"/>
      <c r="S116" s="122"/>
      <c r="T116" s="122"/>
    </row>
    <row r="117" spans="1:20" x14ac:dyDescent="0.2">
      <c r="A117" s="11" t="str">
        <f>'Feuille de Présence'!B117</f>
        <v>T</v>
      </c>
      <c r="B117" s="72">
        <f>'Feuille de Présence'!D117</f>
        <v>30</v>
      </c>
      <c r="C117" s="13">
        <f>'Feuille de Présence'!E117</f>
        <v>0</v>
      </c>
      <c r="D117" s="15">
        <f t="shared" si="6"/>
        <v>0</v>
      </c>
      <c r="E117" s="38"/>
      <c r="F117" s="13">
        <f t="shared" si="7"/>
        <v>0</v>
      </c>
      <c r="G117" s="13">
        <f t="shared" si="8"/>
        <v>0</v>
      </c>
      <c r="H117" s="13">
        <f t="shared" si="9"/>
        <v>0</v>
      </c>
      <c r="I117" s="101" t="str">
        <f t="shared" si="10"/>
        <v/>
      </c>
      <c r="J117" s="100" t="str">
        <f t="shared" si="11"/>
        <v/>
      </c>
      <c r="K117" s="122"/>
      <c r="L117" s="122"/>
      <c r="M117" s="122"/>
      <c r="N117" s="122"/>
      <c r="O117" s="122"/>
      <c r="P117" s="122"/>
      <c r="Q117" s="122"/>
      <c r="R117" s="122"/>
      <c r="S117" s="122"/>
      <c r="T117" s="122"/>
    </row>
    <row r="118" spans="1:20" x14ac:dyDescent="0.2">
      <c r="A118" s="4" t="str">
        <f>'Feuille de Présence'!B118</f>
        <v>TA</v>
      </c>
      <c r="B118" s="70">
        <f>'Feuille de Présence'!D118</f>
        <v>28</v>
      </c>
      <c r="C118" s="13">
        <f>'Feuille de Présence'!E118</f>
        <v>0</v>
      </c>
      <c r="D118" s="15">
        <f t="shared" si="6"/>
        <v>0</v>
      </c>
      <c r="E118" s="38"/>
      <c r="F118" s="13">
        <f t="shared" si="7"/>
        <v>0</v>
      </c>
      <c r="G118" s="13">
        <f t="shared" si="8"/>
        <v>0</v>
      </c>
      <c r="H118" s="13">
        <f t="shared" si="9"/>
        <v>0</v>
      </c>
      <c r="I118" s="101" t="str">
        <f t="shared" si="10"/>
        <v/>
      </c>
      <c r="J118" s="100" t="str">
        <f t="shared" si="11"/>
        <v/>
      </c>
      <c r="K118" s="122"/>
      <c r="L118" s="122"/>
      <c r="M118" s="122"/>
      <c r="N118" s="122"/>
      <c r="O118" s="122"/>
      <c r="P118" s="122"/>
      <c r="Q118" s="122"/>
      <c r="R118" s="122"/>
      <c r="S118" s="122"/>
      <c r="T118" s="122"/>
    </row>
    <row r="119" spans="1:20" x14ac:dyDescent="0.2">
      <c r="A119" s="8" t="str">
        <f>'Feuille de Présence'!B119</f>
        <v>TB</v>
      </c>
      <c r="B119" s="69">
        <f>'Feuille de Présence'!D119</f>
        <v>66</v>
      </c>
      <c r="C119" s="13">
        <f>'Feuille de Présence'!E119</f>
        <v>0</v>
      </c>
      <c r="D119" s="15">
        <f t="shared" si="6"/>
        <v>0</v>
      </c>
      <c r="E119" s="38"/>
      <c r="F119" s="13">
        <f t="shared" si="7"/>
        <v>0</v>
      </c>
      <c r="G119" s="13">
        <f t="shared" si="8"/>
        <v>0</v>
      </c>
      <c r="H119" s="13">
        <f t="shared" si="9"/>
        <v>0</v>
      </c>
      <c r="I119" s="101" t="str">
        <f t="shared" si="10"/>
        <v/>
      </c>
      <c r="J119" s="100" t="str">
        <f t="shared" si="11"/>
        <v/>
      </c>
      <c r="K119" s="122"/>
      <c r="L119" s="122"/>
      <c r="M119" s="122"/>
      <c r="N119" s="122"/>
      <c r="O119" s="122"/>
      <c r="P119" s="122"/>
      <c r="Q119" s="122"/>
      <c r="R119" s="122"/>
      <c r="S119" s="122"/>
      <c r="T119" s="122"/>
    </row>
    <row r="120" spans="1:20" x14ac:dyDescent="0.2">
      <c r="A120" s="5" t="str">
        <f>'Feuille de Présence'!B120</f>
        <v>TC</v>
      </c>
      <c r="B120" s="70">
        <f>'Feuille de Présence'!D120</f>
        <v>63</v>
      </c>
      <c r="C120" s="13">
        <f>'Feuille de Présence'!E120</f>
        <v>0</v>
      </c>
      <c r="D120" s="15">
        <f t="shared" si="6"/>
        <v>0</v>
      </c>
      <c r="E120" s="38"/>
      <c r="F120" s="13">
        <f t="shared" si="7"/>
        <v>0</v>
      </c>
      <c r="G120" s="13">
        <f t="shared" si="8"/>
        <v>0</v>
      </c>
      <c r="H120" s="13">
        <f t="shared" si="9"/>
        <v>0</v>
      </c>
      <c r="I120" s="101" t="str">
        <f t="shared" si="10"/>
        <v/>
      </c>
      <c r="J120" s="100" t="str">
        <f t="shared" si="11"/>
        <v/>
      </c>
      <c r="K120" s="122"/>
      <c r="L120" s="122"/>
      <c r="M120" s="122"/>
      <c r="N120" s="122"/>
      <c r="O120" s="122"/>
      <c r="P120" s="122"/>
      <c r="Q120" s="122"/>
      <c r="R120" s="122"/>
      <c r="S120" s="122"/>
      <c r="T120" s="122"/>
    </row>
    <row r="121" spans="1:20" x14ac:dyDescent="0.2">
      <c r="H121" s="154"/>
      <c r="I121" s="121"/>
      <c r="J121" s="121"/>
      <c r="K121" s="122"/>
      <c r="L121" s="122"/>
      <c r="M121" s="122"/>
      <c r="N121" s="122"/>
      <c r="O121" s="122"/>
      <c r="P121" s="122"/>
      <c r="Q121" s="122"/>
      <c r="R121" s="122"/>
      <c r="S121" s="122"/>
      <c r="T121" s="122"/>
    </row>
    <row r="122" spans="1:20" x14ac:dyDescent="0.2">
      <c r="H122" s="122"/>
      <c r="I122" s="122"/>
      <c r="J122" s="122"/>
      <c r="K122" s="122"/>
      <c r="L122" s="122"/>
      <c r="M122" s="122"/>
      <c r="N122" s="122"/>
      <c r="O122" s="122"/>
      <c r="P122" s="122"/>
      <c r="Q122" s="122"/>
      <c r="R122" s="122"/>
      <c r="S122" s="122"/>
      <c r="T122" s="122"/>
    </row>
    <row r="123" spans="1:20" x14ac:dyDescent="0.2">
      <c r="H123" s="122"/>
      <c r="I123" s="122"/>
      <c r="J123" s="122"/>
      <c r="K123" s="122"/>
      <c r="L123" s="122"/>
      <c r="M123" s="122"/>
      <c r="N123" s="122"/>
      <c r="O123" s="122"/>
      <c r="P123" s="122"/>
      <c r="Q123" s="122"/>
      <c r="R123" s="122"/>
      <c r="S123" s="122"/>
      <c r="T123" s="122"/>
    </row>
    <row r="124" spans="1:20" ht="24" customHeight="1" x14ac:dyDescent="0.2">
      <c r="A124" s="148" t="s">
        <v>7</v>
      </c>
      <c r="B124" s="149"/>
      <c r="C124" s="149"/>
      <c r="D124" s="144">
        <f>SUM(B2:B120)</f>
        <v>10000</v>
      </c>
      <c r="E124" s="147"/>
      <c r="F124" s="18"/>
      <c r="G124" s="18"/>
      <c r="H124" s="122"/>
      <c r="I124" s="122"/>
      <c r="J124" s="122"/>
      <c r="K124" s="122"/>
      <c r="L124" s="122"/>
      <c r="M124" s="122"/>
      <c r="N124" s="122"/>
      <c r="O124" s="122"/>
      <c r="P124" s="122"/>
      <c r="Q124" s="122"/>
      <c r="R124" s="122"/>
      <c r="S124" s="122"/>
      <c r="T124" s="122"/>
    </row>
    <row r="125" spans="1:20" ht="12.75" customHeight="1" x14ac:dyDescent="0.2">
      <c r="A125" s="150"/>
      <c r="B125" s="150"/>
      <c r="C125" s="150"/>
      <c r="D125" s="150"/>
      <c r="E125" s="150"/>
      <c r="F125" s="18"/>
      <c r="G125" s="18"/>
      <c r="H125" s="122"/>
      <c r="I125" s="122"/>
      <c r="J125" s="122"/>
      <c r="K125" s="122"/>
      <c r="L125" s="122"/>
      <c r="M125" s="122"/>
      <c r="N125" s="122"/>
      <c r="O125" s="122"/>
      <c r="P125" s="122"/>
      <c r="Q125" s="122"/>
      <c r="R125" s="122"/>
      <c r="S125" s="122"/>
      <c r="T125" s="122"/>
    </row>
    <row r="126" spans="1:20" ht="24" customHeight="1" x14ac:dyDescent="0.2">
      <c r="A126" s="145" t="s">
        <v>9</v>
      </c>
      <c r="B126" s="146"/>
      <c r="C126" s="146"/>
      <c r="D126" s="144">
        <f>COUNTA(A2:A120)</f>
        <v>119</v>
      </c>
      <c r="E126" s="147"/>
      <c r="F126" s="18"/>
      <c r="G126" s="32"/>
      <c r="H126" s="122"/>
      <c r="I126" s="122"/>
      <c r="J126" s="122"/>
      <c r="K126" s="122"/>
      <c r="L126" s="122"/>
      <c r="M126" s="122"/>
      <c r="N126" s="122"/>
      <c r="O126" s="122"/>
      <c r="P126" s="122"/>
      <c r="Q126" s="122"/>
      <c r="R126" s="122"/>
      <c r="S126" s="122"/>
      <c r="T126" s="122"/>
    </row>
    <row r="127" spans="1:20" ht="24" customHeight="1" x14ac:dyDescent="0.2">
      <c r="A127" s="145" t="s">
        <v>68</v>
      </c>
      <c r="B127" s="155"/>
      <c r="C127" s="160"/>
      <c r="D127" s="144">
        <f>COUNTIF(C2:C120,"P")</f>
        <v>0</v>
      </c>
      <c r="E127" s="131"/>
      <c r="F127" s="156" t="s">
        <v>13</v>
      </c>
      <c r="G127" s="158">
        <f>SUM(D2:D120)</f>
        <v>0</v>
      </c>
      <c r="H127" s="122"/>
      <c r="I127" s="122"/>
      <c r="J127" s="122"/>
      <c r="K127" s="122"/>
      <c r="L127" s="122"/>
      <c r="M127" s="122"/>
      <c r="N127" s="122"/>
      <c r="O127" s="122"/>
      <c r="P127" s="122"/>
      <c r="Q127" s="122"/>
      <c r="R127" s="122"/>
      <c r="S127" s="122"/>
      <c r="T127" s="122"/>
    </row>
    <row r="128" spans="1:20" ht="24" customHeight="1" x14ac:dyDescent="0.2">
      <c r="A128" s="145" t="s">
        <v>54</v>
      </c>
      <c r="B128" s="146"/>
      <c r="C128" s="146"/>
      <c r="D128" s="144">
        <f>COUNTIF(C2:C120,"R")</f>
        <v>0</v>
      </c>
      <c r="E128" s="147"/>
      <c r="F128" s="157"/>
      <c r="G128" s="159"/>
      <c r="H128" s="122"/>
      <c r="I128" s="122"/>
      <c r="J128" s="122"/>
      <c r="K128" s="122"/>
      <c r="L128" s="122"/>
      <c r="M128" s="122"/>
      <c r="N128" s="122"/>
      <c r="O128" s="122"/>
      <c r="P128" s="122"/>
      <c r="Q128" s="122"/>
      <c r="R128" s="122"/>
      <c r="S128" s="122"/>
      <c r="T128" s="122"/>
    </row>
    <row r="129" spans="1:20" ht="28.5" customHeight="1" x14ac:dyDescent="0.2">
      <c r="A129" s="146" t="s">
        <v>69</v>
      </c>
      <c r="B129" s="155"/>
      <c r="C129" s="155"/>
      <c r="D129" s="144">
        <f>D126-(D127+D128)</f>
        <v>119</v>
      </c>
      <c r="E129" s="130"/>
      <c r="F129" s="66" t="s">
        <v>13</v>
      </c>
      <c r="G129" s="65">
        <f>D124-G127</f>
        <v>10000</v>
      </c>
      <c r="H129" s="122"/>
      <c r="I129" s="122"/>
      <c r="J129" s="122"/>
      <c r="K129" s="122"/>
      <c r="L129" s="122"/>
      <c r="M129" s="122"/>
      <c r="N129" s="122"/>
      <c r="O129" s="122"/>
      <c r="P129" s="122"/>
      <c r="Q129" s="122"/>
      <c r="R129" s="122"/>
      <c r="S129" s="122"/>
      <c r="T129" s="122"/>
    </row>
    <row r="130" spans="1:20" ht="12.75" customHeight="1" x14ac:dyDescent="0.2">
      <c r="A130" s="153"/>
      <c r="B130" s="153"/>
      <c r="C130" s="153"/>
      <c r="D130" s="153"/>
      <c r="E130" s="153"/>
      <c r="F130" s="63"/>
      <c r="G130" s="64"/>
      <c r="H130" s="122"/>
      <c r="I130" s="122"/>
      <c r="J130" s="122"/>
      <c r="K130" s="122"/>
      <c r="L130" s="122"/>
      <c r="M130" s="122"/>
      <c r="N130" s="122"/>
      <c r="O130" s="122"/>
      <c r="P130" s="122"/>
      <c r="Q130" s="122"/>
      <c r="R130" s="122"/>
      <c r="S130" s="122"/>
      <c r="T130" s="122"/>
    </row>
    <row r="131" spans="1:20" ht="24" customHeight="1" x14ac:dyDescent="0.2">
      <c r="A131" s="148" t="s">
        <v>10</v>
      </c>
      <c r="B131" s="149"/>
      <c r="C131" s="149"/>
      <c r="D131" s="144">
        <f>COUNTIF(E2:E120,"Contre")</f>
        <v>0</v>
      </c>
      <c r="E131" s="147"/>
      <c r="F131" s="30" t="s">
        <v>13</v>
      </c>
      <c r="G131" s="20">
        <f>SUM(F2:F120)</f>
        <v>0</v>
      </c>
      <c r="H131" s="122"/>
      <c r="I131" s="122"/>
      <c r="J131" s="122"/>
      <c r="K131" s="122"/>
      <c r="L131" s="122"/>
      <c r="M131" s="122"/>
      <c r="N131" s="122"/>
      <c r="O131" s="122"/>
      <c r="P131" s="122"/>
      <c r="Q131" s="122"/>
      <c r="R131" s="122"/>
      <c r="S131" s="122"/>
      <c r="T131" s="122"/>
    </row>
    <row r="132" spans="1:20" ht="24" customHeight="1" x14ac:dyDescent="0.2">
      <c r="A132" s="148" t="s">
        <v>11</v>
      </c>
      <c r="B132" s="149"/>
      <c r="C132" s="149"/>
      <c r="D132" s="144">
        <f>COUNTIF(E2:E120,"Pour")</f>
        <v>0</v>
      </c>
      <c r="E132" s="147"/>
      <c r="F132" s="19" t="s">
        <v>13</v>
      </c>
      <c r="G132" s="20">
        <f>SUM(H2:H120)</f>
        <v>0</v>
      </c>
      <c r="H132" s="122"/>
      <c r="I132" s="122"/>
      <c r="J132" s="122"/>
      <c r="K132" s="122"/>
      <c r="L132" s="122"/>
      <c r="M132" s="122"/>
      <c r="N132" s="122"/>
      <c r="O132" s="122"/>
      <c r="P132" s="122"/>
      <c r="Q132" s="122"/>
      <c r="R132" s="122"/>
      <c r="S132" s="122"/>
      <c r="T132" s="122"/>
    </row>
    <row r="133" spans="1:20" ht="24" customHeight="1" x14ac:dyDescent="0.2">
      <c r="A133" s="148" t="s">
        <v>12</v>
      </c>
      <c r="B133" s="149"/>
      <c r="C133" s="149"/>
      <c r="D133" s="144">
        <f>COUNTIF(E2:E120,"Abstention")</f>
        <v>0</v>
      </c>
      <c r="E133" s="147"/>
      <c r="F133" s="19" t="s">
        <v>13</v>
      </c>
      <c r="G133" s="20">
        <f>SUM(G2:G120)</f>
        <v>0</v>
      </c>
      <c r="H133" s="122"/>
      <c r="I133" s="122"/>
      <c r="J133" s="122"/>
      <c r="K133" s="122"/>
      <c r="L133" s="122"/>
      <c r="M133" s="122"/>
      <c r="N133" s="122"/>
      <c r="O133" s="122"/>
      <c r="P133" s="122"/>
      <c r="Q133" s="122"/>
      <c r="R133" s="122"/>
      <c r="S133" s="122"/>
      <c r="T133" s="122"/>
    </row>
    <row r="134" spans="1:20" x14ac:dyDescent="0.2">
      <c r="A134" s="18"/>
      <c r="B134" s="18"/>
      <c r="C134" s="18"/>
      <c r="D134" s="18"/>
      <c r="E134" s="18"/>
      <c r="F134" s="18"/>
      <c r="G134" s="18"/>
      <c r="H134" s="122"/>
      <c r="I134" s="122"/>
      <c r="J134" s="122"/>
      <c r="K134" s="122"/>
      <c r="L134" s="122"/>
      <c r="M134" s="122"/>
      <c r="N134" s="122"/>
      <c r="O134" s="122"/>
      <c r="P134" s="122"/>
      <c r="Q134" s="122"/>
      <c r="R134" s="122"/>
      <c r="S134" s="122"/>
      <c r="T134" s="122"/>
    </row>
    <row r="135" spans="1:20" x14ac:dyDescent="0.2">
      <c r="A135" s="22"/>
      <c r="B135" s="18"/>
      <c r="C135" s="18"/>
      <c r="D135" s="18"/>
      <c r="E135" s="18"/>
      <c r="F135" s="18"/>
      <c r="G135" s="18"/>
      <c r="H135" s="122"/>
      <c r="I135" s="122"/>
      <c r="J135" s="122"/>
      <c r="K135" s="122"/>
      <c r="L135" s="122"/>
      <c r="M135" s="122"/>
      <c r="N135" s="122"/>
      <c r="O135" s="122"/>
      <c r="P135" s="122"/>
      <c r="Q135" s="122"/>
      <c r="R135" s="122"/>
      <c r="S135" s="122"/>
      <c r="T135" s="122"/>
    </row>
    <row r="136" spans="1:20" ht="15.75" x14ac:dyDescent="0.25">
      <c r="A136" s="96" t="s">
        <v>55</v>
      </c>
      <c r="B136" s="97">
        <v>1</v>
      </c>
      <c r="C136" s="98" t="s">
        <v>57</v>
      </c>
      <c r="D136" s="151" t="str">
        <f>IF(G132&gt;G131,"ADOPTÉE",IF(G131&gt;G132,"REJETEE",IF(G132=0," ")))</f>
        <v xml:space="preserve"> </v>
      </c>
      <c r="E136" s="152"/>
      <c r="F136" s="18"/>
      <c r="G136" s="18"/>
      <c r="H136" s="122"/>
      <c r="I136" s="122"/>
      <c r="J136" s="122"/>
      <c r="K136" s="122"/>
      <c r="L136" s="122"/>
      <c r="M136" s="122"/>
      <c r="N136" s="122"/>
      <c r="O136" s="122"/>
      <c r="P136" s="122"/>
      <c r="Q136" s="122"/>
      <c r="R136" s="122"/>
      <c r="S136" s="122"/>
      <c r="T136" s="122"/>
    </row>
  </sheetData>
  <mergeCells count="23">
    <mergeCell ref="A129:C129"/>
    <mergeCell ref="D129:E129"/>
    <mergeCell ref="F127:F128"/>
    <mergeCell ref="G127:G128"/>
    <mergeCell ref="A133:C133"/>
    <mergeCell ref="D133:E133"/>
    <mergeCell ref="A127:C127"/>
    <mergeCell ref="K1:T136"/>
    <mergeCell ref="D127:E127"/>
    <mergeCell ref="A126:C126"/>
    <mergeCell ref="D126:E126"/>
    <mergeCell ref="A124:C124"/>
    <mergeCell ref="D124:E124"/>
    <mergeCell ref="A125:E125"/>
    <mergeCell ref="D136:E136"/>
    <mergeCell ref="A128:C128"/>
    <mergeCell ref="D128:E128"/>
    <mergeCell ref="A130:E130"/>
    <mergeCell ref="A131:C131"/>
    <mergeCell ref="D131:E131"/>
    <mergeCell ref="A132:C132"/>
    <mergeCell ref="D132:E132"/>
    <mergeCell ref="H121:J136"/>
  </mergeCells>
  <conditionalFormatting sqref="D136">
    <cfRule type="cellIs" dxfId="28" priority="10" stopIfTrue="1" operator="equal">
      <formula>"ADOPTÉE"</formula>
    </cfRule>
    <cfRule type="cellIs" dxfId="27" priority="11" stopIfTrue="1" operator="equal">
      <formula>"REJETÉE"</formula>
    </cfRule>
  </conditionalFormatting>
  <conditionalFormatting sqref="C2:C120">
    <cfRule type="expression" dxfId="26" priority="1">
      <formula>$C2="P"</formula>
    </cfRule>
    <cfRule type="expression" dxfId="25" priority="2">
      <formula>$C2="R"</formula>
    </cfRule>
  </conditionalFormatting>
  <conditionalFormatting sqref="A2:B120 D2:J120">
    <cfRule type="expression" dxfId="24" priority="4">
      <formula>$E2="Pour"</formula>
    </cfRule>
    <cfRule type="expression" dxfId="23" priority="6">
      <formula>$E2="Contre"</formula>
    </cfRule>
  </conditionalFormatting>
  <dataValidations count="1">
    <dataValidation type="list" operator="equal" allowBlank="1" showInputMessage="1" showErrorMessage="1" sqref="E2:E120">
      <formula1>"Contre,Abstention,Pour"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75" r:id="rId4" name="Button 7">
              <controlPr defaultSize="0" print="0" autoFill="0" autoPict="0" macro="[0]!Article24">
                <anchor moveWithCells="1" sizeWithCells="1">
                  <from>
                    <xdr:col>14</xdr:col>
                    <xdr:colOff>590550</xdr:colOff>
                    <xdr:row>0</xdr:row>
                    <xdr:rowOff>1152525</xdr:rowOff>
                  </from>
                  <to>
                    <xdr:col>16</xdr:col>
                    <xdr:colOff>200025</xdr:colOff>
                    <xdr:row>0</xdr:row>
                    <xdr:rowOff>1476375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6" r:id="rId5" name="Button 8">
              <controlPr defaultSize="0" print="0" autoFill="0" autoPict="0" macro="[0]!Filtre">
                <anchor moveWithCells="1" sizeWithCells="1">
                  <from>
                    <xdr:col>10</xdr:col>
                    <xdr:colOff>47625</xdr:colOff>
                    <xdr:row>0</xdr:row>
                    <xdr:rowOff>19050</xdr:rowOff>
                  </from>
                  <to>
                    <xdr:col>11</xdr:col>
                    <xdr:colOff>542925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8" r:id="rId6" name="Button 10">
              <controlPr defaultSize="0" print="0" autoFill="0" autoPict="0" macro="[0]!SUPP_FILTRE">
                <anchor moveWithCells="1" sizeWithCells="1">
                  <from>
                    <xdr:col>11</xdr:col>
                    <xdr:colOff>581025</xdr:colOff>
                    <xdr:row>0</xdr:row>
                    <xdr:rowOff>28575</xdr:rowOff>
                  </from>
                  <to>
                    <xdr:col>13</xdr:col>
                    <xdr:colOff>314325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2" r:id="rId7" name="Button 14">
              <controlPr defaultSize="0" print="0" autoFill="0" autoPict="0" macro="[0]!VOIR_RESULTAT_Article_24">
                <anchor moveWithCells="1" sizeWithCells="1">
                  <from>
                    <xdr:col>13</xdr:col>
                    <xdr:colOff>247650</xdr:colOff>
                    <xdr:row>0</xdr:row>
                    <xdr:rowOff>1152525</xdr:rowOff>
                  </from>
                  <to>
                    <xdr:col>14</xdr:col>
                    <xdr:colOff>561975</xdr:colOff>
                    <xdr:row>0</xdr:row>
                    <xdr:rowOff>1476375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3" r:id="rId8" name="Button 15">
              <controlPr defaultSize="0" print="0" autoFill="0" autoPict="0" macro="[0]!Haut_de_Page_Art_24">
                <anchor moveWithCells="1" sizeWithCells="1">
                  <from>
                    <xdr:col>13</xdr:col>
                    <xdr:colOff>247650</xdr:colOff>
                    <xdr:row>0</xdr:row>
                    <xdr:rowOff>762000</xdr:rowOff>
                  </from>
                  <to>
                    <xdr:col>14</xdr:col>
                    <xdr:colOff>504825</xdr:colOff>
                    <xdr:row>0</xdr:row>
                    <xdr:rowOff>1085850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6" r:id="rId9" name="Spinner 18">
              <controlPr defaultSize="0" autoPict="0">
                <anchor moveWithCells="1" sizeWithCells="1">
                  <from>
                    <xdr:col>0</xdr:col>
                    <xdr:colOff>1685925</xdr:colOff>
                    <xdr:row>135</xdr:row>
                    <xdr:rowOff>0</xdr:rowOff>
                  </from>
                  <to>
                    <xdr:col>1</xdr:col>
                    <xdr:colOff>133350</xdr:colOff>
                    <xdr:row>136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8" r:id="rId10" name="Button 20">
              <controlPr defaultSize="0" print="0" autoFill="0" autoPict="0" macro="[0]!Présent_Art_24">
                <anchor moveWithCells="1" sizeWithCells="1">
                  <from>
                    <xdr:col>13</xdr:col>
                    <xdr:colOff>361950</xdr:colOff>
                    <xdr:row>0</xdr:row>
                    <xdr:rowOff>28575</xdr:rowOff>
                  </from>
                  <to>
                    <xdr:col>16</xdr:col>
                    <xdr:colOff>28575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9" r:id="rId11" name="Button 21">
              <controlPr defaultSize="0" print="0" autoFill="0" autoPict="0" macro="[0]!Explorateur">
                <anchor moveWithCells="1" sizeWithCells="1">
                  <from>
                    <xdr:col>14</xdr:col>
                    <xdr:colOff>561975</xdr:colOff>
                    <xdr:row>0</xdr:row>
                    <xdr:rowOff>771525</xdr:rowOff>
                  </from>
                  <to>
                    <xdr:col>16</xdr:col>
                    <xdr:colOff>133350</xdr:colOff>
                    <xdr:row>0</xdr:row>
                    <xdr:rowOff>1123950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90" r:id="rId12" name="Button 22">
              <controlPr defaultSize="0" print="0" autoFill="0" autoPict="0" macro="[0]!Pour_Art_24">
                <anchor moveWithCells="1" sizeWithCells="1">
                  <from>
                    <xdr:col>10</xdr:col>
                    <xdr:colOff>47625</xdr:colOff>
                    <xdr:row>0</xdr:row>
                    <xdr:rowOff>361950</xdr:rowOff>
                  </from>
                  <to>
                    <xdr:col>11</xdr:col>
                    <xdr:colOff>542925</xdr:colOff>
                    <xdr:row>0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92" r:id="rId13" name="Button 24">
              <controlPr defaultSize="0" print="0" autoFill="0" autoPict="0" macro="[0]!Contre">
                <anchor moveWithCells="1" sizeWithCells="1">
                  <from>
                    <xdr:col>11</xdr:col>
                    <xdr:colOff>581025</xdr:colOff>
                    <xdr:row>0</xdr:row>
                    <xdr:rowOff>371475</xdr:rowOff>
                  </from>
                  <to>
                    <xdr:col>13</xdr:col>
                    <xdr:colOff>314325</xdr:colOff>
                    <xdr:row>0</xdr:row>
                    <xdr:rowOff>695325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95" r:id="rId14" name="Button 27">
              <controlPr defaultSize="0" print="0" autoFill="0" autoPict="0" macro="[0]!Abstention">
                <anchor moveWithCells="1" sizeWithCells="1">
                  <from>
                    <xdr:col>13</xdr:col>
                    <xdr:colOff>352425</xdr:colOff>
                    <xdr:row>0</xdr:row>
                    <xdr:rowOff>381000</xdr:rowOff>
                  </from>
                  <to>
                    <xdr:col>15</xdr:col>
                    <xdr:colOff>19050</xdr:colOff>
                    <xdr:row>0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00" r:id="rId15" name="Button 32">
              <controlPr defaultSize="0" print="0" autoFill="0" autoPict="0" macro="[0]!PRESENTS_Art_24">
                <anchor moveWithCells="1" sizeWithCells="1">
                  <from>
                    <xdr:col>10</xdr:col>
                    <xdr:colOff>47625</xdr:colOff>
                    <xdr:row>0</xdr:row>
                    <xdr:rowOff>752475</xdr:rowOff>
                  </from>
                  <to>
                    <xdr:col>11</xdr:col>
                    <xdr:colOff>542925</xdr:colOff>
                    <xdr:row>0</xdr:row>
                    <xdr:rowOff>1076325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02" r:id="rId16" name="Button 34">
              <controlPr defaultSize="0" print="0" autoFill="0" autoPict="0" macro="[0]!REPRSENTES_Art_24">
                <anchor moveWithCells="1" sizeWithCells="1">
                  <from>
                    <xdr:col>11</xdr:col>
                    <xdr:colOff>581025</xdr:colOff>
                    <xdr:row>0</xdr:row>
                    <xdr:rowOff>752475</xdr:rowOff>
                  </from>
                  <to>
                    <xdr:col>13</xdr:col>
                    <xdr:colOff>209550</xdr:colOff>
                    <xdr:row>0</xdr:row>
                    <xdr:rowOff>1076325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03" r:id="rId17" name="Button 35">
              <controlPr defaultSize="0" print="0" autoFill="0" autoPict="0" macro="[0]!REMISE_À_ZÉRO_Art24">
                <anchor moveWithCells="1" sizeWithCells="1">
                  <from>
                    <xdr:col>16</xdr:col>
                    <xdr:colOff>219075</xdr:colOff>
                    <xdr:row>0</xdr:row>
                    <xdr:rowOff>1143000</xdr:rowOff>
                  </from>
                  <to>
                    <xdr:col>17</xdr:col>
                    <xdr:colOff>533400</xdr:colOff>
                    <xdr:row>0</xdr:row>
                    <xdr:rowOff>1466850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06" r:id="rId18" name="Button 38">
              <controlPr defaultSize="0" print="0" autoFill="0" autoPict="0" macro="[0]!POUR_PAR_DÉFAUT_Art24">
                <anchor moveWithCells="1" sizeWithCells="1">
                  <from>
                    <xdr:col>10</xdr:col>
                    <xdr:colOff>47625</xdr:colOff>
                    <xdr:row>0</xdr:row>
                    <xdr:rowOff>1133475</xdr:rowOff>
                  </from>
                  <to>
                    <xdr:col>11</xdr:col>
                    <xdr:colOff>514350</xdr:colOff>
                    <xdr:row>0</xdr:row>
                    <xdr:rowOff>1466850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07" r:id="rId19" name="Button 39">
              <controlPr defaultSize="0" print="0" autoFill="0" autoPict="0" macro="[0]!Feuil2.RECHERCHE_Art_24">
                <anchor moveWithCells="1" sizeWithCells="1">
                  <from>
                    <xdr:col>11</xdr:col>
                    <xdr:colOff>571500</xdr:colOff>
                    <xdr:row>0</xdr:row>
                    <xdr:rowOff>1143000</xdr:rowOff>
                  </from>
                  <to>
                    <xdr:col>13</xdr:col>
                    <xdr:colOff>219075</xdr:colOff>
                    <xdr:row>0</xdr:row>
                    <xdr:rowOff>1476375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50"/>
  </sheetPr>
  <dimension ref="A1:T140"/>
  <sheetViews>
    <sheetView showGridLines="0" showZeros="0" workbookViewId="0">
      <pane ySplit="1" topLeftCell="A2" activePane="bottomLeft" state="frozen"/>
      <selection pane="bottomLeft" activeCell="A28" sqref="A28"/>
    </sheetView>
  </sheetViews>
  <sheetFormatPr baseColWidth="10" defaultRowHeight="12.75" outlineLevelCol="1" x14ac:dyDescent="0.2"/>
  <cols>
    <col min="1" max="1" width="28.140625" customWidth="1"/>
    <col min="2" max="2" width="9.7109375" customWidth="1"/>
    <col min="3" max="3" width="9.28515625" customWidth="1"/>
    <col min="4" max="4" width="11.28515625" customWidth="1"/>
    <col min="5" max="5" width="10.7109375" customWidth="1"/>
    <col min="6" max="6" width="11.7109375" customWidth="1"/>
    <col min="7" max="7" width="17" customWidth="1"/>
    <col min="8" max="8" width="11.7109375" customWidth="1"/>
    <col min="9" max="10" width="18.85546875" customWidth="1" outlineLevel="1"/>
  </cols>
  <sheetData>
    <row r="1" spans="1:20" ht="120" customHeight="1" thickTop="1" thickBot="1" x14ac:dyDescent="0.25">
      <c r="A1" s="27" t="s">
        <v>0</v>
      </c>
      <c r="B1" s="55" t="s">
        <v>1</v>
      </c>
      <c r="C1" s="74" t="s">
        <v>61</v>
      </c>
      <c r="D1" s="28" t="s">
        <v>6</v>
      </c>
      <c r="E1" s="26" t="s">
        <v>2</v>
      </c>
      <c r="F1" s="29" t="s">
        <v>3</v>
      </c>
      <c r="G1" s="29" t="s">
        <v>4</v>
      </c>
      <c r="H1" s="29" t="s">
        <v>5</v>
      </c>
      <c r="I1" s="102" t="s">
        <v>47</v>
      </c>
      <c r="J1" s="103" t="s">
        <v>48</v>
      </c>
      <c r="K1" s="161"/>
      <c r="L1" s="162"/>
      <c r="M1" s="162"/>
      <c r="N1" s="162"/>
      <c r="O1" s="162"/>
      <c r="P1" s="162"/>
      <c r="Q1" s="162"/>
      <c r="R1" s="122"/>
      <c r="S1" s="122"/>
      <c r="T1" s="122"/>
    </row>
    <row r="2" spans="1:20" x14ac:dyDescent="0.2">
      <c r="A2" s="16" t="str">
        <f>'Feuille de Présence'!B2</f>
        <v>A</v>
      </c>
      <c r="B2" s="73">
        <f>'Feuille de Présence'!D2</f>
        <v>64</v>
      </c>
      <c r="C2" s="13">
        <f>'Feuille de Présence'!E2</f>
        <v>0</v>
      </c>
      <c r="D2" s="15">
        <f>IF(OR(C2="A",C2=0), 0,B2)</f>
        <v>0</v>
      </c>
      <c r="E2" s="38"/>
      <c r="F2" s="13">
        <f>IF(OR(C2=0,C2="A",E2=0,E2="Pour",E2="Abstention"),0,B2)</f>
        <v>0</v>
      </c>
      <c r="G2" s="13">
        <f>IF(OR(C2=0,C2="A",E2=0,E2="Pour",E2="Contre"),0,B2)</f>
        <v>0</v>
      </c>
      <c r="H2" s="104">
        <f>IF(OR(C2=0,C2="A",E2=0,E2="Contre",E2="Abstention"),0,B2)</f>
        <v>0</v>
      </c>
      <c r="I2" s="101" t="str">
        <f>IF(OR(C2=0,C2="A",E2="Pour",E2="Abstention",E2=""),"",A2)</f>
        <v/>
      </c>
      <c r="J2" s="100" t="str">
        <f>IF(OR(C2=0,C2="A",E2="Pour",E2="Contre",E2=""),"",A2)</f>
        <v/>
      </c>
      <c r="K2" s="122"/>
      <c r="L2" s="122"/>
      <c r="M2" s="122"/>
      <c r="N2" s="122"/>
      <c r="O2" s="122"/>
      <c r="P2" s="122"/>
      <c r="Q2" s="122"/>
      <c r="R2" s="122"/>
      <c r="S2" s="122"/>
      <c r="T2" s="122"/>
    </row>
    <row r="3" spans="1:20" x14ac:dyDescent="0.2">
      <c r="A3" s="4" t="str">
        <f>'Feuille de Présence'!B3</f>
        <v>AB</v>
      </c>
      <c r="B3" s="70">
        <f>'Feuille de Présence'!D3</f>
        <v>128</v>
      </c>
      <c r="C3" s="13">
        <f>'Feuille de Présence'!E3</f>
        <v>0</v>
      </c>
      <c r="D3" s="15">
        <f t="shared" ref="D3:D66" si="0">IF(OR(C3="A",C3=0), 0,B3)</f>
        <v>0</v>
      </c>
      <c r="E3" s="38"/>
      <c r="F3" s="13">
        <f t="shared" ref="F3:F66" si="1">IF(OR(C3=0,C3="A",E3=0,E3="Pour",E3="Abstention"),0,B3)</f>
        <v>0</v>
      </c>
      <c r="G3" s="13">
        <f t="shared" ref="G3:G66" si="2">IF(OR(C3=0,C3="A",E3=0,E3="Pour",E3="Contre"),0,B3)</f>
        <v>0</v>
      </c>
      <c r="H3" s="13">
        <f t="shared" ref="H3:H66" si="3">IF(OR(C3=0,C3="A",E3=0,E3="Contre",E3="Abstention"),0,B3)</f>
        <v>0</v>
      </c>
      <c r="I3" s="101" t="str">
        <f t="shared" ref="I3:I66" si="4">IF(OR(C3=0,C3="A",E3="Pour",E3="Abstention",E3=""),"",A3)</f>
        <v/>
      </c>
      <c r="J3" s="100" t="str">
        <f t="shared" ref="J3:J66" si="5">IF(OR(C3=0,C3="A",E3="Pour",E3="Contre",E3=""),"",A3)</f>
        <v/>
      </c>
      <c r="K3" s="122"/>
      <c r="L3" s="122"/>
      <c r="M3" s="122"/>
      <c r="N3" s="122"/>
      <c r="O3" s="122"/>
      <c r="P3" s="122"/>
      <c r="Q3" s="122"/>
      <c r="R3" s="122"/>
      <c r="S3" s="122"/>
      <c r="T3" s="122"/>
    </row>
    <row r="4" spans="1:20" x14ac:dyDescent="0.2">
      <c r="A4" s="4" t="str">
        <f>'Feuille de Présence'!B4</f>
        <v>AC</v>
      </c>
      <c r="B4" s="70">
        <f>'Feuille de Présence'!D4</f>
        <v>66</v>
      </c>
      <c r="C4" s="13">
        <f>'Feuille de Présence'!E4</f>
        <v>0</v>
      </c>
      <c r="D4" s="15">
        <f t="shared" si="0"/>
        <v>0</v>
      </c>
      <c r="E4" s="38"/>
      <c r="F4" s="13">
        <f t="shared" si="1"/>
        <v>0</v>
      </c>
      <c r="G4" s="13">
        <f t="shared" si="2"/>
        <v>0</v>
      </c>
      <c r="H4" s="13">
        <f t="shared" si="3"/>
        <v>0</v>
      </c>
      <c r="I4" s="101" t="str">
        <f t="shared" si="4"/>
        <v/>
      </c>
      <c r="J4" s="100" t="str">
        <f t="shared" si="5"/>
        <v/>
      </c>
      <c r="K4" s="122"/>
      <c r="L4" s="122"/>
      <c r="M4" s="122"/>
      <c r="N4" s="122"/>
      <c r="O4" s="122"/>
      <c r="P4" s="122"/>
      <c r="Q4" s="122"/>
      <c r="R4" s="122"/>
      <c r="S4" s="122"/>
      <c r="T4" s="122"/>
    </row>
    <row r="5" spans="1:20" x14ac:dyDescent="0.2">
      <c r="A5" s="4" t="str">
        <f>'Feuille de Présence'!B5</f>
        <v>AD</v>
      </c>
      <c r="B5" s="70">
        <f>'Feuille de Présence'!D5</f>
        <v>62</v>
      </c>
      <c r="C5" s="13">
        <f>'Feuille de Présence'!E5</f>
        <v>0</v>
      </c>
      <c r="D5" s="15">
        <f t="shared" si="0"/>
        <v>0</v>
      </c>
      <c r="E5" s="38"/>
      <c r="F5" s="13">
        <f t="shared" si="1"/>
        <v>0</v>
      </c>
      <c r="G5" s="13">
        <f t="shared" si="2"/>
        <v>0</v>
      </c>
      <c r="H5" s="13">
        <f t="shared" si="3"/>
        <v>0</v>
      </c>
      <c r="I5" s="101" t="str">
        <f t="shared" si="4"/>
        <v/>
      </c>
      <c r="J5" s="100" t="str">
        <f t="shared" si="5"/>
        <v/>
      </c>
      <c r="K5" s="122"/>
      <c r="L5" s="122"/>
      <c r="M5" s="122"/>
      <c r="N5" s="122"/>
      <c r="O5" s="122"/>
      <c r="P5" s="122"/>
      <c r="Q5" s="122"/>
      <c r="R5" s="122"/>
      <c r="S5" s="122"/>
      <c r="T5" s="122"/>
    </row>
    <row r="6" spans="1:20" x14ac:dyDescent="0.2">
      <c r="A6" s="4" t="str">
        <f>'Feuille de Présence'!B6</f>
        <v>AE</v>
      </c>
      <c r="B6" s="70">
        <f>'Feuille de Présence'!D6</f>
        <v>134</v>
      </c>
      <c r="C6" s="13">
        <f>'Feuille de Présence'!E6</f>
        <v>0</v>
      </c>
      <c r="D6" s="15">
        <f t="shared" si="0"/>
        <v>0</v>
      </c>
      <c r="E6" s="38"/>
      <c r="F6" s="13">
        <f t="shared" si="1"/>
        <v>0</v>
      </c>
      <c r="G6" s="13">
        <f t="shared" si="2"/>
        <v>0</v>
      </c>
      <c r="H6" s="13">
        <f t="shared" si="3"/>
        <v>0</v>
      </c>
      <c r="I6" s="101" t="str">
        <f t="shared" si="4"/>
        <v/>
      </c>
      <c r="J6" s="100" t="str">
        <f t="shared" si="5"/>
        <v/>
      </c>
      <c r="K6" s="122"/>
      <c r="L6" s="122"/>
      <c r="M6" s="122"/>
      <c r="N6" s="122"/>
      <c r="O6" s="122"/>
      <c r="P6" s="122"/>
      <c r="Q6" s="122"/>
      <c r="R6" s="122"/>
      <c r="S6" s="122"/>
      <c r="T6" s="122"/>
    </row>
    <row r="7" spans="1:20" x14ac:dyDescent="0.2">
      <c r="A7" s="4" t="str">
        <f>'Feuille de Présence'!B7</f>
        <v>AF</v>
      </c>
      <c r="B7" s="70">
        <f>'Feuille de Présence'!D7</f>
        <v>64</v>
      </c>
      <c r="C7" s="13">
        <f>'Feuille de Présence'!E7</f>
        <v>0</v>
      </c>
      <c r="D7" s="15">
        <f t="shared" si="0"/>
        <v>0</v>
      </c>
      <c r="E7" s="38"/>
      <c r="F7" s="13">
        <f t="shared" si="1"/>
        <v>0</v>
      </c>
      <c r="G7" s="13">
        <f t="shared" si="2"/>
        <v>0</v>
      </c>
      <c r="H7" s="13">
        <f t="shared" si="3"/>
        <v>0</v>
      </c>
      <c r="I7" s="101" t="str">
        <f t="shared" si="4"/>
        <v/>
      </c>
      <c r="J7" s="100" t="str">
        <f t="shared" si="5"/>
        <v/>
      </c>
      <c r="K7" s="122"/>
      <c r="L7" s="122"/>
      <c r="M7" s="122"/>
      <c r="N7" s="122"/>
      <c r="O7" s="122"/>
      <c r="P7" s="122"/>
      <c r="Q7" s="122"/>
      <c r="R7" s="122"/>
      <c r="S7" s="122"/>
      <c r="T7" s="122"/>
    </row>
    <row r="8" spans="1:20" x14ac:dyDescent="0.2">
      <c r="A8" s="4" t="str">
        <f>'Feuille de Présence'!B8</f>
        <v>AG</v>
      </c>
      <c r="B8" s="70">
        <f>'Feuille de Présence'!D8</f>
        <v>60</v>
      </c>
      <c r="C8" s="13">
        <f>'Feuille de Présence'!E8</f>
        <v>0</v>
      </c>
      <c r="D8" s="15">
        <f t="shared" si="0"/>
        <v>0</v>
      </c>
      <c r="E8" s="38"/>
      <c r="F8" s="13">
        <f t="shared" si="1"/>
        <v>0</v>
      </c>
      <c r="G8" s="13">
        <f t="shared" si="2"/>
        <v>0</v>
      </c>
      <c r="H8" s="13">
        <f t="shared" si="3"/>
        <v>0</v>
      </c>
      <c r="I8" s="101" t="str">
        <f t="shared" si="4"/>
        <v/>
      </c>
      <c r="J8" s="100" t="str">
        <f t="shared" si="5"/>
        <v/>
      </c>
      <c r="K8" s="122"/>
      <c r="L8" s="122"/>
      <c r="M8" s="122"/>
      <c r="N8" s="122"/>
      <c r="O8" s="122"/>
      <c r="P8" s="122"/>
      <c r="Q8" s="122"/>
      <c r="R8" s="122"/>
      <c r="S8" s="122"/>
      <c r="T8" s="122"/>
    </row>
    <row r="9" spans="1:20" x14ac:dyDescent="0.2">
      <c r="A9" s="4" t="str">
        <f>'Feuille de Présence'!B9</f>
        <v>AH</v>
      </c>
      <c r="B9" s="70">
        <f>'Feuille de Présence'!D9</f>
        <v>67</v>
      </c>
      <c r="C9" s="13">
        <f>'Feuille de Présence'!E9</f>
        <v>0</v>
      </c>
      <c r="D9" s="15">
        <f t="shared" si="0"/>
        <v>0</v>
      </c>
      <c r="E9" s="38"/>
      <c r="F9" s="13">
        <f t="shared" si="1"/>
        <v>0</v>
      </c>
      <c r="G9" s="13">
        <f t="shared" si="2"/>
        <v>0</v>
      </c>
      <c r="H9" s="13">
        <f t="shared" si="3"/>
        <v>0</v>
      </c>
      <c r="I9" s="101" t="str">
        <f t="shared" si="4"/>
        <v/>
      </c>
      <c r="J9" s="100" t="str">
        <f t="shared" si="5"/>
        <v/>
      </c>
      <c r="K9" s="122"/>
      <c r="L9" s="122"/>
      <c r="M9" s="122"/>
      <c r="N9" s="122"/>
      <c r="O9" s="122"/>
      <c r="P9" s="122"/>
      <c r="Q9" s="122"/>
      <c r="R9" s="122"/>
      <c r="S9" s="122"/>
      <c r="T9" s="122"/>
    </row>
    <row r="10" spans="1:20" x14ac:dyDescent="0.2">
      <c r="A10" s="2" t="str">
        <f>'Feuille de Présence'!B10</f>
        <v>AI</v>
      </c>
      <c r="B10" s="70">
        <f>'Feuille de Présence'!D10</f>
        <v>64</v>
      </c>
      <c r="C10" s="13">
        <f>'Feuille de Présence'!E10</f>
        <v>0</v>
      </c>
      <c r="D10" s="15">
        <f t="shared" si="0"/>
        <v>0</v>
      </c>
      <c r="E10" s="38"/>
      <c r="F10" s="13">
        <f t="shared" si="1"/>
        <v>0</v>
      </c>
      <c r="G10" s="13">
        <f t="shared" si="2"/>
        <v>0</v>
      </c>
      <c r="H10" s="13">
        <f t="shared" si="3"/>
        <v>0</v>
      </c>
      <c r="I10" s="101" t="str">
        <f t="shared" si="4"/>
        <v/>
      </c>
      <c r="J10" s="100" t="str">
        <f t="shared" si="5"/>
        <v/>
      </c>
      <c r="K10" s="122"/>
      <c r="L10" s="122"/>
      <c r="M10" s="122"/>
      <c r="N10" s="122"/>
      <c r="O10" s="122"/>
      <c r="P10" s="122"/>
      <c r="Q10" s="122"/>
      <c r="R10" s="122"/>
      <c r="S10" s="122"/>
      <c r="T10" s="122"/>
    </row>
    <row r="11" spans="1:20" x14ac:dyDescent="0.2">
      <c r="A11" s="5" t="str">
        <f>'Feuille de Présence'!B11</f>
        <v>AJ</v>
      </c>
      <c r="B11" s="70">
        <f>'Feuille de Présence'!D11</f>
        <v>64</v>
      </c>
      <c r="C11" s="13">
        <f>'Feuille de Présence'!E11</f>
        <v>0</v>
      </c>
      <c r="D11" s="15">
        <f t="shared" si="0"/>
        <v>0</v>
      </c>
      <c r="E11" s="38"/>
      <c r="F11" s="13">
        <f t="shared" si="1"/>
        <v>0</v>
      </c>
      <c r="G11" s="13">
        <f t="shared" si="2"/>
        <v>0</v>
      </c>
      <c r="H11" s="13">
        <f t="shared" si="3"/>
        <v>0</v>
      </c>
      <c r="I11" s="101" t="str">
        <f t="shared" si="4"/>
        <v/>
      </c>
      <c r="J11" s="100" t="str">
        <f t="shared" si="5"/>
        <v/>
      </c>
      <c r="K11" s="122"/>
      <c r="L11" s="122"/>
      <c r="M11" s="122"/>
      <c r="N11" s="122"/>
      <c r="O11" s="122"/>
      <c r="P11" s="122"/>
      <c r="Q11" s="122"/>
      <c r="R11" s="122"/>
      <c r="S11" s="122"/>
      <c r="T11" s="122"/>
    </row>
    <row r="12" spans="1:20" x14ac:dyDescent="0.2">
      <c r="A12" s="5" t="str">
        <f>'Feuille de Présence'!B12</f>
        <v>AK</v>
      </c>
      <c r="B12" s="70">
        <f>'Feuille de Présence'!D12</f>
        <v>66</v>
      </c>
      <c r="C12" s="13">
        <f>'Feuille de Présence'!E12</f>
        <v>0</v>
      </c>
      <c r="D12" s="15">
        <f t="shared" si="0"/>
        <v>0</v>
      </c>
      <c r="E12" s="38"/>
      <c r="F12" s="13">
        <f>IF(OR(C12=0,C12="A",E12=0,E12="Pour",E12="Abstention"),0,B12)</f>
        <v>0</v>
      </c>
      <c r="G12" s="13">
        <f>IF(OR(C12=0,C12="A",E12=0,E12="Pour",E12="Contre"),0,B12)</f>
        <v>0</v>
      </c>
      <c r="H12" s="13">
        <f>IF(OR(C12=0,C12="A",E12=0,E12="Contre",E12="Abstention"),0,B12)</f>
        <v>0</v>
      </c>
      <c r="I12" s="101" t="str">
        <f>IF(OR(C12=0,C12="A",E12="Pour",E12="Abstention",E12=""),"",A12)</f>
        <v/>
      </c>
      <c r="J12" s="100" t="str">
        <f>IF(OR(C12=0,C12="A",E12="Pour",E12="Contre",E12=""),"",A12)</f>
        <v/>
      </c>
      <c r="K12" s="122"/>
      <c r="L12" s="122"/>
      <c r="M12" s="122"/>
      <c r="N12" s="122"/>
      <c r="O12" s="122"/>
      <c r="P12" s="122"/>
      <c r="Q12" s="122"/>
      <c r="R12" s="122"/>
      <c r="S12" s="122"/>
      <c r="T12" s="122"/>
    </row>
    <row r="13" spans="1:20" x14ac:dyDescent="0.2">
      <c r="A13" s="4" t="str">
        <f>'Feuille de Présence'!B13</f>
        <v>AM</v>
      </c>
      <c r="B13" s="70">
        <f>'Feuille de Présence'!D13</f>
        <v>150</v>
      </c>
      <c r="C13" s="13">
        <f>'Feuille de Présence'!E13</f>
        <v>0</v>
      </c>
      <c r="D13" s="15">
        <f t="shared" si="0"/>
        <v>0</v>
      </c>
      <c r="E13" s="38"/>
      <c r="F13" s="13">
        <f t="shared" si="1"/>
        <v>0</v>
      </c>
      <c r="G13" s="13">
        <f t="shared" si="2"/>
        <v>0</v>
      </c>
      <c r="H13" s="13">
        <f t="shared" si="3"/>
        <v>0</v>
      </c>
      <c r="I13" s="101" t="str">
        <f t="shared" si="4"/>
        <v/>
      </c>
      <c r="J13" s="100" t="str">
        <f t="shared" si="5"/>
        <v/>
      </c>
      <c r="K13" s="122"/>
      <c r="L13" s="122"/>
      <c r="M13" s="122"/>
      <c r="N13" s="122"/>
      <c r="O13" s="122"/>
      <c r="P13" s="122"/>
      <c r="Q13" s="122"/>
      <c r="R13" s="122"/>
      <c r="S13" s="122"/>
      <c r="T13" s="122"/>
    </row>
    <row r="14" spans="1:20" x14ac:dyDescent="0.2">
      <c r="A14" s="4" t="str">
        <f>'Feuille de Présence'!B14</f>
        <v>B</v>
      </c>
      <c r="B14" s="70">
        <f>'Feuille de Présence'!D14</f>
        <v>16</v>
      </c>
      <c r="C14" s="13">
        <f>'Feuille de Présence'!E14</f>
        <v>0</v>
      </c>
      <c r="D14" s="15">
        <f t="shared" si="0"/>
        <v>0</v>
      </c>
      <c r="E14" s="38"/>
      <c r="F14" s="13">
        <f t="shared" si="1"/>
        <v>0</v>
      </c>
      <c r="G14" s="13">
        <f t="shared" si="2"/>
        <v>0</v>
      </c>
      <c r="H14" s="13">
        <f t="shared" si="3"/>
        <v>0</v>
      </c>
      <c r="I14" s="101" t="str">
        <f t="shared" si="4"/>
        <v/>
      </c>
      <c r="J14" s="100" t="str">
        <f t="shared" si="5"/>
        <v/>
      </c>
      <c r="K14" s="122"/>
      <c r="L14" s="122"/>
      <c r="M14" s="122"/>
      <c r="N14" s="122"/>
      <c r="O14" s="122"/>
      <c r="P14" s="122"/>
      <c r="Q14" s="122"/>
      <c r="R14" s="122"/>
      <c r="S14" s="122"/>
      <c r="T14" s="122"/>
    </row>
    <row r="15" spans="1:20" x14ac:dyDescent="0.2">
      <c r="A15" s="4" t="str">
        <f>'Feuille de Présence'!B15</f>
        <v>BB</v>
      </c>
      <c r="B15" s="70">
        <f>'Feuille de Présence'!D15</f>
        <v>161</v>
      </c>
      <c r="C15" s="13">
        <f>'Feuille de Présence'!E15</f>
        <v>0</v>
      </c>
      <c r="D15" s="15">
        <f t="shared" si="0"/>
        <v>0</v>
      </c>
      <c r="E15" s="38"/>
      <c r="F15" s="13">
        <f t="shared" si="1"/>
        <v>0</v>
      </c>
      <c r="G15" s="13">
        <f t="shared" si="2"/>
        <v>0</v>
      </c>
      <c r="H15" s="13">
        <f t="shared" si="3"/>
        <v>0</v>
      </c>
      <c r="I15" s="101" t="str">
        <f t="shared" si="4"/>
        <v/>
      </c>
      <c r="J15" s="100" t="str">
        <f t="shared" si="5"/>
        <v/>
      </c>
      <c r="K15" s="122"/>
      <c r="L15" s="122"/>
      <c r="M15" s="122"/>
      <c r="N15" s="122"/>
      <c r="O15" s="122"/>
      <c r="P15" s="122"/>
      <c r="Q15" s="122"/>
      <c r="R15" s="122"/>
      <c r="S15" s="122"/>
      <c r="T15" s="122"/>
    </row>
    <row r="16" spans="1:20" x14ac:dyDescent="0.2">
      <c r="A16" s="5" t="str">
        <f>'Feuille de Présence'!B16</f>
        <v>BC</v>
      </c>
      <c r="B16" s="70">
        <f>'Feuille de Présence'!D16</f>
        <v>62</v>
      </c>
      <c r="C16" s="13">
        <f>'Feuille de Présence'!E16</f>
        <v>0</v>
      </c>
      <c r="D16" s="15">
        <f t="shared" si="0"/>
        <v>0</v>
      </c>
      <c r="E16" s="38"/>
      <c r="F16" s="13">
        <f t="shared" si="1"/>
        <v>0</v>
      </c>
      <c r="G16" s="13">
        <f t="shared" si="2"/>
        <v>0</v>
      </c>
      <c r="H16" s="13">
        <f t="shared" si="3"/>
        <v>0</v>
      </c>
      <c r="I16" s="101" t="str">
        <f t="shared" si="4"/>
        <v/>
      </c>
      <c r="J16" s="100" t="str">
        <f t="shared" si="5"/>
        <v/>
      </c>
      <c r="K16" s="122"/>
      <c r="L16" s="122"/>
      <c r="M16" s="122"/>
      <c r="N16" s="122"/>
      <c r="O16" s="122"/>
      <c r="P16" s="122"/>
      <c r="Q16" s="122"/>
      <c r="R16" s="122"/>
      <c r="S16" s="122"/>
      <c r="T16" s="122"/>
    </row>
    <row r="17" spans="1:20" x14ac:dyDescent="0.2">
      <c r="A17" s="4" t="str">
        <f>'Feuille de Présence'!B17</f>
        <v>BD</v>
      </c>
      <c r="B17" s="70">
        <f>'Feuille de Présence'!D17</f>
        <v>62</v>
      </c>
      <c r="C17" s="13">
        <f>'Feuille de Présence'!E17</f>
        <v>0</v>
      </c>
      <c r="D17" s="15">
        <f t="shared" si="0"/>
        <v>0</v>
      </c>
      <c r="E17" s="38"/>
      <c r="F17" s="13">
        <f t="shared" si="1"/>
        <v>0</v>
      </c>
      <c r="G17" s="13">
        <f t="shared" si="2"/>
        <v>0</v>
      </c>
      <c r="H17" s="13">
        <f t="shared" si="3"/>
        <v>0</v>
      </c>
      <c r="I17" s="101" t="str">
        <f t="shared" si="4"/>
        <v/>
      </c>
      <c r="J17" s="100" t="str">
        <f t="shared" si="5"/>
        <v/>
      </c>
      <c r="K17" s="122"/>
      <c r="L17" s="122"/>
      <c r="M17" s="122"/>
      <c r="N17" s="122"/>
      <c r="O17" s="122"/>
      <c r="P17" s="122"/>
      <c r="Q17" s="122"/>
      <c r="R17" s="122"/>
      <c r="S17" s="122"/>
      <c r="T17" s="122"/>
    </row>
    <row r="18" spans="1:20" x14ac:dyDescent="0.2">
      <c r="A18" s="4" t="str">
        <f>'Feuille de Présence'!B18</f>
        <v>BE</v>
      </c>
      <c r="B18" s="70">
        <f>'Feuille de Présence'!D18</f>
        <v>63</v>
      </c>
      <c r="C18" s="13">
        <f>'Feuille de Présence'!E18</f>
        <v>0</v>
      </c>
      <c r="D18" s="15">
        <f t="shared" si="0"/>
        <v>0</v>
      </c>
      <c r="E18" s="38"/>
      <c r="F18" s="13">
        <f t="shared" si="1"/>
        <v>0</v>
      </c>
      <c r="G18" s="13">
        <f t="shared" si="2"/>
        <v>0</v>
      </c>
      <c r="H18" s="13">
        <f t="shared" si="3"/>
        <v>0</v>
      </c>
      <c r="I18" s="101" t="str">
        <f t="shared" si="4"/>
        <v/>
      </c>
      <c r="J18" s="100" t="str">
        <f t="shared" si="5"/>
        <v/>
      </c>
      <c r="K18" s="122"/>
      <c r="L18" s="122"/>
      <c r="M18" s="122"/>
      <c r="N18" s="122"/>
      <c r="O18" s="122"/>
      <c r="P18" s="122"/>
      <c r="Q18" s="122"/>
      <c r="R18" s="122"/>
      <c r="S18" s="122"/>
      <c r="T18" s="122"/>
    </row>
    <row r="19" spans="1:20" x14ac:dyDescent="0.2">
      <c r="A19" s="4" t="str">
        <f>'Feuille de Présence'!B19</f>
        <v>BF</v>
      </c>
      <c r="B19" s="70">
        <f>'Feuille de Présence'!D19</f>
        <v>66</v>
      </c>
      <c r="C19" s="13">
        <f>'Feuille de Présence'!E19</f>
        <v>0</v>
      </c>
      <c r="D19" s="15">
        <f t="shared" si="0"/>
        <v>0</v>
      </c>
      <c r="E19" s="38"/>
      <c r="F19" s="13">
        <f t="shared" si="1"/>
        <v>0</v>
      </c>
      <c r="G19" s="13">
        <f t="shared" si="2"/>
        <v>0</v>
      </c>
      <c r="H19" s="13">
        <f t="shared" si="3"/>
        <v>0</v>
      </c>
      <c r="I19" s="101" t="str">
        <f t="shared" si="4"/>
        <v/>
      </c>
      <c r="J19" s="100" t="str">
        <f t="shared" si="5"/>
        <v/>
      </c>
      <c r="K19" s="122"/>
      <c r="L19" s="122"/>
      <c r="M19" s="122"/>
      <c r="N19" s="122"/>
      <c r="O19" s="122"/>
      <c r="P19" s="122"/>
      <c r="Q19" s="122"/>
      <c r="R19" s="122"/>
      <c r="S19" s="122"/>
      <c r="T19" s="122"/>
    </row>
    <row r="20" spans="1:20" x14ac:dyDescent="0.2">
      <c r="A20" s="5" t="str">
        <f>'Feuille de Présence'!B20</f>
        <v>BG</v>
      </c>
      <c r="B20" s="70">
        <f>'Feuille de Présence'!D20</f>
        <v>132</v>
      </c>
      <c r="C20" s="13">
        <f>'Feuille de Présence'!E20</f>
        <v>0</v>
      </c>
      <c r="D20" s="15">
        <f t="shared" si="0"/>
        <v>0</v>
      </c>
      <c r="E20" s="38"/>
      <c r="F20" s="13">
        <f t="shared" si="1"/>
        <v>0</v>
      </c>
      <c r="G20" s="13">
        <f t="shared" si="2"/>
        <v>0</v>
      </c>
      <c r="H20" s="13">
        <f t="shared" si="3"/>
        <v>0</v>
      </c>
      <c r="I20" s="101" t="str">
        <f t="shared" si="4"/>
        <v/>
      </c>
      <c r="J20" s="100" t="str">
        <f t="shared" si="5"/>
        <v/>
      </c>
      <c r="K20" s="122"/>
      <c r="L20" s="122"/>
      <c r="M20" s="122"/>
      <c r="N20" s="122"/>
      <c r="O20" s="122"/>
      <c r="P20" s="122"/>
      <c r="Q20" s="122"/>
      <c r="R20" s="122"/>
      <c r="S20" s="122"/>
      <c r="T20" s="122"/>
    </row>
    <row r="21" spans="1:20" x14ac:dyDescent="0.2">
      <c r="A21" s="5" t="str">
        <f>'Feuille de Présence'!B21</f>
        <v>BH</v>
      </c>
      <c r="B21" s="70">
        <f>'Feuille de Présence'!D21</f>
        <v>62</v>
      </c>
      <c r="C21" s="13">
        <f>'Feuille de Présence'!E21</f>
        <v>0</v>
      </c>
      <c r="D21" s="15">
        <f t="shared" si="0"/>
        <v>0</v>
      </c>
      <c r="E21" s="38"/>
      <c r="F21" s="13">
        <f t="shared" si="1"/>
        <v>0</v>
      </c>
      <c r="G21" s="13">
        <f t="shared" si="2"/>
        <v>0</v>
      </c>
      <c r="H21" s="13">
        <f t="shared" si="3"/>
        <v>0</v>
      </c>
      <c r="I21" s="101" t="str">
        <f t="shared" si="4"/>
        <v/>
      </c>
      <c r="J21" s="100" t="str">
        <f t="shared" si="5"/>
        <v/>
      </c>
      <c r="K21" s="122"/>
      <c r="L21" s="122"/>
      <c r="M21" s="122"/>
      <c r="N21" s="122"/>
      <c r="O21" s="122"/>
      <c r="P21" s="122"/>
      <c r="Q21" s="122"/>
      <c r="R21" s="122"/>
      <c r="S21" s="122"/>
      <c r="T21" s="122"/>
    </row>
    <row r="22" spans="1:20" x14ac:dyDescent="0.2">
      <c r="A22" s="7" t="str">
        <f>'Feuille de Présence'!B22</f>
        <v>BI</v>
      </c>
      <c r="B22" s="71">
        <f>'Feuille de Présence'!D22</f>
        <v>127</v>
      </c>
      <c r="C22" s="13">
        <f>'Feuille de Présence'!E22</f>
        <v>0</v>
      </c>
      <c r="D22" s="15">
        <f t="shared" si="0"/>
        <v>0</v>
      </c>
      <c r="E22" s="38"/>
      <c r="F22" s="13">
        <f t="shared" si="1"/>
        <v>0</v>
      </c>
      <c r="G22" s="13">
        <f t="shared" si="2"/>
        <v>0</v>
      </c>
      <c r="H22" s="13">
        <f t="shared" si="3"/>
        <v>0</v>
      </c>
      <c r="I22" s="101" t="str">
        <f t="shared" si="4"/>
        <v/>
      </c>
      <c r="J22" s="100" t="str">
        <f t="shared" si="5"/>
        <v/>
      </c>
      <c r="K22" s="122"/>
      <c r="L22" s="122"/>
      <c r="M22" s="122"/>
      <c r="N22" s="122"/>
      <c r="O22" s="122"/>
      <c r="P22" s="122"/>
      <c r="Q22" s="122"/>
      <c r="R22" s="122"/>
      <c r="S22" s="122"/>
      <c r="T22" s="122"/>
    </row>
    <row r="23" spans="1:20" x14ac:dyDescent="0.2">
      <c r="A23" s="4" t="str">
        <f>'Feuille de Présence'!B23</f>
        <v>BJ</v>
      </c>
      <c r="B23" s="70">
        <f>'Feuille de Présence'!D23</f>
        <v>62</v>
      </c>
      <c r="C23" s="13">
        <f>'Feuille de Présence'!E23</f>
        <v>0</v>
      </c>
      <c r="D23" s="15">
        <f t="shared" si="0"/>
        <v>0</v>
      </c>
      <c r="E23" s="38"/>
      <c r="F23" s="13">
        <f t="shared" si="1"/>
        <v>0</v>
      </c>
      <c r="G23" s="13">
        <f t="shared" si="2"/>
        <v>0</v>
      </c>
      <c r="H23" s="13">
        <f t="shared" si="3"/>
        <v>0</v>
      </c>
      <c r="I23" s="101" t="str">
        <f t="shared" si="4"/>
        <v/>
      </c>
      <c r="J23" s="100" t="str">
        <f t="shared" si="5"/>
        <v/>
      </c>
      <c r="K23" s="122"/>
      <c r="L23" s="122"/>
      <c r="M23" s="122"/>
      <c r="N23" s="122"/>
      <c r="O23" s="122"/>
      <c r="P23" s="122"/>
      <c r="Q23" s="122"/>
      <c r="R23" s="122"/>
      <c r="S23" s="122"/>
      <c r="T23" s="122"/>
    </row>
    <row r="24" spans="1:20" x14ac:dyDescent="0.2">
      <c r="A24" s="4" t="str">
        <f>'Feuille de Présence'!B24</f>
        <v>BK</v>
      </c>
      <c r="B24" s="70">
        <f>'Feuille de Présence'!D24</f>
        <v>76</v>
      </c>
      <c r="C24" s="13">
        <f>'Feuille de Présence'!E24</f>
        <v>0</v>
      </c>
      <c r="D24" s="15">
        <f t="shared" si="0"/>
        <v>0</v>
      </c>
      <c r="E24" s="38"/>
      <c r="F24" s="13">
        <f t="shared" si="1"/>
        <v>0</v>
      </c>
      <c r="G24" s="13">
        <f t="shared" si="2"/>
        <v>0</v>
      </c>
      <c r="H24" s="13">
        <f t="shared" si="3"/>
        <v>0</v>
      </c>
      <c r="I24" s="101" t="str">
        <f t="shared" si="4"/>
        <v/>
      </c>
      <c r="J24" s="100" t="str">
        <f t="shared" si="5"/>
        <v/>
      </c>
      <c r="K24" s="122"/>
      <c r="L24" s="122"/>
      <c r="M24" s="122"/>
      <c r="N24" s="122"/>
      <c r="O24" s="122"/>
      <c r="P24" s="122"/>
      <c r="Q24" s="122"/>
      <c r="R24" s="122"/>
      <c r="S24" s="122"/>
      <c r="T24" s="122"/>
    </row>
    <row r="25" spans="1:20" x14ac:dyDescent="0.2">
      <c r="A25" s="4" t="str">
        <f>'Feuille de Présence'!B25</f>
        <v>BM</v>
      </c>
      <c r="B25" s="70">
        <f>'Feuille de Présence'!D25</f>
        <v>63</v>
      </c>
      <c r="C25" s="13">
        <f>'Feuille de Présence'!E25</f>
        <v>0</v>
      </c>
      <c r="D25" s="15">
        <f t="shared" si="0"/>
        <v>0</v>
      </c>
      <c r="E25" s="38"/>
      <c r="F25" s="13">
        <f t="shared" si="1"/>
        <v>0</v>
      </c>
      <c r="G25" s="13">
        <f t="shared" si="2"/>
        <v>0</v>
      </c>
      <c r="H25" s="13">
        <f t="shared" si="3"/>
        <v>0</v>
      </c>
      <c r="I25" s="101" t="str">
        <f t="shared" si="4"/>
        <v/>
      </c>
      <c r="J25" s="100" t="str">
        <f t="shared" si="5"/>
        <v/>
      </c>
      <c r="K25" s="122"/>
      <c r="L25" s="122"/>
      <c r="M25" s="122"/>
      <c r="N25" s="122"/>
      <c r="O25" s="122"/>
      <c r="P25" s="122"/>
      <c r="Q25" s="122"/>
      <c r="R25" s="122"/>
      <c r="S25" s="122"/>
      <c r="T25" s="122"/>
    </row>
    <row r="26" spans="1:20" x14ac:dyDescent="0.2">
      <c r="A26" s="4" t="str">
        <f>'Feuille de Présence'!B26</f>
        <v>BN</v>
      </c>
      <c r="B26" s="70">
        <f>'Feuille de Présence'!D26</f>
        <v>66</v>
      </c>
      <c r="C26" s="13">
        <f>'Feuille de Présence'!E26</f>
        <v>0</v>
      </c>
      <c r="D26" s="15">
        <f t="shared" si="0"/>
        <v>0</v>
      </c>
      <c r="E26" s="38"/>
      <c r="F26" s="13">
        <f t="shared" si="1"/>
        <v>0</v>
      </c>
      <c r="G26" s="13">
        <f t="shared" si="2"/>
        <v>0</v>
      </c>
      <c r="H26" s="13">
        <f t="shared" si="3"/>
        <v>0</v>
      </c>
      <c r="I26" s="101" t="str">
        <f t="shared" si="4"/>
        <v/>
      </c>
      <c r="J26" s="100" t="str">
        <f t="shared" si="5"/>
        <v/>
      </c>
      <c r="K26" s="122"/>
      <c r="L26" s="122"/>
      <c r="M26" s="122"/>
      <c r="N26" s="122"/>
      <c r="O26" s="122"/>
      <c r="P26" s="122"/>
      <c r="Q26" s="122"/>
      <c r="R26" s="122"/>
      <c r="S26" s="122"/>
      <c r="T26" s="122"/>
    </row>
    <row r="27" spans="1:20" x14ac:dyDescent="0.2">
      <c r="A27" s="5" t="str">
        <f>'Feuille de Présence'!B27</f>
        <v>BO</v>
      </c>
      <c r="B27" s="70">
        <f>'Feuille de Présence'!D27</f>
        <v>64</v>
      </c>
      <c r="C27" s="13">
        <f>'Feuille de Présence'!E27</f>
        <v>0</v>
      </c>
      <c r="D27" s="15">
        <f t="shared" si="0"/>
        <v>0</v>
      </c>
      <c r="E27" s="38"/>
      <c r="F27" s="13">
        <f t="shared" si="1"/>
        <v>0</v>
      </c>
      <c r="G27" s="13">
        <f t="shared" si="2"/>
        <v>0</v>
      </c>
      <c r="H27" s="13">
        <f t="shared" si="3"/>
        <v>0</v>
      </c>
      <c r="I27" s="101" t="str">
        <f t="shared" si="4"/>
        <v/>
      </c>
      <c r="J27" s="100" t="str">
        <f t="shared" si="5"/>
        <v/>
      </c>
      <c r="K27" s="122"/>
      <c r="L27" s="122"/>
      <c r="M27" s="122"/>
      <c r="N27" s="122"/>
      <c r="O27" s="122"/>
      <c r="P27" s="122"/>
      <c r="Q27" s="122"/>
      <c r="R27" s="122"/>
      <c r="S27" s="122"/>
      <c r="T27" s="122"/>
    </row>
    <row r="28" spans="1:20" x14ac:dyDescent="0.2">
      <c r="A28" s="4" t="str">
        <f>'Feuille de Présence'!B28</f>
        <v>BP</v>
      </c>
      <c r="B28" s="70">
        <f>'Feuille de Présence'!D28</f>
        <v>125</v>
      </c>
      <c r="C28" s="13">
        <f>'Feuille de Présence'!E28</f>
        <v>0</v>
      </c>
      <c r="D28" s="15">
        <f t="shared" si="0"/>
        <v>0</v>
      </c>
      <c r="E28" s="38"/>
      <c r="F28" s="13">
        <f t="shared" si="1"/>
        <v>0</v>
      </c>
      <c r="G28" s="13">
        <f t="shared" si="2"/>
        <v>0</v>
      </c>
      <c r="H28" s="13">
        <f t="shared" si="3"/>
        <v>0</v>
      </c>
      <c r="I28" s="101" t="str">
        <f t="shared" si="4"/>
        <v/>
      </c>
      <c r="J28" s="100" t="str">
        <f t="shared" si="5"/>
        <v/>
      </c>
      <c r="K28" s="122"/>
      <c r="L28" s="122"/>
      <c r="M28" s="122"/>
      <c r="N28" s="122"/>
      <c r="O28" s="122"/>
      <c r="P28" s="122"/>
      <c r="Q28" s="122"/>
      <c r="R28" s="122"/>
      <c r="S28" s="122"/>
      <c r="T28" s="122"/>
    </row>
    <row r="29" spans="1:20" x14ac:dyDescent="0.2">
      <c r="A29" s="4" t="str">
        <f>'Feuille de Présence'!B29</f>
        <v>BQ</v>
      </c>
      <c r="B29" s="70">
        <f>'Feuille de Présence'!D29</f>
        <v>126</v>
      </c>
      <c r="C29" s="13">
        <f>'Feuille de Présence'!E29</f>
        <v>0</v>
      </c>
      <c r="D29" s="15">
        <f t="shared" si="0"/>
        <v>0</v>
      </c>
      <c r="E29" s="38"/>
      <c r="F29" s="13">
        <f t="shared" si="1"/>
        <v>0</v>
      </c>
      <c r="G29" s="13">
        <f t="shared" si="2"/>
        <v>0</v>
      </c>
      <c r="H29" s="13">
        <f t="shared" si="3"/>
        <v>0</v>
      </c>
      <c r="I29" s="101" t="str">
        <f t="shared" si="4"/>
        <v/>
      </c>
      <c r="J29" s="100" t="str">
        <f t="shared" si="5"/>
        <v/>
      </c>
      <c r="K29" s="122"/>
      <c r="L29" s="122"/>
      <c r="M29" s="122"/>
      <c r="N29" s="122"/>
      <c r="O29" s="122"/>
      <c r="P29" s="122"/>
      <c r="Q29" s="122"/>
      <c r="R29" s="122"/>
      <c r="S29" s="122"/>
      <c r="T29" s="122"/>
    </row>
    <row r="30" spans="1:20" x14ac:dyDescent="0.2">
      <c r="A30" s="4" t="str">
        <f>'Feuille de Présence'!B30</f>
        <v>BR</v>
      </c>
      <c r="B30" s="70">
        <f>'Feuille de Présence'!D30</f>
        <v>63</v>
      </c>
      <c r="C30" s="13">
        <f>'Feuille de Présence'!E30</f>
        <v>0</v>
      </c>
      <c r="D30" s="15">
        <f t="shared" si="0"/>
        <v>0</v>
      </c>
      <c r="E30" s="38"/>
      <c r="F30" s="13">
        <f t="shared" si="1"/>
        <v>0</v>
      </c>
      <c r="G30" s="13">
        <f t="shared" si="2"/>
        <v>0</v>
      </c>
      <c r="H30" s="13">
        <f t="shared" si="3"/>
        <v>0</v>
      </c>
      <c r="I30" s="101" t="str">
        <f t="shared" si="4"/>
        <v/>
      </c>
      <c r="J30" s="100" t="str">
        <f t="shared" si="5"/>
        <v/>
      </c>
      <c r="K30" s="122"/>
      <c r="L30" s="122"/>
      <c r="M30" s="122"/>
      <c r="N30" s="122"/>
      <c r="O30" s="122"/>
      <c r="P30" s="122"/>
      <c r="Q30" s="122"/>
      <c r="R30" s="122"/>
      <c r="S30" s="122"/>
      <c r="T30" s="122"/>
    </row>
    <row r="31" spans="1:20" x14ac:dyDescent="0.2">
      <c r="A31" s="4" t="str">
        <f>'Feuille de Présence'!B31</f>
        <v>BS</v>
      </c>
      <c r="B31" s="70">
        <f>'Feuille de Présence'!D31</f>
        <v>61</v>
      </c>
      <c r="C31" s="13">
        <f>'Feuille de Présence'!E31</f>
        <v>0</v>
      </c>
      <c r="D31" s="15">
        <f t="shared" si="0"/>
        <v>0</v>
      </c>
      <c r="E31" s="38"/>
      <c r="F31" s="13">
        <f t="shared" si="1"/>
        <v>0</v>
      </c>
      <c r="G31" s="13">
        <f t="shared" si="2"/>
        <v>0</v>
      </c>
      <c r="H31" s="13">
        <f t="shared" si="3"/>
        <v>0</v>
      </c>
      <c r="I31" s="101" t="str">
        <f t="shared" si="4"/>
        <v/>
      </c>
      <c r="J31" s="100" t="str">
        <f t="shared" si="5"/>
        <v/>
      </c>
      <c r="K31" s="122"/>
      <c r="L31" s="122"/>
      <c r="M31" s="122"/>
      <c r="N31" s="122"/>
      <c r="O31" s="122"/>
      <c r="P31" s="122"/>
      <c r="Q31" s="122"/>
      <c r="R31" s="122"/>
      <c r="S31" s="122"/>
      <c r="T31" s="122"/>
    </row>
    <row r="32" spans="1:20" x14ac:dyDescent="0.2">
      <c r="A32" s="4" t="str">
        <f>'Feuille de Présence'!B32</f>
        <v>BT</v>
      </c>
      <c r="B32" s="70">
        <f>'Feuille de Présence'!D32</f>
        <v>63</v>
      </c>
      <c r="C32" s="13">
        <f>'Feuille de Présence'!E32</f>
        <v>0</v>
      </c>
      <c r="D32" s="15">
        <f t="shared" si="0"/>
        <v>0</v>
      </c>
      <c r="E32" s="38"/>
      <c r="F32" s="13">
        <f t="shared" si="1"/>
        <v>0</v>
      </c>
      <c r="G32" s="13">
        <f t="shared" si="2"/>
        <v>0</v>
      </c>
      <c r="H32" s="13">
        <f t="shared" si="3"/>
        <v>0</v>
      </c>
      <c r="I32" s="101" t="str">
        <f t="shared" si="4"/>
        <v/>
      </c>
      <c r="J32" s="100" t="str">
        <f t="shared" si="5"/>
        <v/>
      </c>
      <c r="K32" s="122"/>
      <c r="L32" s="122"/>
      <c r="M32" s="122"/>
      <c r="N32" s="122"/>
      <c r="O32" s="122"/>
      <c r="P32" s="122"/>
      <c r="Q32" s="122"/>
      <c r="R32" s="122"/>
      <c r="S32" s="122"/>
      <c r="T32" s="122"/>
    </row>
    <row r="33" spans="1:20" x14ac:dyDescent="0.2">
      <c r="A33" s="5" t="str">
        <f>'Feuille de Présence'!B33</f>
        <v>BU</v>
      </c>
      <c r="B33" s="70">
        <f>'Feuille de Présence'!D33</f>
        <v>64</v>
      </c>
      <c r="C33" s="13">
        <f>'Feuille de Présence'!E33</f>
        <v>0</v>
      </c>
      <c r="D33" s="15">
        <f t="shared" si="0"/>
        <v>0</v>
      </c>
      <c r="E33" s="38"/>
      <c r="F33" s="13">
        <f t="shared" si="1"/>
        <v>0</v>
      </c>
      <c r="G33" s="13">
        <f t="shared" si="2"/>
        <v>0</v>
      </c>
      <c r="H33" s="13">
        <f t="shared" si="3"/>
        <v>0</v>
      </c>
      <c r="I33" s="101" t="str">
        <f t="shared" si="4"/>
        <v/>
      </c>
      <c r="J33" s="100" t="str">
        <f t="shared" si="5"/>
        <v/>
      </c>
      <c r="K33" s="122"/>
      <c r="L33" s="122"/>
      <c r="M33" s="122"/>
      <c r="N33" s="122"/>
      <c r="O33" s="122"/>
      <c r="P33" s="122"/>
      <c r="Q33" s="122"/>
      <c r="R33" s="122"/>
      <c r="S33" s="122"/>
      <c r="T33" s="122"/>
    </row>
    <row r="34" spans="1:20" x14ac:dyDescent="0.2">
      <c r="A34" s="5" t="str">
        <f>'Feuille de Présence'!B34</f>
        <v>BV</v>
      </c>
      <c r="B34" s="70">
        <f>'Feuille de Présence'!D34</f>
        <v>186</v>
      </c>
      <c r="C34" s="13">
        <f>'Feuille de Présence'!E34</f>
        <v>0</v>
      </c>
      <c r="D34" s="15">
        <f t="shared" si="0"/>
        <v>0</v>
      </c>
      <c r="E34" s="38"/>
      <c r="F34" s="13">
        <f t="shared" si="1"/>
        <v>0</v>
      </c>
      <c r="G34" s="13">
        <f t="shared" si="2"/>
        <v>0</v>
      </c>
      <c r="H34" s="13">
        <f t="shared" si="3"/>
        <v>0</v>
      </c>
      <c r="I34" s="101" t="str">
        <f t="shared" si="4"/>
        <v/>
      </c>
      <c r="J34" s="100" t="str">
        <f t="shared" si="5"/>
        <v/>
      </c>
      <c r="K34" s="122"/>
      <c r="L34" s="122"/>
      <c r="M34" s="122"/>
      <c r="N34" s="122"/>
      <c r="O34" s="122"/>
      <c r="P34" s="122"/>
      <c r="Q34" s="122"/>
      <c r="R34" s="122"/>
      <c r="S34" s="122"/>
      <c r="T34" s="122"/>
    </row>
    <row r="35" spans="1:20" x14ac:dyDescent="0.2">
      <c r="A35" s="5" t="str">
        <f>'Feuille de Présence'!B35</f>
        <v>C</v>
      </c>
      <c r="B35" s="70">
        <f>'Feuille de Présence'!D35</f>
        <v>94</v>
      </c>
      <c r="C35" s="13">
        <f>'Feuille de Présence'!E35</f>
        <v>0</v>
      </c>
      <c r="D35" s="15">
        <f t="shared" si="0"/>
        <v>0</v>
      </c>
      <c r="E35" s="38"/>
      <c r="F35" s="13">
        <f t="shared" si="1"/>
        <v>0</v>
      </c>
      <c r="G35" s="13">
        <f t="shared" si="2"/>
        <v>0</v>
      </c>
      <c r="H35" s="13">
        <f t="shared" si="3"/>
        <v>0</v>
      </c>
      <c r="I35" s="101" t="str">
        <f t="shared" si="4"/>
        <v/>
      </c>
      <c r="J35" s="100" t="str">
        <f t="shared" si="5"/>
        <v/>
      </c>
      <c r="K35" s="122"/>
      <c r="L35" s="122"/>
      <c r="M35" s="122"/>
      <c r="N35" s="122"/>
      <c r="O35" s="122"/>
      <c r="P35" s="122"/>
      <c r="Q35" s="122"/>
      <c r="R35" s="122"/>
      <c r="S35" s="122"/>
      <c r="T35" s="122"/>
    </row>
    <row r="36" spans="1:20" x14ac:dyDescent="0.2">
      <c r="A36" s="5" t="str">
        <f>'Feuille de Présence'!B36</f>
        <v>CA</v>
      </c>
      <c r="B36" s="70">
        <f>'Feuille de Présence'!D36</f>
        <v>63</v>
      </c>
      <c r="C36" s="13">
        <f>'Feuille de Présence'!E36</f>
        <v>0</v>
      </c>
      <c r="D36" s="15">
        <f t="shared" si="0"/>
        <v>0</v>
      </c>
      <c r="E36" s="38"/>
      <c r="F36" s="13">
        <f t="shared" si="1"/>
        <v>0</v>
      </c>
      <c r="G36" s="13">
        <f t="shared" si="2"/>
        <v>0</v>
      </c>
      <c r="H36" s="13">
        <f t="shared" si="3"/>
        <v>0</v>
      </c>
      <c r="I36" s="101" t="str">
        <f t="shared" si="4"/>
        <v/>
      </c>
      <c r="J36" s="100" t="str">
        <f t="shared" si="5"/>
        <v/>
      </c>
      <c r="K36" s="122"/>
      <c r="L36" s="122"/>
      <c r="M36" s="122"/>
      <c r="N36" s="122"/>
      <c r="O36" s="122"/>
      <c r="P36" s="122"/>
      <c r="Q36" s="122"/>
      <c r="R36" s="122"/>
      <c r="S36" s="122"/>
      <c r="T36" s="122"/>
    </row>
    <row r="37" spans="1:20" x14ac:dyDescent="0.2">
      <c r="A37" s="5" t="str">
        <f>'Feuille de Présence'!B37</f>
        <v>CB</v>
      </c>
      <c r="B37" s="70">
        <f>'Feuille de Présence'!D37</f>
        <v>61</v>
      </c>
      <c r="C37" s="13">
        <f>'Feuille de Présence'!E37</f>
        <v>0</v>
      </c>
      <c r="D37" s="15">
        <f t="shared" si="0"/>
        <v>0</v>
      </c>
      <c r="E37" s="38"/>
      <c r="F37" s="13">
        <f t="shared" si="1"/>
        <v>0</v>
      </c>
      <c r="G37" s="13">
        <f t="shared" si="2"/>
        <v>0</v>
      </c>
      <c r="H37" s="13">
        <f t="shared" si="3"/>
        <v>0</v>
      </c>
      <c r="I37" s="101" t="str">
        <f t="shared" si="4"/>
        <v/>
      </c>
      <c r="J37" s="100" t="str">
        <f t="shared" si="5"/>
        <v/>
      </c>
      <c r="K37" s="122"/>
      <c r="L37" s="122"/>
      <c r="M37" s="122"/>
      <c r="N37" s="122"/>
      <c r="O37" s="122"/>
      <c r="P37" s="122"/>
      <c r="Q37" s="122"/>
      <c r="R37" s="122"/>
      <c r="S37" s="122"/>
      <c r="T37" s="122"/>
    </row>
    <row r="38" spans="1:20" x14ac:dyDescent="0.2">
      <c r="A38" s="4" t="str">
        <f>'Feuille de Présence'!B38</f>
        <v>CC</v>
      </c>
      <c r="B38" s="70">
        <f>'Feuille de Présence'!D38</f>
        <v>68</v>
      </c>
      <c r="C38" s="13">
        <f>'Feuille de Présence'!E38</f>
        <v>0</v>
      </c>
      <c r="D38" s="15">
        <f t="shared" si="0"/>
        <v>0</v>
      </c>
      <c r="E38" s="38"/>
      <c r="F38" s="13">
        <f t="shared" si="1"/>
        <v>0</v>
      </c>
      <c r="G38" s="13">
        <f t="shared" si="2"/>
        <v>0</v>
      </c>
      <c r="H38" s="13">
        <f t="shared" si="3"/>
        <v>0</v>
      </c>
      <c r="I38" s="101" t="str">
        <f t="shared" si="4"/>
        <v/>
      </c>
      <c r="J38" s="100" t="str">
        <f t="shared" si="5"/>
        <v/>
      </c>
      <c r="K38" s="122"/>
      <c r="L38" s="122"/>
      <c r="M38" s="122"/>
      <c r="N38" s="122"/>
      <c r="O38" s="122"/>
      <c r="P38" s="122"/>
      <c r="Q38" s="122"/>
      <c r="R38" s="122"/>
      <c r="S38" s="122"/>
      <c r="T38" s="122"/>
    </row>
    <row r="39" spans="1:20" x14ac:dyDescent="0.2">
      <c r="A39" s="4" t="str">
        <f>'Feuille de Présence'!B39</f>
        <v>CD</v>
      </c>
      <c r="B39" s="70">
        <f>'Feuille de Présence'!D39</f>
        <v>128</v>
      </c>
      <c r="C39" s="13">
        <f>'Feuille de Présence'!E39</f>
        <v>0</v>
      </c>
      <c r="D39" s="15">
        <f t="shared" si="0"/>
        <v>0</v>
      </c>
      <c r="E39" s="38"/>
      <c r="F39" s="13">
        <f t="shared" si="1"/>
        <v>0</v>
      </c>
      <c r="G39" s="13">
        <f t="shared" si="2"/>
        <v>0</v>
      </c>
      <c r="H39" s="13">
        <f t="shared" si="3"/>
        <v>0</v>
      </c>
      <c r="I39" s="101" t="str">
        <f t="shared" si="4"/>
        <v/>
      </c>
      <c r="J39" s="100" t="str">
        <f t="shared" si="5"/>
        <v/>
      </c>
      <c r="K39" s="122"/>
      <c r="L39" s="122"/>
      <c r="M39" s="122"/>
      <c r="N39" s="122"/>
      <c r="O39" s="122"/>
      <c r="P39" s="122"/>
      <c r="Q39" s="122"/>
      <c r="R39" s="122"/>
      <c r="S39" s="122"/>
      <c r="T39" s="122"/>
    </row>
    <row r="40" spans="1:20" x14ac:dyDescent="0.2">
      <c r="A40" s="8" t="str">
        <f>'Feuille de Présence'!B40</f>
        <v>CE</v>
      </c>
      <c r="B40" s="69">
        <f>'Feuille de Présence'!D40</f>
        <v>60</v>
      </c>
      <c r="C40" s="13">
        <f>'Feuille de Présence'!E40</f>
        <v>0</v>
      </c>
      <c r="D40" s="15">
        <f t="shared" si="0"/>
        <v>0</v>
      </c>
      <c r="E40" s="38"/>
      <c r="F40" s="13">
        <f t="shared" si="1"/>
        <v>0</v>
      </c>
      <c r="G40" s="13">
        <f t="shared" si="2"/>
        <v>0</v>
      </c>
      <c r="H40" s="13">
        <f t="shared" si="3"/>
        <v>0</v>
      </c>
      <c r="I40" s="101" t="str">
        <f t="shared" si="4"/>
        <v/>
      </c>
      <c r="J40" s="100" t="str">
        <f t="shared" si="5"/>
        <v/>
      </c>
      <c r="K40" s="122"/>
      <c r="L40" s="122"/>
      <c r="M40" s="122"/>
      <c r="N40" s="122"/>
      <c r="O40" s="122"/>
      <c r="P40" s="122"/>
      <c r="Q40" s="122"/>
      <c r="R40" s="122"/>
      <c r="S40" s="122"/>
      <c r="T40" s="122"/>
    </row>
    <row r="41" spans="1:20" x14ac:dyDescent="0.2">
      <c r="A41" s="4" t="str">
        <f>'Feuille de Présence'!B41</f>
        <v>CF</v>
      </c>
      <c r="B41" s="70">
        <f>'Feuille de Présence'!D41</f>
        <v>310</v>
      </c>
      <c r="C41" s="13">
        <f>'Feuille de Présence'!E41</f>
        <v>0</v>
      </c>
      <c r="D41" s="15">
        <f t="shared" si="0"/>
        <v>0</v>
      </c>
      <c r="E41" s="38"/>
      <c r="F41" s="13">
        <f t="shared" si="1"/>
        <v>0</v>
      </c>
      <c r="G41" s="13">
        <f t="shared" si="2"/>
        <v>0</v>
      </c>
      <c r="H41" s="13">
        <f t="shared" si="3"/>
        <v>0</v>
      </c>
      <c r="I41" s="101" t="str">
        <f t="shared" si="4"/>
        <v/>
      </c>
      <c r="J41" s="100" t="str">
        <f t="shared" si="5"/>
        <v/>
      </c>
      <c r="K41" s="122"/>
      <c r="L41" s="122"/>
      <c r="M41" s="122"/>
      <c r="N41" s="122"/>
      <c r="O41" s="122"/>
      <c r="P41" s="122"/>
      <c r="Q41" s="122"/>
      <c r="R41" s="122"/>
      <c r="S41" s="122"/>
      <c r="T41" s="122"/>
    </row>
    <row r="42" spans="1:20" x14ac:dyDescent="0.2">
      <c r="A42" s="5" t="str">
        <f>'Feuille de Présence'!B42</f>
        <v>CG</v>
      </c>
      <c r="B42" s="70">
        <f>'Feuille de Présence'!D42</f>
        <v>126</v>
      </c>
      <c r="C42" s="13">
        <f>'Feuille de Présence'!E42</f>
        <v>0</v>
      </c>
      <c r="D42" s="15">
        <f t="shared" si="0"/>
        <v>0</v>
      </c>
      <c r="E42" s="38"/>
      <c r="F42" s="13">
        <f t="shared" si="1"/>
        <v>0</v>
      </c>
      <c r="G42" s="13">
        <f t="shared" si="2"/>
        <v>0</v>
      </c>
      <c r="H42" s="13">
        <f t="shared" si="3"/>
        <v>0</v>
      </c>
      <c r="I42" s="101" t="str">
        <f t="shared" si="4"/>
        <v/>
      </c>
      <c r="J42" s="100" t="str">
        <f t="shared" si="5"/>
        <v/>
      </c>
      <c r="K42" s="122"/>
      <c r="L42" s="122"/>
      <c r="M42" s="122"/>
      <c r="N42" s="122"/>
      <c r="O42" s="122"/>
      <c r="P42" s="122"/>
      <c r="Q42" s="122"/>
      <c r="R42" s="122"/>
      <c r="S42" s="122"/>
      <c r="T42" s="122"/>
    </row>
    <row r="43" spans="1:20" x14ac:dyDescent="0.2">
      <c r="A43" s="5" t="str">
        <f>'Feuille de Présence'!B43</f>
        <v>CH</v>
      </c>
      <c r="B43" s="70">
        <f>'Feuille de Présence'!D43</f>
        <v>28</v>
      </c>
      <c r="C43" s="13">
        <f>'Feuille de Présence'!E43</f>
        <v>0</v>
      </c>
      <c r="D43" s="15">
        <f t="shared" si="0"/>
        <v>0</v>
      </c>
      <c r="E43" s="38"/>
      <c r="F43" s="13">
        <f t="shared" si="1"/>
        <v>0</v>
      </c>
      <c r="G43" s="13">
        <f t="shared" si="2"/>
        <v>0</v>
      </c>
      <c r="H43" s="13">
        <f t="shared" si="3"/>
        <v>0</v>
      </c>
      <c r="I43" s="101" t="str">
        <f t="shared" si="4"/>
        <v/>
      </c>
      <c r="J43" s="100" t="str">
        <f t="shared" si="5"/>
        <v/>
      </c>
      <c r="K43" s="122"/>
      <c r="L43" s="122"/>
      <c r="M43" s="122"/>
      <c r="N43" s="122"/>
      <c r="O43" s="122"/>
      <c r="P43" s="122"/>
      <c r="Q43" s="122"/>
      <c r="R43" s="122"/>
      <c r="S43" s="122"/>
      <c r="T43" s="122"/>
    </row>
    <row r="44" spans="1:20" x14ac:dyDescent="0.2">
      <c r="A44" s="4" t="str">
        <f>'Feuille de Présence'!B44</f>
        <v>D</v>
      </c>
      <c r="B44" s="70">
        <f>'Feuille de Présence'!D44</f>
        <v>64</v>
      </c>
      <c r="C44" s="13">
        <f>'Feuille de Présence'!E44</f>
        <v>0</v>
      </c>
      <c r="D44" s="15">
        <f t="shared" si="0"/>
        <v>0</v>
      </c>
      <c r="E44" s="38"/>
      <c r="F44" s="13">
        <f t="shared" si="1"/>
        <v>0</v>
      </c>
      <c r="G44" s="13">
        <f t="shared" si="2"/>
        <v>0</v>
      </c>
      <c r="H44" s="13">
        <f t="shared" si="3"/>
        <v>0</v>
      </c>
      <c r="I44" s="101" t="str">
        <f t="shared" si="4"/>
        <v/>
      </c>
      <c r="J44" s="100" t="str">
        <f t="shared" si="5"/>
        <v/>
      </c>
      <c r="K44" s="122"/>
      <c r="L44" s="122"/>
      <c r="M44" s="122"/>
      <c r="N44" s="122"/>
      <c r="O44" s="122"/>
      <c r="P44" s="122"/>
      <c r="Q44" s="122"/>
      <c r="R44" s="122"/>
      <c r="S44" s="122"/>
      <c r="T44" s="122"/>
    </row>
    <row r="45" spans="1:20" x14ac:dyDescent="0.2">
      <c r="A45" s="4" t="str">
        <f>'Feuille de Présence'!B45</f>
        <v>DA</v>
      </c>
      <c r="B45" s="70">
        <f>'Feuille de Présence'!D45</f>
        <v>66</v>
      </c>
      <c r="C45" s="13">
        <f>'Feuille de Présence'!E45</f>
        <v>0</v>
      </c>
      <c r="D45" s="15">
        <f t="shared" si="0"/>
        <v>0</v>
      </c>
      <c r="E45" s="38"/>
      <c r="F45" s="13">
        <f t="shared" si="1"/>
        <v>0</v>
      </c>
      <c r="G45" s="13">
        <f t="shared" si="2"/>
        <v>0</v>
      </c>
      <c r="H45" s="13">
        <f t="shared" si="3"/>
        <v>0</v>
      </c>
      <c r="I45" s="101" t="str">
        <f t="shared" si="4"/>
        <v/>
      </c>
      <c r="J45" s="100" t="str">
        <f t="shared" si="5"/>
        <v/>
      </c>
      <c r="K45" s="122"/>
      <c r="L45" s="122"/>
      <c r="M45" s="122"/>
      <c r="N45" s="122"/>
      <c r="O45" s="122"/>
      <c r="P45" s="122"/>
      <c r="Q45" s="122"/>
      <c r="R45" s="122"/>
      <c r="S45" s="122"/>
      <c r="T45" s="122"/>
    </row>
    <row r="46" spans="1:20" x14ac:dyDescent="0.2">
      <c r="A46" s="4" t="str">
        <f>'Feuille de Présence'!B46</f>
        <v>DB</v>
      </c>
      <c r="B46" s="70">
        <f>'Feuille de Présence'!D46</f>
        <v>124</v>
      </c>
      <c r="C46" s="13">
        <f>'Feuille de Présence'!E46</f>
        <v>0</v>
      </c>
      <c r="D46" s="15">
        <f t="shared" si="0"/>
        <v>0</v>
      </c>
      <c r="E46" s="38"/>
      <c r="F46" s="13">
        <f t="shared" si="1"/>
        <v>0</v>
      </c>
      <c r="G46" s="13">
        <f t="shared" si="2"/>
        <v>0</v>
      </c>
      <c r="H46" s="13">
        <f t="shared" si="3"/>
        <v>0</v>
      </c>
      <c r="I46" s="101" t="str">
        <f t="shared" si="4"/>
        <v/>
      </c>
      <c r="J46" s="100" t="str">
        <f t="shared" si="5"/>
        <v/>
      </c>
      <c r="K46" s="122"/>
      <c r="L46" s="122"/>
      <c r="M46" s="122"/>
      <c r="N46" s="122"/>
      <c r="O46" s="122"/>
      <c r="P46" s="122"/>
      <c r="Q46" s="122"/>
      <c r="R46" s="122"/>
      <c r="S46" s="122"/>
      <c r="T46" s="122"/>
    </row>
    <row r="47" spans="1:20" x14ac:dyDescent="0.2">
      <c r="A47" s="5" t="str">
        <f>'Feuille de Présence'!B47</f>
        <v>DC</v>
      </c>
      <c r="B47" s="70">
        <f>'Feuille de Présence'!D47</f>
        <v>130</v>
      </c>
      <c r="C47" s="13">
        <f>'Feuille de Présence'!E47</f>
        <v>0</v>
      </c>
      <c r="D47" s="15">
        <f t="shared" si="0"/>
        <v>0</v>
      </c>
      <c r="E47" s="38"/>
      <c r="F47" s="13">
        <f t="shared" si="1"/>
        <v>0</v>
      </c>
      <c r="G47" s="13">
        <f t="shared" si="2"/>
        <v>0</v>
      </c>
      <c r="H47" s="13">
        <f t="shared" si="3"/>
        <v>0</v>
      </c>
      <c r="I47" s="101" t="str">
        <f t="shared" si="4"/>
        <v/>
      </c>
      <c r="J47" s="100" t="str">
        <f t="shared" si="5"/>
        <v/>
      </c>
      <c r="K47" s="122"/>
      <c r="L47" s="122"/>
      <c r="M47" s="122"/>
      <c r="N47" s="122"/>
      <c r="O47" s="122"/>
      <c r="P47" s="122"/>
      <c r="Q47" s="122"/>
      <c r="R47" s="122"/>
      <c r="S47" s="122"/>
      <c r="T47" s="122"/>
    </row>
    <row r="48" spans="1:20" x14ac:dyDescent="0.2">
      <c r="A48" s="4" t="str">
        <f>'Feuille de Présence'!B48</f>
        <v>DE</v>
      </c>
      <c r="B48" s="70">
        <f>'Feuille de Présence'!D48</f>
        <v>64</v>
      </c>
      <c r="C48" s="13">
        <f>'Feuille de Présence'!E48</f>
        <v>0</v>
      </c>
      <c r="D48" s="15">
        <f t="shared" si="0"/>
        <v>0</v>
      </c>
      <c r="E48" s="38"/>
      <c r="F48" s="13">
        <f t="shared" si="1"/>
        <v>0</v>
      </c>
      <c r="G48" s="13">
        <f t="shared" si="2"/>
        <v>0</v>
      </c>
      <c r="H48" s="13">
        <f t="shared" si="3"/>
        <v>0</v>
      </c>
      <c r="I48" s="101" t="str">
        <f t="shared" si="4"/>
        <v/>
      </c>
      <c r="J48" s="100" t="str">
        <f t="shared" si="5"/>
        <v/>
      </c>
      <c r="K48" s="122"/>
      <c r="L48" s="122"/>
      <c r="M48" s="122"/>
      <c r="N48" s="122"/>
      <c r="O48" s="122"/>
      <c r="P48" s="122"/>
      <c r="Q48" s="122"/>
      <c r="R48" s="122"/>
      <c r="S48" s="122"/>
      <c r="T48" s="122"/>
    </row>
    <row r="49" spans="1:20" x14ac:dyDescent="0.2">
      <c r="A49" s="4" t="str">
        <f>'Feuille de Présence'!B49</f>
        <v>DF</v>
      </c>
      <c r="B49" s="70">
        <f>'Feuille de Présence'!D49</f>
        <v>63</v>
      </c>
      <c r="C49" s="13">
        <f>'Feuille de Présence'!E49</f>
        <v>0</v>
      </c>
      <c r="D49" s="15">
        <f t="shared" si="0"/>
        <v>0</v>
      </c>
      <c r="E49" s="38"/>
      <c r="F49" s="13">
        <f t="shared" si="1"/>
        <v>0</v>
      </c>
      <c r="G49" s="13">
        <f t="shared" si="2"/>
        <v>0</v>
      </c>
      <c r="H49" s="13">
        <f t="shared" si="3"/>
        <v>0</v>
      </c>
      <c r="I49" s="101" t="str">
        <f t="shared" si="4"/>
        <v/>
      </c>
      <c r="J49" s="100" t="str">
        <f t="shared" si="5"/>
        <v/>
      </c>
      <c r="K49" s="122"/>
      <c r="L49" s="122"/>
      <c r="M49" s="122"/>
      <c r="N49" s="122"/>
      <c r="O49" s="122"/>
      <c r="P49" s="122"/>
      <c r="Q49" s="122"/>
      <c r="R49" s="122"/>
      <c r="S49" s="122"/>
      <c r="T49" s="122"/>
    </row>
    <row r="50" spans="1:20" x14ac:dyDescent="0.2">
      <c r="A50" s="4" t="str">
        <f>'Feuille de Présence'!B50</f>
        <v>DG</v>
      </c>
      <c r="B50" s="70">
        <f>'Feuille de Présence'!D50</f>
        <v>67</v>
      </c>
      <c r="C50" s="13">
        <f>'Feuille de Présence'!E50</f>
        <v>0</v>
      </c>
      <c r="D50" s="15">
        <f t="shared" si="0"/>
        <v>0</v>
      </c>
      <c r="E50" s="38"/>
      <c r="F50" s="13">
        <f t="shared" si="1"/>
        <v>0</v>
      </c>
      <c r="G50" s="13">
        <f t="shared" si="2"/>
        <v>0</v>
      </c>
      <c r="H50" s="13">
        <f t="shared" si="3"/>
        <v>0</v>
      </c>
      <c r="I50" s="101" t="str">
        <f t="shared" si="4"/>
        <v/>
      </c>
      <c r="J50" s="100" t="str">
        <f t="shared" si="5"/>
        <v/>
      </c>
      <c r="K50" s="122"/>
      <c r="L50" s="122"/>
      <c r="M50" s="122"/>
      <c r="N50" s="122"/>
      <c r="O50" s="122"/>
      <c r="P50" s="122"/>
      <c r="Q50" s="122"/>
      <c r="R50" s="122"/>
      <c r="S50" s="122"/>
      <c r="T50" s="122"/>
    </row>
    <row r="51" spans="1:20" x14ac:dyDescent="0.2">
      <c r="A51" s="5" t="str">
        <f>'Feuille de Présence'!B51</f>
        <v>DH</v>
      </c>
      <c r="B51" s="70">
        <f>'Feuille de Présence'!D51</f>
        <v>132</v>
      </c>
      <c r="C51" s="13">
        <f>'Feuille de Présence'!E51</f>
        <v>0</v>
      </c>
      <c r="D51" s="15">
        <f t="shared" si="0"/>
        <v>0</v>
      </c>
      <c r="E51" s="38"/>
      <c r="F51" s="13">
        <f t="shared" si="1"/>
        <v>0</v>
      </c>
      <c r="G51" s="13">
        <f t="shared" si="2"/>
        <v>0</v>
      </c>
      <c r="H51" s="13">
        <f t="shared" si="3"/>
        <v>0</v>
      </c>
      <c r="I51" s="101" t="str">
        <f t="shared" si="4"/>
        <v/>
      </c>
      <c r="J51" s="100" t="str">
        <f t="shared" si="5"/>
        <v/>
      </c>
      <c r="K51" s="122"/>
      <c r="L51" s="122"/>
      <c r="M51" s="122"/>
      <c r="N51" s="122"/>
      <c r="O51" s="122"/>
      <c r="P51" s="122"/>
      <c r="Q51" s="122"/>
      <c r="R51" s="122"/>
      <c r="S51" s="122"/>
      <c r="T51" s="122"/>
    </row>
    <row r="52" spans="1:20" x14ac:dyDescent="0.2">
      <c r="A52" s="4" t="str">
        <f>'Feuille de Présence'!B52</f>
        <v>DI</v>
      </c>
      <c r="B52" s="70">
        <f>'Feuille de Présence'!D52</f>
        <v>66</v>
      </c>
      <c r="C52" s="13">
        <f>'Feuille de Présence'!E52</f>
        <v>0</v>
      </c>
      <c r="D52" s="15">
        <f t="shared" si="0"/>
        <v>0</v>
      </c>
      <c r="E52" s="38"/>
      <c r="F52" s="13">
        <f t="shared" si="1"/>
        <v>0</v>
      </c>
      <c r="G52" s="13">
        <f t="shared" si="2"/>
        <v>0</v>
      </c>
      <c r="H52" s="13">
        <f t="shared" si="3"/>
        <v>0</v>
      </c>
      <c r="I52" s="101" t="str">
        <f t="shared" si="4"/>
        <v/>
      </c>
      <c r="J52" s="100" t="str">
        <f t="shared" si="5"/>
        <v/>
      </c>
      <c r="K52" s="122"/>
      <c r="L52" s="122"/>
      <c r="M52" s="122"/>
      <c r="N52" s="122"/>
      <c r="O52" s="122"/>
      <c r="P52" s="122"/>
      <c r="Q52" s="122"/>
      <c r="R52" s="122"/>
      <c r="S52" s="122"/>
      <c r="T52" s="122"/>
    </row>
    <row r="53" spans="1:20" x14ac:dyDescent="0.2">
      <c r="A53" s="5" t="str">
        <f>'Feuille de Présence'!B53</f>
        <v>DJ</v>
      </c>
      <c r="B53" s="70">
        <f>'Feuille de Présence'!D53</f>
        <v>64</v>
      </c>
      <c r="C53" s="13">
        <f>'Feuille de Présence'!E53</f>
        <v>0</v>
      </c>
      <c r="D53" s="15">
        <f t="shared" si="0"/>
        <v>0</v>
      </c>
      <c r="E53" s="38"/>
      <c r="F53" s="13">
        <f t="shared" si="1"/>
        <v>0</v>
      </c>
      <c r="G53" s="13">
        <f t="shared" si="2"/>
        <v>0</v>
      </c>
      <c r="H53" s="13">
        <f t="shared" si="3"/>
        <v>0</v>
      </c>
      <c r="I53" s="101" t="str">
        <f t="shared" si="4"/>
        <v/>
      </c>
      <c r="J53" s="100" t="str">
        <f t="shared" si="5"/>
        <v/>
      </c>
      <c r="K53" s="122"/>
      <c r="L53" s="122"/>
      <c r="M53" s="122"/>
      <c r="N53" s="122"/>
      <c r="O53" s="122"/>
      <c r="P53" s="122"/>
      <c r="Q53" s="122"/>
      <c r="R53" s="122"/>
      <c r="S53" s="122"/>
      <c r="T53" s="122"/>
    </row>
    <row r="54" spans="1:20" x14ac:dyDescent="0.2">
      <c r="A54" s="4" t="str">
        <f>'Feuille de Présence'!B54</f>
        <v>DK</v>
      </c>
      <c r="B54" s="70">
        <f>'Feuille de Présence'!D54</f>
        <v>16</v>
      </c>
      <c r="C54" s="13">
        <f>'Feuille de Présence'!E54</f>
        <v>0</v>
      </c>
      <c r="D54" s="15">
        <f t="shared" si="0"/>
        <v>0</v>
      </c>
      <c r="E54" s="38"/>
      <c r="F54" s="13">
        <f t="shared" si="1"/>
        <v>0</v>
      </c>
      <c r="G54" s="13">
        <f t="shared" si="2"/>
        <v>0</v>
      </c>
      <c r="H54" s="13">
        <f t="shared" si="3"/>
        <v>0</v>
      </c>
      <c r="I54" s="101" t="str">
        <f t="shared" si="4"/>
        <v/>
      </c>
      <c r="J54" s="100" t="str">
        <f t="shared" si="5"/>
        <v/>
      </c>
      <c r="K54" s="122"/>
      <c r="L54" s="122"/>
      <c r="M54" s="122"/>
      <c r="N54" s="122"/>
      <c r="O54" s="122"/>
      <c r="P54" s="122"/>
      <c r="Q54" s="122"/>
      <c r="R54" s="122"/>
      <c r="S54" s="122"/>
      <c r="T54" s="122"/>
    </row>
    <row r="55" spans="1:20" x14ac:dyDescent="0.2">
      <c r="A55" s="5" t="str">
        <f>'Feuille de Présence'!B55</f>
        <v>DM</v>
      </c>
      <c r="B55" s="70">
        <f>'Feuille de Présence'!D55</f>
        <v>252</v>
      </c>
      <c r="C55" s="13">
        <f>'Feuille de Présence'!E55</f>
        <v>0</v>
      </c>
      <c r="D55" s="15">
        <f t="shared" si="0"/>
        <v>0</v>
      </c>
      <c r="E55" s="38"/>
      <c r="F55" s="13">
        <f t="shared" si="1"/>
        <v>0</v>
      </c>
      <c r="G55" s="13">
        <f t="shared" si="2"/>
        <v>0</v>
      </c>
      <c r="H55" s="13">
        <f t="shared" si="3"/>
        <v>0</v>
      </c>
      <c r="I55" s="101" t="str">
        <f t="shared" si="4"/>
        <v/>
      </c>
      <c r="J55" s="100" t="str">
        <f t="shared" si="5"/>
        <v/>
      </c>
      <c r="K55" s="122"/>
      <c r="L55" s="122"/>
      <c r="M55" s="122"/>
      <c r="N55" s="122"/>
      <c r="O55" s="122"/>
      <c r="P55" s="122"/>
      <c r="Q55" s="122"/>
      <c r="R55" s="122"/>
      <c r="S55" s="122"/>
      <c r="T55" s="122"/>
    </row>
    <row r="56" spans="1:20" x14ac:dyDescent="0.2">
      <c r="A56" s="5" t="str">
        <f>'Feuille de Présence'!B56</f>
        <v>DN</v>
      </c>
      <c r="B56" s="70">
        <f>'Feuille de Présence'!D56</f>
        <v>60</v>
      </c>
      <c r="C56" s="13">
        <f>'Feuille de Présence'!E56</f>
        <v>0</v>
      </c>
      <c r="D56" s="15">
        <f t="shared" si="0"/>
        <v>0</v>
      </c>
      <c r="E56" s="38"/>
      <c r="F56" s="13">
        <f t="shared" si="1"/>
        <v>0</v>
      </c>
      <c r="G56" s="13">
        <f t="shared" si="2"/>
        <v>0</v>
      </c>
      <c r="H56" s="13">
        <f t="shared" si="3"/>
        <v>0</v>
      </c>
      <c r="I56" s="101" t="str">
        <f t="shared" si="4"/>
        <v/>
      </c>
      <c r="J56" s="100" t="str">
        <f t="shared" si="5"/>
        <v/>
      </c>
      <c r="K56" s="122"/>
      <c r="L56" s="122"/>
      <c r="M56" s="122"/>
      <c r="N56" s="122"/>
      <c r="O56" s="122"/>
      <c r="P56" s="122"/>
      <c r="Q56" s="122"/>
      <c r="R56" s="122"/>
      <c r="S56" s="122"/>
      <c r="T56" s="122"/>
    </row>
    <row r="57" spans="1:20" x14ac:dyDescent="0.2">
      <c r="A57" s="5" t="str">
        <f>'Feuille de Présence'!B57</f>
        <v>DO</v>
      </c>
      <c r="B57" s="70">
        <f>'Feuille de Présence'!D57</f>
        <v>61</v>
      </c>
      <c r="C57" s="13">
        <f>'Feuille de Présence'!E57</f>
        <v>0</v>
      </c>
      <c r="D57" s="15">
        <f t="shared" si="0"/>
        <v>0</v>
      </c>
      <c r="E57" s="38"/>
      <c r="F57" s="13">
        <f t="shared" si="1"/>
        <v>0</v>
      </c>
      <c r="G57" s="13">
        <f t="shared" si="2"/>
        <v>0</v>
      </c>
      <c r="H57" s="13">
        <f t="shared" si="3"/>
        <v>0</v>
      </c>
      <c r="I57" s="101" t="str">
        <f t="shared" si="4"/>
        <v/>
      </c>
      <c r="J57" s="100" t="str">
        <f t="shared" si="5"/>
        <v/>
      </c>
      <c r="K57" s="122"/>
      <c r="L57" s="122"/>
      <c r="M57" s="122"/>
      <c r="N57" s="122"/>
      <c r="O57" s="122"/>
      <c r="P57" s="122"/>
      <c r="Q57" s="122"/>
      <c r="R57" s="122"/>
      <c r="S57" s="122"/>
      <c r="T57" s="122"/>
    </row>
    <row r="58" spans="1:20" x14ac:dyDescent="0.2">
      <c r="A58" s="4" t="str">
        <f>'Feuille de Présence'!B58</f>
        <v>DP</v>
      </c>
      <c r="B58" s="70">
        <f>'Feuille de Présence'!D58</f>
        <v>64</v>
      </c>
      <c r="C58" s="13">
        <f>'Feuille de Présence'!E58</f>
        <v>0</v>
      </c>
      <c r="D58" s="15">
        <f t="shared" si="0"/>
        <v>0</v>
      </c>
      <c r="E58" s="38"/>
      <c r="F58" s="13">
        <f t="shared" si="1"/>
        <v>0</v>
      </c>
      <c r="G58" s="13">
        <f t="shared" si="2"/>
        <v>0</v>
      </c>
      <c r="H58" s="13">
        <f t="shared" si="3"/>
        <v>0</v>
      </c>
      <c r="I58" s="101" t="str">
        <f t="shared" si="4"/>
        <v/>
      </c>
      <c r="J58" s="100" t="str">
        <f t="shared" si="5"/>
        <v/>
      </c>
      <c r="K58" s="122"/>
      <c r="L58" s="122"/>
      <c r="M58" s="122"/>
      <c r="N58" s="122"/>
      <c r="O58" s="122"/>
      <c r="P58" s="122"/>
      <c r="Q58" s="122"/>
      <c r="R58" s="122"/>
      <c r="S58" s="122"/>
      <c r="T58" s="122"/>
    </row>
    <row r="59" spans="1:20" x14ac:dyDescent="0.2">
      <c r="A59" s="4" t="str">
        <f>'Feuille de Présence'!B59</f>
        <v>DQ</v>
      </c>
      <c r="B59" s="70">
        <f>'Feuille de Présence'!D59</f>
        <v>126</v>
      </c>
      <c r="C59" s="13">
        <f>'Feuille de Présence'!E59</f>
        <v>0</v>
      </c>
      <c r="D59" s="15">
        <f t="shared" si="0"/>
        <v>0</v>
      </c>
      <c r="E59" s="38"/>
      <c r="F59" s="13">
        <f t="shared" si="1"/>
        <v>0</v>
      </c>
      <c r="G59" s="13">
        <f t="shared" si="2"/>
        <v>0</v>
      </c>
      <c r="H59" s="13">
        <f t="shared" si="3"/>
        <v>0</v>
      </c>
      <c r="I59" s="101" t="str">
        <f t="shared" si="4"/>
        <v/>
      </c>
      <c r="J59" s="100" t="str">
        <f t="shared" si="5"/>
        <v/>
      </c>
      <c r="K59" s="122"/>
      <c r="L59" s="122"/>
      <c r="M59" s="122"/>
      <c r="N59" s="122"/>
      <c r="O59" s="122"/>
      <c r="P59" s="122"/>
      <c r="Q59" s="122"/>
      <c r="R59" s="122"/>
      <c r="S59" s="122"/>
      <c r="T59" s="122"/>
    </row>
    <row r="60" spans="1:20" x14ac:dyDescent="0.2">
      <c r="A60" s="8" t="str">
        <f>'Feuille de Présence'!B60</f>
        <v>E</v>
      </c>
      <c r="B60" s="69">
        <f>'Feuille de Présence'!D60</f>
        <v>64</v>
      </c>
      <c r="C60" s="13">
        <f>'Feuille de Présence'!E60</f>
        <v>0</v>
      </c>
      <c r="D60" s="15">
        <f t="shared" si="0"/>
        <v>0</v>
      </c>
      <c r="E60" s="38"/>
      <c r="F60" s="13">
        <f t="shared" si="1"/>
        <v>0</v>
      </c>
      <c r="G60" s="13">
        <f t="shared" si="2"/>
        <v>0</v>
      </c>
      <c r="H60" s="13">
        <f t="shared" si="3"/>
        <v>0</v>
      </c>
      <c r="I60" s="101" t="str">
        <f t="shared" si="4"/>
        <v/>
      </c>
      <c r="J60" s="100" t="str">
        <f t="shared" si="5"/>
        <v/>
      </c>
      <c r="K60" s="122"/>
      <c r="L60" s="122"/>
      <c r="M60" s="122"/>
      <c r="N60" s="122"/>
      <c r="O60" s="122"/>
      <c r="P60" s="122"/>
      <c r="Q60" s="122"/>
      <c r="R60" s="122"/>
      <c r="S60" s="122"/>
      <c r="T60" s="122"/>
    </row>
    <row r="61" spans="1:20" x14ac:dyDescent="0.2">
      <c r="A61" s="4" t="str">
        <f>'Feuille de Présence'!B61</f>
        <v>F</v>
      </c>
      <c r="B61" s="70">
        <f>'Feuille de Présence'!D61</f>
        <v>63</v>
      </c>
      <c r="C61" s="13">
        <f>'Feuille de Présence'!E61</f>
        <v>0</v>
      </c>
      <c r="D61" s="15">
        <f t="shared" si="0"/>
        <v>0</v>
      </c>
      <c r="E61" s="38"/>
      <c r="F61" s="13">
        <f t="shared" si="1"/>
        <v>0</v>
      </c>
      <c r="G61" s="13">
        <f t="shared" si="2"/>
        <v>0</v>
      </c>
      <c r="H61" s="13">
        <f t="shared" si="3"/>
        <v>0</v>
      </c>
      <c r="I61" s="101" t="str">
        <f t="shared" si="4"/>
        <v/>
      </c>
      <c r="J61" s="100" t="str">
        <f t="shared" si="5"/>
        <v/>
      </c>
      <c r="K61" s="122"/>
      <c r="L61" s="122"/>
      <c r="M61" s="122"/>
      <c r="N61" s="122"/>
      <c r="O61" s="122"/>
      <c r="P61" s="122"/>
      <c r="Q61" s="122"/>
      <c r="R61" s="122"/>
      <c r="S61" s="122"/>
      <c r="T61" s="122"/>
    </row>
    <row r="62" spans="1:20" x14ac:dyDescent="0.2">
      <c r="A62" s="10" t="str">
        <f>'Feuille de Présence'!B62</f>
        <v>FA</v>
      </c>
      <c r="B62" s="69">
        <f>'Feuille de Présence'!D62</f>
        <v>21</v>
      </c>
      <c r="C62" s="13">
        <f>'Feuille de Présence'!E62</f>
        <v>0</v>
      </c>
      <c r="D62" s="15">
        <f t="shared" si="0"/>
        <v>0</v>
      </c>
      <c r="E62" s="38"/>
      <c r="F62" s="13">
        <f t="shared" si="1"/>
        <v>0</v>
      </c>
      <c r="G62" s="13">
        <f t="shared" si="2"/>
        <v>0</v>
      </c>
      <c r="H62" s="13">
        <f t="shared" si="3"/>
        <v>0</v>
      </c>
      <c r="I62" s="101" t="str">
        <f t="shared" si="4"/>
        <v/>
      </c>
      <c r="J62" s="100" t="str">
        <f t="shared" si="5"/>
        <v/>
      </c>
      <c r="K62" s="122"/>
      <c r="L62" s="122"/>
      <c r="M62" s="122"/>
      <c r="N62" s="122"/>
      <c r="O62" s="122"/>
      <c r="P62" s="122"/>
      <c r="Q62" s="122"/>
      <c r="R62" s="122"/>
      <c r="S62" s="122"/>
      <c r="T62" s="122"/>
    </row>
    <row r="63" spans="1:20" x14ac:dyDescent="0.2">
      <c r="A63" s="4" t="str">
        <f>'Feuille de Présence'!B63</f>
        <v>FB</v>
      </c>
      <c r="B63" s="70">
        <f>'Feuille de Présence'!D63</f>
        <v>61</v>
      </c>
      <c r="C63" s="13">
        <f>'Feuille de Présence'!E63</f>
        <v>0</v>
      </c>
      <c r="D63" s="15">
        <f t="shared" si="0"/>
        <v>0</v>
      </c>
      <c r="E63" s="38"/>
      <c r="F63" s="13">
        <f t="shared" si="1"/>
        <v>0</v>
      </c>
      <c r="G63" s="13">
        <f t="shared" si="2"/>
        <v>0</v>
      </c>
      <c r="H63" s="13">
        <f t="shared" si="3"/>
        <v>0</v>
      </c>
      <c r="I63" s="101" t="str">
        <f t="shared" si="4"/>
        <v/>
      </c>
      <c r="J63" s="100" t="str">
        <f t="shared" si="5"/>
        <v/>
      </c>
      <c r="K63" s="122"/>
      <c r="L63" s="122"/>
      <c r="M63" s="122"/>
      <c r="N63" s="122"/>
      <c r="O63" s="122"/>
      <c r="P63" s="122"/>
      <c r="Q63" s="122"/>
      <c r="R63" s="122"/>
      <c r="S63" s="122"/>
      <c r="T63" s="122"/>
    </row>
    <row r="64" spans="1:20" x14ac:dyDescent="0.2">
      <c r="A64" s="4" t="str">
        <f>'Feuille de Présence'!B64</f>
        <v>G</v>
      </c>
      <c r="B64" s="70">
        <f>'Feuille de Présence'!D64</f>
        <v>62</v>
      </c>
      <c r="C64" s="13">
        <f>'Feuille de Présence'!E64</f>
        <v>0</v>
      </c>
      <c r="D64" s="15">
        <f t="shared" si="0"/>
        <v>0</v>
      </c>
      <c r="E64" s="38"/>
      <c r="F64" s="13">
        <f t="shared" si="1"/>
        <v>0</v>
      </c>
      <c r="G64" s="13">
        <f t="shared" si="2"/>
        <v>0</v>
      </c>
      <c r="H64" s="13">
        <f t="shared" si="3"/>
        <v>0</v>
      </c>
      <c r="I64" s="101" t="str">
        <f t="shared" si="4"/>
        <v/>
      </c>
      <c r="J64" s="100" t="str">
        <f t="shared" si="5"/>
        <v/>
      </c>
      <c r="K64" s="122"/>
      <c r="L64" s="122"/>
      <c r="M64" s="122"/>
      <c r="N64" s="122"/>
      <c r="O64" s="122"/>
      <c r="P64" s="122"/>
      <c r="Q64" s="122"/>
      <c r="R64" s="122"/>
      <c r="S64" s="122"/>
      <c r="T64" s="122"/>
    </row>
    <row r="65" spans="1:20" x14ac:dyDescent="0.2">
      <c r="A65" s="4" t="str">
        <f>'Feuille de Présence'!B65</f>
        <v>GA</v>
      </c>
      <c r="B65" s="70">
        <f>'Feuille de Présence'!D65</f>
        <v>64</v>
      </c>
      <c r="C65" s="13">
        <f>'Feuille de Présence'!E65</f>
        <v>0</v>
      </c>
      <c r="D65" s="15">
        <f t="shared" si="0"/>
        <v>0</v>
      </c>
      <c r="E65" s="38"/>
      <c r="F65" s="13">
        <f t="shared" si="1"/>
        <v>0</v>
      </c>
      <c r="G65" s="13">
        <f t="shared" si="2"/>
        <v>0</v>
      </c>
      <c r="H65" s="13">
        <f t="shared" si="3"/>
        <v>0</v>
      </c>
      <c r="I65" s="101" t="str">
        <f t="shared" si="4"/>
        <v/>
      </c>
      <c r="J65" s="100" t="str">
        <f t="shared" si="5"/>
        <v/>
      </c>
      <c r="K65" s="122"/>
      <c r="L65" s="122"/>
      <c r="M65" s="122"/>
      <c r="N65" s="122"/>
      <c r="O65" s="122"/>
      <c r="P65" s="122"/>
      <c r="Q65" s="122"/>
      <c r="R65" s="122"/>
      <c r="S65" s="122"/>
      <c r="T65" s="122"/>
    </row>
    <row r="66" spans="1:20" x14ac:dyDescent="0.2">
      <c r="A66" s="10" t="str">
        <f>'Feuille de Présence'!B66</f>
        <v>GB</v>
      </c>
      <c r="B66" s="69">
        <f>'Feuille de Présence'!D66</f>
        <v>60</v>
      </c>
      <c r="C66" s="13">
        <f>'Feuille de Présence'!E66</f>
        <v>0</v>
      </c>
      <c r="D66" s="15">
        <f t="shared" si="0"/>
        <v>0</v>
      </c>
      <c r="E66" s="38"/>
      <c r="F66" s="13">
        <f t="shared" si="1"/>
        <v>0</v>
      </c>
      <c r="G66" s="13">
        <f t="shared" si="2"/>
        <v>0</v>
      </c>
      <c r="H66" s="13">
        <f t="shared" si="3"/>
        <v>0</v>
      </c>
      <c r="I66" s="101" t="str">
        <f t="shared" si="4"/>
        <v/>
      </c>
      <c r="J66" s="100" t="str">
        <f t="shared" si="5"/>
        <v/>
      </c>
      <c r="K66" s="122"/>
      <c r="L66" s="122"/>
      <c r="M66" s="122"/>
      <c r="N66" s="122"/>
      <c r="O66" s="122"/>
      <c r="P66" s="122"/>
      <c r="Q66" s="122"/>
      <c r="R66" s="122"/>
      <c r="S66" s="122"/>
      <c r="T66" s="122"/>
    </row>
    <row r="67" spans="1:20" x14ac:dyDescent="0.2">
      <c r="A67" s="5" t="str">
        <f>'Feuille de Présence'!B67</f>
        <v>GC</v>
      </c>
      <c r="B67" s="70">
        <f>'Feuille de Présence'!D67</f>
        <v>66</v>
      </c>
      <c r="C67" s="13">
        <f>'Feuille de Présence'!E67</f>
        <v>0</v>
      </c>
      <c r="D67" s="15">
        <f t="shared" ref="D67:D120" si="6">IF(OR(C67="A",C67=0), 0,B67)</f>
        <v>0</v>
      </c>
      <c r="E67" s="38"/>
      <c r="F67" s="13">
        <f t="shared" ref="F67:F120" si="7">IF(OR(C67=0,C67="A",E67=0,E67="Pour",E67="Abstention"),0,B67)</f>
        <v>0</v>
      </c>
      <c r="G67" s="13">
        <f t="shared" ref="G67:G120" si="8">IF(OR(C67=0,C67="A",E67=0,E67="Pour",E67="Contre"),0,B67)</f>
        <v>0</v>
      </c>
      <c r="H67" s="13">
        <f t="shared" ref="H67:H120" si="9">IF(OR(C67=0,C67="A",E67=0,E67="Contre",E67="Abstention"),0,B67)</f>
        <v>0</v>
      </c>
      <c r="I67" s="101" t="str">
        <f t="shared" ref="I67:I120" si="10">IF(OR(C67=0,C67="A",E67="Pour",E67="Abstention",E67=""),"",A67)</f>
        <v/>
      </c>
      <c r="J67" s="100" t="str">
        <f t="shared" ref="J67:J120" si="11">IF(OR(C67=0,C67="A",E67="Pour",E67="Contre",E67=""),"",A67)</f>
        <v/>
      </c>
      <c r="K67" s="122"/>
      <c r="L67" s="122"/>
      <c r="M67" s="122"/>
      <c r="N67" s="122"/>
      <c r="O67" s="122"/>
      <c r="P67" s="122"/>
      <c r="Q67" s="122"/>
      <c r="R67" s="122"/>
      <c r="S67" s="122"/>
      <c r="T67" s="122"/>
    </row>
    <row r="68" spans="1:20" x14ac:dyDescent="0.2">
      <c r="A68" s="10" t="str">
        <f>'Feuille de Présence'!B68</f>
        <v>GD</v>
      </c>
      <c r="B68" s="69">
        <f>'Feuille de Présence'!D68</f>
        <v>64</v>
      </c>
      <c r="C68" s="13">
        <f>'Feuille de Présence'!E68</f>
        <v>0</v>
      </c>
      <c r="D68" s="15">
        <f t="shared" si="6"/>
        <v>0</v>
      </c>
      <c r="E68" s="38"/>
      <c r="F68" s="13">
        <f t="shared" si="7"/>
        <v>0</v>
      </c>
      <c r="G68" s="13">
        <f t="shared" si="8"/>
        <v>0</v>
      </c>
      <c r="H68" s="13">
        <f t="shared" si="9"/>
        <v>0</v>
      </c>
      <c r="I68" s="101" t="str">
        <f t="shared" si="10"/>
        <v/>
      </c>
      <c r="J68" s="100" t="str">
        <f t="shared" si="11"/>
        <v/>
      </c>
      <c r="K68" s="122"/>
      <c r="L68" s="122"/>
      <c r="M68" s="122"/>
      <c r="N68" s="122"/>
      <c r="O68" s="122"/>
      <c r="P68" s="122"/>
      <c r="Q68" s="122"/>
      <c r="R68" s="122"/>
      <c r="S68" s="122"/>
      <c r="T68" s="122"/>
    </row>
    <row r="69" spans="1:20" x14ac:dyDescent="0.2">
      <c r="A69" s="5" t="str">
        <f>'Feuille de Présence'!B69</f>
        <v>GE</v>
      </c>
      <c r="B69" s="70">
        <f>'Feuille de Présence'!D69</f>
        <v>64</v>
      </c>
      <c r="C69" s="13">
        <f>'Feuille de Présence'!E69</f>
        <v>0</v>
      </c>
      <c r="D69" s="15">
        <f t="shared" si="6"/>
        <v>0</v>
      </c>
      <c r="E69" s="38"/>
      <c r="F69" s="13">
        <f t="shared" si="7"/>
        <v>0</v>
      </c>
      <c r="G69" s="13">
        <f t="shared" si="8"/>
        <v>0</v>
      </c>
      <c r="H69" s="13">
        <f t="shared" si="9"/>
        <v>0</v>
      </c>
      <c r="I69" s="101" t="str">
        <f t="shared" si="10"/>
        <v/>
      </c>
      <c r="J69" s="100" t="str">
        <f t="shared" si="11"/>
        <v/>
      </c>
      <c r="K69" s="122"/>
      <c r="L69" s="122"/>
      <c r="M69" s="122"/>
      <c r="N69" s="122"/>
      <c r="O69" s="122"/>
      <c r="P69" s="122"/>
      <c r="Q69" s="122"/>
      <c r="R69" s="122"/>
      <c r="S69" s="122"/>
      <c r="T69" s="122"/>
    </row>
    <row r="70" spans="1:20" x14ac:dyDescent="0.2">
      <c r="A70" s="4" t="str">
        <f>'Feuille de Présence'!B70</f>
        <v>GF</v>
      </c>
      <c r="B70" s="70">
        <f>'Feuille de Présence'!D70</f>
        <v>198</v>
      </c>
      <c r="C70" s="13">
        <f>'Feuille de Présence'!E70</f>
        <v>0</v>
      </c>
      <c r="D70" s="15">
        <f t="shared" si="6"/>
        <v>0</v>
      </c>
      <c r="E70" s="38"/>
      <c r="F70" s="13">
        <f t="shared" si="7"/>
        <v>0</v>
      </c>
      <c r="G70" s="13">
        <f t="shared" si="8"/>
        <v>0</v>
      </c>
      <c r="H70" s="13">
        <f t="shared" si="9"/>
        <v>0</v>
      </c>
      <c r="I70" s="101" t="str">
        <f t="shared" si="10"/>
        <v/>
      </c>
      <c r="J70" s="100" t="str">
        <f t="shared" si="11"/>
        <v/>
      </c>
      <c r="K70" s="122"/>
      <c r="L70" s="122"/>
      <c r="M70" s="122"/>
      <c r="N70" s="122"/>
      <c r="O70" s="122"/>
      <c r="P70" s="122"/>
      <c r="Q70" s="122"/>
      <c r="R70" s="122"/>
      <c r="S70" s="122"/>
      <c r="T70" s="122"/>
    </row>
    <row r="71" spans="1:20" x14ac:dyDescent="0.2">
      <c r="A71" s="10" t="str">
        <f>'Feuille de Présence'!B71</f>
        <v>GH</v>
      </c>
      <c r="B71" s="69">
        <f>'Feuille de Présence'!D71</f>
        <v>67</v>
      </c>
      <c r="C71" s="13">
        <f>'Feuille de Présence'!E71</f>
        <v>0</v>
      </c>
      <c r="D71" s="15">
        <f t="shared" si="6"/>
        <v>0</v>
      </c>
      <c r="E71" s="38"/>
      <c r="F71" s="13">
        <f t="shared" si="7"/>
        <v>0</v>
      </c>
      <c r="G71" s="13">
        <f t="shared" si="8"/>
        <v>0</v>
      </c>
      <c r="H71" s="13">
        <f t="shared" si="9"/>
        <v>0</v>
      </c>
      <c r="I71" s="101" t="str">
        <f t="shared" si="10"/>
        <v/>
      </c>
      <c r="J71" s="100" t="str">
        <f t="shared" si="11"/>
        <v/>
      </c>
      <c r="K71" s="122"/>
      <c r="L71" s="122"/>
      <c r="M71" s="122"/>
      <c r="N71" s="122"/>
      <c r="O71" s="122"/>
      <c r="P71" s="122"/>
      <c r="Q71" s="122"/>
      <c r="R71" s="122"/>
      <c r="S71" s="122"/>
      <c r="T71" s="122"/>
    </row>
    <row r="72" spans="1:20" x14ac:dyDescent="0.2">
      <c r="A72" s="4" t="str">
        <f>'Feuille de Présence'!B72</f>
        <v>GM</v>
      </c>
      <c r="B72" s="70">
        <f>'Feuille de Présence'!D72</f>
        <v>57</v>
      </c>
      <c r="C72" s="13">
        <f>'Feuille de Présence'!E72</f>
        <v>0</v>
      </c>
      <c r="D72" s="15">
        <f t="shared" si="6"/>
        <v>0</v>
      </c>
      <c r="E72" s="38"/>
      <c r="F72" s="13">
        <f t="shared" si="7"/>
        <v>0</v>
      </c>
      <c r="G72" s="13">
        <f t="shared" si="8"/>
        <v>0</v>
      </c>
      <c r="H72" s="13">
        <f t="shared" si="9"/>
        <v>0</v>
      </c>
      <c r="I72" s="101" t="str">
        <f t="shared" si="10"/>
        <v/>
      </c>
      <c r="J72" s="100" t="str">
        <f t="shared" si="11"/>
        <v/>
      </c>
      <c r="K72" s="122"/>
      <c r="L72" s="122"/>
      <c r="M72" s="122"/>
      <c r="N72" s="122"/>
      <c r="O72" s="122"/>
      <c r="P72" s="122"/>
      <c r="Q72" s="122"/>
      <c r="R72" s="122"/>
      <c r="S72" s="122"/>
      <c r="T72" s="122"/>
    </row>
    <row r="73" spans="1:20" x14ac:dyDescent="0.2">
      <c r="A73" s="10" t="str">
        <f>'Feuille de Présence'!B73</f>
        <v>GN</v>
      </c>
      <c r="B73" s="69">
        <f>'Feuille de Présence'!D73</f>
        <v>64</v>
      </c>
      <c r="C73" s="13">
        <f>'Feuille de Présence'!E73</f>
        <v>0</v>
      </c>
      <c r="D73" s="15">
        <f t="shared" si="6"/>
        <v>0</v>
      </c>
      <c r="E73" s="38"/>
      <c r="F73" s="13">
        <f t="shared" si="7"/>
        <v>0</v>
      </c>
      <c r="G73" s="13">
        <f t="shared" si="8"/>
        <v>0</v>
      </c>
      <c r="H73" s="13">
        <f t="shared" si="9"/>
        <v>0</v>
      </c>
      <c r="I73" s="101" t="str">
        <f t="shared" si="10"/>
        <v/>
      </c>
      <c r="J73" s="100" t="str">
        <f t="shared" si="11"/>
        <v/>
      </c>
      <c r="K73" s="122"/>
      <c r="L73" s="122"/>
      <c r="M73" s="122"/>
      <c r="N73" s="122"/>
      <c r="O73" s="122"/>
      <c r="P73" s="122"/>
      <c r="Q73" s="122"/>
      <c r="R73" s="122"/>
      <c r="S73" s="122"/>
      <c r="T73" s="122"/>
    </row>
    <row r="74" spans="1:20" x14ac:dyDescent="0.2">
      <c r="A74" s="4" t="str">
        <f>'Feuille de Présence'!B74</f>
        <v>GO</v>
      </c>
      <c r="B74" s="70">
        <f>'Feuille de Présence'!D74</f>
        <v>63</v>
      </c>
      <c r="C74" s="13">
        <f>'Feuille de Présence'!E74</f>
        <v>0</v>
      </c>
      <c r="D74" s="15">
        <f t="shared" si="6"/>
        <v>0</v>
      </c>
      <c r="E74" s="38"/>
      <c r="F74" s="13">
        <f t="shared" si="7"/>
        <v>0</v>
      </c>
      <c r="G74" s="13">
        <f t="shared" si="8"/>
        <v>0</v>
      </c>
      <c r="H74" s="13">
        <f t="shared" si="9"/>
        <v>0</v>
      </c>
      <c r="I74" s="101" t="str">
        <f t="shared" si="10"/>
        <v/>
      </c>
      <c r="J74" s="100" t="str">
        <f t="shared" si="11"/>
        <v/>
      </c>
      <c r="K74" s="122"/>
      <c r="L74" s="122"/>
      <c r="M74" s="122"/>
      <c r="N74" s="122"/>
      <c r="O74" s="122"/>
      <c r="P74" s="122"/>
      <c r="Q74" s="122"/>
      <c r="R74" s="122"/>
      <c r="S74" s="122"/>
      <c r="T74" s="122"/>
    </row>
    <row r="75" spans="1:20" x14ac:dyDescent="0.2">
      <c r="A75" s="5" t="str">
        <f>'Feuille de Présence'!B75</f>
        <v>GP</v>
      </c>
      <c r="B75" s="70">
        <f>'Feuille de Présence'!D75</f>
        <v>194</v>
      </c>
      <c r="C75" s="13">
        <f>'Feuille de Présence'!E75</f>
        <v>0</v>
      </c>
      <c r="D75" s="15">
        <f t="shared" si="6"/>
        <v>0</v>
      </c>
      <c r="E75" s="38"/>
      <c r="F75" s="13">
        <f t="shared" si="7"/>
        <v>0</v>
      </c>
      <c r="G75" s="13">
        <f t="shared" si="8"/>
        <v>0</v>
      </c>
      <c r="H75" s="13">
        <f t="shared" si="9"/>
        <v>0</v>
      </c>
      <c r="I75" s="101" t="str">
        <f t="shared" si="10"/>
        <v/>
      </c>
      <c r="J75" s="100" t="str">
        <f t="shared" si="11"/>
        <v/>
      </c>
      <c r="K75" s="122"/>
      <c r="L75" s="122"/>
      <c r="M75" s="122"/>
      <c r="N75" s="122"/>
      <c r="O75" s="122"/>
      <c r="P75" s="122"/>
      <c r="Q75" s="122"/>
      <c r="R75" s="122"/>
      <c r="S75" s="122"/>
      <c r="T75" s="122"/>
    </row>
    <row r="76" spans="1:20" x14ac:dyDescent="0.2">
      <c r="A76" s="4" t="str">
        <f>'Feuille de Présence'!B76</f>
        <v>GQ</v>
      </c>
      <c r="B76" s="70">
        <f>'Feuille de Présence'!D76</f>
        <v>57</v>
      </c>
      <c r="C76" s="13">
        <f>'Feuille de Présence'!E76</f>
        <v>0</v>
      </c>
      <c r="D76" s="15">
        <f t="shared" si="6"/>
        <v>0</v>
      </c>
      <c r="E76" s="38"/>
      <c r="F76" s="13">
        <f t="shared" si="7"/>
        <v>0</v>
      </c>
      <c r="G76" s="13">
        <f t="shared" si="8"/>
        <v>0</v>
      </c>
      <c r="H76" s="13">
        <f t="shared" si="9"/>
        <v>0</v>
      </c>
      <c r="I76" s="101" t="str">
        <f t="shared" si="10"/>
        <v/>
      </c>
      <c r="J76" s="100" t="str">
        <f t="shared" si="11"/>
        <v/>
      </c>
      <c r="K76" s="122"/>
      <c r="L76" s="122"/>
      <c r="M76" s="122"/>
      <c r="N76" s="122"/>
      <c r="O76" s="122"/>
      <c r="P76" s="122"/>
      <c r="Q76" s="122"/>
      <c r="R76" s="122"/>
      <c r="S76" s="122"/>
      <c r="T76" s="122"/>
    </row>
    <row r="77" spans="1:20" x14ac:dyDescent="0.2">
      <c r="A77" s="8" t="str">
        <f>'Feuille de Présence'!B77</f>
        <v>GR</v>
      </c>
      <c r="B77" s="70">
        <f>'Feuille de Présence'!D77</f>
        <v>63</v>
      </c>
      <c r="C77" s="13">
        <f>'Feuille de Présence'!E77</f>
        <v>0</v>
      </c>
      <c r="D77" s="15">
        <f t="shared" si="6"/>
        <v>0</v>
      </c>
      <c r="E77" s="38"/>
      <c r="F77" s="13">
        <f t="shared" si="7"/>
        <v>0</v>
      </c>
      <c r="G77" s="13">
        <f t="shared" si="8"/>
        <v>0</v>
      </c>
      <c r="H77" s="13">
        <f t="shared" si="9"/>
        <v>0</v>
      </c>
      <c r="I77" s="101" t="str">
        <f t="shared" si="10"/>
        <v/>
      </c>
      <c r="J77" s="100" t="str">
        <f t="shared" si="11"/>
        <v/>
      </c>
      <c r="K77" s="122"/>
      <c r="L77" s="122"/>
      <c r="M77" s="122"/>
      <c r="N77" s="122"/>
      <c r="O77" s="122"/>
      <c r="P77" s="122"/>
      <c r="Q77" s="122"/>
      <c r="R77" s="122"/>
      <c r="S77" s="122"/>
      <c r="T77" s="122"/>
    </row>
    <row r="78" spans="1:20" x14ac:dyDescent="0.2">
      <c r="A78" s="5" t="str">
        <f>'Feuille de Présence'!B78</f>
        <v>GS</v>
      </c>
      <c r="B78" s="70">
        <f>'Feuille de Présence'!D78</f>
        <v>64</v>
      </c>
      <c r="C78" s="13">
        <f>'Feuille de Présence'!E78</f>
        <v>0</v>
      </c>
      <c r="D78" s="15">
        <f t="shared" si="6"/>
        <v>0</v>
      </c>
      <c r="E78" s="38"/>
      <c r="F78" s="13">
        <f t="shared" si="7"/>
        <v>0</v>
      </c>
      <c r="G78" s="13">
        <f t="shared" si="8"/>
        <v>0</v>
      </c>
      <c r="H78" s="13">
        <f t="shared" si="9"/>
        <v>0</v>
      </c>
      <c r="I78" s="101" t="str">
        <f t="shared" si="10"/>
        <v/>
      </c>
      <c r="J78" s="100" t="str">
        <f t="shared" si="11"/>
        <v/>
      </c>
      <c r="K78" s="122"/>
      <c r="L78" s="122"/>
      <c r="M78" s="122"/>
      <c r="N78" s="122"/>
      <c r="O78" s="122"/>
      <c r="P78" s="122"/>
      <c r="Q78" s="122"/>
      <c r="R78" s="122"/>
      <c r="S78" s="122"/>
      <c r="T78" s="122"/>
    </row>
    <row r="79" spans="1:20" x14ac:dyDescent="0.2">
      <c r="A79" s="7" t="str">
        <f>'Feuille de Présence'!B79</f>
        <v>GT</v>
      </c>
      <c r="B79" s="71">
        <f>'Feuille de Présence'!D79</f>
        <v>315</v>
      </c>
      <c r="C79" s="13">
        <f>'Feuille de Présence'!E79</f>
        <v>0</v>
      </c>
      <c r="D79" s="15">
        <f t="shared" si="6"/>
        <v>0</v>
      </c>
      <c r="E79" s="38"/>
      <c r="F79" s="13">
        <f t="shared" si="7"/>
        <v>0</v>
      </c>
      <c r="G79" s="13">
        <f t="shared" si="8"/>
        <v>0</v>
      </c>
      <c r="H79" s="13">
        <f t="shared" si="9"/>
        <v>0</v>
      </c>
      <c r="I79" s="101" t="str">
        <f t="shared" si="10"/>
        <v/>
      </c>
      <c r="J79" s="100" t="str">
        <f t="shared" si="11"/>
        <v/>
      </c>
      <c r="K79" s="122"/>
      <c r="L79" s="122"/>
      <c r="M79" s="122"/>
      <c r="N79" s="122"/>
      <c r="O79" s="122"/>
      <c r="P79" s="122"/>
      <c r="Q79" s="122"/>
      <c r="R79" s="122"/>
      <c r="S79" s="122"/>
      <c r="T79" s="122"/>
    </row>
    <row r="80" spans="1:20" x14ac:dyDescent="0.2">
      <c r="A80" s="5" t="str">
        <f>'Feuille de Présence'!B80</f>
        <v>H</v>
      </c>
      <c r="B80" s="70">
        <f>'Feuille de Présence'!D80</f>
        <v>64</v>
      </c>
      <c r="C80" s="13">
        <f>'Feuille de Présence'!E80</f>
        <v>0</v>
      </c>
      <c r="D80" s="15">
        <f t="shared" si="6"/>
        <v>0</v>
      </c>
      <c r="E80" s="38"/>
      <c r="F80" s="13">
        <f t="shared" si="7"/>
        <v>0</v>
      </c>
      <c r="G80" s="13">
        <f t="shared" si="8"/>
        <v>0</v>
      </c>
      <c r="H80" s="13">
        <f t="shared" si="9"/>
        <v>0</v>
      </c>
      <c r="I80" s="101" t="str">
        <f t="shared" si="10"/>
        <v/>
      </c>
      <c r="J80" s="100" t="str">
        <f t="shared" si="11"/>
        <v/>
      </c>
      <c r="K80" s="122"/>
      <c r="L80" s="122"/>
      <c r="M80" s="122"/>
      <c r="N80" s="122"/>
      <c r="O80" s="122"/>
      <c r="P80" s="122"/>
      <c r="Q80" s="122"/>
      <c r="R80" s="122"/>
      <c r="S80" s="122"/>
      <c r="T80" s="122"/>
    </row>
    <row r="81" spans="1:20" x14ac:dyDescent="0.2">
      <c r="A81" s="4" t="str">
        <f>'Feuille de Présence'!B81</f>
        <v>J</v>
      </c>
      <c r="B81" s="70">
        <f>'Feuille de Présence'!D81</f>
        <v>68</v>
      </c>
      <c r="C81" s="13">
        <f>'Feuille de Présence'!E81</f>
        <v>0</v>
      </c>
      <c r="D81" s="15">
        <f t="shared" si="6"/>
        <v>0</v>
      </c>
      <c r="E81" s="38"/>
      <c r="F81" s="13">
        <f t="shared" si="7"/>
        <v>0</v>
      </c>
      <c r="G81" s="13">
        <f t="shared" si="8"/>
        <v>0</v>
      </c>
      <c r="H81" s="13">
        <f t="shared" si="9"/>
        <v>0</v>
      </c>
      <c r="I81" s="101" t="str">
        <f t="shared" si="10"/>
        <v/>
      </c>
      <c r="J81" s="100" t="str">
        <f t="shared" si="11"/>
        <v/>
      </c>
      <c r="K81" s="122"/>
      <c r="L81" s="122"/>
      <c r="M81" s="122"/>
      <c r="N81" s="122"/>
      <c r="O81" s="122"/>
      <c r="P81" s="122"/>
      <c r="Q81" s="122"/>
      <c r="R81" s="122"/>
      <c r="S81" s="122"/>
      <c r="T81" s="122"/>
    </row>
    <row r="82" spans="1:20" x14ac:dyDescent="0.2">
      <c r="A82" s="5" t="str">
        <f>'Feuille de Présence'!B82</f>
        <v>JA</v>
      </c>
      <c r="B82" s="70">
        <f>'Feuille de Présence'!D82</f>
        <v>66</v>
      </c>
      <c r="C82" s="13">
        <f>'Feuille de Présence'!E82</f>
        <v>0</v>
      </c>
      <c r="D82" s="15">
        <f t="shared" si="6"/>
        <v>0</v>
      </c>
      <c r="E82" s="38"/>
      <c r="F82" s="13">
        <f t="shared" si="7"/>
        <v>0</v>
      </c>
      <c r="G82" s="13">
        <f t="shared" si="8"/>
        <v>0</v>
      </c>
      <c r="H82" s="13">
        <f t="shared" si="9"/>
        <v>0</v>
      </c>
      <c r="I82" s="101" t="str">
        <f t="shared" si="10"/>
        <v/>
      </c>
      <c r="J82" s="100" t="str">
        <f t="shared" si="11"/>
        <v/>
      </c>
      <c r="K82" s="122"/>
      <c r="L82" s="122"/>
      <c r="M82" s="122"/>
      <c r="N82" s="122"/>
      <c r="O82" s="122"/>
      <c r="P82" s="122"/>
      <c r="Q82" s="122"/>
      <c r="R82" s="122"/>
      <c r="S82" s="122"/>
      <c r="T82" s="122"/>
    </row>
    <row r="83" spans="1:20" x14ac:dyDescent="0.2">
      <c r="A83" s="4" t="str">
        <f>'Feuille de Présence'!B83</f>
        <v>JB</v>
      </c>
      <c r="B83" s="70">
        <f>'Feuille de Présence'!D83</f>
        <v>117</v>
      </c>
      <c r="C83" s="13">
        <f>'Feuille de Présence'!E83</f>
        <v>0</v>
      </c>
      <c r="D83" s="15">
        <f t="shared" si="6"/>
        <v>0</v>
      </c>
      <c r="E83" s="38"/>
      <c r="F83" s="13">
        <f t="shared" si="7"/>
        <v>0</v>
      </c>
      <c r="G83" s="13">
        <f t="shared" si="8"/>
        <v>0</v>
      </c>
      <c r="H83" s="13">
        <f t="shared" si="9"/>
        <v>0</v>
      </c>
      <c r="I83" s="101" t="str">
        <f t="shared" si="10"/>
        <v/>
      </c>
      <c r="J83" s="100" t="str">
        <f t="shared" si="11"/>
        <v/>
      </c>
      <c r="K83" s="122"/>
      <c r="L83" s="122"/>
      <c r="M83" s="122"/>
      <c r="N83" s="122"/>
      <c r="O83" s="122"/>
      <c r="P83" s="122"/>
      <c r="Q83" s="122"/>
      <c r="R83" s="122"/>
      <c r="S83" s="122"/>
      <c r="T83" s="122"/>
    </row>
    <row r="84" spans="1:20" x14ac:dyDescent="0.2">
      <c r="A84" s="5" t="str">
        <f>'Feuille de Présence'!B84</f>
        <v>L</v>
      </c>
      <c r="B84" s="70">
        <f>'Feuille de Présence'!D84</f>
        <v>62</v>
      </c>
      <c r="C84" s="13">
        <f>'Feuille de Présence'!E84</f>
        <v>0</v>
      </c>
      <c r="D84" s="15">
        <f t="shared" si="6"/>
        <v>0</v>
      </c>
      <c r="E84" s="38"/>
      <c r="F84" s="13">
        <f t="shared" si="7"/>
        <v>0</v>
      </c>
      <c r="G84" s="13">
        <f t="shared" si="8"/>
        <v>0</v>
      </c>
      <c r="H84" s="13">
        <f t="shared" si="9"/>
        <v>0</v>
      </c>
      <c r="I84" s="101" t="str">
        <f t="shared" si="10"/>
        <v/>
      </c>
      <c r="J84" s="100" t="str">
        <f t="shared" si="11"/>
        <v/>
      </c>
      <c r="K84" s="122"/>
      <c r="L84" s="122"/>
      <c r="M84" s="122"/>
      <c r="N84" s="122"/>
      <c r="O84" s="122"/>
      <c r="P84" s="122"/>
      <c r="Q84" s="122"/>
      <c r="R84" s="122"/>
      <c r="S84" s="122"/>
      <c r="T84" s="122"/>
    </row>
    <row r="85" spans="1:20" x14ac:dyDescent="0.2">
      <c r="A85" s="4" t="str">
        <f>'Feuille de Présence'!B85</f>
        <v>LA</v>
      </c>
      <c r="B85" s="70">
        <f>'Feuille de Présence'!D85</f>
        <v>130</v>
      </c>
      <c r="C85" s="13">
        <f>'Feuille de Présence'!E85</f>
        <v>0</v>
      </c>
      <c r="D85" s="15">
        <f t="shared" si="6"/>
        <v>0</v>
      </c>
      <c r="E85" s="38"/>
      <c r="F85" s="13">
        <f t="shared" si="7"/>
        <v>0</v>
      </c>
      <c r="G85" s="13">
        <f t="shared" si="8"/>
        <v>0</v>
      </c>
      <c r="H85" s="13">
        <f t="shared" si="9"/>
        <v>0</v>
      </c>
      <c r="I85" s="101" t="str">
        <f t="shared" si="10"/>
        <v/>
      </c>
      <c r="J85" s="100" t="str">
        <f t="shared" si="11"/>
        <v/>
      </c>
      <c r="K85" s="122"/>
      <c r="L85" s="122"/>
      <c r="M85" s="122"/>
      <c r="N85" s="122"/>
      <c r="O85" s="122"/>
      <c r="P85" s="122"/>
      <c r="Q85" s="122"/>
      <c r="R85" s="122"/>
      <c r="S85" s="122"/>
      <c r="T85" s="122"/>
    </row>
    <row r="86" spans="1:20" x14ac:dyDescent="0.2">
      <c r="A86" s="5" t="str">
        <f>'Feuille de Présence'!B86</f>
        <v>LB</v>
      </c>
      <c r="B86" s="70">
        <f>'Feuille de Présence'!D86</f>
        <v>66</v>
      </c>
      <c r="C86" s="13">
        <f>'Feuille de Présence'!E86</f>
        <v>0</v>
      </c>
      <c r="D86" s="15">
        <f t="shared" si="6"/>
        <v>0</v>
      </c>
      <c r="E86" s="38"/>
      <c r="F86" s="13">
        <f t="shared" si="7"/>
        <v>0</v>
      </c>
      <c r="G86" s="13">
        <f t="shared" si="8"/>
        <v>0</v>
      </c>
      <c r="H86" s="13">
        <f t="shared" si="9"/>
        <v>0</v>
      </c>
      <c r="I86" s="101" t="str">
        <f t="shared" si="10"/>
        <v/>
      </c>
      <c r="J86" s="100" t="str">
        <f t="shared" si="11"/>
        <v/>
      </c>
      <c r="K86" s="122"/>
      <c r="L86" s="122"/>
      <c r="M86" s="122"/>
      <c r="N86" s="122"/>
      <c r="O86" s="122"/>
      <c r="P86" s="122"/>
      <c r="Q86" s="122"/>
      <c r="R86" s="122"/>
      <c r="S86" s="122"/>
      <c r="T86" s="122"/>
    </row>
    <row r="87" spans="1:20" x14ac:dyDescent="0.2">
      <c r="A87" s="4" t="str">
        <f>'Feuille de Présence'!B87</f>
        <v>M</v>
      </c>
      <c r="B87" s="70">
        <f>'Feuille de Présence'!D87</f>
        <v>64</v>
      </c>
      <c r="C87" s="13">
        <f>'Feuille de Présence'!E87</f>
        <v>0</v>
      </c>
      <c r="D87" s="15">
        <f t="shared" si="6"/>
        <v>0</v>
      </c>
      <c r="E87" s="38"/>
      <c r="F87" s="13">
        <f t="shared" si="7"/>
        <v>0</v>
      </c>
      <c r="G87" s="13">
        <f t="shared" si="8"/>
        <v>0</v>
      </c>
      <c r="H87" s="13">
        <f t="shared" si="9"/>
        <v>0</v>
      </c>
      <c r="I87" s="101" t="str">
        <f t="shared" si="10"/>
        <v/>
      </c>
      <c r="J87" s="100" t="str">
        <f t="shared" si="11"/>
        <v/>
      </c>
      <c r="K87" s="122"/>
      <c r="L87" s="122"/>
      <c r="M87" s="122"/>
      <c r="N87" s="122"/>
      <c r="O87" s="122"/>
      <c r="P87" s="122"/>
      <c r="Q87" s="122"/>
      <c r="R87" s="122"/>
      <c r="S87" s="122"/>
      <c r="T87" s="122"/>
    </row>
    <row r="88" spans="1:20" x14ac:dyDescent="0.2">
      <c r="A88" s="4" t="str">
        <f>'Feuille de Présence'!B88</f>
        <v>MA</v>
      </c>
      <c r="B88" s="70">
        <f>'Feuille de Présence'!D88</f>
        <v>128</v>
      </c>
      <c r="C88" s="13">
        <f>'Feuille de Présence'!E88</f>
        <v>0</v>
      </c>
      <c r="D88" s="15">
        <f t="shared" si="6"/>
        <v>0</v>
      </c>
      <c r="E88" s="38"/>
      <c r="F88" s="13">
        <f t="shared" si="7"/>
        <v>0</v>
      </c>
      <c r="G88" s="13">
        <f t="shared" si="8"/>
        <v>0</v>
      </c>
      <c r="H88" s="13">
        <f t="shared" si="9"/>
        <v>0</v>
      </c>
      <c r="I88" s="101" t="str">
        <f t="shared" si="10"/>
        <v/>
      </c>
      <c r="J88" s="100" t="str">
        <f t="shared" si="11"/>
        <v/>
      </c>
      <c r="K88" s="122"/>
      <c r="L88" s="122"/>
      <c r="M88" s="122"/>
      <c r="N88" s="122"/>
      <c r="O88" s="122"/>
      <c r="P88" s="122"/>
      <c r="Q88" s="122"/>
      <c r="R88" s="122"/>
      <c r="S88" s="122"/>
      <c r="T88" s="122"/>
    </row>
    <row r="89" spans="1:20" x14ac:dyDescent="0.2">
      <c r="A89" s="4" t="str">
        <f>'Feuille de Présence'!B89</f>
        <v>MB</v>
      </c>
      <c r="B89" s="70">
        <f>'Feuille de Présence'!D89</f>
        <v>315</v>
      </c>
      <c r="C89" s="13">
        <f>'Feuille de Présence'!E89</f>
        <v>0</v>
      </c>
      <c r="D89" s="15">
        <f t="shared" si="6"/>
        <v>0</v>
      </c>
      <c r="E89" s="38"/>
      <c r="F89" s="13">
        <f t="shared" si="7"/>
        <v>0</v>
      </c>
      <c r="G89" s="13">
        <f t="shared" si="8"/>
        <v>0</v>
      </c>
      <c r="H89" s="13">
        <f t="shared" si="9"/>
        <v>0</v>
      </c>
      <c r="I89" s="101" t="str">
        <f t="shared" si="10"/>
        <v/>
      </c>
      <c r="J89" s="100" t="str">
        <f t="shared" si="11"/>
        <v/>
      </c>
      <c r="K89" s="122"/>
      <c r="L89" s="122"/>
      <c r="M89" s="122"/>
      <c r="N89" s="122"/>
      <c r="O89" s="122"/>
      <c r="P89" s="122"/>
      <c r="Q89" s="122"/>
      <c r="R89" s="122"/>
      <c r="S89" s="122"/>
      <c r="T89" s="122"/>
    </row>
    <row r="90" spans="1:20" x14ac:dyDescent="0.2">
      <c r="A90" s="4" t="str">
        <f>'Feuille de Présence'!B90</f>
        <v>MC</v>
      </c>
      <c r="B90" s="70">
        <f>'Feuille de Présence'!D90</f>
        <v>63</v>
      </c>
      <c r="C90" s="13">
        <f>'Feuille de Présence'!E90</f>
        <v>0</v>
      </c>
      <c r="D90" s="15">
        <f t="shared" si="6"/>
        <v>0</v>
      </c>
      <c r="E90" s="38"/>
      <c r="F90" s="13">
        <f t="shared" si="7"/>
        <v>0</v>
      </c>
      <c r="G90" s="13">
        <f t="shared" si="8"/>
        <v>0</v>
      </c>
      <c r="H90" s="13">
        <f t="shared" si="9"/>
        <v>0</v>
      </c>
      <c r="I90" s="101" t="str">
        <f t="shared" si="10"/>
        <v/>
      </c>
      <c r="J90" s="100" t="str">
        <f t="shared" si="11"/>
        <v/>
      </c>
      <c r="K90" s="122"/>
      <c r="L90" s="122"/>
      <c r="M90" s="122"/>
      <c r="N90" s="122"/>
      <c r="O90" s="122"/>
      <c r="P90" s="122"/>
      <c r="Q90" s="122"/>
      <c r="R90" s="122"/>
      <c r="S90" s="122"/>
      <c r="T90" s="122"/>
    </row>
    <row r="91" spans="1:20" x14ac:dyDescent="0.2">
      <c r="A91" s="4" t="str">
        <f>'Feuille de Présence'!B91</f>
        <v>MD</v>
      </c>
      <c r="B91" s="70">
        <f>'Feuille de Présence'!D91</f>
        <v>66</v>
      </c>
      <c r="C91" s="13">
        <f>'Feuille de Présence'!E91</f>
        <v>0</v>
      </c>
      <c r="D91" s="15">
        <f t="shared" si="6"/>
        <v>0</v>
      </c>
      <c r="E91" s="38"/>
      <c r="F91" s="13">
        <f t="shared" si="7"/>
        <v>0</v>
      </c>
      <c r="G91" s="13">
        <f t="shared" si="8"/>
        <v>0</v>
      </c>
      <c r="H91" s="13">
        <f t="shared" si="9"/>
        <v>0</v>
      </c>
      <c r="I91" s="101" t="str">
        <f t="shared" si="10"/>
        <v/>
      </c>
      <c r="J91" s="100" t="str">
        <f t="shared" si="11"/>
        <v/>
      </c>
      <c r="K91" s="122"/>
      <c r="L91" s="122"/>
      <c r="M91" s="122"/>
      <c r="N91" s="122"/>
      <c r="O91" s="122"/>
      <c r="P91" s="122"/>
      <c r="Q91" s="122"/>
      <c r="R91" s="122"/>
      <c r="S91" s="122"/>
      <c r="T91" s="122"/>
    </row>
    <row r="92" spans="1:20" x14ac:dyDescent="0.2">
      <c r="A92" s="4" t="str">
        <f>'Feuille de Présence'!B92</f>
        <v>ME</v>
      </c>
      <c r="B92" s="70">
        <f>'Feuille de Présence'!D92</f>
        <v>124</v>
      </c>
      <c r="C92" s="13">
        <f>'Feuille de Présence'!E92</f>
        <v>0</v>
      </c>
      <c r="D92" s="15">
        <f t="shared" si="6"/>
        <v>0</v>
      </c>
      <c r="E92" s="38"/>
      <c r="F92" s="13">
        <f t="shared" si="7"/>
        <v>0</v>
      </c>
      <c r="G92" s="13">
        <f t="shared" si="8"/>
        <v>0</v>
      </c>
      <c r="H92" s="13">
        <f t="shared" si="9"/>
        <v>0</v>
      </c>
      <c r="I92" s="101" t="str">
        <f t="shared" si="10"/>
        <v/>
      </c>
      <c r="J92" s="100" t="str">
        <f t="shared" si="11"/>
        <v/>
      </c>
      <c r="K92" s="122"/>
      <c r="L92" s="122"/>
      <c r="M92" s="122"/>
      <c r="N92" s="122"/>
      <c r="O92" s="122"/>
      <c r="P92" s="122"/>
      <c r="Q92" s="122"/>
      <c r="R92" s="122"/>
      <c r="S92" s="122"/>
      <c r="T92" s="122"/>
    </row>
    <row r="93" spans="1:20" x14ac:dyDescent="0.2">
      <c r="A93" s="4" t="str">
        <f>'Feuille de Présence'!B93</f>
        <v>MF</v>
      </c>
      <c r="B93" s="70">
        <f>'Feuille de Présence'!D93</f>
        <v>63</v>
      </c>
      <c r="C93" s="13">
        <f>'Feuille de Présence'!E93</f>
        <v>0</v>
      </c>
      <c r="D93" s="15">
        <f t="shared" si="6"/>
        <v>0</v>
      </c>
      <c r="E93" s="38"/>
      <c r="F93" s="13">
        <f t="shared" si="7"/>
        <v>0</v>
      </c>
      <c r="G93" s="13">
        <f t="shared" si="8"/>
        <v>0</v>
      </c>
      <c r="H93" s="13">
        <f t="shared" si="9"/>
        <v>0</v>
      </c>
      <c r="I93" s="101" t="str">
        <f t="shared" si="10"/>
        <v/>
      </c>
      <c r="J93" s="100" t="str">
        <f t="shared" si="11"/>
        <v/>
      </c>
      <c r="K93" s="122"/>
      <c r="L93" s="122"/>
      <c r="M93" s="122"/>
      <c r="N93" s="122"/>
      <c r="O93" s="122"/>
      <c r="P93" s="122"/>
      <c r="Q93" s="122"/>
      <c r="R93" s="122"/>
      <c r="S93" s="122"/>
      <c r="T93" s="122"/>
    </row>
    <row r="94" spans="1:20" x14ac:dyDescent="0.2">
      <c r="A94" s="5" t="str">
        <f>'Feuille de Présence'!B94</f>
        <v>MG</v>
      </c>
      <c r="B94" s="70">
        <f>'Feuille de Présence'!D94</f>
        <v>132</v>
      </c>
      <c r="C94" s="13">
        <f>'Feuille de Présence'!E94</f>
        <v>0</v>
      </c>
      <c r="D94" s="15">
        <f t="shared" si="6"/>
        <v>0</v>
      </c>
      <c r="E94" s="38"/>
      <c r="F94" s="13">
        <f t="shared" si="7"/>
        <v>0</v>
      </c>
      <c r="G94" s="13">
        <f t="shared" si="8"/>
        <v>0</v>
      </c>
      <c r="H94" s="13">
        <f t="shared" si="9"/>
        <v>0</v>
      </c>
      <c r="I94" s="101" t="str">
        <f t="shared" si="10"/>
        <v/>
      </c>
      <c r="J94" s="100" t="str">
        <f t="shared" si="11"/>
        <v/>
      </c>
      <c r="K94" s="122"/>
      <c r="L94" s="122"/>
      <c r="M94" s="122"/>
      <c r="N94" s="122"/>
      <c r="O94" s="122"/>
      <c r="P94" s="122"/>
      <c r="Q94" s="122"/>
      <c r="R94" s="122"/>
      <c r="S94" s="122"/>
      <c r="T94" s="122"/>
    </row>
    <row r="95" spans="1:20" x14ac:dyDescent="0.2">
      <c r="A95" s="4" t="str">
        <f>'Feuille de Présence'!B95</f>
        <v>MH</v>
      </c>
      <c r="B95" s="70">
        <f>'Feuille de Présence'!D95</f>
        <v>57</v>
      </c>
      <c r="C95" s="13">
        <f>'Feuille de Présence'!E95</f>
        <v>0</v>
      </c>
      <c r="D95" s="15">
        <f t="shared" si="6"/>
        <v>0</v>
      </c>
      <c r="E95" s="38"/>
      <c r="F95" s="13">
        <f t="shared" si="7"/>
        <v>0</v>
      </c>
      <c r="G95" s="13">
        <f t="shared" si="8"/>
        <v>0</v>
      </c>
      <c r="H95" s="13">
        <f t="shared" si="9"/>
        <v>0</v>
      </c>
      <c r="I95" s="101" t="str">
        <f t="shared" si="10"/>
        <v/>
      </c>
      <c r="J95" s="100" t="str">
        <f t="shared" si="11"/>
        <v/>
      </c>
      <c r="K95" s="122"/>
      <c r="L95" s="122"/>
      <c r="M95" s="122"/>
      <c r="N95" s="122"/>
      <c r="O95" s="122"/>
      <c r="P95" s="122"/>
      <c r="Q95" s="122"/>
      <c r="R95" s="122"/>
      <c r="S95" s="122"/>
      <c r="T95" s="122"/>
    </row>
    <row r="96" spans="1:20" x14ac:dyDescent="0.2">
      <c r="A96" s="5" t="str">
        <f>'Feuille de Présence'!B96</f>
        <v>MI</v>
      </c>
      <c r="B96" s="70">
        <f>'Feuille de Présence'!D96</f>
        <v>70</v>
      </c>
      <c r="C96" s="13">
        <f>'Feuille de Présence'!E96</f>
        <v>0</v>
      </c>
      <c r="D96" s="15">
        <f t="shared" si="6"/>
        <v>0</v>
      </c>
      <c r="E96" s="38"/>
      <c r="F96" s="13">
        <f t="shared" si="7"/>
        <v>0</v>
      </c>
      <c r="G96" s="13">
        <f t="shared" si="8"/>
        <v>0</v>
      </c>
      <c r="H96" s="13">
        <f t="shared" si="9"/>
        <v>0</v>
      </c>
      <c r="I96" s="101" t="str">
        <f t="shared" si="10"/>
        <v/>
      </c>
      <c r="J96" s="100" t="str">
        <f t="shared" si="11"/>
        <v/>
      </c>
      <c r="K96" s="122"/>
      <c r="L96" s="122"/>
      <c r="M96" s="122"/>
      <c r="N96" s="122"/>
      <c r="O96" s="122"/>
      <c r="P96" s="122"/>
      <c r="Q96" s="122"/>
      <c r="R96" s="122"/>
      <c r="S96" s="122"/>
      <c r="T96" s="122"/>
    </row>
    <row r="97" spans="1:20" x14ac:dyDescent="0.2">
      <c r="A97" s="4" t="str">
        <f>'Feuille de Présence'!B97</f>
        <v>MJ</v>
      </c>
      <c r="B97" s="72">
        <f>'Feuille de Présence'!D97</f>
        <v>122</v>
      </c>
      <c r="C97" s="13">
        <f>'Feuille de Présence'!E97</f>
        <v>0</v>
      </c>
      <c r="D97" s="15">
        <f t="shared" si="6"/>
        <v>0</v>
      </c>
      <c r="E97" s="38"/>
      <c r="F97" s="13">
        <f t="shared" si="7"/>
        <v>0</v>
      </c>
      <c r="G97" s="13">
        <f t="shared" si="8"/>
        <v>0</v>
      </c>
      <c r="H97" s="13">
        <f t="shared" si="9"/>
        <v>0</v>
      </c>
      <c r="I97" s="101" t="str">
        <f t="shared" si="10"/>
        <v/>
      </c>
      <c r="J97" s="100" t="str">
        <f t="shared" si="11"/>
        <v/>
      </c>
      <c r="K97" s="122"/>
      <c r="L97" s="122"/>
      <c r="M97" s="122"/>
      <c r="N97" s="122"/>
      <c r="O97" s="122"/>
      <c r="P97" s="122"/>
      <c r="Q97" s="122"/>
      <c r="R97" s="122"/>
      <c r="S97" s="122"/>
      <c r="T97" s="122"/>
    </row>
    <row r="98" spans="1:20" x14ac:dyDescent="0.2">
      <c r="A98" s="17" t="str">
        <f>'Feuille de Présence'!B98</f>
        <v>MK</v>
      </c>
      <c r="B98" s="89">
        <f>'Feuille de Présence'!D98</f>
        <v>62</v>
      </c>
      <c r="C98" s="13">
        <f>'Feuille de Présence'!E98</f>
        <v>0</v>
      </c>
      <c r="D98" s="15">
        <f t="shared" si="6"/>
        <v>0</v>
      </c>
      <c r="E98" s="38"/>
      <c r="F98" s="13">
        <f t="shared" si="7"/>
        <v>0</v>
      </c>
      <c r="G98" s="13">
        <f t="shared" si="8"/>
        <v>0</v>
      </c>
      <c r="H98" s="13">
        <f t="shared" si="9"/>
        <v>0</v>
      </c>
      <c r="I98" s="101" t="str">
        <f t="shared" si="10"/>
        <v/>
      </c>
      <c r="J98" s="100" t="str">
        <f t="shared" si="11"/>
        <v/>
      </c>
      <c r="K98" s="122"/>
      <c r="L98" s="122"/>
      <c r="M98" s="122"/>
      <c r="N98" s="122"/>
      <c r="O98" s="122"/>
      <c r="P98" s="122"/>
      <c r="Q98" s="122"/>
      <c r="R98" s="122"/>
      <c r="S98" s="122"/>
      <c r="T98" s="122"/>
    </row>
    <row r="99" spans="1:20" x14ac:dyDescent="0.2">
      <c r="A99" s="4" t="str">
        <f>'Feuille de Présence'!B99</f>
        <v>ML</v>
      </c>
      <c r="B99" s="70">
        <f>'Feuille de Présence'!D99</f>
        <v>30</v>
      </c>
      <c r="C99" s="13">
        <f>'Feuille de Présence'!E99</f>
        <v>0</v>
      </c>
      <c r="D99" s="15">
        <f t="shared" si="6"/>
        <v>0</v>
      </c>
      <c r="E99" s="38"/>
      <c r="F99" s="13">
        <f t="shared" si="7"/>
        <v>0</v>
      </c>
      <c r="G99" s="13">
        <f t="shared" si="8"/>
        <v>0</v>
      </c>
      <c r="H99" s="13">
        <f t="shared" si="9"/>
        <v>0</v>
      </c>
      <c r="I99" s="101" t="str">
        <f t="shared" si="10"/>
        <v/>
      </c>
      <c r="J99" s="100" t="str">
        <f t="shared" si="11"/>
        <v/>
      </c>
      <c r="K99" s="122"/>
      <c r="L99" s="122"/>
      <c r="M99" s="122"/>
      <c r="N99" s="122"/>
      <c r="O99" s="122"/>
      <c r="P99" s="122"/>
      <c r="Q99" s="122"/>
      <c r="R99" s="122"/>
      <c r="S99" s="122"/>
      <c r="T99" s="122"/>
    </row>
    <row r="100" spans="1:20" x14ac:dyDescent="0.2">
      <c r="A100" s="4" t="str">
        <f>'Feuille de Présence'!B100</f>
        <v>MM</v>
      </c>
      <c r="B100" s="70">
        <f>'Feuille de Présence'!D100</f>
        <v>66</v>
      </c>
      <c r="C100" s="13">
        <f>'Feuille de Présence'!E100</f>
        <v>0</v>
      </c>
      <c r="D100" s="15">
        <f t="shared" si="6"/>
        <v>0</v>
      </c>
      <c r="E100" s="38"/>
      <c r="F100" s="13">
        <f t="shared" si="7"/>
        <v>0</v>
      </c>
      <c r="G100" s="13">
        <f t="shared" si="8"/>
        <v>0</v>
      </c>
      <c r="H100" s="13">
        <f t="shared" si="9"/>
        <v>0</v>
      </c>
      <c r="I100" s="101" t="str">
        <f t="shared" si="10"/>
        <v/>
      </c>
      <c r="J100" s="100" t="str">
        <f t="shared" si="11"/>
        <v/>
      </c>
      <c r="K100" s="122"/>
      <c r="L100" s="122"/>
      <c r="M100" s="122"/>
      <c r="N100" s="122"/>
      <c r="O100" s="122"/>
      <c r="P100" s="122"/>
      <c r="Q100" s="122"/>
      <c r="R100" s="122"/>
      <c r="S100" s="122"/>
      <c r="T100" s="122"/>
    </row>
    <row r="101" spans="1:20" x14ac:dyDescent="0.2">
      <c r="A101" s="5" t="str">
        <f>'Feuille de Présence'!B101</f>
        <v>MN</v>
      </c>
      <c r="B101" s="70">
        <f>'Feuille de Présence'!D101</f>
        <v>64</v>
      </c>
      <c r="C101" s="13">
        <f>'Feuille de Présence'!E101</f>
        <v>0</v>
      </c>
      <c r="D101" s="15">
        <f t="shared" si="6"/>
        <v>0</v>
      </c>
      <c r="E101" s="38"/>
      <c r="F101" s="13">
        <f t="shared" si="7"/>
        <v>0</v>
      </c>
      <c r="G101" s="13">
        <f t="shared" si="8"/>
        <v>0</v>
      </c>
      <c r="H101" s="13">
        <f t="shared" si="9"/>
        <v>0</v>
      </c>
      <c r="I101" s="101" t="str">
        <f t="shared" si="10"/>
        <v/>
      </c>
      <c r="J101" s="100" t="str">
        <f t="shared" si="11"/>
        <v/>
      </c>
      <c r="K101" s="122"/>
      <c r="L101" s="122"/>
      <c r="M101" s="122"/>
      <c r="N101" s="122"/>
      <c r="O101" s="122"/>
      <c r="P101" s="122"/>
      <c r="Q101" s="122"/>
      <c r="R101" s="122"/>
      <c r="S101" s="122"/>
      <c r="T101" s="122"/>
    </row>
    <row r="102" spans="1:20" x14ac:dyDescent="0.2">
      <c r="A102" s="5" t="str">
        <f>'Feuille de Présence'!B102</f>
        <v>O</v>
      </c>
      <c r="B102" s="70">
        <f>'Feuille de Présence'!D102</f>
        <v>124</v>
      </c>
      <c r="C102" s="13">
        <f>'Feuille de Présence'!E102</f>
        <v>0</v>
      </c>
      <c r="D102" s="15">
        <f t="shared" si="6"/>
        <v>0</v>
      </c>
      <c r="E102" s="38"/>
      <c r="F102" s="13">
        <f t="shared" si="7"/>
        <v>0</v>
      </c>
      <c r="G102" s="13">
        <f t="shared" si="8"/>
        <v>0</v>
      </c>
      <c r="H102" s="13">
        <f t="shared" si="9"/>
        <v>0</v>
      </c>
      <c r="I102" s="101" t="str">
        <f t="shared" si="10"/>
        <v/>
      </c>
      <c r="J102" s="100" t="str">
        <f t="shared" si="11"/>
        <v/>
      </c>
      <c r="K102" s="122"/>
      <c r="L102" s="122"/>
      <c r="M102" s="122"/>
      <c r="N102" s="122"/>
      <c r="O102" s="122"/>
      <c r="P102" s="122"/>
      <c r="Q102" s="122"/>
      <c r="R102" s="122"/>
      <c r="S102" s="122"/>
      <c r="T102" s="122"/>
    </row>
    <row r="103" spans="1:20" x14ac:dyDescent="0.2">
      <c r="A103" s="4" t="str">
        <f>'Feuille de Présence'!B103</f>
        <v>OA</v>
      </c>
      <c r="B103" s="70">
        <f>'Feuille de Présence'!D103</f>
        <v>61</v>
      </c>
      <c r="C103" s="13">
        <f>'Feuille de Présence'!E103</f>
        <v>0</v>
      </c>
      <c r="D103" s="15">
        <f t="shared" si="6"/>
        <v>0</v>
      </c>
      <c r="E103" s="38"/>
      <c r="F103" s="13">
        <f t="shared" si="7"/>
        <v>0</v>
      </c>
      <c r="G103" s="13">
        <f t="shared" si="8"/>
        <v>0</v>
      </c>
      <c r="H103" s="13">
        <f t="shared" si="9"/>
        <v>0</v>
      </c>
      <c r="I103" s="101" t="str">
        <f t="shared" si="10"/>
        <v/>
      </c>
      <c r="J103" s="100" t="str">
        <f t="shared" si="11"/>
        <v/>
      </c>
      <c r="K103" s="122"/>
      <c r="L103" s="122"/>
      <c r="M103" s="122"/>
      <c r="N103" s="122"/>
      <c r="O103" s="122"/>
      <c r="P103" s="122"/>
      <c r="Q103" s="122"/>
      <c r="R103" s="122"/>
      <c r="S103" s="122"/>
      <c r="T103" s="122"/>
    </row>
    <row r="104" spans="1:20" x14ac:dyDescent="0.2">
      <c r="A104" s="4" t="str">
        <f>'Feuille de Présence'!B104</f>
        <v>P</v>
      </c>
      <c r="B104" s="70">
        <f>'Feuille de Présence'!D104</f>
        <v>63</v>
      </c>
      <c r="C104" s="13">
        <f>'Feuille de Présence'!E104</f>
        <v>0</v>
      </c>
      <c r="D104" s="15">
        <f t="shared" si="6"/>
        <v>0</v>
      </c>
      <c r="E104" s="38"/>
      <c r="F104" s="13">
        <f t="shared" si="7"/>
        <v>0</v>
      </c>
      <c r="G104" s="13">
        <f t="shared" si="8"/>
        <v>0</v>
      </c>
      <c r="H104" s="13">
        <f t="shared" si="9"/>
        <v>0</v>
      </c>
      <c r="I104" s="101" t="str">
        <f t="shared" si="10"/>
        <v/>
      </c>
      <c r="J104" s="100" t="str">
        <f t="shared" si="11"/>
        <v/>
      </c>
      <c r="K104" s="122"/>
      <c r="L104" s="122"/>
      <c r="M104" s="122"/>
      <c r="N104" s="122"/>
      <c r="O104" s="122"/>
      <c r="P104" s="122"/>
      <c r="Q104" s="122"/>
      <c r="R104" s="122"/>
      <c r="S104" s="122"/>
      <c r="T104" s="122"/>
    </row>
    <row r="105" spans="1:20" x14ac:dyDescent="0.2">
      <c r="A105" s="4" t="str">
        <f>'Feuille de Présence'!B105</f>
        <v>PA</v>
      </c>
      <c r="B105" s="70">
        <f>'Feuille de Présence'!D105</f>
        <v>62</v>
      </c>
      <c r="C105" s="13">
        <f>'Feuille de Présence'!E105</f>
        <v>0</v>
      </c>
      <c r="D105" s="15">
        <f t="shared" si="6"/>
        <v>0</v>
      </c>
      <c r="E105" s="38"/>
      <c r="F105" s="13">
        <f t="shared" si="7"/>
        <v>0</v>
      </c>
      <c r="G105" s="13">
        <f t="shared" si="8"/>
        <v>0</v>
      </c>
      <c r="H105" s="13">
        <f t="shared" si="9"/>
        <v>0</v>
      </c>
      <c r="I105" s="101" t="str">
        <f t="shared" si="10"/>
        <v/>
      </c>
      <c r="J105" s="100" t="str">
        <f t="shared" si="11"/>
        <v/>
      </c>
      <c r="K105" s="122"/>
      <c r="L105" s="122"/>
      <c r="M105" s="122"/>
      <c r="N105" s="122"/>
      <c r="O105" s="122"/>
      <c r="P105" s="122"/>
      <c r="Q105" s="122"/>
      <c r="R105" s="122"/>
      <c r="S105" s="122"/>
      <c r="T105" s="122"/>
    </row>
    <row r="106" spans="1:20" x14ac:dyDescent="0.2">
      <c r="A106" s="5" t="str">
        <f>'Feuille de Présence'!B106</f>
        <v>R</v>
      </c>
      <c r="B106" s="70">
        <f>'Feuille de Présence'!D106</f>
        <v>64</v>
      </c>
      <c r="C106" s="13">
        <f>'Feuille de Présence'!E106</f>
        <v>0</v>
      </c>
      <c r="D106" s="15">
        <f t="shared" si="6"/>
        <v>0</v>
      </c>
      <c r="E106" s="38"/>
      <c r="F106" s="13">
        <f t="shared" si="7"/>
        <v>0</v>
      </c>
      <c r="G106" s="13">
        <f t="shared" si="8"/>
        <v>0</v>
      </c>
      <c r="H106" s="13">
        <f t="shared" si="9"/>
        <v>0</v>
      </c>
      <c r="I106" s="101" t="str">
        <f t="shared" si="10"/>
        <v/>
      </c>
      <c r="J106" s="100" t="str">
        <f t="shared" si="11"/>
        <v/>
      </c>
      <c r="K106" s="122"/>
      <c r="L106" s="122"/>
      <c r="M106" s="122"/>
      <c r="N106" s="122"/>
      <c r="O106" s="122"/>
      <c r="P106" s="122"/>
      <c r="Q106" s="122"/>
      <c r="R106" s="122"/>
      <c r="S106" s="122"/>
      <c r="T106" s="122"/>
    </row>
    <row r="107" spans="1:20" x14ac:dyDescent="0.2">
      <c r="A107" s="5" t="str">
        <f>'Feuille de Présence'!B107</f>
        <v>RA</v>
      </c>
      <c r="B107" s="70">
        <f>'Feuille de Présence'!D107</f>
        <v>66</v>
      </c>
      <c r="C107" s="13">
        <f>'Feuille de Présence'!E107</f>
        <v>0</v>
      </c>
      <c r="D107" s="15">
        <f t="shared" si="6"/>
        <v>0</v>
      </c>
      <c r="E107" s="38"/>
      <c r="F107" s="13">
        <f t="shared" si="7"/>
        <v>0</v>
      </c>
      <c r="G107" s="13">
        <f t="shared" si="8"/>
        <v>0</v>
      </c>
      <c r="H107" s="13">
        <f t="shared" si="9"/>
        <v>0</v>
      </c>
      <c r="I107" s="101" t="str">
        <f t="shared" si="10"/>
        <v/>
      </c>
      <c r="J107" s="100" t="str">
        <f t="shared" si="11"/>
        <v/>
      </c>
      <c r="K107" s="122"/>
      <c r="L107" s="122"/>
      <c r="M107" s="122"/>
      <c r="N107" s="122"/>
      <c r="O107" s="122"/>
      <c r="P107" s="122"/>
      <c r="Q107" s="122"/>
      <c r="R107" s="122"/>
      <c r="S107" s="122"/>
      <c r="T107" s="122"/>
    </row>
    <row r="108" spans="1:20" x14ac:dyDescent="0.2">
      <c r="A108" s="4" t="str">
        <f>'Feuille de Présence'!B108</f>
        <v>RB</v>
      </c>
      <c r="B108" s="70">
        <f>'Feuille de Présence'!D108</f>
        <v>66</v>
      </c>
      <c r="C108" s="13">
        <f>'Feuille de Présence'!E108</f>
        <v>0</v>
      </c>
      <c r="D108" s="15">
        <f t="shared" si="6"/>
        <v>0</v>
      </c>
      <c r="E108" s="38"/>
      <c r="F108" s="13">
        <f t="shared" si="7"/>
        <v>0</v>
      </c>
      <c r="G108" s="13">
        <f t="shared" si="8"/>
        <v>0</v>
      </c>
      <c r="H108" s="13">
        <f t="shared" si="9"/>
        <v>0</v>
      </c>
      <c r="I108" s="101" t="str">
        <f t="shared" si="10"/>
        <v/>
      </c>
      <c r="J108" s="100" t="str">
        <f t="shared" si="11"/>
        <v/>
      </c>
      <c r="K108" s="122"/>
      <c r="L108" s="122"/>
      <c r="M108" s="122"/>
      <c r="N108" s="122"/>
      <c r="O108" s="122"/>
      <c r="P108" s="122"/>
      <c r="Q108" s="122"/>
      <c r="R108" s="122"/>
      <c r="S108" s="122"/>
      <c r="T108" s="122"/>
    </row>
    <row r="109" spans="1:20" x14ac:dyDescent="0.2">
      <c r="A109" s="4" t="str">
        <f>'Feuille de Présence'!B109</f>
        <v>RC</v>
      </c>
      <c r="B109" s="70">
        <f>'Feuille de Présence'!D109</f>
        <v>64</v>
      </c>
      <c r="C109" s="13">
        <f>'Feuille de Présence'!E109</f>
        <v>0</v>
      </c>
      <c r="D109" s="15">
        <f t="shared" si="6"/>
        <v>0</v>
      </c>
      <c r="E109" s="38"/>
      <c r="F109" s="13">
        <f t="shared" si="7"/>
        <v>0</v>
      </c>
      <c r="G109" s="13">
        <f t="shared" si="8"/>
        <v>0</v>
      </c>
      <c r="H109" s="13">
        <f t="shared" si="9"/>
        <v>0</v>
      </c>
      <c r="I109" s="101" t="str">
        <f t="shared" si="10"/>
        <v/>
      </c>
      <c r="J109" s="100" t="str">
        <f t="shared" si="11"/>
        <v/>
      </c>
      <c r="K109" s="122"/>
      <c r="L109" s="122"/>
      <c r="M109" s="122"/>
      <c r="N109" s="122"/>
      <c r="O109" s="122"/>
      <c r="P109" s="122"/>
      <c r="Q109" s="122"/>
      <c r="R109" s="122"/>
      <c r="S109" s="122"/>
      <c r="T109" s="122"/>
    </row>
    <row r="110" spans="1:20" x14ac:dyDescent="0.2">
      <c r="A110" s="4" t="str">
        <f>'Feuille de Présence'!B110</f>
        <v>RD</v>
      </c>
      <c r="B110" s="70">
        <f>'Feuille de Présence'!D110</f>
        <v>64</v>
      </c>
      <c r="C110" s="13">
        <f>'Feuille de Présence'!E110</f>
        <v>0</v>
      </c>
      <c r="D110" s="15">
        <f t="shared" si="6"/>
        <v>0</v>
      </c>
      <c r="E110" s="38"/>
      <c r="F110" s="13">
        <f t="shared" si="7"/>
        <v>0</v>
      </c>
      <c r="G110" s="13">
        <f t="shared" si="8"/>
        <v>0</v>
      </c>
      <c r="H110" s="13">
        <f t="shared" si="9"/>
        <v>0</v>
      </c>
      <c r="I110" s="101" t="str">
        <f t="shared" si="10"/>
        <v/>
      </c>
      <c r="J110" s="100" t="str">
        <f t="shared" si="11"/>
        <v/>
      </c>
      <c r="K110" s="122"/>
      <c r="L110" s="122"/>
      <c r="M110" s="122"/>
      <c r="N110" s="122"/>
      <c r="O110" s="122"/>
      <c r="P110" s="122"/>
      <c r="Q110" s="122"/>
      <c r="R110" s="122"/>
      <c r="S110" s="122"/>
      <c r="T110" s="122"/>
    </row>
    <row r="111" spans="1:20" x14ac:dyDescent="0.2">
      <c r="A111" s="4" t="str">
        <f>'Feuille de Présence'!B111</f>
        <v>RE</v>
      </c>
      <c r="B111" s="70">
        <f>'Feuille de Présence'!D111</f>
        <v>63</v>
      </c>
      <c r="C111" s="13">
        <f>'Feuille de Présence'!E111</f>
        <v>0</v>
      </c>
      <c r="D111" s="15">
        <f t="shared" si="6"/>
        <v>0</v>
      </c>
      <c r="E111" s="38"/>
      <c r="F111" s="13">
        <f t="shared" si="7"/>
        <v>0</v>
      </c>
      <c r="G111" s="13">
        <f t="shared" si="8"/>
        <v>0</v>
      </c>
      <c r="H111" s="13">
        <f t="shared" si="9"/>
        <v>0</v>
      </c>
      <c r="I111" s="101" t="str">
        <f t="shared" si="10"/>
        <v/>
      </c>
      <c r="J111" s="100" t="str">
        <f t="shared" si="11"/>
        <v/>
      </c>
      <c r="K111" s="122"/>
      <c r="L111" s="122"/>
      <c r="M111" s="122"/>
      <c r="N111" s="122"/>
      <c r="O111" s="122"/>
      <c r="P111" s="122"/>
      <c r="Q111" s="122"/>
      <c r="R111" s="122"/>
      <c r="S111" s="122"/>
      <c r="T111" s="122"/>
    </row>
    <row r="112" spans="1:20" x14ac:dyDescent="0.2">
      <c r="A112" s="4" t="str">
        <f>'Feuille de Présence'!B112</f>
        <v>S</v>
      </c>
      <c r="B112" s="70">
        <f>'Feuille de Présence'!D112</f>
        <v>63</v>
      </c>
      <c r="C112" s="13">
        <f>'Feuille de Présence'!E112</f>
        <v>0</v>
      </c>
      <c r="D112" s="15">
        <f t="shared" si="6"/>
        <v>0</v>
      </c>
      <c r="E112" s="38"/>
      <c r="F112" s="13">
        <f t="shared" si="7"/>
        <v>0</v>
      </c>
      <c r="G112" s="13">
        <f t="shared" si="8"/>
        <v>0</v>
      </c>
      <c r="H112" s="13">
        <f t="shared" si="9"/>
        <v>0</v>
      </c>
      <c r="I112" s="101" t="str">
        <f t="shared" si="10"/>
        <v/>
      </c>
      <c r="J112" s="100" t="str">
        <f t="shared" si="11"/>
        <v/>
      </c>
      <c r="K112" s="122"/>
      <c r="L112" s="122"/>
      <c r="M112" s="122"/>
      <c r="N112" s="122"/>
      <c r="O112" s="122"/>
      <c r="P112" s="122"/>
      <c r="Q112" s="122"/>
      <c r="R112" s="122"/>
      <c r="S112" s="122"/>
      <c r="T112" s="122"/>
    </row>
    <row r="113" spans="1:20" x14ac:dyDescent="0.2">
      <c r="A113" s="4" t="str">
        <f>'Feuille de Présence'!B113</f>
        <v>SA</v>
      </c>
      <c r="B113" s="70">
        <f>'Feuille de Présence'!D113</f>
        <v>62</v>
      </c>
      <c r="C113" s="13">
        <f>'Feuille de Présence'!E113</f>
        <v>0</v>
      </c>
      <c r="D113" s="15">
        <f t="shared" si="6"/>
        <v>0</v>
      </c>
      <c r="E113" s="38"/>
      <c r="F113" s="13">
        <f t="shared" si="7"/>
        <v>0</v>
      </c>
      <c r="G113" s="13">
        <f t="shared" si="8"/>
        <v>0</v>
      </c>
      <c r="H113" s="13">
        <f t="shared" si="9"/>
        <v>0</v>
      </c>
      <c r="I113" s="101" t="str">
        <f t="shared" si="10"/>
        <v/>
      </c>
      <c r="J113" s="100" t="str">
        <f t="shared" si="11"/>
        <v/>
      </c>
      <c r="K113" s="122"/>
      <c r="L113" s="122"/>
      <c r="M113" s="122"/>
      <c r="N113" s="122"/>
      <c r="O113" s="122"/>
      <c r="P113" s="122"/>
      <c r="Q113" s="122"/>
      <c r="R113" s="122"/>
      <c r="S113" s="122"/>
      <c r="T113" s="122"/>
    </row>
    <row r="114" spans="1:20" x14ac:dyDescent="0.2">
      <c r="A114" s="5" t="str">
        <f>'Feuille de Présence'!B114</f>
        <v>SB</v>
      </c>
      <c r="B114" s="70">
        <f>'Feuille de Présence'!D114</f>
        <v>66</v>
      </c>
      <c r="C114" s="13">
        <f>'Feuille de Présence'!E114</f>
        <v>0</v>
      </c>
      <c r="D114" s="15">
        <f t="shared" si="6"/>
        <v>0</v>
      </c>
      <c r="E114" s="31"/>
      <c r="F114" s="13">
        <f t="shared" si="7"/>
        <v>0</v>
      </c>
      <c r="G114" s="13">
        <f t="shared" si="8"/>
        <v>0</v>
      </c>
      <c r="H114" s="13">
        <f t="shared" si="9"/>
        <v>0</v>
      </c>
      <c r="I114" s="101" t="str">
        <f t="shared" si="10"/>
        <v/>
      </c>
      <c r="J114" s="100" t="str">
        <f t="shared" si="11"/>
        <v/>
      </c>
      <c r="K114" s="122"/>
      <c r="L114" s="122"/>
      <c r="M114" s="122"/>
      <c r="N114" s="122"/>
      <c r="O114" s="122"/>
      <c r="P114" s="122"/>
      <c r="Q114" s="122"/>
      <c r="R114" s="122"/>
      <c r="S114" s="122"/>
      <c r="T114" s="122"/>
    </row>
    <row r="115" spans="1:20" x14ac:dyDescent="0.2">
      <c r="A115" s="5" t="str">
        <f>'Feuille de Présence'!B115</f>
        <v>SC</v>
      </c>
      <c r="B115" s="70">
        <f>'Feuille de Présence'!D115</f>
        <v>63</v>
      </c>
      <c r="C115" s="13">
        <f>'Feuille de Présence'!E115</f>
        <v>0</v>
      </c>
      <c r="D115" s="15">
        <f t="shared" si="6"/>
        <v>0</v>
      </c>
      <c r="E115" s="31"/>
      <c r="F115" s="13">
        <f t="shared" si="7"/>
        <v>0</v>
      </c>
      <c r="G115" s="13">
        <f t="shared" si="8"/>
        <v>0</v>
      </c>
      <c r="H115" s="13">
        <f t="shared" si="9"/>
        <v>0</v>
      </c>
      <c r="I115" s="101" t="str">
        <f t="shared" si="10"/>
        <v/>
      </c>
      <c r="J115" s="100" t="str">
        <f t="shared" si="11"/>
        <v/>
      </c>
      <c r="K115" s="122"/>
      <c r="L115" s="122"/>
      <c r="M115" s="122"/>
      <c r="N115" s="122"/>
      <c r="O115" s="122"/>
      <c r="P115" s="122"/>
      <c r="Q115" s="122"/>
      <c r="R115" s="122"/>
      <c r="S115" s="122"/>
      <c r="T115" s="122"/>
    </row>
    <row r="116" spans="1:20" x14ac:dyDescent="0.2">
      <c r="A116" s="4" t="str">
        <f>'Feuille de Présence'!B116</f>
        <v>SD</v>
      </c>
      <c r="B116" s="70">
        <f>'Feuille de Présence'!D116</f>
        <v>16</v>
      </c>
      <c r="C116" s="13">
        <f>'Feuille de Présence'!E116</f>
        <v>0</v>
      </c>
      <c r="D116" s="15">
        <f t="shared" si="6"/>
        <v>0</v>
      </c>
      <c r="E116" s="31"/>
      <c r="F116" s="13">
        <f t="shared" si="7"/>
        <v>0</v>
      </c>
      <c r="G116" s="13">
        <f t="shared" si="8"/>
        <v>0</v>
      </c>
      <c r="H116" s="13">
        <f t="shared" si="9"/>
        <v>0</v>
      </c>
      <c r="I116" s="101" t="str">
        <f t="shared" si="10"/>
        <v/>
      </c>
      <c r="J116" s="100" t="str">
        <f t="shared" si="11"/>
        <v/>
      </c>
      <c r="K116" s="122"/>
      <c r="L116" s="122"/>
      <c r="M116" s="122"/>
      <c r="N116" s="122"/>
      <c r="O116" s="122"/>
      <c r="P116" s="122"/>
      <c r="Q116" s="122"/>
      <c r="R116" s="122"/>
      <c r="S116" s="122"/>
      <c r="T116" s="122"/>
    </row>
    <row r="117" spans="1:20" x14ac:dyDescent="0.2">
      <c r="A117" s="4" t="str">
        <f>'Feuille de Présence'!B117</f>
        <v>T</v>
      </c>
      <c r="B117" s="70">
        <f>'Feuille de Présence'!D117</f>
        <v>30</v>
      </c>
      <c r="C117" s="13">
        <f>'Feuille de Présence'!E117</f>
        <v>0</v>
      </c>
      <c r="D117" s="15">
        <f t="shared" si="6"/>
        <v>0</v>
      </c>
      <c r="E117" s="31"/>
      <c r="F117" s="13">
        <f t="shared" si="7"/>
        <v>0</v>
      </c>
      <c r="G117" s="13">
        <f t="shared" si="8"/>
        <v>0</v>
      </c>
      <c r="H117" s="13">
        <f t="shared" si="9"/>
        <v>0</v>
      </c>
      <c r="I117" s="101" t="str">
        <f t="shared" si="10"/>
        <v/>
      </c>
      <c r="J117" s="100" t="str">
        <f t="shared" si="11"/>
        <v/>
      </c>
      <c r="K117" s="122"/>
      <c r="L117" s="122"/>
      <c r="M117" s="122"/>
      <c r="N117" s="122"/>
      <c r="O117" s="122"/>
      <c r="P117" s="122"/>
      <c r="Q117" s="122"/>
      <c r="R117" s="122"/>
      <c r="S117" s="122"/>
      <c r="T117" s="122"/>
    </row>
    <row r="118" spans="1:20" x14ac:dyDescent="0.2">
      <c r="A118" s="4" t="str">
        <f>'Feuille de Présence'!B118</f>
        <v>TA</v>
      </c>
      <c r="B118" s="70">
        <f>'Feuille de Présence'!D118</f>
        <v>28</v>
      </c>
      <c r="C118" s="13">
        <f>'Feuille de Présence'!E118</f>
        <v>0</v>
      </c>
      <c r="D118" s="15">
        <f t="shared" si="6"/>
        <v>0</v>
      </c>
      <c r="E118" s="31"/>
      <c r="F118" s="13">
        <f t="shared" si="7"/>
        <v>0</v>
      </c>
      <c r="G118" s="13">
        <f t="shared" si="8"/>
        <v>0</v>
      </c>
      <c r="H118" s="13">
        <f t="shared" si="9"/>
        <v>0</v>
      </c>
      <c r="I118" s="101" t="str">
        <f t="shared" si="10"/>
        <v/>
      </c>
      <c r="J118" s="100" t="str">
        <f t="shared" si="11"/>
        <v/>
      </c>
      <c r="K118" s="122"/>
      <c r="L118" s="122"/>
      <c r="M118" s="122"/>
      <c r="N118" s="122"/>
      <c r="O118" s="122"/>
      <c r="P118" s="122"/>
      <c r="Q118" s="122"/>
      <c r="R118" s="122"/>
      <c r="S118" s="122"/>
      <c r="T118" s="122"/>
    </row>
    <row r="119" spans="1:20" x14ac:dyDescent="0.2">
      <c r="A119" s="10" t="str">
        <f>'Feuille de Présence'!B119</f>
        <v>TB</v>
      </c>
      <c r="B119" s="69">
        <f>'Feuille de Présence'!D119</f>
        <v>66</v>
      </c>
      <c r="C119" s="13">
        <f>'Feuille de Présence'!E119</f>
        <v>0</v>
      </c>
      <c r="D119" s="15">
        <f t="shared" si="6"/>
        <v>0</v>
      </c>
      <c r="E119" s="31"/>
      <c r="F119" s="13">
        <f t="shared" si="7"/>
        <v>0</v>
      </c>
      <c r="G119" s="13">
        <f t="shared" si="8"/>
        <v>0</v>
      </c>
      <c r="H119" s="13">
        <f t="shared" si="9"/>
        <v>0</v>
      </c>
      <c r="I119" s="101" t="str">
        <f t="shared" si="10"/>
        <v/>
      </c>
      <c r="J119" s="100" t="str">
        <f t="shared" si="11"/>
        <v/>
      </c>
      <c r="K119" s="122"/>
      <c r="L119" s="122"/>
      <c r="M119" s="122"/>
      <c r="N119" s="122"/>
      <c r="O119" s="122"/>
      <c r="P119" s="122"/>
      <c r="Q119" s="122"/>
      <c r="R119" s="122"/>
      <c r="S119" s="122"/>
      <c r="T119" s="122"/>
    </row>
    <row r="120" spans="1:20" x14ac:dyDescent="0.2">
      <c r="A120" s="4" t="str">
        <f>'Feuille de Présence'!B120</f>
        <v>TC</v>
      </c>
      <c r="B120" s="70">
        <f>'Feuille de Présence'!D120</f>
        <v>63</v>
      </c>
      <c r="C120" s="13">
        <f>'Feuille de Présence'!E120</f>
        <v>0</v>
      </c>
      <c r="D120" s="15">
        <f t="shared" si="6"/>
        <v>0</v>
      </c>
      <c r="E120" s="31"/>
      <c r="F120" s="13">
        <f t="shared" si="7"/>
        <v>0</v>
      </c>
      <c r="G120" s="13">
        <f t="shared" si="8"/>
        <v>0</v>
      </c>
      <c r="H120" s="13">
        <f t="shared" si="9"/>
        <v>0</v>
      </c>
      <c r="I120" s="101" t="str">
        <f t="shared" si="10"/>
        <v/>
      </c>
      <c r="J120" s="100" t="str">
        <f t="shared" si="11"/>
        <v/>
      </c>
      <c r="K120" s="122"/>
      <c r="L120" s="122"/>
      <c r="M120" s="122"/>
      <c r="N120" s="122"/>
      <c r="O120" s="122"/>
      <c r="P120" s="122"/>
      <c r="Q120" s="122"/>
      <c r="R120" s="122"/>
      <c r="S120" s="122"/>
      <c r="T120" s="122"/>
    </row>
    <row r="121" spans="1:20" x14ac:dyDescent="0.2">
      <c r="K121" s="122"/>
      <c r="L121" s="122"/>
      <c r="M121" s="122"/>
      <c r="N121" s="122"/>
      <c r="O121" s="122"/>
      <c r="P121" s="122"/>
      <c r="Q121" s="122"/>
      <c r="R121" s="122"/>
      <c r="S121" s="122"/>
      <c r="T121" s="122"/>
    </row>
    <row r="122" spans="1:20" x14ac:dyDescent="0.2">
      <c r="K122" s="122"/>
      <c r="L122" s="122"/>
      <c r="M122" s="122"/>
      <c r="N122" s="122"/>
      <c r="O122" s="122"/>
      <c r="P122" s="122"/>
      <c r="Q122" s="122"/>
      <c r="R122" s="122"/>
      <c r="S122" s="122"/>
      <c r="T122" s="122"/>
    </row>
    <row r="123" spans="1:20" x14ac:dyDescent="0.2">
      <c r="K123" s="122"/>
      <c r="L123" s="122"/>
      <c r="M123" s="122"/>
      <c r="N123" s="122"/>
      <c r="O123" s="122"/>
      <c r="P123" s="122"/>
      <c r="Q123" s="122"/>
      <c r="R123" s="122"/>
      <c r="S123" s="122"/>
      <c r="T123" s="122"/>
    </row>
    <row r="124" spans="1:20" ht="24" customHeight="1" x14ac:dyDescent="0.2">
      <c r="A124" s="170" t="s">
        <v>7</v>
      </c>
      <c r="B124" s="170"/>
      <c r="C124" s="170"/>
      <c r="D124" s="144">
        <f>SUM(B2:B120)</f>
        <v>10000</v>
      </c>
      <c r="E124" s="147"/>
      <c r="F124" s="21"/>
      <c r="G124" s="21"/>
      <c r="H124" s="21"/>
      <c r="K124" s="122"/>
      <c r="L124" s="122"/>
      <c r="M124" s="122"/>
      <c r="N124" s="122"/>
      <c r="O124" s="122"/>
      <c r="P124" s="122"/>
      <c r="Q124" s="122"/>
      <c r="R124" s="122"/>
      <c r="S124" s="122"/>
      <c r="T124" s="122"/>
    </row>
    <row r="125" spans="1:20" ht="8.25" customHeight="1" x14ac:dyDescent="0.2">
      <c r="A125" s="175"/>
      <c r="B125" s="176"/>
      <c r="C125" s="176"/>
      <c r="D125" s="130"/>
      <c r="E125" s="130"/>
      <c r="F125" s="21"/>
      <c r="G125" s="21"/>
      <c r="H125" s="21"/>
      <c r="K125" s="122"/>
      <c r="L125" s="122"/>
      <c r="M125" s="122"/>
      <c r="N125" s="122"/>
      <c r="O125" s="122"/>
      <c r="P125" s="122"/>
      <c r="Q125" s="122"/>
      <c r="R125" s="122"/>
      <c r="S125" s="122"/>
      <c r="T125" s="122"/>
    </row>
    <row r="126" spans="1:20" ht="24" customHeight="1" x14ac:dyDescent="0.2">
      <c r="A126" s="173" t="s">
        <v>9</v>
      </c>
      <c r="B126" s="177"/>
      <c r="C126" s="177"/>
      <c r="D126" s="144">
        <f>COUNTA(A2:A120)</f>
        <v>119</v>
      </c>
      <c r="E126" s="131"/>
      <c r="F126" s="21"/>
      <c r="G126" s="21"/>
      <c r="H126" s="21"/>
      <c r="K126" s="122"/>
      <c r="L126" s="122"/>
      <c r="M126" s="122"/>
      <c r="N126" s="122"/>
      <c r="O126" s="122"/>
      <c r="P126" s="122"/>
      <c r="Q126" s="122"/>
      <c r="R126" s="122"/>
      <c r="S126" s="122"/>
      <c r="T126" s="122"/>
    </row>
    <row r="127" spans="1:20" ht="24" customHeight="1" x14ac:dyDescent="0.2">
      <c r="A127" s="171" t="s">
        <v>71</v>
      </c>
      <c r="B127" s="171"/>
      <c r="C127" s="172"/>
      <c r="D127" s="144">
        <f>COUNTIF(C2:C120,"P")</f>
        <v>0</v>
      </c>
      <c r="E127" s="147"/>
      <c r="F127" s="168" t="s">
        <v>13</v>
      </c>
      <c r="G127" s="166">
        <f>SUM(D1:D120)</f>
        <v>0</v>
      </c>
      <c r="H127" s="21"/>
      <c r="K127" s="122"/>
      <c r="L127" s="122"/>
      <c r="M127" s="122"/>
      <c r="N127" s="122"/>
      <c r="O127" s="122"/>
      <c r="P127" s="122"/>
      <c r="Q127" s="122"/>
      <c r="R127" s="122"/>
      <c r="S127" s="122"/>
      <c r="T127" s="122"/>
    </row>
    <row r="128" spans="1:20" ht="24" customHeight="1" x14ac:dyDescent="0.2">
      <c r="A128" s="173" t="s">
        <v>72</v>
      </c>
      <c r="B128" s="174"/>
      <c r="C128" s="174"/>
      <c r="D128" s="144">
        <f>COUNTIF(C2:C120,"R")</f>
        <v>0</v>
      </c>
      <c r="E128" s="147"/>
      <c r="F128" s="169"/>
      <c r="G128" s="167"/>
      <c r="H128" s="25"/>
      <c r="K128" s="122"/>
      <c r="L128" s="122"/>
      <c r="M128" s="122"/>
      <c r="N128" s="122"/>
      <c r="O128" s="122"/>
      <c r="P128" s="122"/>
      <c r="Q128" s="122"/>
      <c r="R128" s="122"/>
      <c r="S128" s="122"/>
      <c r="T128" s="122"/>
    </row>
    <row r="129" spans="1:20" ht="30" customHeight="1" x14ac:dyDescent="0.2">
      <c r="A129" s="163" t="s">
        <v>69</v>
      </c>
      <c r="B129" s="164"/>
      <c r="C129" s="164"/>
      <c r="D129" s="165">
        <f>D126-(D127+D128)</f>
        <v>119</v>
      </c>
      <c r="E129" s="131"/>
      <c r="F129" s="30" t="s">
        <v>13</v>
      </c>
      <c r="G129" s="78">
        <f>D124-G127</f>
        <v>10000</v>
      </c>
      <c r="H129" s="25"/>
      <c r="K129" s="122"/>
      <c r="L129" s="122"/>
      <c r="M129" s="122"/>
      <c r="N129" s="122"/>
      <c r="O129" s="122"/>
      <c r="P129" s="122"/>
      <c r="Q129" s="122"/>
      <c r="R129" s="122"/>
      <c r="S129" s="122"/>
      <c r="T129" s="122"/>
    </row>
    <row r="130" spans="1:20" ht="8.25" customHeight="1" x14ac:dyDescent="0.2">
      <c r="A130" s="79"/>
      <c r="B130" s="80"/>
      <c r="C130" s="80"/>
      <c r="D130" s="77"/>
      <c r="E130" s="21"/>
      <c r="F130" s="21"/>
      <c r="G130" s="25"/>
      <c r="H130" s="25"/>
      <c r="K130" s="122"/>
      <c r="L130" s="122"/>
      <c r="M130" s="122"/>
      <c r="N130" s="122"/>
      <c r="O130" s="122"/>
      <c r="P130" s="122"/>
      <c r="Q130" s="122"/>
      <c r="R130" s="122"/>
      <c r="S130" s="122"/>
      <c r="T130" s="122"/>
    </row>
    <row r="131" spans="1:20" ht="24" customHeight="1" x14ac:dyDescent="0.2">
      <c r="A131" s="148" t="s">
        <v>10</v>
      </c>
      <c r="B131" s="149"/>
      <c r="C131" s="149"/>
      <c r="D131" s="144">
        <f>COUNTIF(E2:E120,"Contre")</f>
        <v>0</v>
      </c>
      <c r="E131" s="147"/>
      <c r="F131" s="30" t="s">
        <v>13</v>
      </c>
      <c r="G131" s="181">
        <f>SUM(F2:F120)</f>
        <v>0</v>
      </c>
      <c r="H131" s="182"/>
      <c r="K131" s="122"/>
      <c r="L131" s="122"/>
      <c r="M131" s="122"/>
      <c r="N131" s="122"/>
      <c r="O131" s="122"/>
      <c r="P131" s="122"/>
      <c r="Q131" s="122"/>
      <c r="R131" s="122"/>
      <c r="S131" s="122"/>
      <c r="T131" s="122"/>
    </row>
    <row r="132" spans="1:20" ht="24" customHeight="1" x14ac:dyDescent="0.2">
      <c r="A132" s="148" t="s">
        <v>11</v>
      </c>
      <c r="B132" s="149"/>
      <c r="C132" s="149"/>
      <c r="D132" s="144">
        <f>COUNTIF(E2:E120,"Pour")</f>
        <v>0</v>
      </c>
      <c r="E132" s="147"/>
      <c r="F132" s="19" t="s">
        <v>13</v>
      </c>
      <c r="G132" s="181">
        <f>SUM(H2:H120)</f>
        <v>0</v>
      </c>
      <c r="H132" s="182"/>
      <c r="K132" s="122"/>
      <c r="L132" s="122"/>
      <c r="M132" s="122"/>
      <c r="N132" s="122"/>
      <c r="O132" s="122"/>
      <c r="P132" s="122"/>
      <c r="Q132" s="122"/>
      <c r="R132" s="122"/>
      <c r="S132" s="122"/>
      <c r="T132" s="122"/>
    </row>
    <row r="133" spans="1:20" ht="24" customHeight="1" x14ac:dyDescent="0.2">
      <c r="A133" s="148" t="s">
        <v>12</v>
      </c>
      <c r="B133" s="149"/>
      <c r="C133" s="149"/>
      <c r="D133" s="144">
        <f>COUNTIF(E2:E120,"Abstention")</f>
        <v>0</v>
      </c>
      <c r="E133" s="147"/>
      <c r="F133" s="19" t="s">
        <v>13</v>
      </c>
      <c r="G133" s="181">
        <f>SUM(G2:G120)</f>
        <v>0</v>
      </c>
      <c r="H133" s="182"/>
      <c r="K133" s="122"/>
      <c r="L133" s="122"/>
      <c r="M133" s="122"/>
      <c r="N133" s="122"/>
      <c r="O133" s="122"/>
      <c r="P133" s="122"/>
      <c r="Q133" s="122"/>
      <c r="R133" s="122"/>
      <c r="S133" s="122"/>
      <c r="T133" s="122"/>
    </row>
    <row r="134" spans="1:20" x14ac:dyDescent="0.2">
      <c r="A134" s="18"/>
      <c r="B134" s="18"/>
      <c r="C134" s="18"/>
      <c r="D134" s="18"/>
      <c r="E134" s="18"/>
      <c r="F134" s="18"/>
      <c r="G134" s="18"/>
      <c r="H134" s="18"/>
      <c r="K134" s="122"/>
      <c r="L134" s="122"/>
      <c r="M134" s="122"/>
      <c r="N134" s="122"/>
      <c r="O134" s="122"/>
      <c r="P134" s="122"/>
      <c r="Q134" s="122"/>
      <c r="R134" s="122"/>
      <c r="S134" s="122"/>
      <c r="T134" s="122"/>
    </row>
    <row r="135" spans="1:20" x14ac:dyDescent="0.2">
      <c r="A135" s="18"/>
      <c r="B135" s="18"/>
      <c r="C135" s="18"/>
      <c r="D135" s="18"/>
      <c r="E135" s="18"/>
      <c r="F135" s="18"/>
      <c r="G135" s="18"/>
      <c r="H135" s="18"/>
      <c r="K135" s="122"/>
      <c r="L135" s="122"/>
      <c r="M135" s="122"/>
      <c r="N135" s="122"/>
      <c r="O135" s="122"/>
      <c r="P135" s="122"/>
      <c r="Q135" s="122"/>
      <c r="R135" s="122"/>
      <c r="S135" s="122"/>
      <c r="T135" s="122"/>
    </row>
    <row r="136" spans="1:20" ht="15.75" x14ac:dyDescent="0.25">
      <c r="A136" s="39" t="s">
        <v>55</v>
      </c>
      <c r="B136" s="48">
        <v>1</v>
      </c>
      <c r="C136" s="49" t="s">
        <v>58</v>
      </c>
      <c r="D136" s="178" t="str">
        <f>IF(G132&gt;D124/2,"ADOPTÉE",IF(G132&gt;D124/3,"2ème vote Art.24",IF(G132&lt;D124/3,"Nouvelle AG - 3 mois","REJETÉE")))</f>
        <v>Nouvelle AG - 3 mois</v>
      </c>
      <c r="E136" s="179"/>
      <c r="F136" s="179"/>
      <c r="G136" s="179"/>
      <c r="H136" s="180"/>
      <c r="K136" s="122"/>
      <c r="L136" s="122"/>
      <c r="M136" s="122"/>
      <c r="N136" s="122"/>
      <c r="O136" s="122"/>
      <c r="P136" s="122"/>
      <c r="Q136" s="122"/>
      <c r="R136" s="122"/>
      <c r="S136" s="122"/>
      <c r="T136" s="122"/>
    </row>
    <row r="137" spans="1:20" x14ac:dyDescent="0.2">
      <c r="A137" s="22"/>
      <c r="B137" s="22"/>
      <c r="C137" s="23"/>
      <c r="D137" s="24"/>
      <c r="E137" s="18"/>
      <c r="F137" s="18"/>
      <c r="G137" s="18"/>
      <c r="H137" s="18"/>
    </row>
    <row r="139" spans="1:20" ht="19.5" customHeight="1" x14ac:dyDescent="0.2">
      <c r="A139" s="18"/>
      <c r="B139" s="18"/>
      <c r="C139" s="18"/>
      <c r="D139" s="18"/>
      <c r="E139" s="18"/>
      <c r="F139" s="18"/>
      <c r="G139" s="18"/>
      <c r="H139" s="18"/>
    </row>
    <row r="140" spans="1:20" x14ac:dyDescent="0.2">
      <c r="A140" s="18"/>
      <c r="B140" s="18"/>
      <c r="C140" s="18"/>
    </row>
  </sheetData>
  <mergeCells count="24">
    <mergeCell ref="A133:C133"/>
    <mergeCell ref="D133:E133"/>
    <mergeCell ref="G131:H131"/>
    <mergeCell ref="G132:H132"/>
    <mergeCell ref="A131:C131"/>
    <mergeCell ref="A132:C132"/>
    <mergeCell ref="D131:E131"/>
    <mergeCell ref="D132:E132"/>
    <mergeCell ref="K1:T136"/>
    <mergeCell ref="A129:C129"/>
    <mergeCell ref="D129:E129"/>
    <mergeCell ref="D126:E126"/>
    <mergeCell ref="G127:G128"/>
    <mergeCell ref="F127:F128"/>
    <mergeCell ref="A124:C124"/>
    <mergeCell ref="A127:C127"/>
    <mergeCell ref="A128:C128"/>
    <mergeCell ref="A125:E125"/>
    <mergeCell ref="A126:C126"/>
    <mergeCell ref="D124:E124"/>
    <mergeCell ref="D127:E127"/>
    <mergeCell ref="D128:E128"/>
    <mergeCell ref="D136:H136"/>
    <mergeCell ref="G133:H133"/>
  </mergeCells>
  <conditionalFormatting sqref="D136">
    <cfRule type="cellIs" dxfId="22" priority="6" stopIfTrue="1" operator="equal">
      <formula>"ADOPTÉE"</formula>
    </cfRule>
  </conditionalFormatting>
  <conditionalFormatting sqref="A2:B120 D2:J120">
    <cfRule type="expression" dxfId="21" priority="1">
      <formula>$E2="Contre"</formula>
    </cfRule>
    <cfRule type="expression" dxfId="20" priority="5">
      <formula>$E2="Pour"</formula>
    </cfRule>
  </conditionalFormatting>
  <conditionalFormatting sqref="D136:H136">
    <cfRule type="cellIs" dxfId="19" priority="7" operator="equal">
      <formula>"2ème vote Art.24"</formula>
    </cfRule>
    <cfRule type="cellIs" dxfId="18" priority="15" operator="equal">
      <formula>"Nouvelle AG- 3 mois"</formula>
    </cfRule>
  </conditionalFormatting>
  <conditionalFormatting sqref="C2:C120">
    <cfRule type="expression" dxfId="17" priority="3">
      <formula>$C2="P"</formula>
    </cfRule>
    <cfRule type="expression" dxfId="16" priority="4">
      <formula>$C2="R"</formula>
    </cfRule>
  </conditionalFormatting>
  <dataValidations count="1">
    <dataValidation type="list" operator="equal" allowBlank="1" showInputMessage="1" showErrorMessage="1" sqref="E2:E120">
      <formula1>"Contre,Abstention,Pour"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4" r:id="rId3" name="Button 2">
              <controlPr defaultSize="0" print="0" autoFill="0" autoPict="0" macro="[0]!Article25">
                <anchor moveWithCells="1" sizeWithCells="1">
                  <from>
                    <xdr:col>10</xdr:col>
                    <xdr:colOff>457200</xdr:colOff>
                    <xdr:row>131</xdr:row>
                    <xdr:rowOff>209550</xdr:rowOff>
                  </from>
                  <to>
                    <xdr:col>12</xdr:col>
                    <xdr:colOff>371475</xdr:colOff>
                    <xdr:row>132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5" r:id="rId4" name="Button 3">
              <controlPr defaultSize="0" print="0" autoFill="0" autoPict="0" macro="[0]!Filtre">
                <anchor moveWithCells="1" sizeWithCells="1">
                  <from>
                    <xdr:col>10</xdr:col>
                    <xdr:colOff>38100</xdr:colOff>
                    <xdr:row>0</xdr:row>
                    <xdr:rowOff>38100</xdr:rowOff>
                  </from>
                  <to>
                    <xdr:col>11</xdr:col>
                    <xdr:colOff>533400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6" r:id="rId5" name="Button 4">
              <controlPr defaultSize="0" print="0" autoFill="0" autoPict="0" macro="[0]!SUPP_FILTRE">
                <anchor moveWithCells="1" sizeWithCells="1">
                  <from>
                    <xdr:col>11</xdr:col>
                    <xdr:colOff>571500</xdr:colOff>
                    <xdr:row>0</xdr:row>
                    <xdr:rowOff>38100</xdr:rowOff>
                  </from>
                  <to>
                    <xdr:col>13</xdr:col>
                    <xdr:colOff>304800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3" r:id="rId6" name="Button 11">
              <controlPr defaultSize="0" print="0" autoFill="0" autoPict="0" macro="[0]!VOIR_RESULTAT_Art_25">
                <anchor moveWithCells="1" sizeWithCells="1">
                  <from>
                    <xdr:col>13</xdr:col>
                    <xdr:colOff>295275</xdr:colOff>
                    <xdr:row>0</xdr:row>
                    <xdr:rowOff>1171575</xdr:rowOff>
                  </from>
                  <to>
                    <xdr:col>14</xdr:col>
                    <xdr:colOff>704850</xdr:colOff>
                    <xdr:row>0</xdr:row>
                    <xdr:rowOff>1476375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5" r:id="rId7" name="Button 13">
              <controlPr defaultSize="0" print="0" autoFill="0" autoPict="0" macro="[0]!Haut_de_Page_Art_25">
                <anchor moveWithCells="1" sizeWithCells="1">
                  <from>
                    <xdr:col>13</xdr:col>
                    <xdr:colOff>333375</xdr:colOff>
                    <xdr:row>0</xdr:row>
                    <xdr:rowOff>762000</xdr:rowOff>
                  </from>
                  <to>
                    <xdr:col>14</xdr:col>
                    <xdr:colOff>666750</xdr:colOff>
                    <xdr:row>0</xdr:row>
                    <xdr:rowOff>1085850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7" r:id="rId8" name="Spinner 15">
              <controlPr defaultSize="0" autoPict="0">
                <anchor moveWithCells="1" sizeWithCells="1">
                  <from>
                    <xdr:col>0</xdr:col>
                    <xdr:colOff>1685925</xdr:colOff>
                    <xdr:row>135</xdr:row>
                    <xdr:rowOff>9525</xdr:rowOff>
                  </from>
                  <to>
                    <xdr:col>1</xdr:col>
                    <xdr:colOff>123825</xdr:colOff>
                    <xdr:row>136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9" r:id="rId9" name="Button 17">
              <controlPr defaultSize="0" print="0" autoFill="0" autoPict="0" macro="[0]!Présents_Art_25">
                <anchor moveWithCells="1" sizeWithCells="1">
                  <from>
                    <xdr:col>13</xdr:col>
                    <xdr:colOff>323850</xdr:colOff>
                    <xdr:row>0</xdr:row>
                    <xdr:rowOff>38100</xdr:rowOff>
                  </from>
                  <to>
                    <xdr:col>16</xdr:col>
                    <xdr:colOff>66675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0" r:id="rId10" name="Button 18">
              <controlPr defaultSize="0" print="0" autoFill="0" autoPict="0" macro="[0]!Explorateur">
                <anchor moveWithCells="1" sizeWithCells="1">
                  <from>
                    <xdr:col>10</xdr:col>
                    <xdr:colOff>447675</xdr:colOff>
                    <xdr:row>133</xdr:row>
                    <xdr:rowOff>19050</xdr:rowOff>
                  </from>
                  <to>
                    <xdr:col>12</xdr:col>
                    <xdr:colOff>361950</xdr:colOff>
                    <xdr:row>135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1" r:id="rId11" name="Button 19">
              <controlPr defaultSize="0" print="0" autoFill="0" autoPict="0" macro="[0]!Pour_Art_24">
                <anchor moveWithCells="1" sizeWithCells="1">
                  <from>
                    <xdr:col>10</xdr:col>
                    <xdr:colOff>28575</xdr:colOff>
                    <xdr:row>0</xdr:row>
                    <xdr:rowOff>409575</xdr:rowOff>
                  </from>
                  <to>
                    <xdr:col>11</xdr:col>
                    <xdr:colOff>523875</xdr:colOff>
                    <xdr:row>0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6" r:id="rId12" name="Button 24">
              <controlPr defaultSize="0" print="0" autoFill="0" autoPict="0" macro="[0]!Contre">
                <anchor moveWithCells="1" sizeWithCells="1">
                  <from>
                    <xdr:col>11</xdr:col>
                    <xdr:colOff>571500</xdr:colOff>
                    <xdr:row>0</xdr:row>
                    <xdr:rowOff>400050</xdr:rowOff>
                  </from>
                  <to>
                    <xdr:col>13</xdr:col>
                    <xdr:colOff>304800</xdr:colOff>
                    <xdr:row>0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9" r:id="rId13" name="Button 27">
              <controlPr defaultSize="0" print="0" autoFill="0" autoPict="0" macro="[0]!Abstention">
                <anchor moveWithCells="1" sizeWithCells="1">
                  <from>
                    <xdr:col>13</xdr:col>
                    <xdr:colOff>333375</xdr:colOff>
                    <xdr:row>0</xdr:row>
                    <xdr:rowOff>390525</xdr:rowOff>
                  </from>
                  <to>
                    <xdr:col>15</xdr:col>
                    <xdr:colOff>66675</xdr:colOff>
                    <xdr:row>0</xdr:row>
                    <xdr:rowOff>714375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2" r:id="rId14" name="Button 30">
              <controlPr defaultSize="0" print="0" autoFill="0" autoPict="0" macro="[0]!PRESENTS_Art_25">
                <anchor moveWithCells="1" sizeWithCells="1">
                  <from>
                    <xdr:col>10</xdr:col>
                    <xdr:colOff>19050</xdr:colOff>
                    <xdr:row>0</xdr:row>
                    <xdr:rowOff>781050</xdr:rowOff>
                  </from>
                  <to>
                    <xdr:col>11</xdr:col>
                    <xdr:colOff>514350</xdr:colOff>
                    <xdr:row>0</xdr:row>
                    <xdr:rowOff>1104900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4" r:id="rId15" name="Button 32">
              <controlPr defaultSize="0" print="0" autoFill="0" autoPict="0" macro="[0]!REPRESENTES_Art_25">
                <anchor moveWithCells="1" sizeWithCells="1">
                  <from>
                    <xdr:col>11</xdr:col>
                    <xdr:colOff>561975</xdr:colOff>
                    <xdr:row>0</xdr:row>
                    <xdr:rowOff>762000</xdr:rowOff>
                  </from>
                  <to>
                    <xdr:col>13</xdr:col>
                    <xdr:colOff>295275</xdr:colOff>
                    <xdr:row>0</xdr:row>
                    <xdr:rowOff>1085850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5" r:id="rId16" name="Button 33">
              <controlPr defaultSize="0" print="0" autoFill="0" autoPict="0" macro="[0]!REMISE_À_ZÉRO_Art25">
                <anchor moveWithCells="1" sizeWithCells="1">
                  <from>
                    <xdr:col>15</xdr:col>
                    <xdr:colOff>38100</xdr:colOff>
                    <xdr:row>0</xdr:row>
                    <xdr:rowOff>1152525</xdr:rowOff>
                  </from>
                  <to>
                    <xdr:col>16</xdr:col>
                    <xdr:colOff>352425</xdr:colOff>
                    <xdr:row>0</xdr:row>
                    <xdr:rowOff>1476375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6" r:id="rId17" name="Button 34">
              <controlPr defaultSize="0" print="0" autoFill="0" autoPict="0" macro="[0]!POUR_PAR_DEFAUT_Art25">
                <anchor moveWithCells="1" sizeWithCells="1">
                  <from>
                    <xdr:col>10</xdr:col>
                    <xdr:colOff>28575</xdr:colOff>
                    <xdr:row>0</xdr:row>
                    <xdr:rowOff>1190625</xdr:rowOff>
                  </from>
                  <to>
                    <xdr:col>11</xdr:col>
                    <xdr:colOff>476250</xdr:colOff>
                    <xdr:row>0</xdr:row>
                    <xdr:rowOff>1476375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7" r:id="rId18" name="Button 35">
              <controlPr defaultSize="0" print="0" autoFill="0" autoPict="0" macro="[0]!Feuil3.RECHERCHE_Art_25">
                <anchor moveWithCells="1" sizeWithCells="1">
                  <from>
                    <xdr:col>11</xdr:col>
                    <xdr:colOff>571500</xdr:colOff>
                    <xdr:row>0</xdr:row>
                    <xdr:rowOff>1162050</xdr:rowOff>
                  </from>
                  <to>
                    <xdr:col>13</xdr:col>
                    <xdr:colOff>95250</xdr:colOff>
                    <xdr:row>0</xdr:row>
                    <xdr:rowOff>1466850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T138"/>
  <sheetViews>
    <sheetView showGridLines="0" showZeros="0" workbookViewId="0">
      <pane ySplit="1" topLeftCell="A2" activePane="bottomLeft" state="frozen"/>
      <selection pane="bottomLeft" activeCell="E1" sqref="E1"/>
    </sheetView>
  </sheetViews>
  <sheetFormatPr baseColWidth="10" defaultRowHeight="12.75" outlineLevelCol="1" x14ac:dyDescent="0.2"/>
  <cols>
    <col min="1" max="1" width="28.140625" customWidth="1"/>
    <col min="2" max="2" width="9.7109375" customWidth="1"/>
    <col min="3" max="3" width="9.5703125" customWidth="1"/>
    <col min="4" max="4" width="11.28515625" customWidth="1"/>
    <col min="5" max="5" width="10.7109375" customWidth="1"/>
    <col min="6" max="6" width="11.7109375" customWidth="1"/>
    <col min="7" max="7" width="15.5703125" customWidth="1"/>
    <col min="8" max="8" width="11.7109375" customWidth="1"/>
    <col min="9" max="10" width="18.85546875" customWidth="1" outlineLevel="1"/>
  </cols>
  <sheetData>
    <row r="1" spans="1:20" ht="123.75" customHeight="1" thickTop="1" thickBot="1" x14ac:dyDescent="0.25">
      <c r="A1" s="40" t="s">
        <v>0</v>
      </c>
      <c r="B1" s="56" t="s">
        <v>63</v>
      </c>
      <c r="C1" s="75" t="s">
        <v>61</v>
      </c>
      <c r="D1" s="41" t="s">
        <v>62</v>
      </c>
      <c r="E1" s="42" t="s">
        <v>2</v>
      </c>
      <c r="F1" s="43" t="s">
        <v>65</v>
      </c>
      <c r="G1" s="43" t="s">
        <v>66</v>
      </c>
      <c r="H1" s="43" t="s">
        <v>67</v>
      </c>
      <c r="I1" s="105" t="s">
        <v>47</v>
      </c>
      <c r="J1" s="106" t="s">
        <v>48</v>
      </c>
      <c r="K1" s="183"/>
      <c r="L1" s="162"/>
      <c r="M1" s="162"/>
      <c r="N1" s="162"/>
      <c r="O1" s="162"/>
      <c r="P1" s="162"/>
      <c r="Q1" s="162"/>
      <c r="R1" s="122"/>
      <c r="S1" s="122"/>
      <c r="T1" s="122"/>
    </row>
    <row r="2" spans="1:20" x14ac:dyDescent="0.2">
      <c r="A2" s="16" t="str">
        <f>'Feuille de Présence'!B2</f>
        <v>A</v>
      </c>
      <c r="B2" s="73">
        <f>'Feuille de Présence'!D2</f>
        <v>64</v>
      </c>
      <c r="C2" s="13">
        <f>'Feuille de Présence'!E2</f>
        <v>0</v>
      </c>
      <c r="D2" s="15">
        <f>IF(OR(C2="A",C2=0), 0,B2)</f>
        <v>0</v>
      </c>
      <c r="E2" s="31"/>
      <c r="F2" s="13">
        <f>IF(OR(C2=0,C2="A",E2=0,E2="Pour",E2="Abstention"),0,B2)</f>
        <v>0</v>
      </c>
      <c r="G2" s="13">
        <f>IF(OR(C2=0,C2="A",E2=0,E2="Pour",E2="Contre"),0,B2)</f>
        <v>0</v>
      </c>
      <c r="H2" s="104">
        <f>IF(OR(C2=0,C2="A",E2=0,E2="Contre",E2="Abstention"),0,B2)</f>
        <v>0</v>
      </c>
      <c r="I2" s="101" t="str">
        <f>IF(OR(C2=0,C2="A",E2="Pour",E2="Abstention",E2=""),"",A2)</f>
        <v/>
      </c>
      <c r="J2" s="14" t="str">
        <f>IF(OR(C2=0,C2="A",E2="Pour",E2="Contre",E2=""),"",A2)</f>
        <v/>
      </c>
      <c r="K2" s="122"/>
      <c r="L2" s="122"/>
      <c r="M2" s="122"/>
      <c r="N2" s="122"/>
      <c r="O2" s="122"/>
      <c r="P2" s="122"/>
      <c r="Q2" s="122"/>
      <c r="R2" s="122"/>
      <c r="S2" s="122"/>
      <c r="T2" s="122"/>
    </row>
    <row r="3" spans="1:20" x14ac:dyDescent="0.2">
      <c r="A3" s="4" t="str">
        <f>'Feuille de Présence'!B3</f>
        <v>AB</v>
      </c>
      <c r="B3" s="70">
        <f>'Feuille de Présence'!D3</f>
        <v>128</v>
      </c>
      <c r="C3" s="13">
        <f>'Feuille de Présence'!E3</f>
        <v>0</v>
      </c>
      <c r="D3" s="15">
        <f t="shared" ref="D3:D66" si="0">IF(OR(C3="A",C3=0), 0,B3)</f>
        <v>0</v>
      </c>
      <c r="E3" s="31"/>
      <c r="F3" s="13">
        <f t="shared" ref="F3:F66" si="1">IF(OR(C3=0,C3="A",E3=0,E3="Pour",E3="Abstention"),0,B3)</f>
        <v>0</v>
      </c>
      <c r="G3" s="13">
        <f t="shared" ref="G3:G66" si="2">IF(OR(C3=0,C3="A",E3=0,E3="Pour",E3="Contre"),0,B3)</f>
        <v>0</v>
      </c>
      <c r="H3" s="13">
        <f t="shared" ref="H3:H66" si="3">IF(OR(C3=0,C3="A",E3=0,E3="Contre",E3="Abstention"),0,B3)</f>
        <v>0</v>
      </c>
      <c r="I3" s="101" t="str">
        <f t="shared" ref="I3:I66" si="4">IF(OR(C3=0,C3="A",E3="Pour",E3="Abstention",E3=""),"",A3)</f>
        <v/>
      </c>
      <c r="J3" s="14" t="str">
        <f t="shared" ref="J3:J66" si="5">IF(OR(C3=0,C3="A",E3="Pour",E3="Contre",E3=""),"",A3)</f>
        <v/>
      </c>
      <c r="K3" s="122"/>
      <c r="L3" s="122"/>
      <c r="M3" s="122"/>
      <c r="N3" s="122"/>
      <c r="O3" s="122"/>
      <c r="P3" s="122"/>
      <c r="Q3" s="122"/>
      <c r="R3" s="122"/>
      <c r="S3" s="122"/>
      <c r="T3" s="122"/>
    </row>
    <row r="4" spans="1:20" x14ac:dyDescent="0.2">
      <c r="A4" s="4" t="str">
        <f>'Feuille de Présence'!B4</f>
        <v>AC</v>
      </c>
      <c r="B4" s="70">
        <f>'Feuille de Présence'!D4</f>
        <v>66</v>
      </c>
      <c r="C4" s="13">
        <f>'Feuille de Présence'!E4</f>
        <v>0</v>
      </c>
      <c r="D4" s="15">
        <f t="shared" si="0"/>
        <v>0</v>
      </c>
      <c r="E4" s="31"/>
      <c r="F4" s="13">
        <f t="shared" si="1"/>
        <v>0</v>
      </c>
      <c r="G4" s="13">
        <f t="shared" si="2"/>
        <v>0</v>
      </c>
      <c r="H4" s="13">
        <f t="shared" si="3"/>
        <v>0</v>
      </c>
      <c r="I4" s="101" t="str">
        <f t="shared" si="4"/>
        <v/>
      </c>
      <c r="J4" s="14" t="str">
        <f t="shared" si="5"/>
        <v/>
      </c>
      <c r="K4" s="122"/>
      <c r="L4" s="122"/>
      <c r="M4" s="122"/>
      <c r="N4" s="122"/>
      <c r="O4" s="122"/>
      <c r="P4" s="122"/>
      <c r="Q4" s="122"/>
      <c r="R4" s="122"/>
      <c r="S4" s="122"/>
      <c r="T4" s="122"/>
    </row>
    <row r="5" spans="1:20" x14ac:dyDescent="0.2">
      <c r="A5" s="4" t="str">
        <f>'Feuille de Présence'!B5</f>
        <v>AD</v>
      </c>
      <c r="B5" s="70">
        <f>'Feuille de Présence'!D5</f>
        <v>62</v>
      </c>
      <c r="C5" s="13">
        <f>'Feuille de Présence'!E5</f>
        <v>0</v>
      </c>
      <c r="D5" s="15">
        <f t="shared" si="0"/>
        <v>0</v>
      </c>
      <c r="E5" s="31"/>
      <c r="F5" s="13">
        <f t="shared" si="1"/>
        <v>0</v>
      </c>
      <c r="G5" s="13">
        <f t="shared" si="2"/>
        <v>0</v>
      </c>
      <c r="H5" s="13">
        <f t="shared" si="3"/>
        <v>0</v>
      </c>
      <c r="I5" s="101" t="str">
        <f t="shared" si="4"/>
        <v/>
      </c>
      <c r="J5" s="14" t="str">
        <f t="shared" si="5"/>
        <v/>
      </c>
      <c r="K5" s="122"/>
      <c r="L5" s="122"/>
      <c r="M5" s="122"/>
      <c r="N5" s="122"/>
      <c r="O5" s="122"/>
      <c r="P5" s="122"/>
      <c r="Q5" s="122"/>
      <c r="R5" s="122"/>
      <c r="S5" s="122"/>
      <c r="T5" s="122"/>
    </row>
    <row r="6" spans="1:20" x14ac:dyDescent="0.2">
      <c r="A6" s="4" t="str">
        <f>'Feuille de Présence'!B6</f>
        <v>AE</v>
      </c>
      <c r="B6" s="70">
        <f>'Feuille de Présence'!D6</f>
        <v>134</v>
      </c>
      <c r="C6" s="13">
        <f>'Feuille de Présence'!E6</f>
        <v>0</v>
      </c>
      <c r="D6" s="15">
        <f t="shared" si="0"/>
        <v>0</v>
      </c>
      <c r="E6" s="31"/>
      <c r="F6" s="13">
        <f t="shared" si="1"/>
        <v>0</v>
      </c>
      <c r="G6" s="13">
        <f t="shared" si="2"/>
        <v>0</v>
      </c>
      <c r="H6" s="13">
        <f t="shared" si="3"/>
        <v>0</v>
      </c>
      <c r="I6" s="101" t="str">
        <f t="shared" si="4"/>
        <v/>
      </c>
      <c r="J6" s="14" t="str">
        <f t="shared" si="5"/>
        <v/>
      </c>
      <c r="K6" s="122"/>
      <c r="L6" s="122"/>
      <c r="M6" s="122"/>
      <c r="N6" s="122"/>
      <c r="O6" s="122"/>
      <c r="P6" s="122"/>
      <c r="Q6" s="122"/>
      <c r="R6" s="122"/>
      <c r="S6" s="122"/>
      <c r="T6" s="122"/>
    </row>
    <row r="7" spans="1:20" x14ac:dyDescent="0.2">
      <c r="A7" s="4" t="str">
        <f>'Feuille de Présence'!B7</f>
        <v>AF</v>
      </c>
      <c r="B7" s="70">
        <f>'Feuille de Présence'!D7</f>
        <v>64</v>
      </c>
      <c r="C7" s="13">
        <f>'Feuille de Présence'!E7</f>
        <v>0</v>
      </c>
      <c r="D7" s="15">
        <f t="shared" si="0"/>
        <v>0</v>
      </c>
      <c r="E7" s="31"/>
      <c r="F7" s="13">
        <f t="shared" si="1"/>
        <v>0</v>
      </c>
      <c r="G7" s="13">
        <f t="shared" si="2"/>
        <v>0</v>
      </c>
      <c r="H7" s="13">
        <f t="shared" si="3"/>
        <v>0</v>
      </c>
      <c r="I7" s="101" t="str">
        <f t="shared" si="4"/>
        <v/>
      </c>
      <c r="J7" s="14" t="str">
        <f t="shared" si="5"/>
        <v/>
      </c>
      <c r="K7" s="122"/>
      <c r="L7" s="122"/>
      <c r="M7" s="122"/>
      <c r="N7" s="122"/>
      <c r="O7" s="122"/>
      <c r="P7" s="122"/>
      <c r="Q7" s="122"/>
      <c r="R7" s="122"/>
      <c r="S7" s="122"/>
      <c r="T7" s="122"/>
    </row>
    <row r="8" spans="1:20" x14ac:dyDescent="0.2">
      <c r="A8" s="4" t="str">
        <f>'Feuille de Présence'!B8</f>
        <v>AG</v>
      </c>
      <c r="B8" s="70">
        <f>'Feuille de Présence'!D8</f>
        <v>60</v>
      </c>
      <c r="C8" s="13">
        <f>'Feuille de Présence'!E8</f>
        <v>0</v>
      </c>
      <c r="D8" s="15">
        <f t="shared" si="0"/>
        <v>0</v>
      </c>
      <c r="E8" s="31"/>
      <c r="F8" s="13">
        <f t="shared" si="1"/>
        <v>0</v>
      </c>
      <c r="G8" s="13">
        <f t="shared" si="2"/>
        <v>0</v>
      </c>
      <c r="H8" s="13">
        <f t="shared" si="3"/>
        <v>0</v>
      </c>
      <c r="I8" s="101" t="str">
        <f t="shared" si="4"/>
        <v/>
      </c>
      <c r="J8" s="14" t="str">
        <f t="shared" si="5"/>
        <v/>
      </c>
      <c r="K8" s="122"/>
      <c r="L8" s="122"/>
      <c r="M8" s="122"/>
      <c r="N8" s="122"/>
      <c r="O8" s="122"/>
      <c r="P8" s="122"/>
      <c r="Q8" s="122"/>
      <c r="R8" s="122"/>
      <c r="S8" s="122"/>
      <c r="T8" s="122"/>
    </row>
    <row r="9" spans="1:20" x14ac:dyDescent="0.2">
      <c r="A9" s="4" t="str">
        <f>'Feuille de Présence'!B9</f>
        <v>AH</v>
      </c>
      <c r="B9" s="70">
        <f>'Feuille de Présence'!D9</f>
        <v>67</v>
      </c>
      <c r="C9" s="13">
        <f>'Feuille de Présence'!E9</f>
        <v>0</v>
      </c>
      <c r="D9" s="15">
        <f t="shared" si="0"/>
        <v>0</v>
      </c>
      <c r="E9" s="31"/>
      <c r="F9" s="13">
        <f t="shared" si="1"/>
        <v>0</v>
      </c>
      <c r="G9" s="13">
        <f t="shared" si="2"/>
        <v>0</v>
      </c>
      <c r="H9" s="13">
        <f t="shared" si="3"/>
        <v>0</v>
      </c>
      <c r="I9" s="101" t="str">
        <f t="shared" si="4"/>
        <v/>
      </c>
      <c r="J9" s="14" t="str">
        <f t="shared" si="5"/>
        <v/>
      </c>
      <c r="K9" s="122"/>
      <c r="L9" s="122"/>
      <c r="M9" s="122"/>
      <c r="N9" s="122"/>
      <c r="O9" s="122"/>
      <c r="P9" s="122"/>
      <c r="Q9" s="122"/>
      <c r="R9" s="122"/>
      <c r="S9" s="122"/>
      <c r="T9" s="122"/>
    </row>
    <row r="10" spans="1:20" x14ac:dyDescent="0.2">
      <c r="A10" s="2" t="str">
        <f>'Feuille de Présence'!B10</f>
        <v>AI</v>
      </c>
      <c r="B10" s="70">
        <f>'Feuille de Présence'!D10</f>
        <v>64</v>
      </c>
      <c r="C10" s="13">
        <f>'Feuille de Présence'!E10</f>
        <v>0</v>
      </c>
      <c r="D10" s="15">
        <f t="shared" si="0"/>
        <v>0</v>
      </c>
      <c r="E10" s="31"/>
      <c r="F10" s="13">
        <f t="shared" si="1"/>
        <v>0</v>
      </c>
      <c r="G10" s="13">
        <f t="shared" si="2"/>
        <v>0</v>
      </c>
      <c r="H10" s="13">
        <f t="shared" si="3"/>
        <v>0</v>
      </c>
      <c r="I10" s="101" t="str">
        <f t="shared" si="4"/>
        <v/>
      </c>
      <c r="J10" s="14" t="str">
        <f t="shared" si="5"/>
        <v/>
      </c>
      <c r="K10" s="122"/>
      <c r="L10" s="122"/>
      <c r="M10" s="122"/>
      <c r="N10" s="122"/>
      <c r="O10" s="122"/>
      <c r="P10" s="122"/>
      <c r="Q10" s="122"/>
      <c r="R10" s="122"/>
      <c r="S10" s="122"/>
      <c r="T10" s="122"/>
    </row>
    <row r="11" spans="1:20" x14ac:dyDescent="0.2">
      <c r="A11" s="5" t="str">
        <f>'Feuille de Présence'!B11</f>
        <v>AJ</v>
      </c>
      <c r="B11" s="70">
        <f>'Feuille de Présence'!D11</f>
        <v>64</v>
      </c>
      <c r="C11" s="13">
        <f>'Feuille de Présence'!E11</f>
        <v>0</v>
      </c>
      <c r="D11" s="15">
        <f t="shared" si="0"/>
        <v>0</v>
      </c>
      <c r="E11" s="31"/>
      <c r="F11" s="13">
        <f t="shared" si="1"/>
        <v>0</v>
      </c>
      <c r="G11" s="13">
        <f t="shared" si="2"/>
        <v>0</v>
      </c>
      <c r="H11" s="13">
        <f t="shared" si="3"/>
        <v>0</v>
      </c>
      <c r="I11" s="101" t="str">
        <f t="shared" si="4"/>
        <v/>
      </c>
      <c r="J11" s="14" t="str">
        <f t="shared" si="5"/>
        <v/>
      </c>
      <c r="K11" s="122"/>
      <c r="L11" s="122"/>
      <c r="M11" s="122"/>
      <c r="N11" s="122"/>
      <c r="O11" s="122"/>
      <c r="P11" s="122"/>
      <c r="Q11" s="122"/>
      <c r="R11" s="122"/>
      <c r="S11" s="122"/>
      <c r="T11" s="122"/>
    </row>
    <row r="12" spans="1:20" x14ac:dyDescent="0.2">
      <c r="A12" s="5" t="str">
        <f>'Feuille de Présence'!B12</f>
        <v>AK</v>
      </c>
      <c r="B12" s="70">
        <f>'Feuille de Présence'!D12</f>
        <v>66</v>
      </c>
      <c r="C12" s="13">
        <f>'Feuille de Présence'!E12</f>
        <v>0</v>
      </c>
      <c r="D12" s="15">
        <f t="shared" si="0"/>
        <v>0</v>
      </c>
      <c r="E12" s="31"/>
      <c r="F12" s="13">
        <f t="shared" si="1"/>
        <v>0</v>
      </c>
      <c r="G12" s="13">
        <f t="shared" si="2"/>
        <v>0</v>
      </c>
      <c r="H12" s="13">
        <f t="shared" si="3"/>
        <v>0</v>
      </c>
      <c r="I12" s="101" t="str">
        <f t="shared" si="4"/>
        <v/>
      </c>
      <c r="J12" s="14" t="str">
        <f t="shared" si="5"/>
        <v/>
      </c>
      <c r="K12" s="122"/>
      <c r="L12" s="122"/>
      <c r="M12" s="122"/>
      <c r="N12" s="122"/>
      <c r="O12" s="122"/>
      <c r="P12" s="122"/>
      <c r="Q12" s="122"/>
      <c r="R12" s="122"/>
      <c r="S12" s="122"/>
      <c r="T12" s="122"/>
    </row>
    <row r="13" spans="1:20" x14ac:dyDescent="0.2">
      <c r="A13" s="4" t="str">
        <f>'Feuille de Présence'!B13</f>
        <v>AM</v>
      </c>
      <c r="B13" s="70">
        <f>'Feuille de Présence'!D13</f>
        <v>150</v>
      </c>
      <c r="C13" s="13">
        <f>'Feuille de Présence'!E13</f>
        <v>0</v>
      </c>
      <c r="D13" s="15">
        <f t="shared" si="0"/>
        <v>0</v>
      </c>
      <c r="E13" s="31"/>
      <c r="F13" s="13">
        <f t="shared" si="1"/>
        <v>0</v>
      </c>
      <c r="G13" s="13">
        <f t="shared" si="2"/>
        <v>0</v>
      </c>
      <c r="H13" s="13">
        <f t="shared" si="3"/>
        <v>0</v>
      </c>
      <c r="I13" s="101" t="str">
        <f t="shared" si="4"/>
        <v/>
      </c>
      <c r="J13" s="14" t="str">
        <f t="shared" si="5"/>
        <v/>
      </c>
      <c r="K13" s="122"/>
      <c r="L13" s="122"/>
      <c r="M13" s="122"/>
      <c r="N13" s="122"/>
      <c r="O13" s="122"/>
      <c r="P13" s="122"/>
      <c r="Q13" s="122"/>
      <c r="R13" s="122"/>
      <c r="S13" s="122"/>
      <c r="T13" s="122"/>
    </row>
    <row r="14" spans="1:20" x14ac:dyDescent="0.2">
      <c r="A14" s="4" t="str">
        <f>'Feuille de Présence'!B14</f>
        <v>B</v>
      </c>
      <c r="B14" s="70">
        <f>'Feuille de Présence'!D14</f>
        <v>16</v>
      </c>
      <c r="C14" s="13">
        <f>'Feuille de Présence'!E14</f>
        <v>0</v>
      </c>
      <c r="D14" s="15">
        <f t="shared" si="0"/>
        <v>0</v>
      </c>
      <c r="E14" s="31"/>
      <c r="F14" s="13">
        <f t="shared" si="1"/>
        <v>0</v>
      </c>
      <c r="G14" s="13">
        <f t="shared" si="2"/>
        <v>0</v>
      </c>
      <c r="H14" s="13">
        <f t="shared" si="3"/>
        <v>0</v>
      </c>
      <c r="I14" s="101" t="str">
        <f t="shared" si="4"/>
        <v/>
      </c>
      <c r="J14" s="14" t="str">
        <f t="shared" si="5"/>
        <v/>
      </c>
      <c r="K14" s="122"/>
      <c r="L14" s="122"/>
      <c r="M14" s="122"/>
      <c r="N14" s="122"/>
      <c r="O14" s="122"/>
      <c r="P14" s="122"/>
      <c r="Q14" s="122"/>
      <c r="R14" s="122"/>
      <c r="S14" s="122"/>
      <c r="T14" s="122"/>
    </row>
    <row r="15" spans="1:20" x14ac:dyDescent="0.2">
      <c r="A15" s="4" t="str">
        <f>'Feuille de Présence'!B15</f>
        <v>BB</v>
      </c>
      <c r="B15" s="70">
        <f>'Feuille de Présence'!D15</f>
        <v>161</v>
      </c>
      <c r="C15" s="13">
        <f>'Feuille de Présence'!E15</f>
        <v>0</v>
      </c>
      <c r="D15" s="15">
        <f t="shared" si="0"/>
        <v>0</v>
      </c>
      <c r="E15" s="31"/>
      <c r="F15" s="13">
        <f t="shared" si="1"/>
        <v>0</v>
      </c>
      <c r="G15" s="13">
        <f t="shared" si="2"/>
        <v>0</v>
      </c>
      <c r="H15" s="13">
        <f t="shared" si="3"/>
        <v>0</v>
      </c>
      <c r="I15" s="101" t="str">
        <f t="shared" si="4"/>
        <v/>
      </c>
      <c r="J15" s="14" t="str">
        <f t="shared" si="5"/>
        <v/>
      </c>
      <c r="K15" s="122"/>
      <c r="L15" s="122"/>
      <c r="M15" s="122"/>
      <c r="N15" s="122"/>
      <c r="O15" s="122"/>
      <c r="P15" s="122"/>
      <c r="Q15" s="122"/>
      <c r="R15" s="122"/>
      <c r="S15" s="122"/>
      <c r="T15" s="122"/>
    </row>
    <row r="16" spans="1:20" x14ac:dyDescent="0.2">
      <c r="A16" s="5" t="str">
        <f>'Feuille de Présence'!B16</f>
        <v>BC</v>
      </c>
      <c r="B16" s="70">
        <f>'Feuille de Présence'!D16</f>
        <v>62</v>
      </c>
      <c r="C16" s="13">
        <f>'Feuille de Présence'!E16</f>
        <v>0</v>
      </c>
      <c r="D16" s="15">
        <f t="shared" si="0"/>
        <v>0</v>
      </c>
      <c r="E16" s="31"/>
      <c r="F16" s="13">
        <f t="shared" si="1"/>
        <v>0</v>
      </c>
      <c r="G16" s="13">
        <f t="shared" si="2"/>
        <v>0</v>
      </c>
      <c r="H16" s="13">
        <f t="shared" si="3"/>
        <v>0</v>
      </c>
      <c r="I16" s="101" t="str">
        <f t="shared" si="4"/>
        <v/>
      </c>
      <c r="J16" s="14" t="str">
        <f t="shared" si="5"/>
        <v/>
      </c>
      <c r="K16" s="122"/>
      <c r="L16" s="122"/>
      <c r="M16" s="122"/>
      <c r="N16" s="122"/>
      <c r="O16" s="122"/>
      <c r="P16" s="122"/>
      <c r="Q16" s="122"/>
      <c r="R16" s="122"/>
      <c r="S16" s="122"/>
      <c r="T16" s="122"/>
    </row>
    <row r="17" spans="1:20" x14ac:dyDescent="0.2">
      <c r="A17" s="4" t="str">
        <f>'Feuille de Présence'!B17</f>
        <v>BD</v>
      </c>
      <c r="B17" s="70">
        <f>'Feuille de Présence'!D17</f>
        <v>62</v>
      </c>
      <c r="C17" s="13">
        <f>'Feuille de Présence'!E17</f>
        <v>0</v>
      </c>
      <c r="D17" s="15">
        <f t="shared" si="0"/>
        <v>0</v>
      </c>
      <c r="E17" s="31"/>
      <c r="F17" s="13">
        <f t="shared" si="1"/>
        <v>0</v>
      </c>
      <c r="G17" s="13">
        <f t="shared" si="2"/>
        <v>0</v>
      </c>
      <c r="H17" s="13">
        <f t="shared" si="3"/>
        <v>0</v>
      </c>
      <c r="I17" s="101" t="str">
        <f t="shared" si="4"/>
        <v/>
      </c>
      <c r="J17" s="14" t="str">
        <f t="shared" si="5"/>
        <v/>
      </c>
      <c r="K17" s="122"/>
      <c r="L17" s="122"/>
      <c r="M17" s="122"/>
      <c r="N17" s="122"/>
      <c r="O17" s="122"/>
      <c r="P17" s="122"/>
      <c r="Q17" s="122"/>
      <c r="R17" s="122"/>
      <c r="S17" s="122"/>
      <c r="T17" s="122"/>
    </row>
    <row r="18" spans="1:20" x14ac:dyDescent="0.2">
      <c r="A18" s="4" t="str">
        <f>'Feuille de Présence'!B18</f>
        <v>BE</v>
      </c>
      <c r="B18" s="70">
        <f>'Feuille de Présence'!D18</f>
        <v>63</v>
      </c>
      <c r="C18" s="13">
        <f>'Feuille de Présence'!E18</f>
        <v>0</v>
      </c>
      <c r="D18" s="15">
        <f t="shared" si="0"/>
        <v>0</v>
      </c>
      <c r="E18" s="31"/>
      <c r="F18" s="13">
        <f t="shared" si="1"/>
        <v>0</v>
      </c>
      <c r="G18" s="13">
        <f t="shared" si="2"/>
        <v>0</v>
      </c>
      <c r="H18" s="13">
        <f t="shared" si="3"/>
        <v>0</v>
      </c>
      <c r="I18" s="101" t="str">
        <f t="shared" si="4"/>
        <v/>
      </c>
      <c r="J18" s="14" t="str">
        <f t="shared" si="5"/>
        <v/>
      </c>
      <c r="K18" s="122"/>
      <c r="L18" s="122"/>
      <c r="M18" s="122"/>
      <c r="N18" s="122"/>
      <c r="O18" s="122"/>
      <c r="P18" s="122"/>
      <c r="Q18" s="122"/>
      <c r="R18" s="122"/>
      <c r="S18" s="122"/>
      <c r="T18" s="122"/>
    </row>
    <row r="19" spans="1:20" x14ac:dyDescent="0.2">
      <c r="A19" s="4" t="str">
        <f>'Feuille de Présence'!B19</f>
        <v>BF</v>
      </c>
      <c r="B19" s="70">
        <f>'Feuille de Présence'!D19</f>
        <v>66</v>
      </c>
      <c r="C19" s="13">
        <f>'Feuille de Présence'!E19</f>
        <v>0</v>
      </c>
      <c r="D19" s="15">
        <f t="shared" si="0"/>
        <v>0</v>
      </c>
      <c r="E19" s="31"/>
      <c r="F19" s="13">
        <f t="shared" si="1"/>
        <v>0</v>
      </c>
      <c r="G19" s="13">
        <f t="shared" si="2"/>
        <v>0</v>
      </c>
      <c r="H19" s="13">
        <f t="shared" si="3"/>
        <v>0</v>
      </c>
      <c r="I19" s="101" t="str">
        <f t="shared" si="4"/>
        <v/>
      </c>
      <c r="J19" s="14" t="str">
        <f t="shared" si="5"/>
        <v/>
      </c>
      <c r="K19" s="122"/>
      <c r="L19" s="122"/>
      <c r="M19" s="122"/>
      <c r="N19" s="122"/>
      <c r="O19" s="122"/>
      <c r="P19" s="122"/>
      <c r="Q19" s="122"/>
      <c r="R19" s="122"/>
      <c r="S19" s="122"/>
      <c r="T19" s="122"/>
    </row>
    <row r="20" spans="1:20" x14ac:dyDescent="0.2">
      <c r="A20" s="5" t="str">
        <f>'Feuille de Présence'!B20</f>
        <v>BG</v>
      </c>
      <c r="B20" s="70">
        <f>'Feuille de Présence'!D20</f>
        <v>132</v>
      </c>
      <c r="C20" s="13">
        <f>'Feuille de Présence'!E20</f>
        <v>0</v>
      </c>
      <c r="D20" s="15">
        <f t="shared" si="0"/>
        <v>0</v>
      </c>
      <c r="E20" s="31"/>
      <c r="F20" s="13">
        <f t="shared" si="1"/>
        <v>0</v>
      </c>
      <c r="G20" s="13">
        <f t="shared" si="2"/>
        <v>0</v>
      </c>
      <c r="H20" s="13">
        <f t="shared" si="3"/>
        <v>0</v>
      </c>
      <c r="I20" s="101" t="str">
        <f t="shared" si="4"/>
        <v/>
      </c>
      <c r="J20" s="14" t="str">
        <f t="shared" si="5"/>
        <v/>
      </c>
      <c r="K20" s="122"/>
      <c r="L20" s="122"/>
      <c r="M20" s="122"/>
      <c r="N20" s="122"/>
      <c r="O20" s="122"/>
      <c r="P20" s="122"/>
      <c r="Q20" s="122"/>
      <c r="R20" s="122"/>
      <c r="S20" s="122"/>
      <c r="T20" s="122"/>
    </row>
    <row r="21" spans="1:20" x14ac:dyDescent="0.2">
      <c r="A21" s="5" t="str">
        <f>'Feuille de Présence'!B21</f>
        <v>BH</v>
      </c>
      <c r="B21" s="70">
        <f>'Feuille de Présence'!D21</f>
        <v>62</v>
      </c>
      <c r="C21" s="13">
        <f>'Feuille de Présence'!E21</f>
        <v>0</v>
      </c>
      <c r="D21" s="15">
        <f t="shared" si="0"/>
        <v>0</v>
      </c>
      <c r="E21" s="31"/>
      <c r="F21" s="13">
        <f t="shared" si="1"/>
        <v>0</v>
      </c>
      <c r="G21" s="13">
        <f t="shared" si="2"/>
        <v>0</v>
      </c>
      <c r="H21" s="13">
        <f t="shared" si="3"/>
        <v>0</v>
      </c>
      <c r="I21" s="101" t="str">
        <f t="shared" si="4"/>
        <v/>
      </c>
      <c r="J21" s="14" t="str">
        <f t="shared" si="5"/>
        <v/>
      </c>
      <c r="K21" s="122"/>
      <c r="L21" s="122"/>
      <c r="M21" s="122"/>
      <c r="N21" s="122"/>
      <c r="O21" s="122"/>
      <c r="P21" s="122"/>
      <c r="Q21" s="122"/>
      <c r="R21" s="122"/>
      <c r="S21" s="122"/>
      <c r="T21" s="122"/>
    </row>
    <row r="22" spans="1:20" x14ac:dyDescent="0.2">
      <c r="A22" s="7" t="str">
        <f>'Feuille de Présence'!B22</f>
        <v>BI</v>
      </c>
      <c r="B22" s="71">
        <f>'Feuille de Présence'!D22</f>
        <v>127</v>
      </c>
      <c r="C22" s="13">
        <f>'Feuille de Présence'!E22</f>
        <v>0</v>
      </c>
      <c r="D22" s="15">
        <f t="shared" si="0"/>
        <v>0</v>
      </c>
      <c r="E22" s="31"/>
      <c r="F22" s="13">
        <f t="shared" si="1"/>
        <v>0</v>
      </c>
      <c r="G22" s="13">
        <f t="shared" si="2"/>
        <v>0</v>
      </c>
      <c r="H22" s="13">
        <f t="shared" si="3"/>
        <v>0</v>
      </c>
      <c r="I22" s="101" t="str">
        <f t="shared" si="4"/>
        <v/>
      </c>
      <c r="J22" s="14" t="str">
        <f t="shared" si="5"/>
        <v/>
      </c>
      <c r="K22" s="122"/>
      <c r="L22" s="122"/>
      <c r="M22" s="122"/>
      <c r="N22" s="122"/>
      <c r="O22" s="122"/>
      <c r="P22" s="122"/>
      <c r="Q22" s="122"/>
      <c r="R22" s="122"/>
      <c r="S22" s="122"/>
      <c r="T22" s="122"/>
    </row>
    <row r="23" spans="1:20" x14ac:dyDescent="0.2">
      <c r="A23" s="4" t="str">
        <f>'Feuille de Présence'!B23</f>
        <v>BJ</v>
      </c>
      <c r="B23" s="70">
        <f>'Feuille de Présence'!D23</f>
        <v>62</v>
      </c>
      <c r="C23" s="13">
        <f>'Feuille de Présence'!E23</f>
        <v>0</v>
      </c>
      <c r="D23" s="15">
        <f t="shared" si="0"/>
        <v>0</v>
      </c>
      <c r="E23" s="31"/>
      <c r="F23" s="13">
        <f t="shared" si="1"/>
        <v>0</v>
      </c>
      <c r="G23" s="13">
        <f t="shared" si="2"/>
        <v>0</v>
      </c>
      <c r="H23" s="13">
        <f t="shared" si="3"/>
        <v>0</v>
      </c>
      <c r="I23" s="101" t="str">
        <f t="shared" si="4"/>
        <v/>
      </c>
      <c r="J23" s="14" t="str">
        <f t="shared" si="5"/>
        <v/>
      </c>
      <c r="K23" s="122"/>
      <c r="L23" s="122"/>
      <c r="M23" s="122"/>
      <c r="N23" s="122"/>
      <c r="O23" s="122"/>
      <c r="P23" s="122"/>
      <c r="Q23" s="122"/>
      <c r="R23" s="122"/>
      <c r="S23" s="122"/>
      <c r="T23" s="122"/>
    </row>
    <row r="24" spans="1:20" x14ac:dyDescent="0.2">
      <c r="A24" s="4" t="str">
        <f>'Feuille de Présence'!B24</f>
        <v>BK</v>
      </c>
      <c r="B24" s="70">
        <f>'Feuille de Présence'!D24</f>
        <v>76</v>
      </c>
      <c r="C24" s="13">
        <f>'Feuille de Présence'!E24</f>
        <v>0</v>
      </c>
      <c r="D24" s="15">
        <f t="shared" si="0"/>
        <v>0</v>
      </c>
      <c r="E24" s="31"/>
      <c r="F24" s="13">
        <f t="shared" si="1"/>
        <v>0</v>
      </c>
      <c r="G24" s="13">
        <f t="shared" si="2"/>
        <v>0</v>
      </c>
      <c r="H24" s="13">
        <f t="shared" si="3"/>
        <v>0</v>
      </c>
      <c r="I24" s="101" t="str">
        <f t="shared" si="4"/>
        <v/>
      </c>
      <c r="J24" s="14" t="str">
        <f t="shared" si="5"/>
        <v/>
      </c>
      <c r="K24" s="122"/>
      <c r="L24" s="122"/>
      <c r="M24" s="122"/>
      <c r="N24" s="122"/>
      <c r="O24" s="122"/>
      <c r="P24" s="122"/>
      <c r="Q24" s="122"/>
      <c r="R24" s="122"/>
      <c r="S24" s="122"/>
      <c r="T24" s="122"/>
    </row>
    <row r="25" spans="1:20" x14ac:dyDescent="0.2">
      <c r="A25" s="4" t="str">
        <f>'Feuille de Présence'!B25</f>
        <v>BM</v>
      </c>
      <c r="B25" s="70">
        <f>'Feuille de Présence'!D25</f>
        <v>63</v>
      </c>
      <c r="C25" s="13">
        <f>'Feuille de Présence'!E25</f>
        <v>0</v>
      </c>
      <c r="D25" s="15">
        <f t="shared" si="0"/>
        <v>0</v>
      </c>
      <c r="E25" s="31"/>
      <c r="F25" s="13">
        <f t="shared" si="1"/>
        <v>0</v>
      </c>
      <c r="G25" s="13">
        <f t="shared" si="2"/>
        <v>0</v>
      </c>
      <c r="H25" s="13">
        <f t="shared" si="3"/>
        <v>0</v>
      </c>
      <c r="I25" s="101" t="str">
        <f t="shared" si="4"/>
        <v/>
      </c>
      <c r="J25" s="14" t="str">
        <f t="shared" si="5"/>
        <v/>
      </c>
      <c r="K25" s="122"/>
      <c r="L25" s="122"/>
      <c r="M25" s="122"/>
      <c r="N25" s="122"/>
      <c r="O25" s="122"/>
      <c r="P25" s="122"/>
      <c r="Q25" s="122"/>
      <c r="R25" s="122"/>
      <c r="S25" s="122"/>
      <c r="T25" s="122"/>
    </row>
    <row r="26" spans="1:20" x14ac:dyDescent="0.2">
      <c r="A26" s="4" t="str">
        <f>'Feuille de Présence'!B26</f>
        <v>BN</v>
      </c>
      <c r="B26" s="70">
        <f>'Feuille de Présence'!D26</f>
        <v>66</v>
      </c>
      <c r="C26" s="13">
        <f>'Feuille de Présence'!E26</f>
        <v>0</v>
      </c>
      <c r="D26" s="15">
        <f t="shared" si="0"/>
        <v>0</v>
      </c>
      <c r="E26" s="31"/>
      <c r="F26" s="13">
        <f t="shared" si="1"/>
        <v>0</v>
      </c>
      <c r="G26" s="13">
        <f t="shared" si="2"/>
        <v>0</v>
      </c>
      <c r="H26" s="13">
        <f t="shared" si="3"/>
        <v>0</v>
      </c>
      <c r="I26" s="101" t="str">
        <f t="shared" si="4"/>
        <v/>
      </c>
      <c r="J26" s="14" t="str">
        <f t="shared" si="5"/>
        <v/>
      </c>
      <c r="K26" s="122"/>
      <c r="L26" s="122"/>
      <c r="M26" s="122"/>
      <c r="N26" s="122"/>
      <c r="O26" s="122"/>
      <c r="P26" s="122"/>
      <c r="Q26" s="122"/>
      <c r="R26" s="122"/>
      <c r="S26" s="122"/>
      <c r="T26" s="122"/>
    </row>
    <row r="27" spans="1:20" x14ac:dyDescent="0.2">
      <c r="A27" s="5" t="str">
        <f>'Feuille de Présence'!B27</f>
        <v>BO</v>
      </c>
      <c r="B27" s="70">
        <f>'Feuille de Présence'!D27</f>
        <v>64</v>
      </c>
      <c r="C27" s="13">
        <f>'Feuille de Présence'!E27</f>
        <v>0</v>
      </c>
      <c r="D27" s="15">
        <f t="shared" si="0"/>
        <v>0</v>
      </c>
      <c r="E27" s="31"/>
      <c r="F27" s="13">
        <f t="shared" si="1"/>
        <v>0</v>
      </c>
      <c r="G27" s="13">
        <f t="shared" si="2"/>
        <v>0</v>
      </c>
      <c r="H27" s="13">
        <f t="shared" si="3"/>
        <v>0</v>
      </c>
      <c r="I27" s="101" t="str">
        <f t="shared" si="4"/>
        <v/>
      </c>
      <c r="J27" s="14" t="str">
        <f t="shared" si="5"/>
        <v/>
      </c>
      <c r="K27" s="122"/>
      <c r="L27" s="122"/>
      <c r="M27" s="122"/>
      <c r="N27" s="122"/>
      <c r="O27" s="122"/>
      <c r="P27" s="122"/>
      <c r="Q27" s="122"/>
      <c r="R27" s="122"/>
      <c r="S27" s="122"/>
      <c r="T27" s="122"/>
    </row>
    <row r="28" spans="1:20" x14ac:dyDescent="0.2">
      <c r="A28" s="4" t="str">
        <f>'Feuille de Présence'!B28</f>
        <v>BP</v>
      </c>
      <c r="B28" s="70">
        <f>'Feuille de Présence'!D28</f>
        <v>125</v>
      </c>
      <c r="C28" s="13">
        <f>'Feuille de Présence'!E28</f>
        <v>0</v>
      </c>
      <c r="D28" s="15">
        <f t="shared" si="0"/>
        <v>0</v>
      </c>
      <c r="E28" s="31"/>
      <c r="F28" s="13">
        <f t="shared" si="1"/>
        <v>0</v>
      </c>
      <c r="G28" s="13">
        <f t="shared" si="2"/>
        <v>0</v>
      </c>
      <c r="H28" s="13">
        <f t="shared" si="3"/>
        <v>0</v>
      </c>
      <c r="I28" s="101" t="str">
        <f t="shared" si="4"/>
        <v/>
      </c>
      <c r="J28" s="14" t="str">
        <f t="shared" si="5"/>
        <v/>
      </c>
      <c r="K28" s="122"/>
      <c r="L28" s="122"/>
      <c r="M28" s="122"/>
      <c r="N28" s="122"/>
      <c r="O28" s="122"/>
      <c r="P28" s="122"/>
      <c r="Q28" s="122"/>
      <c r="R28" s="122"/>
      <c r="S28" s="122"/>
      <c r="T28" s="122"/>
    </row>
    <row r="29" spans="1:20" x14ac:dyDescent="0.2">
      <c r="A29" s="4" t="str">
        <f>'Feuille de Présence'!B29</f>
        <v>BQ</v>
      </c>
      <c r="B29" s="70">
        <f>'Feuille de Présence'!D29</f>
        <v>126</v>
      </c>
      <c r="C29" s="13">
        <f>'Feuille de Présence'!E29</f>
        <v>0</v>
      </c>
      <c r="D29" s="15">
        <f t="shared" si="0"/>
        <v>0</v>
      </c>
      <c r="E29" s="31"/>
      <c r="F29" s="13">
        <f t="shared" si="1"/>
        <v>0</v>
      </c>
      <c r="G29" s="13">
        <f t="shared" si="2"/>
        <v>0</v>
      </c>
      <c r="H29" s="13">
        <f t="shared" si="3"/>
        <v>0</v>
      </c>
      <c r="I29" s="101" t="str">
        <f t="shared" si="4"/>
        <v/>
      </c>
      <c r="J29" s="14" t="str">
        <f t="shared" si="5"/>
        <v/>
      </c>
      <c r="K29" s="122"/>
      <c r="L29" s="122"/>
      <c r="M29" s="122"/>
      <c r="N29" s="122"/>
      <c r="O29" s="122"/>
      <c r="P29" s="122"/>
      <c r="Q29" s="122"/>
      <c r="R29" s="122"/>
      <c r="S29" s="122"/>
      <c r="T29" s="122"/>
    </row>
    <row r="30" spans="1:20" x14ac:dyDescent="0.2">
      <c r="A30" s="4" t="str">
        <f>'Feuille de Présence'!B30</f>
        <v>BR</v>
      </c>
      <c r="B30" s="70">
        <f>'Feuille de Présence'!D30</f>
        <v>63</v>
      </c>
      <c r="C30" s="13">
        <f>'Feuille de Présence'!E30</f>
        <v>0</v>
      </c>
      <c r="D30" s="15">
        <f t="shared" si="0"/>
        <v>0</v>
      </c>
      <c r="E30" s="31"/>
      <c r="F30" s="13">
        <f t="shared" si="1"/>
        <v>0</v>
      </c>
      <c r="G30" s="13">
        <f t="shared" si="2"/>
        <v>0</v>
      </c>
      <c r="H30" s="13">
        <f t="shared" si="3"/>
        <v>0</v>
      </c>
      <c r="I30" s="101" t="str">
        <f t="shared" si="4"/>
        <v/>
      </c>
      <c r="J30" s="14" t="str">
        <f t="shared" si="5"/>
        <v/>
      </c>
      <c r="K30" s="122"/>
      <c r="L30" s="122"/>
      <c r="M30" s="122"/>
      <c r="N30" s="122"/>
      <c r="O30" s="122"/>
      <c r="P30" s="122"/>
      <c r="Q30" s="122"/>
      <c r="R30" s="122"/>
      <c r="S30" s="122"/>
      <c r="T30" s="122"/>
    </row>
    <row r="31" spans="1:20" x14ac:dyDescent="0.2">
      <c r="A31" s="4" t="str">
        <f>'Feuille de Présence'!B31</f>
        <v>BS</v>
      </c>
      <c r="B31" s="70">
        <f>'Feuille de Présence'!D31</f>
        <v>61</v>
      </c>
      <c r="C31" s="13">
        <f>'Feuille de Présence'!E31</f>
        <v>0</v>
      </c>
      <c r="D31" s="15">
        <f t="shared" si="0"/>
        <v>0</v>
      </c>
      <c r="E31" s="31"/>
      <c r="F31" s="13">
        <f t="shared" si="1"/>
        <v>0</v>
      </c>
      <c r="G31" s="13">
        <f t="shared" si="2"/>
        <v>0</v>
      </c>
      <c r="H31" s="13">
        <f t="shared" si="3"/>
        <v>0</v>
      </c>
      <c r="I31" s="101" t="str">
        <f t="shared" si="4"/>
        <v/>
      </c>
      <c r="J31" s="14" t="str">
        <f t="shared" si="5"/>
        <v/>
      </c>
      <c r="K31" s="122"/>
      <c r="L31" s="122"/>
      <c r="M31" s="122"/>
      <c r="N31" s="122"/>
      <c r="O31" s="122"/>
      <c r="P31" s="122"/>
      <c r="Q31" s="122"/>
      <c r="R31" s="122"/>
      <c r="S31" s="122"/>
      <c r="T31" s="122"/>
    </row>
    <row r="32" spans="1:20" x14ac:dyDescent="0.2">
      <c r="A32" s="4" t="str">
        <f>'Feuille de Présence'!B32</f>
        <v>BT</v>
      </c>
      <c r="B32" s="70">
        <f>'Feuille de Présence'!D32</f>
        <v>63</v>
      </c>
      <c r="C32" s="13">
        <f>'Feuille de Présence'!E32</f>
        <v>0</v>
      </c>
      <c r="D32" s="15">
        <f t="shared" si="0"/>
        <v>0</v>
      </c>
      <c r="E32" s="31"/>
      <c r="F32" s="13">
        <f t="shared" si="1"/>
        <v>0</v>
      </c>
      <c r="G32" s="13">
        <f t="shared" si="2"/>
        <v>0</v>
      </c>
      <c r="H32" s="13">
        <f t="shared" si="3"/>
        <v>0</v>
      </c>
      <c r="I32" s="101" t="str">
        <f t="shared" si="4"/>
        <v/>
      </c>
      <c r="J32" s="14" t="str">
        <f t="shared" si="5"/>
        <v/>
      </c>
      <c r="K32" s="122"/>
      <c r="L32" s="122"/>
      <c r="M32" s="122"/>
      <c r="N32" s="122"/>
      <c r="O32" s="122"/>
      <c r="P32" s="122"/>
      <c r="Q32" s="122"/>
      <c r="R32" s="122"/>
      <c r="S32" s="122"/>
      <c r="T32" s="122"/>
    </row>
    <row r="33" spans="1:20" x14ac:dyDescent="0.2">
      <c r="A33" s="5" t="str">
        <f>'Feuille de Présence'!B33</f>
        <v>BU</v>
      </c>
      <c r="B33" s="70">
        <f>'Feuille de Présence'!D33</f>
        <v>64</v>
      </c>
      <c r="C33" s="13">
        <f>'Feuille de Présence'!E33</f>
        <v>0</v>
      </c>
      <c r="D33" s="15">
        <f t="shared" si="0"/>
        <v>0</v>
      </c>
      <c r="E33" s="31"/>
      <c r="F33" s="13">
        <f t="shared" si="1"/>
        <v>0</v>
      </c>
      <c r="G33" s="13">
        <f t="shared" si="2"/>
        <v>0</v>
      </c>
      <c r="H33" s="13">
        <f t="shared" si="3"/>
        <v>0</v>
      </c>
      <c r="I33" s="101" t="str">
        <f t="shared" si="4"/>
        <v/>
      </c>
      <c r="J33" s="14" t="str">
        <f t="shared" si="5"/>
        <v/>
      </c>
      <c r="K33" s="122"/>
      <c r="L33" s="122"/>
      <c r="M33" s="122"/>
      <c r="N33" s="122"/>
      <c r="O33" s="122"/>
      <c r="P33" s="122"/>
      <c r="Q33" s="122"/>
      <c r="R33" s="122"/>
      <c r="S33" s="122"/>
      <c r="T33" s="122"/>
    </row>
    <row r="34" spans="1:20" x14ac:dyDescent="0.2">
      <c r="A34" s="5" t="str">
        <f>'Feuille de Présence'!B34</f>
        <v>BV</v>
      </c>
      <c r="B34" s="70">
        <f>'Feuille de Présence'!D34</f>
        <v>186</v>
      </c>
      <c r="C34" s="13">
        <f>'Feuille de Présence'!E34</f>
        <v>0</v>
      </c>
      <c r="D34" s="15">
        <f t="shared" si="0"/>
        <v>0</v>
      </c>
      <c r="E34" s="31"/>
      <c r="F34" s="13">
        <f t="shared" si="1"/>
        <v>0</v>
      </c>
      <c r="G34" s="13">
        <f t="shared" si="2"/>
        <v>0</v>
      </c>
      <c r="H34" s="13">
        <f t="shared" si="3"/>
        <v>0</v>
      </c>
      <c r="I34" s="101" t="str">
        <f t="shared" si="4"/>
        <v/>
      </c>
      <c r="J34" s="14" t="str">
        <f t="shared" si="5"/>
        <v/>
      </c>
      <c r="K34" s="122"/>
      <c r="L34" s="122"/>
      <c r="M34" s="122"/>
      <c r="N34" s="122"/>
      <c r="O34" s="122"/>
      <c r="P34" s="122"/>
      <c r="Q34" s="122"/>
      <c r="R34" s="122"/>
      <c r="S34" s="122"/>
      <c r="T34" s="122"/>
    </row>
    <row r="35" spans="1:20" x14ac:dyDescent="0.2">
      <c r="A35" s="5" t="str">
        <f>'Feuille de Présence'!B35</f>
        <v>C</v>
      </c>
      <c r="B35" s="70">
        <f>'Feuille de Présence'!D35</f>
        <v>94</v>
      </c>
      <c r="C35" s="13">
        <f>'Feuille de Présence'!E35</f>
        <v>0</v>
      </c>
      <c r="D35" s="15">
        <f t="shared" si="0"/>
        <v>0</v>
      </c>
      <c r="E35" s="31"/>
      <c r="F35" s="13">
        <f t="shared" si="1"/>
        <v>0</v>
      </c>
      <c r="G35" s="13">
        <f t="shared" si="2"/>
        <v>0</v>
      </c>
      <c r="H35" s="13">
        <f t="shared" si="3"/>
        <v>0</v>
      </c>
      <c r="I35" s="101" t="str">
        <f t="shared" si="4"/>
        <v/>
      </c>
      <c r="J35" s="14" t="str">
        <f t="shared" si="5"/>
        <v/>
      </c>
      <c r="K35" s="122"/>
      <c r="L35" s="122"/>
      <c r="M35" s="122"/>
      <c r="N35" s="122"/>
      <c r="O35" s="122"/>
      <c r="P35" s="122"/>
      <c r="Q35" s="122"/>
      <c r="R35" s="122"/>
      <c r="S35" s="122"/>
      <c r="T35" s="122"/>
    </row>
    <row r="36" spans="1:20" x14ac:dyDescent="0.2">
      <c r="A36" s="5" t="str">
        <f>'Feuille de Présence'!B36</f>
        <v>CA</v>
      </c>
      <c r="B36" s="70">
        <f>'Feuille de Présence'!D36</f>
        <v>63</v>
      </c>
      <c r="C36" s="13">
        <f>'Feuille de Présence'!E36</f>
        <v>0</v>
      </c>
      <c r="D36" s="15">
        <f t="shared" si="0"/>
        <v>0</v>
      </c>
      <c r="E36" s="31"/>
      <c r="F36" s="13">
        <f t="shared" si="1"/>
        <v>0</v>
      </c>
      <c r="G36" s="13">
        <f t="shared" si="2"/>
        <v>0</v>
      </c>
      <c r="H36" s="13">
        <f t="shared" si="3"/>
        <v>0</v>
      </c>
      <c r="I36" s="101" t="str">
        <f t="shared" si="4"/>
        <v/>
      </c>
      <c r="J36" s="14" t="str">
        <f t="shared" si="5"/>
        <v/>
      </c>
      <c r="K36" s="122"/>
      <c r="L36" s="122"/>
      <c r="M36" s="122"/>
      <c r="N36" s="122"/>
      <c r="O36" s="122"/>
      <c r="P36" s="122"/>
      <c r="Q36" s="122"/>
      <c r="R36" s="122"/>
      <c r="S36" s="122"/>
      <c r="T36" s="122"/>
    </row>
    <row r="37" spans="1:20" x14ac:dyDescent="0.2">
      <c r="A37" s="5" t="str">
        <f>'Feuille de Présence'!B37</f>
        <v>CB</v>
      </c>
      <c r="B37" s="70">
        <f>'Feuille de Présence'!D37</f>
        <v>61</v>
      </c>
      <c r="C37" s="13">
        <f>'Feuille de Présence'!E37</f>
        <v>0</v>
      </c>
      <c r="D37" s="15">
        <f t="shared" si="0"/>
        <v>0</v>
      </c>
      <c r="E37" s="31"/>
      <c r="F37" s="13">
        <f t="shared" si="1"/>
        <v>0</v>
      </c>
      <c r="G37" s="13">
        <f t="shared" si="2"/>
        <v>0</v>
      </c>
      <c r="H37" s="13">
        <f t="shared" si="3"/>
        <v>0</v>
      </c>
      <c r="I37" s="101" t="str">
        <f t="shared" si="4"/>
        <v/>
      </c>
      <c r="J37" s="14" t="str">
        <f t="shared" si="5"/>
        <v/>
      </c>
      <c r="K37" s="122"/>
      <c r="L37" s="122"/>
      <c r="M37" s="122"/>
      <c r="N37" s="122"/>
      <c r="O37" s="122"/>
      <c r="P37" s="122"/>
      <c r="Q37" s="122"/>
      <c r="R37" s="122"/>
      <c r="S37" s="122"/>
      <c r="T37" s="122"/>
    </row>
    <row r="38" spans="1:20" x14ac:dyDescent="0.2">
      <c r="A38" s="4" t="str">
        <f>'Feuille de Présence'!B38</f>
        <v>CC</v>
      </c>
      <c r="B38" s="70">
        <f>'Feuille de Présence'!D38</f>
        <v>68</v>
      </c>
      <c r="C38" s="13">
        <f>'Feuille de Présence'!E38</f>
        <v>0</v>
      </c>
      <c r="D38" s="15">
        <f t="shared" si="0"/>
        <v>0</v>
      </c>
      <c r="E38" s="31"/>
      <c r="F38" s="13">
        <f t="shared" si="1"/>
        <v>0</v>
      </c>
      <c r="G38" s="13">
        <f t="shared" si="2"/>
        <v>0</v>
      </c>
      <c r="H38" s="13">
        <f t="shared" si="3"/>
        <v>0</v>
      </c>
      <c r="I38" s="101" t="str">
        <f t="shared" si="4"/>
        <v/>
      </c>
      <c r="J38" s="14" t="str">
        <f t="shared" si="5"/>
        <v/>
      </c>
      <c r="K38" s="122"/>
      <c r="L38" s="122"/>
      <c r="M38" s="122"/>
      <c r="N38" s="122"/>
      <c r="O38" s="122"/>
      <c r="P38" s="122"/>
      <c r="Q38" s="122"/>
      <c r="R38" s="122"/>
      <c r="S38" s="122"/>
      <c r="T38" s="122"/>
    </row>
    <row r="39" spans="1:20" x14ac:dyDescent="0.2">
      <c r="A39" s="4" t="str">
        <f>'Feuille de Présence'!B39</f>
        <v>CD</v>
      </c>
      <c r="B39" s="70">
        <f>'Feuille de Présence'!D39</f>
        <v>128</v>
      </c>
      <c r="C39" s="13">
        <f>'Feuille de Présence'!E39</f>
        <v>0</v>
      </c>
      <c r="D39" s="15">
        <f t="shared" si="0"/>
        <v>0</v>
      </c>
      <c r="E39" s="31"/>
      <c r="F39" s="13">
        <f t="shared" si="1"/>
        <v>0</v>
      </c>
      <c r="G39" s="13">
        <f t="shared" si="2"/>
        <v>0</v>
      </c>
      <c r="H39" s="13">
        <f t="shared" si="3"/>
        <v>0</v>
      </c>
      <c r="I39" s="101" t="str">
        <f t="shared" si="4"/>
        <v/>
      </c>
      <c r="J39" s="14" t="str">
        <f t="shared" si="5"/>
        <v/>
      </c>
      <c r="K39" s="122"/>
      <c r="L39" s="122"/>
      <c r="M39" s="122"/>
      <c r="N39" s="122"/>
      <c r="O39" s="122"/>
      <c r="P39" s="122"/>
      <c r="Q39" s="122"/>
      <c r="R39" s="122"/>
      <c r="S39" s="122"/>
      <c r="T39" s="122"/>
    </row>
    <row r="40" spans="1:20" x14ac:dyDescent="0.2">
      <c r="A40" s="8" t="str">
        <f>'Feuille de Présence'!B40</f>
        <v>CE</v>
      </c>
      <c r="B40" s="69">
        <f>'Feuille de Présence'!D40</f>
        <v>60</v>
      </c>
      <c r="C40" s="13">
        <f>'Feuille de Présence'!E40</f>
        <v>0</v>
      </c>
      <c r="D40" s="15">
        <f t="shared" si="0"/>
        <v>0</v>
      </c>
      <c r="E40" s="31"/>
      <c r="F40" s="13">
        <f t="shared" si="1"/>
        <v>0</v>
      </c>
      <c r="G40" s="13">
        <f t="shared" si="2"/>
        <v>0</v>
      </c>
      <c r="H40" s="13">
        <f t="shared" si="3"/>
        <v>0</v>
      </c>
      <c r="I40" s="101" t="str">
        <f t="shared" si="4"/>
        <v/>
      </c>
      <c r="J40" s="14" t="str">
        <f t="shared" si="5"/>
        <v/>
      </c>
      <c r="K40" s="122"/>
      <c r="L40" s="122"/>
      <c r="M40" s="122"/>
      <c r="N40" s="122"/>
      <c r="O40" s="122"/>
      <c r="P40" s="122"/>
      <c r="Q40" s="122"/>
      <c r="R40" s="122"/>
      <c r="S40" s="122"/>
      <c r="T40" s="122"/>
    </row>
    <row r="41" spans="1:20" x14ac:dyDescent="0.2">
      <c r="A41" s="4" t="str">
        <f>'Feuille de Présence'!B41</f>
        <v>CF</v>
      </c>
      <c r="B41" s="70">
        <f>'Feuille de Présence'!D41</f>
        <v>310</v>
      </c>
      <c r="C41" s="13">
        <f>'Feuille de Présence'!E41</f>
        <v>0</v>
      </c>
      <c r="D41" s="15">
        <f t="shared" si="0"/>
        <v>0</v>
      </c>
      <c r="E41" s="31"/>
      <c r="F41" s="13">
        <f t="shared" si="1"/>
        <v>0</v>
      </c>
      <c r="G41" s="13">
        <f t="shared" si="2"/>
        <v>0</v>
      </c>
      <c r="H41" s="13">
        <f t="shared" si="3"/>
        <v>0</v>
      </c>
      <c r="I41" s="101" t="str">
        <f t="shared" si="4"/>
        <v/>
      </c>
      <c r="J41" s="14" t="str">
        <f t="shared" si="5"/>
        <v/>
      </c>
      <c r="K41" s="122"/>
      <c r="L41" s="122"/>
      <c r="M41" s="122"/>
      <c r="N41" s="122"/>
      <c r="O41" s="122"/>
      <c r="P41" s="122"/>
      <c r="Q41" s="122"/>
      <c r="R41" s="122"/>
      <c r="S41" s="122"/>
      <c r="T41" s="122"/>
    </row>
    <row r="42" spans="1:20" x14ac:dyDescent="0.2">
      <c r="A42" s="5" t="str">
        <f>'Feuille de Présence'!B42</f>
        <v>CG</v>
      </c>
      <c r="B42" s="70">
        <f>'Feuille de Présence'!D42</f>
        <v>126</v>
      </c>
      <c r="C42" s="13">
        <f>'Feuille de Présence'!E42</f>
        <v>0</v>
      </c>
      <c r="D42" s="15">
        <f t="shared" si="0"/>
        <v>0</v>
      </c>
      <c r="E42" s="31"/>
      <c r="F42" s="13">
        <f t="shared" si="1"/>
        <v>0</v>
      </c>
      <c r="G42" s="13">
        <f t="shared" si="2"/>
        <v>0</v>
      </c>
      <c r="H42" s="13">
        <f t="shared" si="3"/>
        <v>0</v>
      </c>
      <c r="I42" s="101" t="str">
        <f t="shared" si="4"/>
        <v/>
      </c>
      <c r="J42" s="14" t="str">
        <f t="shared" si="5"/>
        <v/>
      </c>
      <c r="K42" s="122"/>
      <c r="L42" s="122"/>
      <c r="M42" s="122"/>
      <c r="N42" s="122"/>
      <c r="O42" s="122"/>
      <c r="P42" s="122"/>
      <c r="Q42" s="122"/>
      <c r="R42" s="122"/>
      <c r="S42" s="122"/>
      <c r="T42" s="122"/>
    </row>
    <row r="43" spans="1:20" x14ac:dyDescent="0.2">
      <c r="A43" s="5" t="str">
        <f>'Feuille de Présence'!B43</f>
        <v>CH</v>
      </c>
      <c r="B43" s="70">
        <f>'Feuille de Présence'!D43</f>
        <v>28</v>
      </c>
      <c r="C43" s="13">
        <f>'Feuille de Présence'!E43</f>
        <v>0</v>
      </c>
      <c r="D43" s="15">
        <f t="shared" si="0"/>
        <v>0</v>
      </c>
      <c r="E43" s="31"/>
      <c r="F43" s="13">
        <f t="shared" si="1"/>
        <v>0</v>
      </c>
      <c r="G43" s="13">
        <f t="shared" si="2"/>
        <v>0</v>
      </c>
      <c r="H43" s="13">
        <f t="shared" si="3"/>
        <v>0</v>
      </c>
      <c r="I43" s="101" t="str">
        <f t="shared" si="4"/>
        <v/>
      </c>
      <c r="J43" s="14" t="str">
        <f t="shared" si="5"/>
        <v/>
      </c>
      <c r="K43" s="122"/>
      <c r="L43" s="122"/>
      <c r="M43" s="122"/>
      <c r="N43" s="122"/>
      <c r="O43" s="122"/>
      <c r="P43" s="122"/>
      <c r="Q43" s="122"/>
      <c r="R43" s="122"/>
      <c r="S43" s="122"/>
      <c r="T43" s="122"/>
    </row>
    <row r="44" spans="1:20" x14ac:dyDescent="0.2">
      <c r="A44" s="4" t="str">
        <f>'Feuille de Présence'!B44</f>
        <v>D</v>
      </c>
      <c r="B44" s="70">
        <f>'Feuille de Présence'!D44</f>
        <v>64</v>
      </c>
      <c r="C44" s="13">
        <f>'Feuille de Présence'!E44</f>
        <v>0</v>
      </c>
      <c r="D44" s="15">
        <f t="shared" si="0"/>
        <v>0</v>
      </c>
      <c r="E44" s="31"/>
      <c r="F44" s="13">
        <f t="shared" si="1"/>
        <v>0</v>
      </c>
      <c r="G44" s="13">
        <f t="shared" si="2"/>
        <v>0</v>
      </c>
      <c r="H44" s="13">
        <f t="shared" si="3"/>
        <v>0</v>
      </c>
      <c r="I44" s="101" t="str">
        <f t="shared" si="4"/>
        <v/>
      </c>
      <c r="J44" s="14" t="str">
        <f t="shared" si="5"/>
        <v/>
      </c>
      <c r="K44" s="122"/>
      <c r="L44" s="122"/>
      <c r="M44" s="122"/>
      <c r="N44" s="122"/>
      <c r="O44" s="122"/>
      <c r="P44" s="122"/>
      <c r="Q44" s="122"/>
      <c r="R44" s="122"/>
      <c r="S44" s="122"/>
      <c r="T44" s="122"/>
    </row>
    <row r="45" spans="1:20" x14ac:dyDescent="0.2">
      <c r="A45" s="4" t="str">
        <f>'Feuille de Présence'!B45</f>
        <v>DA</v>
      </c>
      <c r="B45" s="70">
        <f>'Feuille de Présence'!D45</f>
        <v>66</v>
      </c>
      <c r="C45" s="13">
        <f>'Feuille de Présence'!E45</f>
        <v>0</v>
      </c>
      <c r="D45" s="15">
        <f t="shared" si="0"/>
        <v>0</v>
      </c>
      <c r="E45" s="31"/>
      <c r="F45" s="13">
        <f t="shared" si="1"/>
        <v>0</v>
      </c>
      <c r="G45" s="13">
        <f t="shared" si="2"/>
        <v>0</v>
      </c>
      <c r="H45" s="13">
        <f t="shared" si="3"/>
        <v>0</v>
      </c>
      <c r="I45" s="101" t="str">
        <f t="shared" si="4"/>
        <v/>
      </c>
      <c r="J45" s="14" t="str">
        <f t="shared" si="5"/>
        <v/>
      </c>
      <c r="K45" s="122"/>
      <c r="L45" s="122"/>
      <c r="M45" s="122"/>
      <c r="N45" s="122"/>
      <c r="O45" s="122"/>
      <c r="P45" s="122"/>
      <c r="Q45" s="122"/>
      <c r="R45" s="122"/>
      <c r="S45" s="122"/>
      <c r="T45" s="122"/>
    </row>
    <row r="46" spans="1:20" x14ac:dyDescent="0.2">
      <c r="A46" s="4" t="str">
        <f>'Feuille de Présence'!B46</f>
        <v>DB</v>
      </c>
      <c r="B46" s="70">
        <f>'Feuille de Présence'!D46</f>
        <v>124</v>
      </c>
      <c r="C46" s="13">
        <f>'Feuille de Présence'!E46</f>
        <v>0</v>
      </c>
      <c r="D46" s="15">
        <f t="shared" si="0"/>
        <v>0</v>
      </c>
      <c r="E46" s="31"/>
      <c r="F46" s="13">
        <f t="shared" si="1"/>
        <v>0</v>
      </c>
      <c r="G46" s="13">
        <f t="shared" si="2"/>
        <v>0</v>
      </c>
      <c r="H46" s="13">
        <f t="shared" si="3"/>
        <v>0</v>
      </c>
      <c r="I46" s="101" t="str">
        <f t="shared" si="4"/>
        <v/>
      </c>
      <c r="J46" s="14" t="str">
        <f t="shared" si="5"/>
        <v/>
      </c>
      <c r="K46" s="122"/>
      <c r="L46" s="122"/>
      <c r="M46" s="122"/>
      <c r="N46" s="122"/>
      <c r="O46" s="122"/>
      <c r="P46" s="122"/>
      <c r="Q46" s="122"/>
      <c r="R46" s="122"/>
      <c r="S46" s="122"/>
      <c r="T46" s="122"/>
    </row>
    <row r="47" spans="1:20" x14ac:dyDescent="0.2">
      <c r="A47" s="5" t="str">
        <f>'Feuille de Présence'!B47</f>
        <v>DC</v>
      </c>
      <c r="B47" s="70">
        <f>'Feuille de Présence'!D47</f>
        <v>130</v>
      </c>
      <c r="C47" s="13">
        <f>'Feuille de Présence'!E47</f>
        <v>0</v>
      </c>
      <c r="D47" s="15">
        <f t="shared" si="0"/>
        <v>0</v>
      </c>
      <c r="E47" s="31"/>
      <c r="F47" s="13">
        <f t="shared" si="1"/>
        <v>0</v>
      </c>
      <c r="G47" s="13">
        <f t="shared" si="2"/>
        <v>0</v>
      </c>
      <c r="H47" s="13">
        <f t="shared" si="3"/>
        <v>0</v>
      </c>
      <c r="I47" s="101" t="str">
        <f t="shared" si="4"/>
        <v/>
      </c>
      <c r="J47" s="14" t="str">
        <f t="shared" si="5"/>
        <v/>
      </c>
      <c r="K47" s="122"/>
      <c r="L47" s="122"/>
      <c r="M47" s="122"/>
      <c r="N47" s="122"/>
      <c r="O47" s="122"/>
      <c r="P47" s="122"/>
      <c r="Q47" s="122"/>
      <c r="R47" s="122"/>
      <c r="S47" s="122"/>
      <c r="T47" s="122"/>
    </row>
    <row r="48" spans="1:20" x14ac:dyDescent="0.2">
      <c r="A48" s="4" t="str">
        <f>'Feuille de Présence'!B48</f>
        <v>DE</v>
      </c>
      <c r="B48" s="70">
        <f>'Feuille de Présence'!D48</f>
        <v>64</v>
      </c>
      <c r="C48" s="13">
        <f>'Feuille de Présence'!E48</f>
        <v>0</v>
      </c>
      <c r="D48" s="15">
        <f t="shared" si="0"/>
        <v>0</v>
      </c>
      <c r="E48" s="31"/>
      <c r="F48" s="13">
        <f t="shared" si="1"/>
        <v>0</v>
      </c>
      <c r="G48" s="13">
        <f t="shared" si="2"/>
        <v>0</v>
      </c>
      <c r="H48" s="13">
        <f t="shared" si="3"/>
        <v>0</v>
      </c>
      <c r="I48" s="101" t="str">
        <f t="shared" si="4"/>
        <v/>
      </c>
      <c r="J48" s="14" t="str">
        <f t="shared" si="5"/>
        <v/>
      </c>
      <c r="K48" s="122"/>
      <c r="L48" s="122"/>
      <c r="M48" s="122"/>
      <c r="N48" s="122"/>
      <c r="O48" s="122"/>
      <c r="P48" s="122"/>
      <c r="Q48" s="122"/>
      <c r="R48" s="122"/>
      <c r="S48" s="122"/>
      <c r="T48" s="122"/>
    </row>
    <row r="49" spans="1:20" x14ac:dyDescent="0.2">
      <c r="A49" s="4" t="str">
        <f>'Feuille de Présence'!B49</f>
        <v>DF</v>
      </c>
      <c r="B49" s="70">
        <f>'Feuille de Présence'!D49</f>
        <v>63</v>
      </c>
      <c r="C49" s="13">
        <f>'Feuille de Présence'!E49</f>
        <v>0</v>
      </c>
      <c r="D49" s="15">
        <f t="shared" si="0"/>
        <v>0</v>
      </c>
      <c r="E49" s="31"/>
      <c r="F49" s="13">
        <f t="shared" si="1"/>
        <v>0</v>
      </c>
      <c r="G49" s="13">
        <f t="shared" si="2"/>
        <v>0</v>
      </c>
      <c r="H49" s="13">
        <f t="shared" si="3"/>
        <v>0</v>
      </c>
      <c r="I49" s="101" t="str">
        <f t="shared" si="4"/>
        <v/>
      </c>
      <c r="J49" s="14" t="str">
        <f t="shared" si="5"/>
        <v/>
      </c>
      <c r="K49" s="122"/>
      <c r="L49" s="122"/>
      <c r="M49" s="122"/>
      <c r="N49" s="122"/>
      <c r="O49" s="122"/>
      <c r="P49" s="122"/>
      <c r="Q49" s="122"/>
      <c r="R49" s="122"/>
      <c r="S49" s="122"/>
      <c r="T49" s="122"/>
    </row>
    <row r="50" spans="1:20" x14ac:dyDescent="0.2">
      <c r="A50" s="4" t="str">
        <f>'Feuille de Présence'!B50</f>
        <v>DG</v>
      </c>
      <c r="B50" s="70">
        <f>'Feuille de Présence'!D50</f>
        <v>67</v>
      </c>
      <c r="C50" s="13">
        <f>'Feuille de Présence'!E50</f>
        <v>0</v>
      </c>
      <c r="D50" s="15">
        <f t="shared" si="0"/>
        <v>0</v>
      </c>
      <c r="E50" s="31"/>
      <c r="F50" s="13">
        <f t="shared" si="1"/>
        <v>0</v>
      </c>
      <c r="G50" s="13">
        <f t="shared" si="2"/>
        <v>0</v>
      </c>
      <c r="H50" s="13">
        <f t="shared" si="3"/>
        <v>0</v>
      </c>
      <c r="I50" s="101" t="str">
        <f t="shared" si="4"/>
        <v/>
      </c>
      <c r="J50" s="14" t="str">
        <f t="shared" si="5"/>
        <v/>
      </c>
      <c r="K50" s="122"/>
      <c r="L50" s="122"/>
      <c r="M50" s="122"/>
      <c r="N50" s="122"/>
      <c r="O50" s="122"/>
      <c r="P50" s="122"/>
      <c r="Q50" s="122"/>
      <c r="R50" s="122"/>
      <c r="S50" s="122"/>
      <c r="T50" s="122"/>
    </row>
    <row r="51" spans="1:20" x14ac:dyDescent="0.2">
      <c r="A51" s="5" t="str">
        <f>'Feuille de Présence'!B51</f>
        <v>DH</v>
      </c>
      <c r="B51" s="70">
        <f>'Feuille de Présence'!D51</f>
        <v>132</v>
      </c>
      <c r="C51" s="13">
        <f>'Feuille de Présence'!E51</f>
        <v>0</v>
      </c>
      <c r="D51" s="15">
        <f t="shared" si="0"/>
        <v>0</v>
      </c>
      <c r="E51" s="31"/>
      <c r="F51" s="13">
        <f t="shared" si="1"/>
        <v>0</v>
      </c>
      <c r="G51" s="13">
        <f t="shared" si="2"/>
        <v>0</v>
      </c>
      <c r="H51" s="13">
        <f t="shared" si="3"/>
        <v>0</v>
      </c>
      <c r="I51" s="101" t="str">
        <f t="shared" si="4"/>
        <v/>
      </c>
      <c r="J51" s="14" t="str">
        <f t="shared" si="5"/>
        <v/>
      </c>
      <c r="K51" s="122"/>
      <c r="L51" s="122"/>
      <c r="M51" s="122"/>
      <c r="N51" s="122"/>
      <c r="O51" s="122"/>
      <c r="P51" s="122"/>
      <c r="Q51" s="122"/>
      <c r="R51" s="122"/>
      <c r="S51" s="122"/>
      <c r="T51" s="122"/>
    </row>
    <row r="52" spans="1:20" x14ac:dyDescent="0.2">
      <c r="A52" s="4" t="str">
        <f>'Feuille de Présence'!B52</f>
        <v>DI</v>
      </c>
      <c r="B52" s="70">
        <f>'Feuille de Présence'!D52</f>
        <v>66</v>
      </c>
      <c r="C52" s="13">
        <f>'Feuille de Présence'!E52</f>
        <v>0</v>
      </c>
      <c r="D52" s="15">
        <f t="shared" si="0"/>
        <v>0</v>
      </c>
      <c r="E52" s="31"/>
      <c r="F52" s="13">
        <f t="shared" si="1"/>
        <v>0</v>
      </c>
      <c r="G52" s="13">
        <f t="shared" si="2"/>
        <v>0</v>
      </c>
      <c r="H52" s="13">
        <f t="shared" si="3"/>
        <v>0</v>
      </c>
      <c r="I52" s="101" t="str">
        <f t="shared" si="4"/>
        <v/>
      </c>
      <c r="J52" s="14" t="str">
        <f t="shared" si="5"/>
        <v/>
      </c>
      <c r="K52" s="122"/>
      <c r="L52" s="122"/>
      <c r="M52" s="122"/>
      <c r="N52" s="122"/>
      <c r="O52" s="122"/>
      <c r="P52" s="122"/>
      <c r="Q52" s="122"/>
      <c r="R52" s="122"/>
      <c r="S52" s="122"/>
      <c r="T52" s="122"/>
    </row>
    <row r="53" spans="1:20" x14ac:dyDescent="0.2">
      <c r="A53" s="5" t="str">
        <f>'Feuille de Présence'!B53</f>
        <v>DJ</v>
      </c>
      <c r="B53" s="70">
        <f>'Feuille de Présence'!D53</f>
        <v>64</v>
      </c>
      <c r="C53" s="13">
        <f>'Feuille de Présence'!E53</f>
        <v>0</v>
      </c>
      <c r="D53" s="15">
        <f t="shared" si="0"/>
        <v>0</v>
      </c>
      <c r="E53" s="31"/>
      <c r="F53" s="13">
        <f t="shared" si="1"/>
        <v>0</v>
      </c>
      <c r="G53" s="13">
        <f t="shared" si="2"/>
        <v>0</v>
      </c>
      <c r="H53" s="13">
        <f t="shared" si="3"/>
        <v>0</v>
      </c>
      <c r="I53" s="101" t="str">
        <f t="shared" si="4"/>
        <v/>
      </c>
      <c r="J53" s="14" t="str">
        <f t="shared" si="5"/>
        <v/>
      </c>
      <c r="K53" s="122"/>
      <c r="L53" s="122"/>
      <c r="M53" s="122"/>
      <c r="N53" s="122"/>
      <c r="O53" s="122"/>
      <c r="P53" s="122"/>
      <c r="Q53" s="122"/>
      <c r="R53" s="122"/>
      <c r="S53" s="122"/>
      <c r="T53" s="122"/>
    </row>
    <row r="54" spans="1:20" x14ac:dyDescent="0.2">
      <c r="A54" s="4" t="str">
        <f>'Feuille de Présence'!B54</f>
        <v>DK</v>
      </c>
      <c r="B54" s="70">
        <f>'Feuille de Présence'!D54</f>
        <v>16</v>
      </c>
      <c r="C54" s="13">
        <f>'Feuille de Présence'!E54</f>
        <v>0</v>
      </c>
      <c r="D54" s="15">
        <f t="shared" si="0"/>
        <v>0</v>
      </c>
      <c r="E54" s="31"/>
      <c r="F54" s="13">
        <f t="shared" si="1"/>
        <v>0</v>
      </c>
      <c r="G54" s="13">
        <f t="shared" si="2"/>
        <v>0</v>
      </c>
      <c r="H54" s="13">
        <f t="shared" si="3"/>
        <v>0</v>
      </c>
      <c r="I54" s="101" t="str">
        <f t="shared" si="4"/>
        <v/>
      </c>
      <c r="J54" s="14" t="str">
        <f t="shared" si="5"/>
        <v/>
      </c>
      <c r="K54" s="122"/>
      <c r="L54" s="122"/>
      <c r="M54" s="122"/>
      <c r="N54" s="122"/>
      <c r="O54" s="122"/>
      <c r="P54" s="122"/>
      <c r="Q54" s="122"/>
      <c r="R54" s="122"/>
      <c r="S54" s="122"/>
      <c r="T54" s="122"/>
    </row>
    <row r="55" spans="1:20" x14ac:dyDescent="0.2">
      <c r="A55" s="5" t="str">
        <f>'Feuille de Présence'!B55</f>
        <v>DM</v>
      </c>
      <c r="B55" s="70">
        <f>'Feuille de Présence'!D55</f>
        <v>252</v>
      </c>
      <c r="C55" s="13">
        <f>'Feuille de Présence'!E55</f>
        <v>0</v>
      </c>
      <c r="D55" s="15">
        <f t="shared" si="0"/>
        <v>0</v>
      </c>
      <c r="E55" s="31"/>
      <c r="F55" s="13">
        <f t="shared" si="1"/>
        <v>0</v>
      </c>
      <c r="G55" s="13">
        <f t="shared" si="2"/>
        <v>0</v>
      </c>
      <c r="H55" s="13">
        <f t="shared" si="3"/>
        <v>0</v>
      </c>
      <c r="I55" s="101" t="str">
        <f t="shared" si="4"/>
        <v/>
      </c>
      <c r="J55" s="14" t="str">
        <f t="shared" si="5"/>
        <v/>
      </c>
      <c r="K55" s="122"/>
      <c r="L55" s="122"/>
      <c r="M55" s="122"/>
      <c r="N55" s="122"/>
      <c r="O55" s="122"/>
      <c r="P55" s="122"/>
      <c r="Q55" s="122"/>
      <c r="R55" s="122"/>
      <c r="S55" s="122"/>
      <c r="T55" s="122"/>
    </row>
    <row r="56" spans="1:20" x14ac:dyDescent="0.2">
      <c r="A56" s="5" t="str">
        <f>'Feuille de Présence'!B56</f>
        <v>DN</v>
      </c>
      <c r="B56" s="70">
        <f>'Feuille de Présence'!D56</f>
        <v>60</v>
      </c>
      <c r="C56" s="13">
        <f>'Feuille de Présence'!E56</f>
        <v>0</v>
      </c>
      <c r="D56" s="15">
        <f t="shared" si="0"/>
        <v>0</v>
      </c>
      <c r="E56" s="31"/>
      <c r="F56" s="13">
        <f t="shared" si="1"/>
        <v>0</v>
      </c>
      <c r="G56" s="13">
        <f t="shared" si="2"/>
        <v>0</v>
      </c>
      <c r="H56" s="13">
        <f t="shared" si="3"/>
        <v>0</v>
      </c>
      <c r="I56" s="101" t="str">
        <f t="shared" si="4"/>
        <v/>
      </c>
      <c r="J56" s="14" t="str">
        <f t="shared" si="5"/>
        <v/>
      </c>
      <c r="K56" s="122"/>
      <c r="L56" s="122"/>
      <c r="M56" s="122"/>
      <c r="N56" s="122"/>
      <c r="O56" s="122"/>
      <c r="P56" s="122"/>
      <c r="Q56" s="122"/>
      <c r="R56" s="122"/>
      <c r="S56" s="122"/>
      <c r="T56" s="122"/>
    </row>
    <row r="57" spans="1:20" x14ac:dyDescent="0.2">
      <c r="A57" s="5" t="str">
        <f>'Feuille de Présence'!B57</f>
        <v>DO</v>
      </c>
      <c r="B57" s="70">
        <f>'Feuille de Présence'!D57</f>
        <v>61</v>
      </c>
      <c r="C57" s="13">
        <f>'Feuille de Présence'!E57</f>
        <v>0</v>
      </c>
      <c r="D57" s="15">
        <f t="shared" si="0"/>
        <v>0</v>
      </c>
      <c r="E57" s="31"/>
      <c r="F57" s="13">
        <f t="shared" si="1"/>
        <v>0</v>
      </c>
      <c r="G57" s="13">
        <f t="shared" si="2"/>
        <v>0</v>
      </c>
      <c r="H57" s="13">
        <f t="shared" si="3"/>
        <v>0</v>
      </c>
      <c r="I57" s="101" t="str">
        <f t="shared" si="4"/>
        <v/>
      </c>
      <c r="J57" s="14" t="str">
        <f t="shared" si="5"/>
        <v/>
      </c>
      <c r="K57" s="122"/>
      <c r="L57" s="122"/>
      <c r="M57" s="122"/>
      <c r="N57" s="122"/>
      <c r="O57" s="122"/>
      <c r="P57" s="122"/>
      <c r="Q57" s="122"/>
      <c r="R57" s="122"/>
      <c r="S57" s="122"/>
      <c r="T57" s="122"/>
    </row>
    <row r="58" spans="1:20" x14ac:dyDescent="0.2">
      <c r="A58" s="4" t="str">
        <f>'Feuille de Présence'!B58</f>
        <v>DP</v>
      </c>
      <c r="B58" s="70">
        <f>'Feuille de Présence'!D58</f>
        <v>64</v>
      </c>
      <c r="C58" s="13">
        <f>'Feuille de Présence'!E58</f>
        <v>0</v>
      </c>
      <c r="D58" s="15">
        <f t="shared" si="0"/>
        <v>0</v>
      </c>
      <c r="E58" s="31"/>
      <c r="F58" s="13">
        <f t="shared" si="1"/>
        <v>0</v>
      </c>
      <c r="G58" s="13">
        <f t="shared" si="2"/>
        <v>0</v>
      </c>
      <c r="H58" s="13">
        <f t="shared" si="3"/>
        <v>0</v>
      </c>
      <c r="I58" s="101" t="str">
        <f t="shared" si="4"/>
        <v/>
      </c>
      <c r="J58" s="14" t="str">
        <f t="shared" si="5"/>
        <v/>
      </c>
      <c r="K58" s="122"/>
      <c r="L58" s="122"/>
      <c r="M58" s="122"/>
      <c r="N58" s="122"/>
      <c r="O58" s="122"/>
      <c r="P58" s="122"/>
      <c r="Q58" s="122"/>
      <c r="R58" s="122"/>
      <c r="S58" s="122"/>
      <c r="T58" s="122"/>
    </row>
    <row r="59" spans="1:20" x14ac:dyDescent="0.2">
      <c r="A59" s="4" t="str">
        <f>'Feuille de Présence'!B59</f>
        <v>DQ</v>
      </c>
      <c r="B59" s="70">
        <f>'Feuille de Présence'!D59</f>
        <v>126</v>
      </c>
      <c r="C59" s="13">
        <f>'Feuille de Présence'!E59</f>
        <v>0</v>
      </c>
      <c r="D59" s="15">
        <f t="shared" si="0"/>
        <v>0</v>
      </c>
      <c r="E59" s="31"/>
      <c r="F59" s="13">
        <f t="shared" si="1"/>
        <v>0</v>
      </c>
      <c r="G59" s="13">
        <f t="shared" si="2"/>
        <v>0</v>
      </c>
      <c r="H59" s="13">
        <f t="shared" si="3"/>
        <v>0</v>
      </c>
      <c r="I59" s="101" t="str">
        <f t="shared" si="4"/>
        <v/>
      </c>
      <c r="J59" s="14" t="str">
        <f t="shared" si="5"/>
        <v/>
      </c>
      <c r="K59" s="122"/>
      <c r="L59" s="122"/>
      <c r="M59" s="122"/>
      <c r="N59" s="122"/>
      <c r="O59" s="122"/>
      <c r="P59" s="122"/>
      <c r="Q59" s="122"/>
      <c r="R59" s="122"/>
      <c r="S59" s="122"/>
      <c r="T59" s="122"/>
    </row>
    <row r="60" spans="1:20" x14ac:dyDescent="0.2">
      <c r="A60" s="8" t="str">
        <f>'Feuille de Présence'!B60</f>
        <v>E</v>
      </c>
      <c r="B60" s="69">
        <f>'Feuille de Présence'!D60</f>
        <v>64</v>
      </c>
      <c r="C60" s="13">
        <f>'Feuille de Présence'!E60</f>
        <v>0</v>
      </c>
      <c r="D60" s="15">
        <f t="shared" si="0"/>
        <v>0</v>
      </c>
      <c r="E60" s="31"/>
      <c r="F60" s="13">
        <f t="shared" si="1"/>
        <v>0</v>
      </c>
      <c r="G60" s="13">
        <f t="shared" si="2"/>
        <v>0</v>
      </c>
      <c r="H60" s="13">
        <f t="shared" si="3"/>
        <v>0</v>
      </c>
      <c r="I60" s="101" t="str">
        <f t="shared" si="4"/>
        <v/>
      </c>
      <c r="J60" s="14" t="str">
        <f t="shared" si="5"/>
        <v/>
      </c>
      <c r="K60" s="122"/>
      <c r="L60" s="122"/>
      <c r="M60" s="122"/>
      <c r="N60" s="122"/>
      <c r="O60" s="122"/>
      <c r="P60" s="122"/>
      <c r="Q60" s="122"/>
      <c r="R60" s="122"/>
      <c r="S60" s="122"/>
      <c r="T60" s="122"/>
    </row>
    <row r="61" spans="1:20" x14ac:dyDescent="0.2">
      <c r="A61" s="4" t="str">
        <f>'Feuille de Présence'!B61</f>
        <v>F</v>
      </c>
      <c r="B61" s="70">
        <f>'Feuille de Présence'!D61</f>
        <v>63</v>
      </c>
      <c r="C61" s="13">
        <f>'Feuille de Présence'!E61</f>
        <v>0</v>
      </c>
      <c r="D61" s="15">
        <f t="shared" si="0"/>
        <v>0</v>
      </c>
      <c r="E61" s="31"/>
      <c r="F61" s="13">
        <f t="shared" si="1"/>
        <v>0</v>
      </c>
      <c r="G61" s="13">
        <f t="shared" si="2"/>
        <v>0</v>
      </c>
      <c r="H61" s="13">
        <f t="shared" si="3"/>
        <v>0</v>
      </c>
      <c r="I61" s="101" t="str">
        <f t="shared" si="4"/>
        <v/>
      </c>
      <c r="J61" s="14" t="str">
        <f t="shared" si="5"/>
        <v/>
      </c>
      <c r="K61" s="122"/>
      <c r="L61" s="122"/>
      <c r="M61" s="122"/>
      <c r="N61" s="122"/>
      <c r="O61" s="122"/>
      <c r="P61" s="122"/>
      <c r="Q61" s="122"/>
      <c r="R61" s="122"/>
      <c r="S61" s="122"/>
      <c r="T61" s="122"/>
    </row>
    <row r="62" spans="1:20" x14ac:dyDescent="0.2">
      <c r="A62" s="10" t="str">
        <f>'Feuille de Présence'!B62</f>
        <v>FA</v>
      </c>
      <c r="B62" s="69">
        <f>'Feuille de Présence'!D62</f>
        <v>21</v>
      </c>
      <c r="C62" s="13">
        <f>'Feuille de Présence'!E62</f>
        <v>0</v>
      </c>
      <c r="D62" s="15">
        <f t="shared" si="0"/>
        <v>0</v>
      </c>
      <c r="E62" s="31"/>
      <c r="F62" s="13">
        <f t="shared" si="1"/>
        <v>0</v>
      </c>
      <c r="G62" s="13">
        <f t="shared" si="2"/>
        <v>0</v>
      </c>
      <c r="H62" s="13">
        <f t="shared" si="3"/>
        <v>0</v>
      </c>
      <c r="I62" s="101" t="str">
        <f t="shared" si="4"/>
        <v/>
      </c>
      <c r="J62" s="14" t="str">
        <f t="shared" si="5"/>
        <v/>
      </c>
      <c r="K62" s="122"/>
      <c r="L62" s="122"/>
      <c r="M62" s="122"/>
      <c r="N62" s="122"/>
      <c r="O62" s="122"/>
      <c r="P62" s="122"/>
      <c r="Q62" s="122"/>
      <c r="R62" s="122"/>
      <c r="S62" s="122"/>
      <c r="T62" s="122"/>
    </row>
    <row r="63" spans="1:20" x14ac:dyDescent="0.2">
      <c r="A63" s="4" t="str">
        <f>'Feuille de Présence'!B63</f>
        <v>FB</v>
      </c>
      <c r="B63" s="70">
        <f>'Feuille de Présence'!D63</f>
        <v>61</v>
      </c>
      <c r="C63" s="13">
        <f>'Feuille de Présence'!E63</f>
        <v>0</v>
      </c>
      <c r="D63" s="15">
        <f t="shared" si="0"/>
        <v>0</v>
      </c>
      <c r="E63" s="31"/>
      <c r="F63" s="13">
        <f t="shared" si="1"/>
        <v>0</v>
      </c>
      <c r="G63" s="13">
        <f t="shared" si="2"/>
        <v>0</v>
      </c>
      <c r="H63" s="13">
        <f t="shared" si="3"/>
        <v>0</v>
      </c>
      <c r="I63" s="101" t="str">
        <f t="shared" si="4"/>
        <v/>
      </c>
      <c r="J63" s="14" t="str">
        <f t="shared" si="5"/>
        <v/>
      </c>
      <c r="K63" s="122"/>
      <c r="L63" s="122"/>
      <c r="M63" s="122"/>
      <c r="N63" s="122"/>
      <c r="O63" s="122"/>
      <c r="P63" s="122"/>
      <c r="Q63" s="122"/>
      <c r="R63" s="122"/>
      <c r="S63" s="122"/>
      <c r="T63" s="122"/>
    </row>
    <row r="64" spans="1:20" x14ac:dyDescent="0.2">
      <c r="A64" s="4" t="str">
        <f>'Feuille de Présence'!B64</f>
        <v>G</v>
      </c>
      <c r="B64" s="70">
        <f>'Feuille de Présence'!D64</f>
        <v>62</v>
      </c>
      <c r="C64" s="13">
        <f>'Feuille de Présence'!E64</f>
        <v>0</v>
      </c>
      <c r="D64" s="15">
        <f t="shared" si="0"/>
        <v>0</v>
      </c>
      <c r="E64" s="31"/>
      <c r="F64" s="13">
        <f t="shared" si="1"/>
        <v>0</v>
      </c>
      <c r="G64" s="13">
        <f t="shared" si="2"/>
        <v>0</v>
      </c>
      <c r="H64" s="13">
        <f t="shared" si="3"/>
        <v>0</v>
      </c>
      <c r="I64" s="101" t="str">
        <f t="shared" si="4"/>
        <v/>
      </c>
      <c r="J64" s="14" t="str">
        <f t="shared" si="5"/>
        <v/>
      </c>
      <c r="K64" s="122"/>
      <c r="L64" s="122"/>
      <c r="M64" s="122"/>
      <c r="N64" s="122"/>
      <c r="O64" s="122"/>
      <c r="P64" s="122"/>
      <c r="Q64" s="122"/>
      <c r="R64" s="122"/>
      <c r="S64" s="122"/>
      <c r="T64" s="122"/>
    </row>
    <row r="65" spans="1:20" x14ac:dyDescent="0.2">
      <c r="A65" s="4" t="str">
        <f>'Feuille de Présence'!B65</f>
        <v>GA</v>
      </c>
      <c r="B65" s="70">
        <f>'Feuille de Présence'!D65</f>
        <v>64</v>
      </c>
      <c r="C65" s="13">
        <f>'Feuille de Présence'!E65</f>
        <v>0</v>
      </c>
      <c r="D65" s="15">
        <f t="shared" si="0"/>
        <v>0</v>
      </c>
      <c r="E65" s="31"/>
      <c r="F65" s="13">
        <f t="shared" si="1"/>
        <v>0</v>
      </c>
      <c r="G65" s="13">
        <f t="shared" si="2"/>
        <v>0</v>
      </c>
      <c r="H65" s="13">
        <f t="shared" si="3"/>
        <v>0</v>
      </c>
      <c r="I65" s="101" t="str">
        <f t="shared" si="4"/>
        <v/>
      </c>
      <c r="J65" s="14" t="str">
        <f t="shared" si="5"/>
        <v/>
      </c>
      <c r="K65" s="122"/>
      <c r="L65" s="122"/>
      <c r="M65" s="122"/>
      <c r="N65" s="122"/>
      <c r="O65" s="122"/>
      <c r="P65" s="122"/>
      <c r="Q65" s="122"/>
      <c r="R65" s="122"/>
      <c r="S65" s="122"/>
      <c r="T65" s="122"/>
    </row>
    <row r="66" spans="1:20" x14ac:dyDescent="0.2">
      <c r="A66" s="10" t="str">
        <f>'Feuille de Présence'!B66</f>
        <v>GB</v>
      </c>
      <c r="B66" s="69">
        <f>'Feuille de Présence'!D66</f>
        <v>60</v>
      </c>
      <c r="C66" s="13">
        <f>'Feuille de Présence'!E66</f>
        <v>0</v>
      </c>
      <c r="D66" s="15">
        <f t="shared" si="0"/>
        <v>0</v>
      </c>
      <c r="E66" s="31"/>
      <c r="F66" s="13">
        <f t="shared" si="1"/>
        <v>0</v>
      </c>
      <c r="G66" s="13">
        <f t="shared" si="2"/>
        <v>0</v>
      </c>
      <c r="H66" s="13">
        <f t="shared" si="3"/>
        <v>0</v>
      </c>
      <c r="I66" s="101" t="str">
        <f t="shared" si="4"/>
        <v/>
      </c>
      <c r="J66" s="14" t="str">
        <f t="shared" si="5"/>
        <v/>
      </c>
      <c r="K66" s="122"/>
      <c r="L66" s="122"/>
      <c r="M66" s="122"/>
      <c r="N66" s="122"/>
      <c r="O66" s="122"/>
      <c r="P66" s="122"/>
      <c r="Q66" s="122"/>
      <c r="R66" s="122"/>
      <c r="S66" s="122"/>
      <c r="T66" s="122"/>
    </row>
    <row r="67" spans="1:20" x14ac:dyDescent="0.2">
      <c r="A67" s="5" t="str">
        <f>'Feuille de Présence'!B67</f>
        <v>GC</v>
      </c>
      <c r="B67" s="70">
        <f>'Feuille de Présence'!D67</f>
        <v>66</v>
      </c>
      <c r="C67" s="13">
        <f>'Feuille de Présence'!E67</f>
        <v>0</v>
      </c>
      <c r="D67" s="15">
        <f t="shared" ref="D67:D120" si="6">IF(OR(C67="A",C67=0), 0,B67)</f>
        <v>0</v>
      </c>
      <c r="E67" s="31"/>
      <c r="F67" s="13">
        <f t="shared" ref="F67:F120" si="7">IF(OR(C67=0,C67="A",E67=0,E67="Pour",E67="Abstention"),0,B67)</f>
        <v>0</v>
      </c>
      <c r="G67" s="13">
        <f t="shared" ref="G67:G120" si="8">IF(OR(C67=0,C67="A",E67=0,E67="Pour",E67="Contre"),0,B67)</f>
        <v>0</v>
      </c>
      <c r="H67" s="13">
        <f t="shared" ref="H67:H120" si="9">IF(OR(C67=0,C67="A",E67=0,E67="Contre",E67="Abstention"),0,B67)</f>
        <v>0</v>
      </c>
      <c r="I67" s="101" t="str">
        <f t="shared" ref="I67:I120" si="10">IF(OR(C67=0,C67="A",E67="Pour",E67="Abstention",E67=""),"",A67)</f>
        <v/>
      </c>
      <c r="J67" s="14" t="str">
        <f t="shared" ref="J67:J120" si="11">IF(OR(C67=0,C67="A",E67="Pour",E67="Contre",E67=""),"",A67)</f>
        <v/>
      </c>
      <c r="K67" s="122"/>
      <c r="L67" s="122"/>
      <c r="M67" s="122"/>
      <c r="N67" s="122"/>
      <c r="O67" s="122"/>
      <c r="P67" s="122"/>
      <c r="Q67" s="122"/>
      <c r="R67" s="122"/>
      <c r="S67" s="122"/>
      <c r="T67" s="122"/>
    </row>
    <row r="68" spans="1:20" x14ac:dyDescent="0.2">
      <c r="A68" s="10" t="str">
        <f>'Feuille de Présence'!B68</f>
        <v>GD</v>
      </c>
      <c r="B68" s="69">
        <f>'Feuille de Présence'!D68</f>
        <v>64</v>
      </c>
      <c r="C68" s="13">
        <f>'Feuille de Présence'!E68</f>
        <v>0</v>
      </c>
      <c r="D68" s="15">
        <f t="shared" si="6"/>
        <v>0</v>
      </c>
      <c r="E68" s="31"/>
      <c r="F68" s="13">
        <f t="shared" si="7"/>
        <v>0</v>
      </c>
      <c r="G68" s="13">
        <f t="shared" si="8"/>
        <v>0</v>
      </c>
      <c r="H68" s="13">
        <f t="shared" si="9"/>
        <v>0</v>
      </c>
      <c r="I68" s="101" t="str">
        <f t="shared" si="10"/>
        <v/>
      </c>
      <c r="J68" s="14" t="str">
        <f t="shared" si="11"/>
        <v/>
      </c>
      <c r="K68" s="122"/>
      <c r="L68" s="122"/>
      <c r="M68" s="122"/>
      <c r="N68" s="122"/>
      <c r="O68" s="122"/>
      <c r="P68" s="122"/>
      <c r="Q68" s="122"/>
      <c r="R68" s="122"/>
      <c r="S68" s="122"/>
      <c r="T68" s="122"/>
    </row>
    <row r="69" spans="1:20" x14ac:dyDescent="0.2">
      <c r="A69" s="5" t="str">
        <f>'Feuille de Présence'!B69</f>
        <v>GE</v>
      </c>
      <c r="B69" s="70">
        <f>'Feuille de Présence'!D69</f>
        <v>64</v>
      </c>
      <c r="C69" s="13">
        <f>'Feuille de Présence'!E69</f>
        <v>0</v>
      </c>
      <c r="D69" s="15">
        <f t="shared" si="6"/>
        <v>0</v>
      </c>
      <c r="E69" s="31"/>
      <c r="F69" s="13">
        <f t="shared" si="7"/>
        <v>0</v>
      </c>
      <c r="G69" s="13">
        <f t="shared" si="8"/>
        <v>0</v>
      </c>
      <c r="H69" s="13">
        <f t="shared" si="9"/>
        <v>0</v>
      </c>
      <c r="I69" s="101" t="str">
        <f t="shared" si="10"/>
        <v/>
      </c>
      <c r="J69" s="14" t="str">
        <f t="shared" si="11"/>
        <v/>
      </c>
      <c r="K69" s="122"/>
      <c r="L69" s="122"/>
      <c r="M69" s="122"/>
      <c r="N69" s="122"/>
      <c r="O69" s="122"/>
      <c r="P69" s="122"/>
      <c r="Q69" s="122"/>
      <c r="R69" s="122"/>
      <c r="S69" s="122"/>
      <c r="T69" s="122"/>
    </row>
    <row r="70" spans="1:20" x14ac:dyDescent="0.2">
      <c r="A70" s="4" t="str">
        <f>'Feuille de Présence'!B70</f>
        <v>GF</v>
      </c>
      <c r="B70" s="70">
        <f>'Feuille de Présence'!D70</f>
        <v>198</v>
      </c>
      <c r="C70" s="13">
        <f>'Feuille de Présence'!E70</f>
        <v>0</v>
      </c>
      <c r="D70" s="15">
        <f t="shared" si="6"/>
        <v>0</v>
      </c>
      <c r="E70" s="31"/>
      <c r="F70" s="13">
        <f t="shared" si="7"/>
        <v>0</v>
      </c>
      <c r="G70" s="13">
        <f t="shared" si="8"/>
        <v>0</v>
      </c>
      <c r="H70" s="13">
        <f t="shared" si="9"/>
        <v>0</v>
      </c>
      <c r="I70" s="101" t="str">
        <f t="shared" si="10"/>
        <v/>
      </c>
      <c r="J70" s="14" t="str">
        <f t="shared" si="11"/>
        <v/>
      </c>
      <c r="K70" s="122"/>
      <c r="L70" s="122"/>
      <c r="M70" s="122"/>
      <c r="N70" s="122"/>
      <c r="O70" s="122"/>
      <c r="P70" s="122"/>
      <c r="Q70" s="122"/>
      <c r="R70" s="122"/>
      <c r="S70" s="122"/>
      <c r="T70" s="122"/>
    </row>
    <row r="71" spans="1:20" x14ac:dyDescent="0.2">
      <c r="A71" s="10" t="str">
        <f>'Feuille de Présence'!B71</f>
        <v>GH</v>
      </c>
      <c r="B71" s="69">
        <f>'Feuille de Présence'!D71</f>
        <v>67</v>
      </c>
      <c r="C71" s="13">
        <f>'Feuille de Présence'!E71</f>
        <v>0</v>
      </c>
      <c r="D71" s="15">
        <f t="shared" si="6"/>
        <v>0</v>
      </c>
      <c r="E71" s="31"/>
      <c r="F71" s="13">
        <f t="shared" si="7"/>
        <v>0</v>
      </c>
      <c r="G71" s="13">
        <f t="shared" si="8"/>
        <v>0</v>
      </c>
      <c r="H71" s="13">
        <f t="shared" si="9"/>
        <v>0</v>
      </c>
      <c r="I71" s="101" t="str">
        <f t="shared" si="10"/>
        <v/>
      </c>
      <c r="J71" s="14" t="str">
        <f t="shared" si="11"/>
        <v/>
      </c>
      <c r="K71" s="122"/>
      <c r="L71" s="122"/>
      <c r="M71" s="122"/>
      <c r="N71" s="122"/>
      <c r="O71" s="122"/>
      <c r="P71" s="122"/>
      <c r="Q71" s="122"/>
      <c r="R71" s="122"/>
      <c r="S71" s="122"/>
      <c r="T71" s="122"/>
    </row>
    <row r="72" spans="1:20" x14ac:dyDescent="0.2">
      <c r="A72" s="4" t="str">
        <f>'Feuille de Présence'!B72</f>
        <v>GM</v>
      </c>
      <c r="B72" s="70">
        <f>'Feuille de Présence'!D72</f>
        <v>57</v>
      </c>
      <c r="C72" s="13">
        <f>'Feuille de Présence'!E72</f>
        <v>0</v>
      </c>
      <c r="D72" s="15">
        <f t="shared" si="6"/>
        <v>0</v>
      </c>
      <c r="E72" s="31"/>
      <c r="F72" s="13">
        <f t="shared" si="7"/>
        <v>0</v>
      </c>
      <c r="G72" s="13">
        <f t="shared" si="8"/>
        <v>0</v>
      </c>
      <c r="H72" s="13">
        <f t="shared" si="9"/>
        <v>0</v>
      </c>
      <c r="I72" s="101" t="str">
        <f t="shared" si="10"/>
        <v/>
      </c>
      <c r="J72" s="14" t="str">
        <f t="shared" si="11"/>
        <v/>
      </c>
      <c r="K72" s="122"/>
      <c r="L72" s="122"/>
      <c r="M72" s="122"/>
      <c r="N72" s="122"/>
      <c r="O72" s="122"/>
      <c r="P72" s="122"/>
      <c r="Q72" s="122"/>
      <c r="R72" s="122"/>
      <c r="S72" s="122"/>
      <c r="T72" s="122"/>
    </row>
    <row r="73" spans="1:20" x14ac:dyDescent="0.2">
      <c r="A73" s="10" t="str">
        <f>'Feuille de Présence'!B73</f>
        <v>GN</v>
      </c>
      <c r="B73" s="69">
        <f>'Feuille de Présence'!D73</f>
        <v>64</v>
      </c>
      <c r="C73" s="13">
        <f>'Feuille de Présence'!E73</f>
        <v>0</v>
      </c>
      <c r="D73" s="15">
        <f t="shared" si="6"/>
        <v>0</v>
      </c>
      <c r="E73" s="31"/>
      <c r="F73" s="13">
        <f t="shared" si="7"/>
        <v>0</v>
      </c>
      <c r="G73" s="13">
        <f t="shared" si="8"/>
        <v>0</v>
      </c>
      <c r="H73" s="13">
        <f t="shared" si="9"/>
        <v>0</v>
      </c>
      <c r="I73" s="101" t="str">
        <f t="shared" si="10"/>
        <v/>
      </c>
      <c r="J73" s="14" t="str">
        <f t="shared" si="11"/>
        <v/>
      </c>
      <c r="K73" s="122"/>
      <c r="L73" s="122"/>
      <c r="M73" s="122"/>
      <c r="N73" s="122"/>
      <c r="O73" s="122"/>
      <c r="P73" s="122"/>
      <c r="Q73" s="122"/>
      <c r="R73" s="122"/>
      <c r="S73" s="122"/>
      <c r="T73" s="122"/>
    </row>
    <row r="74" spans="1:20" x14ac:dyDescent="0.2">
      <c r="A74" s="4" t="str">
        <f>'Feuille de Présence'!B74</f>
        <v>GO</v>
      </c>
      <c r="B74" s="70">
        <f>'Feuille de Présence'!D74</f>
        <v>63</v>
      </c>
      <c r="C74" s="13">
        <f>'Feuille de Présence'!E74</f>
        <v>0</v>
      </c>
      <c r="D74" s="15">
        <f t="shared" si="6"/>
        <v>0</v>
      </c>
      <c r="E74" s="31"/>
      <c r="F74" s="13">
        <f t="shared" si="7"/>
        <v>0</v>
      </c>
      <c r="G74" s="13">
        <f t="shared" si="8"/>
        <v>0</v>
      </c>
      <c r="H74" s="13">
        <f t="shared" si="9"/>
        <v>0</v>
      </c>
      <c r="I74" s="101" t="str">
        <f t="shared" si="10"/>
        <v/>
      </c>
      <c r="J74" s="14" t="str">
        <f t="shared" si="11"/>
        <v/>
      </c>
      <c r="K74" s="122"/>
      <c r="L74" s="122"/>
      <c r="M74" s="122"/>
      <c r="N74" s="122"/>
      <c r="O74" s="122"/>
      <c r="P74" s="122"/>
      <c r="Q74" s="122"/>
      <c r="R74" s="122"/>
      <c r="S74" s="122"/>
      <c r="T74" s="122"/>
    </row>
    <row r="75" spans="1:20" x14ac:dyDescent="0.2">
      <c r="A75" s="5" t="str">
        <f>'Feuille de Présence'!B75</f>
        <v>GP</v>
      </c>
      <c r="B75" s="70">
        <f>'Feuille de Présence'!D75</f>
        <v>194</v>
      </c>
      <c r="C75" s="13">
        <f>'Feuille de Présence'!E75</f>
        <v>0</v>
      </c>
      <c r="D75" s="15">
        <f t="shared" si="6"/>
        <v>0</v>
      </c>
      <c r="E75" s="31"/>
      <c r="F75" s="13">
        <f t="shared" si="7"/>
        <v>0</v>
      </c>
      <c r="G75" s="13">
        <f t="shared" si="8"/>
        <v>0</v>
      </c>
      <c r="H75" s="13">
        <f t="shared" si="9"/>
        <v>0</v>
      </c>
      <c r="I75" s="101" t="str">
        <f t="shared" si="10"/>
        <v/>
      </c>
      <c r="J75" s="14" t="str">
        <f t="shared" si="11"/>
        <v/>
      </c>
      <c r="K75" s="122"/>
      <c r="L75" s="122"/>
      <c r="M75" s="122"/>
      <c r="N75" s="122"/>
      <c r="O75" s="122"/>
      <c r="P75" s="122"/>
      <c r="Q75" s="122"/>
      <c r="R75" s="122"/>
      <c r="S75" s="122"/>
      <c r="T75" s="122"/>
    </row>
    <row r="76" spans="1:20" x14ac:dyDescent="0.2">
      <c r="A76" s="4" t="str">
        <f>'Feuille de Présence'!B76</f>
        <v>GQ</v>
      </c>
      <c r="B76" s="70">
        <f>'Feuille de Présence'!D76</f>
        <v>57</v>
      </c>
      <c r="C76" s="13">
        <f>'Feuille de Présence'!E76</f>
        <v>0</v>
      </c>
      <c r="D76" s="15">
        <f t="shared" si="6"/>
        <v>0</v>
      </c>
      <c r="E76" s="31"/>
      <c r="F76" s="13">
        <f t="shared" si="7"/>
        <v>0</v>
      </c>
      <c r="G76" s="13">
        <f t="shared" si="8"/>
        <v>0</v>
      </c>
      <c r="H76" s="13">
        <f t="shared" si="9"/>
        <v>0</v>
      </c>
      <c r="I76" s="101" t="str">
        <f t="shared" si="10"/>
        <v/>
      </c>
      <c r="J76" s="14" t="str">
        <f t="shared" si="11"/>
        <v/>
      </c>
      <c r="K76" s="122"/>
      <c r="L76" s="122"/>
      <c r="M76" s="122"/>
      <c r="N76" s="122"/>
      <c r="O76" s="122"/>
      <c r="P76" s="122"/>
      <c r="Q76" s="122"/>
      <c r="R76" s="122"/>
      <c r="S76" s="122"/>
      <c r="T76" s="122"/>
    </row>
    <row r="77" spans="1:20" x14ac:dyDescent="0.2">
      <c r="A77" s="8" t="str">
        <f>'Feuille de Présence'!B77</f>
        <v>GR</v>
      </c>
      <c r="B77" s="70">
        <f>'Feuille de Présence'!D77</f>
        <v>63</v>
      </c>
      <c r="C77" s="13">
        <f>'Feuille de Présence'!E77</f>
        <v>0</v>
      </c>
      <c r="D77" s="15">
        <f t="shared" si="6"/>
        <v>0</v>
      </c>
      <c r="E77" s="31"/>
      <c r="F77" s="13">
        <f t="shared" si="7"/>
        <v>0</v>
      </c>
      <c r="G77" s="13">
        <f t="shared" si="8"/>
        <v>0</v>
      </c>
      <c r="H77" s="13">
        <f t="shared" si="9"/>
        <v>0</v>
      </c>
      <c r="I77" s="101" t="str">
        <f t="shared" si="10"/>
        <v/>
      </c>
      <c r="J77" s="14" t="str">
        <f t="shared" si="11"/>
        <v/>
      </c>
      <c r="K77" s="122"/>
      <c r="L77" s="122"/>
      <c r="M77" s="122"/>
      <c r="N77" s="122"/>
      <c r="O77" s="122"/>
      <c r="P77" s="122"/>
      <c r="Q77" s="122"/>
      <c r="R77" s="122"/>
      <c r="S77" s="122"/>
      <c r="T77" s="122"/>
    </row>
    <row r="78" spans="1:20" x14ac:dyDescent="0.2">
      <c r="A78" s="5" t="str">
        <f>'Feuille de Présence'!B78</f>
        <v>GS</v>
      </c>
      <c r="B78" s="70">
        <f>'Feuille de Présence'!D78</f>
        <v>64</v>
      </c>
      <c r="C78" s="13">
        <f>'Feuille de Présence'!E78</f>
        <v>0</v>
      </c>
      <c r="D78" s="15">
        <f t="shared" si="6"/>
        <v>0</v>
      </c>
      <c r="E78" s="31"/>
      <c r="F78" s="13">
        <f t="shared" si="7"/>
        <v>0</v>
      </c>
      <c r="G78" s="13">
        <f t="shared" si="8"/>
        <v>0</v>
      </c>
      <c r="H78" s="13">
        <f t="shared" si="9"/>
        <v>0</v>
      </c>
      <c r="I78" s="101" t="str">
        <f t="shared" si="10"/>
        <v/>
      </c>
      <c r="J78" s="14" t="str">
        <f t="shared" si="11"/>
        <v/>
      </c>
      <c r="K78" s="122"/>
      <c r="L78" s="122"/>
      <c r="M78" s="122"/>
      <c r="N78" s="122"/>
      <c r="O78" s="122"/>
      <c r="P78" s="122"/>
      <c r="Q78" s="122"/>
      <c r="R78" s="122"/>
      <c r="S78" s="122"/>
      <c r="T78" s="122"/>
    </row>
    <row r="79" spans="1:20" x14ac:dyDescent="0.2">
      <c r="A79" s="7" t="str">
        <f>'Feuille de Présence'!B79</f>
        <v>GT</v>
      </c>
      <c r="B79" s="71">
        <f>'Feuille de Présence'!D79</f>
        <v>315</v>
      </c>
      <c r="C79" s="13">
        <f>'Feuille de Présence'!E79</f>
        <v>0</v>
      </c>
      <c r="D79" s="15">
        <f t="shared" si="6"/>
        <v>0</v>
      </c>
      <c r="E79" s="31"/>
      <c r="F79" s="13">
        <f t="shared" si="7"/>
        <v>0</v>
      </c>
      <c r="G79" s="13">
        <f t="shared" si="8"/>
        <v>0</v>
      </c>
      <c r="H79" s="13">
        <f t="shared" si="9"/>
        <v>0</v>
      </c>
      <c r="I79" s="101" t="str">
        <f t="shared" si="10"/>
        <v/>
      </c>
      <c r="J79" s="14" t="str">
        <f t="shared" si="11"/>
        <v/>
      </c>
      <c r="K79" s="122"/>
      <c r="L79" s="122"/>
      <c r="M79" s="122"/>
      <c r="N79" s="122"/>
      <c r="O79" s="122"/>
      <c r="P79" s="122"/>
      <c r="Q79" s="122"/>
      <c r="R79" s="122"/>
      <c r="S79" s="122"/>
      <c r="T79" s="122"/>
    </row>
    <row r="80" spans="1:20" x14ac:dyDescent="0.2">
      <c r="A80" s="5" t="str">
        <f>'Feuille de Présence'!B80</f>
        <v>H</v>
      </c>
      <c r="B80" s="70">
        <f>'Feuille de Présence'!D80</f>
        <v>64</v>
      </c>
      <c r="C80" s="13">
        <f>'Feuille de Présence'!E80</f>
        <v>0</v>
      </c>
      <c r="D80" s="15">
        <f t="shared" si="6"/>
        <v>0</v>
      </c>
      <c r="E80" s="31"/>
      <c r="F80" s="13">
        <f t="shared" si="7"/>
        <v>0</v>
      </c>
      <c r="G80" s="13">
        <f t="shared" si="8"/>
        <v>0</v>
      </c>
      <c r="H80" s="13">
        <f t="shared" si="9"/>
        <v>0</v>
      </c>
      <c r="I80" s="101" t="str">
        <f t="shared" si="10"/>
        <v/>
      </c>
      <c r="J80" s="14" t="str">
        <f t="shared" si="11"/>
        <v/>
      </c>
      <c r="K80" s="122"/>
      <c r="L80" s="122"/>
      <c r="M80" s="122"/>
      <c r="N80" s="122"/>
      <c r="O80" s="122"/>
      <c r="P80" s="122"/>
      <c r="Q80" s="122"/>
      <c r="R80" s="122"/>
      <c r="S80" s="122"/>
      <c r="T80" s="122"/>
    </row>
    <row r="81" spans="1:20" x14ac:dyDescent="0.2">
      <c r="A81" s="4" t="str">
        <f>'Feuille de Présence'!B81</f>
        <v>J</v>
      </c>
      <c r="B81" s="70">
        <f>'Feuille de Présence'!D81</f>
        <v>68</v>
      </c>
      <c r="C81" s="13">
        <f>'Feuille de Présence'!E81</f>
        <v>0</v>
      </c>
      <c r="D81" s="15">
        <f t="shared" si="6"/>
        <v>0</v>
      </c>
      <c r="E81" s="31"/>
      <c r="F81" s="13">
        <f t="shared" si="7"/>
        <v>0</v>
      </c>
      <c r="G81" s="13">
        <f t="shared" si="8"/>
        <v>0</v>
      </c>
      <c r="H81" s="13">
        <f t="shared" si="9"/>
        <v>0</v>
      </c>
      <c r="I81" s="101" t="str">
        <f t="shared" si="10"/>
        <v/>
      </c>
      <c r="J81" s="14" t="str">
        <f t="shared" si="11"/>
        <v/>
      </c>
      <c r="K81" s="122"/>
      <c r="L81" s="122"/>
      <c r="M81" s="122"/>
      <c r="N81" s="122"/>
      <c r="O81" s="122"/>
      <c r="P81" s="122"/>
      <c r="Q81" s="122"/>
      <c r="R81" s="122"/>
      <c r="S81" s="122"/>
      <c r="T81" s="122"/>
    </row>
    <row r="82" spans="1:20" x14ac:dyDescent="0.2">
      <c r="A82" s="5" t="str">
        <f>'Feuille de Présence'!B82</f>
        <v>JA</v>
      </c>
      <c r="B82" s="70">
        <f>'Feuille de Présence'!D82</f>
        <v>66</v>
      </c>
      <c r="C82" s="13">
        <f>'Feuille de Présence'!E82</f>
        <v>0</v>
      </c>
      <c r="D82" s="15">
        <f t="shared" si="6"/>
        <v>0</v>
      </c>
      <c r="E82" s="31"/>
      <c r="F82" s="13">
        <f t="shared" si="7"/>
        <v>0</v>
      </c>
      <c r="G82" s="13">
        <f t="shared" si="8"/>
        <v>0</v>
      </c>
      <c r="H82" s="13">
        <f t="shared" si="9"/>
        <v>0</v>
      </c>
      <c r="I82" s="101" t="str">
        <f t="shared" si="10"/>
        <v/>
      </c>
      <c r="J82" s="14" t="str">
        <f t="shared" si="11"/>
        <v/>
      </c>
      <c r="K82" s="122"/>
      <c r="L82" s="122"/>
      <c r="M82" s="122"/>
      <c r="N82" s="122"/>
      <c r="O82" s="122"/>
      <c r="P82" s="122"/>
      <c r="Q82" s="122"/>
      <c r="R82" s="122"/>
      <c r="S82" s="122"/>
      <c r="T82" s="122"/>
    </row>
    <row r="83" spans="1:20" x14ac:dyDescent="0.2">
      <c r="A83" s="4" t="str">
        <f>'Feuille de Présence'!B83</f>
        <v>JB</v>
      </c>
      <c r="B83" s="70">
        <f>'Feuille de Présence'!D83</f>
        <v>117</v>
      </c>
      <c r="C83" s="13">
        <f>'Feuille de Présence'!E83</f>
        <v>0</v>
      </c>
      <c r="D83" s="15">
        <f t="shared" si="6"/>
        <v>0</v>
      </c>
      <c r="E83" s="31"/>
      <c r="F83" s="13">
        <f t="shared" si="7"/>
        <v>0</v>
      </c>
      <c r="G83" s="13">
        <f t="shared" si="8"/>
        <v>0</v>
      </c>
      <c r="H83" s="13">
        <f t="shared" si="9"/>
        <v>0</v>
      </c>
      <c r="I83" s="101" t="str">
        <f t="shared" si="10"/>
        <v/>
      </c>
      <c r="J83" s="14" t="str">
        <f t="shared" si="11"/>
        <v/>
      </c>
      <c r="K83" s="122"/>
      <c r="L83" s="122"/>
      <c r="M83" s="122"/>
      <c r="N83" s="122"/>
      <c r="O83" s="122"/>
      <c r="P83" s="122"/>
      <c r="Q83" s="122"/>
      <c r="R83" s="122"/>
      <c r="S83" s="122"/>
      <c r="T83" s="122"/>
    </row>
    <row r="84" spans="1:20" x14ac:dyDescent="0.2">
      <c r="A84" s="5" t="str">
        <f>'Feuille de Présence'!B84</f>
        <v>L</v>
      </c>
      <c r="B84" s="70">
        <f>'Feuille de Présence'!D84</f>
        <v>62</v>
      </c>
      <c r="C84" s="13">
        <f>'Feuille de Présence'!E84</f>
        <v>0</v>
      </c>
      <c r="D84" s="15">
        <f t="shared" si="6"/>
        <v>0</v>
      </c>
      <c r="E84" s="31"/>
      <c r="F84" s="13">
        <f t="shared" si="7"/>
        <v>0</v>
      </c>
      <c r="G84" s="13">
        <f t="shared" si="8"/>
        <v>0</v>
      </c>
      <c r="H84" s="13">
        <f t="shared" si="9"/>
        <v>0</v>
      </c>
      <c r="I84" s="101" t="str">
        <f t="shared" si="10"/>
        <v/>
      </c>
      <c r="J84" s="14" t="str">
        <f t="shared" si="11"/>
        <v/>
      </c>
      <c r="K84" s="122"/>
      <c r="L84" s="122"/>
      <c r="M84" s="122"/>
      <c r="N84" s="122"/>
      <c r="O84" s="122"/>
      <c r="P84" s="122"/>
      <c r="Q84" s="122"/>
      <c r="R84" s="122"/>
      <c r="S84" s="122"/>
      <c r="T84" s="122"/>
    </row>
    <row r="85" spans="1:20" x14ac:dyDescent="0.2">
      <c r="A85" s="4" t="str">
        <f>'Feuille de Présence'!B85</f>
        <v>LA</v>
      </c>
      <c r="B85" s="70">
        <f>'Feuille de Présence'!D85</f>
        <v>130</v>
      </c>
      <c r="C85" s="13">
        <f>'Feuille de Présence'!E85</f>
        <v>0</v>
      </c>
      <c r="D85" s="15">
        <f t="shared" si="6"/>
        <v>0</v>
      </c>
      <c r="E85" s="31"/>
      <c r="F85" s="13">
        <f t="shared" si="7"/>
        <v>0</v>
      </c>
      <c r="G85" s="13">
        <f t="shared" si="8"/>
        <v>0</v>
      </c>
      <c r="H85" s="13">
        <f t="shared" si="9"/>
        <v>0</v>
      </c>
      <c r="I85" s="101" t="str">
        <f t="shared" si="10"/>
        <v/>
      </c>
      <c r="J85" s="14" t="str">
        <f t="shared" si="11"/>
        <v/>
      </c>
      <c r="K85" s="122"/>
      <c r="L85" s="122"/>
      <c r="M85" s="122"/>
      <c r="N85" s="122"/>
      <c r="O85" s="122"/>
      <c r="P85" s="122"/>
      <c r="Q85" s="122"/>
      <c r="R85" s="122"/>
      <c r="S85" s="122"/>
      <c r="T85" s="122"/>
    </row>
    <row r="86" spans="1:20" x14ac:dyDescent="0.2">
      <c r="A86" s="5" t="str">
        <f>'Feuille de Présence'!B86</f>
        <v>LB</v>
      </c>
      <c r="B86" s="70">
        <f>'Feuille de Présence'!D86</f>
        <v>66</v>
      </c>
      <c r="C86" s="13">
        <f>'Feuille de Présence'!E86</f>
        <v>0</v>
      </c>
      <c r="D86" s="15">
        <f t="shared" si="6"/>
        <v>0</v>
      </c>
      <c r="E86" s="31"/>
      <c r="F86" s="13">
        <f t="shared" si="7"/>
        <v>0</v>
      </c>
      <c r="G86" s="13">
        <f t="shared" si="8"/>
        <v>0</v>
      </c>
      <c r="H86" s="13">
        <f t="shared" si="9"/>
        <v>0</v>
      </c>
      <c r="I86" s="101" t="str">
        <f t="shared" si="10"/>
        <v/>
      </c>
      <c r="J86" s="14" t="str">
        <f t="shared" si="11"/>
        <v/>
      </c>
      <c r="K86" s="122"/>
      <c r="L86" s="122"/>
      <c r="M86" s="122"/>
      <c r="N86" s="122"/>
      <c r="O86" s="122"/>
      <c r="P86" s="122"/>
      <c r="Q86" s="122"/>
      <c r="R86" s="122"/>
      <c r="S86" s="122"/>
      <c r="T86" s="122"/>
    </row>
    <row r="87" spans="1:20" x14ac:dyDescent="0.2">
      <c r="A87" s="4" t="str">
        <f>'Feuille de Présence'!B87</f>
        <v>M</v>
      </c>
      <c r="B87" s="70">
        <f>'Feuille de Présence'!D87</f>
        <v>64</v>
      </c>
      <c r="C87" s="13">
        <f>'Feuille de Présence'!E87</f>
        <v>0</v>
      </c>
      <c r="D87" s="15">
        <f t="shared" si="6"/>
        <v>0</v>
      </c>
      <c r="E87" s="31"/>
      <c r="F87" s="13">
        <f t="shared" si="7"/>
        <v>0</v>
      </c>
      <c r="G87" s="13">
        <f t="shared" si="8"/>
        <v>0</v>
      </c>
      <c r="H87" s="13">
        <f t="shared" si="9"/>
        <v>0</v>
      </c>
      <c r="I87" s="101" t="str">
        <f t="shared" si="10"/>
        <v/>
      </c>
      <c r="J87" s="14" t="str">
        <f t="shared" si="11"/>
        <v/>
      </c>
      <c r="K87" s="122"/>
      <c r="L87" s="122"/>
      <c r="M87" s="122"/>
      <c r="N87" s="122"/>
      <c r="O87" s="122"/>
      <c r="P87" s="122"/>
      <c r="Q87" s="122"/>
      <c r="R87" s="122"/>
      <c r="S87" s="122"/>
      <c r="T87" s="122"/>
    </row>
    <row r="88" spans="1:20" x14ac:dyDescent="0.2">
      <c r="A88" s="4" t="str">
        <f>'Feuille de Présence'!B88</f>
        <v>MA</v>
      </c>
      <c r="B88" s="70">
        <f>'Feuille de Présence'!D88</f>
        <v>128</v>
      </c>
      <c r="C88" s="13">
        <f>'Feuille de Présence'!E88</f>
        <v>0</v>
      </c>
      <c r="D88" s="15">
        <f t="shared" si="6"/>
        <v>0</v>
      </c>
      <c r="E88" s="31"/>
      <c r="F88" s="13">
        <f t="shared" si="7"/>
        <v>0</v>
      </c>
      <c r="G88" s="13">
        <f t="shared" si="8"/>
        <v>0</v>
      </c>
      <c r="H88" s="13">
        <f t="shared" si="9"/>
        <v>0</v>
      </c>
      <c r="I88" s="101" t="str">
        <f t="shared" si="10"/>
        <v/>
      </c>
      <c r="J88" s="14" t="str">
        <f t="shared" si="11"/>
        <v/>
      </c>
      <c r="K88" s="122"/>
      <c r="L88" s="122"/>
      <c r="M88" s="122"/>
      <c r="N88" s="122"/>
      <c r="O88" s="122"/>
      <c r="P88" s="122"/>
      <c r="Q88" s="122"/>
      <c r="R88" s="122"/>
      <c r="S88" s="122"/>
      <c r="T88" s="122"/>
    </row>
    <row r="89" spans="1:20" x14ac:dyDescent="0.2">
      <c r="A89" s="4" t="str">
        <f>'Feuille de Présence'!B89</f>
        <v>MB</v>
      </c>
      <c r="B89" s="70">
        <f>'Feuille de Présence'!D89</f>
        <v>315</v>
      </c>
      <c r="C89" s="13">
        <f>'Feuille de Présence'!E89</f>
        <v>0</v>
      </c>
      <c r="D89" s="15">
        <f t="shared" si="6"/>
        <v>0</v>
      </c>
      <c r="E89" s="31"/>
      <c r="F89" s="13">
        <f t="shared" si="7"/>
        <v>0</v>
      </c>
      <c r="G89" s="13">
        <f t="shared" si="8"/>
        <v>0</v>
      </c>
      <c r="H89" s="13">
        <f t="shared" si="9"/>
        <v>0</v>
      </c>
      <c r="I89" s="101" t="str">
        <f t="shared" si="10"/>
        <v/>
      </c>
      <c r="J89" s="14" t="str">
        <f t="shared" si="11"/>
        <v/>
      </c>
      <c r="K89" s="122"/>
      <c r="L89" s="122"/>
      <c r="M89" s="122"/>
      <c r="N89" s="122"/>
      <c r="O89" s="122"/>
      <c r="P89" s="122"/>
      <c r="Q89" s="122"/>
      <c r="R89" s="122"/>
      <c r="S89" s="122"/>
      <c r="T89" s="122"/>
    </row>
    <row r="90" spans="1:20" x14ac:dyDescent="0.2">
      <c r="A90" s="4" t="str">
        <f>'Feuille de Présence'!B90</f>
        <v>MC</v>
      </c>
      <c r="B90" s="70">
        <f>'Feuille de Présence'!D90</f>
        <v>63</v>
      </c>
      <c r="C90" s="13">
        <f>'Feuille de Présence'!E90</f>
        <v>0</v>
      </c>
      <c r="D90" s="15">
        <f t="shared" si="6"/>
        <v>0</v>
      </c>
      <c r="E90" s="31"/>
      <c r="F90" s="13">
        <f t="shared" si="7"/>
        <v>0</v>
      </c>
      <c r="G90" s="13">
        <f t="shared" si="8"/>
        <v>0</v>
      </c>
      <c r="H90" s="13">
        <f t="shared" si="9"/>
        <v>0</v>
      </c>
      <c r="I90" s="101" t="str">
        <f t="shared" si="10"/>
        <v/>
      </c>
      <c r="J90" s="14" t="str">
        <f t="shared" si="11"/>
        <v/>
      </c>
      <c r="K90" s="122"/>
      <c r="L90" s="122"/>
      <c r="M90" s="122"/>
      <c r="N90" s="122"/>
      <c r="O90" s="122"/>
      <c r="P90" s="122"/>
      <c r="Q90" s="122"/>
      <c r="R90" s="122"/>
      <c r="S90" s="122"/>
      <c r="T90" s="122"/>
    </row>
    <row r="91" spans="1:20" x14ac:dyDescent="0.2">
      <c r="A91" s="4" t="str">
        <f>'Feuille de Présence'!B91</f>
        <v>MD</v>
      </c>
      <c r="B91" s="70">
        <f>'Feuille de Présence'!D91</f>
        <v>66</v>
      </c>
      <c r="C91" s="13">
        <f>'Feuille de Présence'!E91</f>
        <v>0</v>
      </c>
      <c r="D91" s="15">
        <f t="shared" si="6"/>
        <v>0</v>
      </c>
      <c r="E91" s="31"/>
      <c r="F91" s="13">
        <f t="shared" si="7"/>
        <v>0</v>
      </c>
      <c r="G91" s="13">
        <f t="shared" si="8"/>
        <v>0</v>
      </c>
      <c r="H91" s="13">
        <f t="shared" si="9"/>
        <v>0</v>
      </c>
      <c r="I91" s="101" t="str">
        <f t="shared" si="10"/>
        <v/>
      </c>
      <c r="J91" s="14" t="str">
        <f t="shared" si="11"/>
        <v/>
      </c>
      <c r="K91" s="122"/>
      <c r="L91" s="122"/>
      <c r="M91" s="122"/>
      <c r="N91" s="122"/>
      <c r="O91" s="122"/>
      <c r="P91" s="122"/>
      <c r="Q91" s="122"/>
      <c r="R91" s="122"/>
      <c r="S91" s="122"/>
      <c r="T91" s="122"/>
    </row>
    <row r="92" spans="1:20" x14ac:dyDescent="0.2">
      <c r="A92" s="4" t="str">
        <f>'Feuille de Présence'!B92</f>
        <v>ME</v>
      </c>
      <c r="B92" s="70">
        <f>'Feuille de Présence'!D92</f>
        <v>124</v>
      </c>
      <c r="C92" s="13">
        <f>'Feuille de Présence'!E92</f>
        <v>0</v>
      </c>
      <c r="D92" s="15">
        <f t="shared" si="6"/>
        <v>0</v>
      </c>
      <c r="E92" s="31"/>
      <c r="F92" s="13">
        <f t="shared" si="7"/>
        <v>0</v>
      </c>
      <c r="G92" s="13">
        <f t="shared" si="8"/>
        <v>0</v>
      </c>
      <c r="H92" s="13">
        <f t="shared" si="9"/>
        <v>0</v>
      </c>
      <c r="I92" s="101" t="str">
        <f t="shared" si="10"/>
        <v/>
      </c>
      <c r="J92" s="14" t="str">
        <f t="shared" si="11"/>
        <v/>
      </c>
      <c r="K92" s="122"/>
      <c r="L92" s="122"/>
      <c r="M92" s="122"/>
      <c r="N92" s="122"/>
      <c r="O92" s="122"/>
      <c r="P92" s="122"/>
      <c r="Q92" s="122"/>
      <c r="R92" s="122"/>
      <c r="S92" s="122"/>
      <c r="T92" s="122"/>
    </row>
    <row r="93" spans="1:20" x14ac:dyDescent="0.2">
      <c r="A93" s="4" t="str">
        <f>'Feuille de Présence'!B93</f>
        <v>MF</v>
      </c>
      <c r="B93" s="70">
        <f>'Feuille de Présence'!D93</f>
        <v>63</v>
      </c>
      <c r="C93" s="13">
        <f>'Feuille de Présence'!E93</f>
        <v>0</v>
      </c>
      <c r="D93" s="15">
        <f t="shared" si="6"/>
        <v>0</v>
      </c>
      <c r="E93" s="31"/>
      <c r="F93" s="13">
        <f t="shared" si="7"/>
        <v>0</v>
      </c>
      <c r="G93" s="13">
        <f t="shared" si="8"/>
        <v>0</v>
      </c>
      <c r="H93" s="13">
        <f t="shared" si="9"/>
        <v>0</v>
      </c>
      <c r="I93" s="101" t="str">
        <f t="shared" si="10"/>
        <v/>
      </c>
      <c r="J93" s="14" t="str">
        <f t="shared" si="11"/>
        <v/>
      </c>
      <c r="K93" s="122"/>
      <c r="L93" s="122"/>
      <c r="M93" s="122"/>
      <c r="N93" s="122"/>
      <c r="O93" s="122"/>
      <c r="P93" s="122"/>
      <c r="Q93" s="122"/>
      <c r="R93" s="122"/>
      <c r="S93" s="122"/>
      <c r="T93" s="122"/>
    </row>
    <row r="94" spans="1:20" x14ac:dyDescent="0.2">
      <c r="A94" s="5" t="str">
        <f>'Feuille de Présence'!B94</f>
        <v>MG</v>
      </c>
      <c r="B94" s="70">
        <f>'Feuille de Présence'!D94</f>
        <v>132</v>
      </c>
      <c r="C94" s="13">
        <f>'Feuille de Présence'!E94</f>
        <v>0</v>
      </c>
      <c r="D94" s="15">
        <f t="shared" si="6"/>
        <v>0</v>
      </c>
      <c r="E94" s="31"/>
      <c r="F94" s="13">
        <f t="shared" si="7"/>
        <v>0</v>
      </c>
      <c r="G94" s="13">
        <f t="shared" si="8"/>
        <v>0</v>
      </c>
      <c r="H94" s="13">
        <f t="shared" si="9"/>
        <v>0</v>
      </c>
      <c r="I94" s="101" t="str">
        <f t="shared" si="10"/>
        <v/>
      </c>
      <c r="J94" s="14" t="str">
        <f t="shared" si="11"/>
        <v/>
      </c>
      <c r="K94" s="122"/>
      <c r="L94" s="122"/>
      <c r="M94" s="122"/>
      <c r="N94" s="122"/>
      <c r="O94" s="122"/>
      <c r="P94" s="122"/>
      <c r="Q94" s="122"/>
      <c r="R94" s="122"/>
      <c r="S94" s="122"/>
      <c r="T94" s="122"/>
    </row>
    <row r="95" spans="1:20" x14ac:dyDescent="0.2">
      <c r="A95" s="4" t="str">
        <f>'Feuille de Présence'!B95</f>
        <v>MH</v>
      </c>
      <c r="B95" s="70">
        <f>'Feuille de Présence'!D95</f>
        <v>57</v>
      </c>
      <c r="C95" s="13">
        <f>'Feuille de Présence'!E95</f>
        <v>0</v>
      </c>
      <c r="D95" s="15">
        <f t="shared" si="6"/>
        <v>0</v>
      </c>
      <c r="E95" s="31"/>
      <c r="F95" s="13">
        <f t="shared" si="7"/>
        <v>0</v>
      </c>
      <c r="G95" s="13">
        <f t="shared" si="8"/>
        <v>0</v>
      </c>
      <c r="H95" s="13">
        <f t="shared" si="9"/>
        <v>0</v>
      </c>
      <c r="I95" s="101" t="str">
        <f t="shared" si="10"/>
        <v/>
      </c>
      <c r="J95" s="14" t="str">
        <f t="shared" si="11"/>
        <v/>
      </c>
      <c r="K95" s="122"/>
      <c r="L95" s="122"/>
      <c r="M95" s="122"/>
      <c r="N95" s="122"/>
      <c r="O95" s="122"/>
      <c r="P95" s="122"/>
      <c r="Q95" s="122"/>
      <c r="R95" s="122"/>
      <c r="S95" s="122"/>
      <c r="T95" s="122"/>
    </row>
    <row r="96" spans="1:20" x14ac:dyDescent="0.2">
      <c r="A96" s="5" t="str">
        <f>'Feuille de Présence'!B96</f>
        <v>MI</v>
      </c>
      <c r="B96" s="70">
        <f>'Feuille de Présence'!D96</f>
        <v>70</v>
      </c>
      <c r="C96" s="13">
        <f>'Feuille de Présence'!E96</f>
        <v>0</v>
      </c>
      <c r="D96" s="15">
        <f t="shared" si="6"/>
        <v>0</v>
      </c>
      <c r="E96" s="31"/>
      <c r="F96" s="13">
        <f t="shared" si="7"/>
        <v>0</v>
      </c>
      <c r="G96" s="13">
        <f t="shared" si="8"/>
        <v>0</v>
      </c>
      <c r="H96" s="13">
        <f t="shared" si="9"/>
        <v>0</v>
      </c>
      <c r="I96" s="101" t="str">
        <f t="shared" si="10"/>
        <v/>
      </c>
      <c r="J96" s="14" t="str">
        <f t="shared" si="11"/>
        <v/>
      </c>
      <c r="K96" s="122"/>
      <c r="L96" s="122"/>
      <c r="M96" s="122"/>
      <c r="N96" s="122"/>
      <c r="O96" s="122"/>
      <c r="P96" s="122"/>
      <c r="Q96" s="122"/>
      <c r="R96" s="122"/>
      <c r="S96" s="122"/>
      <c r="T96" s="122"/>
    </row>
    <row r="97" spans="1:20" x14ac:dyDescent="0.2">
      <c r="A97" s="11" t="str">
        <f>'Feuille de Présence'!B97</f>
        <v>MJ</v>
      </c>
      <c r="B97" s="72">
        <f>'Feuille de Présence'!D97</f>
        <v>122</v>
      </c>
      <c r="C97" s="13">
        <f>'Feuille de Présence'!E97</f>
        <v>0</v>
      </c>
      <c r="D97" s="15">
        <f t="shared" si="6"/>
        <v>0</v>
      </c>
      <c r="E97" s="31"/>
      <c r="F97" s="13">
        <f t="shared" si="7"/>
        <v>0</v>
      </c>
      <c r="G97" s="13">
        <f t="shared" si="8"/>
        <v>0</v>
      </c>
      <c r="H97" s="13">
        <f t="shared" si="9"/>
        <v>0</v>
      </c>
      <c r="I97" s="101" t="str">
        <f t="shared" si="10"/>
        <v/>
      </c>
      <c r="J97" s="14" t="str">
        <f t="shared" si="11"/>
        <v/>
      </c>
      <c r="K97" s="122"/>
      <c r="L97" s="122"/>
      <c r="M97" s="122"/>
      <c r="N97" s="122"/>
      <c r="O97" s="122"/>
      <c r="P97" s="122"/>
      <c r="Q97" s="122"/>
      <c r="R97" s="122"/>
      <c r="S97" s="122"/>
      <c r="T97" s="122"/>
    </row>
    <row r="98" spans="1:20" x14ac:dyDescent="0.2">
      <c r="A98" s="17" t="str">
        <f>'Feuille de Présence'!B98</f>
        <v>MK</v>
      </c>
      <c r="B98" s="71">
        <f>'Feuille de Présence'!D98</f>
        <v>62</v>
      </c>
      <c r="C98" s="13">
        <f>'Feuille de Présence'!E98</f>
        <v>0</v>
      </c>
      <c r="D98" s="15">
        <f t="shared" si="6"/>
        <v>0</v>
      </c>
      <c r="E98" s="31"/>
      <c r="F98" s="13">
        <f t="shared" si="7"/>
        <v>0</v>
      </c>
      <c r="G98" s="13">
        <f t="shared" si="8"/>
        <v>0</v>
      </c>
      <c r="H98" s="13">
        <f t="shared" si="9"/>
        <v>0</v>
      </c>
      <c r="I98" s="101" t="str">
        <f t="shared" si="10"/>
        <v/>
      </c>
      <c r="J98" s="14" t="str">
        <f t="shared" si="11"/>
        <v/>
      </c>
      <c r="K98" s="122"/>
      <c r="L98" s="122"/>
      <c r="M98" s="122"/>
      <c r="N98" s="122"/>
      <c r="O98" s="122"/>
      <c r="P98" s="122"/>
      <c r="Q98" s="122"/>
      <c r="R98" s="122"/>
      <c r="S98" s="122"/>
      <c r="T98" s="122"/>
    </row>
    <row r="99" spans="1:20" x14ac:dyDescent="0.2">
      <c r="A99" s="4" t="str">
        <f>'Feuille de Présence'!B99</f>
        <v>ML</v>
      </c>
      <c r="B99" s="70">
        <f>'Feuille de Présence'!D99</f>
        <v>30</v>
      </c>
      <c r="C99" s="13">
        <f>'Feuille de Présence'!E99</f>
        <v>0</v>
      </c>
      <c r="D99" s="15">
        <f t="shared" si="6"/>
        <v>0</v>
      </c>
      <c r="E99" s="31"/>
      <c r="F99" s="13">
        <f t="shared" si="7"/>
        <v>0</v>
      </c>
      <c r="G99" s="13">
        <f t="shared" si="8"/>
        <v>0</v>
      </c>
      <c r="H99" s="13">
        <f t="shared" si="9"/>
        <v>0</v>
      </c>
      <c r="I99" s="101" t="str">
        <f t="shared" si="10"/>
        <v/>
      </c>
      <c r="J99" s="14" t="str">
        <f t="shared" si="11"/>
        <v/>
      </c>
      <c r="K99" s="122"/>
      <c r="L99" s="122"/>
      <c r="M99" s="122"/>
      <c r="N99" s="122"/>
      <c r="O99" s="122"/>
      <c r="P99" s="122"/>
      <c r="Q99" s="122"/>
      <c r="R99" s="122"/>
      <c r="S99" s="122"/>
      <c r="T99" s="122"/>
    </row>
    <row r="100" spans="1:20" x14ac:dyDescent="0.2">
      <c r="A100" s="4" t="str">
        <f>'Feuille de Présence'!B100</f>
        <v>MM</v>
      </c>
      <c r="B100" s="70">
        <f>'Feuille de Présence'!D100</f>
        <v>66</v>
      </c>
      <c r="C100" s="13">
        <f>'Feuille de Présence'!E100</f>
        <v>0</v>
      </c>
      <c r="D100" s="15">
        <f t="shared" si="6"/>
        <v>0</v>
      </c>
      <c r="E100" s="31"/>
      <c r="F100" s="13">
        <f t="shared" si="7"/>
        <v>0</v>
      </c>
      <c r="G100" s="13">
        <f t="shared" si="8"/>
        <v>0</v>
      </c>
      <c r="H100" s="13">
        <f t="shared" si="9"/>
        <v>0</v>
      </c>
      <c r="I100" s="101" t="str">
        <f t="shared" si="10"/>
        <v/>
      </c>
      <c r="J100" s="14" t="str">
        <f t="shared" si="11"/>
        <v/>
      </c>
      <c r="K100" s="122"/>
      <c r="L100" s="122"/>
      <c r="M100" s="122"/>
      <c r="N100" s="122"/>
      <c r="O100" s="122"/>
      <c r="P100" s="122"/>
      <c r="Q100" s="122"/>
      <c r="R100" s="122"/>
      <c r="S100" s="122"/>
      <c r="T100" s="122"/>
    </row>
    <row r="101" spans="1:20" x14ac:dyDescent="0.2">
      <c r="A101" s="5" t="str">
        <f>'Feuille de Présence'!B101</f>
        <v>MN</v>
      </c>
      <c r="B101" s="70">
        <f>'Feuille de Présence'!D101</f>
        <v>64</v>
      </c>
      <c r="C101" s="13">
        <f>'Feuille de Présence'!E101</f>
        <v>0</v>
      </c>
      <c r="D101" s="15">
        <f t="shared" si="6"/>
        <v>0</v>
      </c>
      <c r="E101" s="31"/>
      <c r="F101" s="13">
        <f t="shared" si="7"/>
        <v>0</v>
      </c>
      <c r="G101" s="13">
        <f t="shared" si="8"/>
        <v>0</v>
      </c>
      <c r="H101" s="13">
        <f t="shared" si="9"/>
        <v>0</v>
      </c>
      <c r="I101" s="101" t="str">
        <f t="shared" si="10"/>
        <v/>
      </c>
      <c r="J101" s="14" t="str">
        <f t="shared" si="11"/>
        <v/>
      </c>
      <c r="K101" s="122"/>
      <c r="L101" s="122"/>
      <c r="M101" s="122"/>
      <c r="N101" s="122"/>
      <c r="O101" s="122"/>
      <c r="P101" s="122"/>
      <c r="Q101" s="122"/>
      <c r="R101" s="122"/>
      <c r="S101" s="122"/>
      <c r="T101" s="122"/>
    </row>
    <row r="102" spans="1:20" x14ac:dyDescent="0.2">
      <c r="A102" s="5" t="str">
        <f>'Feuille de Présence'!B102</f>
        <v>O</v>
      </c>
      <c r="B102" s="70">
        <f>'Feuille de Présence'!D102</f>
        <v>124</v>
      </c>
      <c r="C102" s="13">
        <f>'Feuille de Présence'!E102</f>
        <v>0</v>
      </c>
      <c r="D102" s="15">
        <f t="shared" si="6"/>
        <v>0</v>
      </c>
      <c r="E102" s="31"/>
      <c r="F102" s="13">
        <f t="shared" si="7"/>
        <v>0</v>
      </c>
      <c r="G102" s="13">
        <f t="shared" si="8"/>
        <v>0</v>
      </c>
      <c r="H102" s="13">
        <f t="shared" si="9"/>
        <v>0</v>
      </c>
      <c r="I102" s="101" t="str">
        <f t="shared" si="10"/>
        <v/>
      </c>
      <c r="J102" s="14" t="str">
        <f t="shared" si="11"/>
        <v/>
      </c>
      <c r="K102" s="122"/>
      <c r="L102" s="122"/>
      <c r="M102" s="122"/>
      <c r="N102" s="122"/>
      <c r="O102" s="122"/>
      <c r="P102" s="122"/>
      <c r="Q102" s="122"/>
      <c r="R102" s="122"/>
      <c r="S102" s="122"/>
      <c r="T102" s="122"/>
    </row>
    <row r="103" spans="1:20" x14ac:dyDescent="0.2">
      <c r="A103" s="4" t="str">
        <f>'Feuille de Présence'!B103</f>
        <v>OA</v>
      </c>
      <c r="B103" s="70">
        <f>'Feuille de Présence'!D103</f>
        <v>61</v>
      </c>
      <c r="C103" s="13">
        <f>'Feuille de Présence'!E103</f>
        <v>0</v>
      </c>
      <c r="D103" s="15">
        <f t="shared" si="6"/>
        <v>0</v>
      </c>
      <c r="E103" s="31"/>
      <c r="F103" s="13">
        <f t="shared" si="7"/>
        <v>0</v>
      </c>
      <c r="G103" s="13">
        <f t="shared" si="8"/>
        <v>0</v>
      </c>
      <c r="H103" s="13">
        <f t="shared" si="9"/>
        <v>0</v>
      </c>
      <c r="I103" s="101" t="str">
        <f t="shared" si="10"/>
        <v/>
      </c>
      <c r="J103" s="14" t="str">
        <f t="shared" si="11"/>
        <v/>
      </c>
      <c r="K103" s="122"/>
      <c r="L103" s="122"/>
      <c r="M103" s="122"/>
      <c r="N103" s="122"/>
      <c r="O103" s="122"/>
      <c r="P103" s="122"/>
      <c r="Q103" s="122"/>
      <c r="R103" s="122"/>
      <c r="S103" s="122"/>
      <c r="T103" s="122"/>
    </row>
    <row r="104" spans="1:20" x14ac:dyDescent="0.2">
      <c r="A104" s="4" t="str">
        <f>'Feuille de Présence'!B104</f>
        <v>P</v>
      </c>
      <c r="B104" s="70">
        <f>'Feuille de Présence'!D104</f>
        <v>63</v>
      </c>
      <c r="C104" s="13">
        <f>'Feuille de Présence'!E104</f>
        <v>0</v>
      </c>
      <c r="D104" s="15">
        <f t="shared" si="6"/>
        <v>0</v>
      </c>
      <c r="E104" s="31"/>
      <c r="F104" s="13">
        <f t="shared" si="7"/>
        <v>0</v>
      </c>
      <c r="G104" s="13">
        <f t="shared" si="8"/>
        <v>0</v>
      </c>
      <c r="H104" s="13">
        <f t="shared" si="9"/>
        <v>0</v>
      </c>
      <c r="I104" s="101" t="str">
        <f t="shared" si="10"/>
        <v/>
      </c>
      <c r="J104" s="14" t="str">
        <f t="shared" si="11"/>
        <v/>
      </c>
      <c r="K104" s="122"/>
      <c r="L104" s="122"/>
      <c r="M104" s="122"/>
      <c r="N104" s="122"/>
      <c r="O104" s="122"/>
      <c r="P104" s="122"/>
      <c r="Q104" s="122"/>
      <c r="R104" s="122"/>
      <c r="S104" s="122"/>
      <c r="T104" s="122"/>
    </row>
    <row r="105" spans="1:20" x14ac:dyDescent="0.2">
      <c r="A105" s="4" t="str">
        <f>'Feuille de Présence'!B105</f>
        <v>PA</v>
      </c>
      <c r="B105" s="70">
        <f>'Feuille de Présence'!D105</f>
        <v>62</v>
      </c>
      <c r="C105" s="13">
        <f>'Feuille de Présence'!E105</f>
        <v>0</v>
      </c>
      <c r="D105" s="15">
        <f t="shared" si="6"/>
        <v>0</v>
      </c>
      <c r="E105" s="31"/>
      <c r="F105" s="13">
        <f t="shared" si="7"/>
        <v>0</v>
      </c>
      <c r="G105" s="13">
        <f t="shared" si="8"/>
        <v>0</v>
      </c>
      <c r="H105" s="13">
        <f t="shared" si="9"/>
        <v>0</v>
      </c>
      <c r="I105" s="101" t="str">
        <f t="shared" si="10"/>
        <v/>
      </c>
      <c r="J105" s="14" t="str">
        <f t="shared" si="11"/>
        <v/>
      </c>
      <c r="K105" s="122"/>
      <c r="L105" s="122"/>
      <c r="M105" s="122"/>
      <c r="N105" s="122"/>
      <c r="O105" s="122"/>
      <c r="P105" s="122"/>
      <c r="Q105" s="122"/>
      <c r="R105" s="122"/>
      <c r="S105" s="122"/>
      <c r="T105" s="122"/>
    </row>
    <row r="106" spans="1:20" x14ac:dyDescent="0.2">
      <c r="A106" s="5" t="str">
        <f>'Feuille de Présence'!B106</f>
        <v>R</v>
      </c>
      <c r="B106" s="70">
        <f>'Feuille de Présence'!D106</f>
        <v>64</v>
      </c>
      <c r="C106" s="13">
        <f>'Feuille de Présence'!E106</f>
        <v>0</v>
      </c>
      <c r="D106" s="15">
        <f t="shared" si="6"/>
        <v>0</v>
      </c>
      <c r="E106" s="31"/>
      <c r="F106" s="13">
        <f t="shared" si="7"/>
        <v>0</v>
      </c>
      <c r="G106" s="13">
        <f t="shared" si="8"/>
        <v>0</v>
      </c>
      <c r="H106" s="13">
        <f t="shared" si="9"/>
        <v>0</v>
      </c>
      <c r="I106" s="101" t="str">
        <f t="shared" si="10"/>
        <v/>
      </c>
      <c r="J106" s="14" t="str">
        <f t="shared" si="11"/>
        <v/>
      </c>
      <c r="K106" s="122"/>
      <c r="L106" s="122"/>
      <c r="M106" s="122"/>
      <c r="N106" s="122"/>
      <c r="O106" s="122"/>
      <c r="P106" s="122"/>
      <c r="Q106" s="122"/>
      <c r="R106" s="122"/>
      <c r="S106" s="122"/>
      <c r="T106" s="122"/>
    </row>
    <row r="107" spans="1:20" x14ac:dyDescent="0.2">
      <c r="A107" s="5" t="str">
        <f>'Feuille de Présence'!B107</f>
        <v>RA</v>
      </c>
      <c r="B107" s="70">
        <f>'Feuille de Présence'!D107</f>
        <v>66</v>
      </c>
      <c r="C107" s="13">
        <f>'Feuille de Présence'!E107</f>
        <v>0</v>
      </c>
      <c r="D107" s="15">
        <f t="shared" si="6"/>
        <v>0</v>
      </c>
      <c r="E107" s="31"/>
      <c r="F107" s="13">
        <f t="shared" si="7"/>
        <v>0</v>
      </c>
      <c r="G107" s="13">
        <f t="shared" si="8"/>
        <v>0</v>
      </c>
      <c r="H107" s="13">
        <f t="shared" si="9"/>
        <v>0</v>
      </c>
      <c r="I107" s="101" t="str">
        <f t="shared" si="10"/>
        <v/>
      </c>
      <c r="J107" s="14" t="str">
        <f t="shared" si="11"/>
        <v/>
      </c>
      <c r="K107" s="122"/>
      <c r="L107" s="122"/>
      <c r="M107" s="122"/>
      <c r="N107" s="122"/>
      <c r="O107" s="122"/>
      <c r="P107" s="122"/>
      <c r="Q107" s="122"/>
      <c r="R107" s="122"/>
      <c r="S107" s="122"/>
      <c r="T107" s="122"/>
    </row>
    <row r="108" spans="1:20" x14ac:dyDescent="0.2">
      <c r="A108" s="4" t="str">
        <f>'Feuille de Présence'!B108</f>
        <v>RB</v>
      </c>
      <c r="B108" s="70">
        <f>'Feuille de Présence'!D108</f>
        <v>66</v>
      </c>
      <c r="C108" s="13">
        <f>'Feuille de Présence'!E108</f>
        <v>0</v>
      </c>
      <c r="D108" s="15">
        <f t="shared" si="6"/>
        <v>0</v>
      </c>
      <c r="E108" s="31"/>
      <c r="F108" s="13">
        <f t="shared" si="7"/>
        <v>0</v>
      </c>
      <c r="G108" s="13">
        <f t="shared" si="8"/>
        <v>0</v>
      </c>
      <c r="H108" s="13">
        <f t="shared" si="9"/>
        <v>0</v>
      </c>
      <c r="I108" s="101" t="str">
        <f t="shared" si="10"/>
        <v/>
      </c>
      <c r="J108" s="14" t="str">
        <f t="shared" si="11"/>
        <v/>
      </c>
      <c r="K108" s="122"/>
      <c r="L108" s="122"/>
      <c r="M108" s="122"/>
      <c r="N108" s="122"/>
      <c r="O108" s="122"/>
      <c r="P108" s="122"/>
      <c r="Q108" s="122"/>
      <c r="R108" s="122"/>
      <c r="S108" s="122"/>
      <c r="T108" s="122"/>
    </row>
    <row r="109" spans="1:20" x14ac:dyDescent="0.2">
      <c r="A109" s="4" t="str">
        <f>'Feuille de Présence'!B109</f>
        <v>RC</v>
      </c>
      <c r="B109" s="70">
        <f>'Feuille de Présence'!D109</f>
        <v>64</v>
      </c>
      <c r="C109" s="13">
        <f>'Feuille de Présence'!E109</f>
        <v>0</v>
      </c>
      <c r="D109" s="15">
        <f t="shared" si="6"/>
        <v>0</v>
      </c>
      <c r="E109" s="31"/>
      <c r="F109" s="13">
        <f t="shared" si="7"/>
        <v>0</v>
      </c>
      <c r="G109" s="13">
        <f t="shared" si="8"/>
        <v>0</v>
      </c>
      <c r="H109" s="13">
        <f t="shared" si="9"/>
        <v>0</v>
      </c>
      <c r="I109" s="101" t="str">
        <f t="shared" si="10"/>
        <v/>
      </c>
      <c r="J109" s="14" t="str">
        <f t="shared" si="11"/>
        <v/>
      </c>
      <c r="K109" s="122"/>
      <c r="L109" s="122"/>
      <c r="M109" s="122"/>
      <c r="N109" s="122"/>
      <c r="O109" s="122"/>
      <c r="P109" s="122"/>
      <c r="Q109" s="122"/>
      <c r="R109" s="122"/>
      <c r="S109" s="122"/>
      <c r="T109" s="122"/>
    </row>
    <row r="110" spans="1:20" x14ac:dyDescent="0.2">
      <c r="A110" s="4" t="str">
        <f>'Feuille de Présence'!B110</f>
        <v>RD</v>
      </c>
      <c r="B110" s="70">
        <f>'Feuille de Présence'!D110</f>
        <v>64</v>
      </c>
      <c r="C110" s="13">
        <f>'Feuille de Présence'!E110</f>
        <v>0</v>
      </c>
      <c r="D110" s="15">
        <f t="shared" si="6"/>
        <v>0</v>
      </c>
      <c r="E110" s="31"/>
      <c r="F110" s="13">
        <f t="shared" si="7"/>
        <v>0</v>
      </c>
      <c r="G110" s="13">
        <f t="shared" si="8"/>
        <v>0</v>
      </c>
      <c r="H110" s="13">
        <f t="shared" si="9"/>
        <v>0</v>
      </c>
      <c r="I110" s="101" t="str">
        <f t="shared" si="10"/>
        <v/>
      </c>
      <c r="J110" s="14" t="str">
        <f t="shared" si="11"/>
        <v/>
      </c>
      <c r="K110" s="122"/>
      <c r="L110" s="122"/>
      <c r="M110" s="122"/>
      <c r="N110" s="122"/>
      <c r="O110" s="122"/>
      <c r="P110" s="122"/>
      <c r="Q110" s="122"/>
      <c r="R110" s="122"/>
      <c r="S110" s="122"/>
      <c r="T110" s="122"/>
    </row>
    <row r="111" spans="1:20" x14ac:dyDescent="0.2">
      <c r="A111" s="4" t="str">
        <f>'Feuille de Présence'!B111</f>
        <v>RE</v>
      </c>
      <c r="B111" s="70">
        <f>'Feuille de Présence'!D111</f>
        <v>63</v>
      </c>
      <c r="C111" s="13">
        <f>'Feuille de Présence'!E111</f>
        <v>0</v>
      </c>
      <c r="D111" s="15">
        <f t="shared" si="6"/>
        <v>0</v>
      </c>
      <c r="E111" s="31"/>
      <c r="F111" s="13">
        <f t="shared" si="7"/>
        <v>0</v>
      </c>
      <c r="G111" s="13">
        <f t="shared" si="8"/>
        <v>0</v>
      </c>
      <c r="H111" s="13">
        <f t="shared" si="9"/>
        <v>0</v>
      </c>
      <c r="I111" s="101" t="str">
        <f t="shared" si="10"/>
        <v/>
      </c>
      <c r="J111" s="14" t="str">
        <f t="shared" si="11"/>
        <v/>
      </c>
      <c r="K111" s="122"/>
      <c r="L111" s="122"/>
      <c r="M111" s="122"/>
      <c r="N111" s="122"/>
      <c r="O111" s="122"/>
      <c r="P111" s="122"/>
      <c r="Q111" s="122"/>
      <c r="R111" s="122"/>
      <c r="S111" s="122"/>
      <c r="T111" s="122"/>
    </row>
    <row r="112" spans="1:20" x14ac:dyDescent="0.2">
      <c r="A112" s="4" t="str">
        <f>'Feuille de Présence'!B112</f>
        <v>S</v>
      </c>
      <c r="B112" s="70">
        <f>'Feuille de Présence'!D112</f>
        <v>63</v>
      </c>
      <c r="C112" s="13">
        <f>'Feuille de Présence'!E112</f>
        <v>0</v>
      </c>
      <c r="D112" s="15">
        <f t="shared" si="6"/>
        <v>0</v>
      </c>
      <c r="E112" s="31"/>
      <c r="F112" s="13">
        <f t="shared" si="7"/>
        <v>0</v>
      </c>
      <c r="G112" s="13">
        <f t="shared" si="8"/>
        <v>0</v>
      </c>
      <c r="H112" s="13">
        <f t="shared" si="9"/>
        <v>0</v>
      </c>
      <c r="I112" s="101" t="str">
        <f t="shared" si="10"/>
        <v/>
      </c>
      <c r="J112" s="14" t="str">
        <f t="shared" si="11"/>
        <v/>
      </c>
      <c r="K112" s="122"/>
      <c r="L112" s="122"/>
      <c r="M112" s="122"/>
      <c r="N112" s="122"/>
      <c r="O112" s="122"/>
      <c r="P112" s="122"/>
      <c r="Q112" s="122"/>
      <c r="R112" s="122"/>
      <c r="S112" s="122"/>
      <c r="T112" s="122"/>
    </row>
    <row r="113" spans="1:20" x14ac:dyDescent="0.2">
      <c r="A113" s="4" t="str">
        <f>'Feuille de Présence'!B113</f>
        <v>SA</v>
      </c>
      <c r="B113" s="70">
        <f>'Feuille de Présence'!D113</f>
        <v>62</v>
      </c>
      <c r="C113" s="13">
        <f>'Feuille de Présence'!E113</f>
        <v>0</v>
      </c>
      <c r="D113" s="15">
        <f t="shared" si="6"/>
        <v>0</v>
      </c>
      <c r="E113" s="31"/>
      <c r="F113" s="13">
        <f t="shared" si="7"/>
        <v>0</v>
      </c>
      <c r="G113" s="13">
        <f t="shared" si="8"/>
        <v>0</v>
      </c>
      <c r="H113" s="13">
        <f t="shared" si="9"/>
        <v>0</v>
      </c>
      <c r="I113" s="101" t="str">
        <f t="shared" si="10"/>
        <v/>
      </c>
      <c r="J113" s="14" t="str">
        <f t="shared" si="11"/>
        <v/>
      </c>
      <c r="K113" s="122"/>
      <c r="L113" s="122"/>
      <c r="M113" s="122"/>
      <c r="N113" s="122"/>
      <c r="O113" s="122"/>
      <c r="P113" s="122"/>
      <c r="Q113" s="122"/>
      <c r="R113" s="122"/>
      <c r="S113" s="122"/>
      <c r="T113" s="122"/>
    </row>
    <row r="114" spans="1:20" x14ac:dyDescent="0.2">
      <c r="A114" s="5" t="str">
        <f>'Feuille de Présence'!B114</f>
        <v>SB</v>
      </c>
      <c r="B114" s="70">
        <f>'Feuille de Présence'!D114</f>
        <v>66</v>
      </c>
      <c r="C114" s="13">
        <f>'Feuille de Présence'!E114</f>
        <v>0</v>
      </c>
      <c r="D114" s="15">
        <f t="shared" si="6"/>
        <v>0</v>
      </c>
      <c r="E114" s="31"/>
      <c r="F114" s="13">
        <f t="shared" si="7"/>
        <v>0</v>
      </c>
      <c r="G114" s="13">
        <f t="shared" si="8"/>
        <v>0</v>
      </c>
      <c r="H114" s="13">
        <f t="shared" si="9"/>
        <v>0</v>
      </c>
      <c r="I114" s="101" t="str">
        <f t="shared" si="10"/>
        <v/>
      </c>
      <c r="J114" s="14" t="str">
        <f t="shared" si="11"/>
        <v/>
      </c>
      <c r="K114" s="122"/>
      <c r="L114" s="122"/>
      <c r="M114" s="122"/>
      <c r="N114" s="122"/>
      <c r="O114" s="122"/>
      <c r="P114" s="122"/>
      <c r="Q114" s="122"/>
      <c r="R114" s="122"/>
      <c r="S114" s="122"/>
      <c r="T114" s="122"/>
    </row>
    <row r="115" spans="1:20" x14ac:dyDescent="0.2">
      <c r="A115" s="5" t="str">
        <f>'Feuille de Présence'!B115</f>
        <v>SC</v>
      </c>
      <c r="B115" s="70">
        <f>'Feuille de Présence'!D115</f>
        <v>63</v>
      </c>
      <c r="C115" s="13">
        <f>'Feuille de Présence'!E115</f>
        <v>0</v>
      </c>
      <c r="D115" s="15">
        <f t="shared" si="6"/>
        <v>0</v>
      </c>
      <c r="E115" s="31"/>
      <c r="F115" s="13">
        <f t="shared" si="7"/>
        <v>0</v>
      </c>
      <c r="G115" s="13">
        <f t="shared" si="8"/>
        <v>0</v>
      </c>
      <c r="H115" s="13">
        <f t="shared" si="9"/>
        <v>0</v>
      </c>
      <c r="I115" s="101" t="str">
        <f t="shared" si="10"/>
        <v/>
      </c>
      <c r="J115" s="14" t="str">
        <f t="shared" si="11"/>
        <v/>
      </c>
      <c r="K115" s="122"/>
      <c r="L115" s="122"/>
      <c r="M115" s="122"/>
      <c r="N115" s="122"/>
      <c r="O115" s="122"/>
      <c r="P115" s="122"/>
      <c r="Q115" s="122"/>
      <c r="R115" s="122"/>
      <c r="S115" s="122"/>
      <c r="T115" s="122"/>
    </row>
    <row r="116" spans="1:20" x14ac:dyDescent="0.2">
      <c r="A116" s="4" t="str">
        <f>'Feuille de Présence'!B116</f>
        <v>SD</v>
      </c>
      <c r="B116" s="70">
        <f>'Feuille de Présence'!D116</f>
        <v>16</v>
      </c>
      <c r="C116" s="13">
        <f>'Feuille de Présence'!E116</f>
        <v>0</v>
      </c>
      <c r="D116" s="15">
        <f t="shared" si="6"/>
        <v>0</v>
      </c>
      <c r="E116" s="31"/>
      <c r="F116" s="13">
        <f t="shared" si="7"/>
        <v>0</v>
      </c>
      <c r="G116" s="13">
        <f t="shared" si="8"/>
        <v>0</v>
      </c>
      <c r="H116" s="13">
        <f t="shared" si="9"/>
        <v>0</v>
      </c>
      <c r="I116" s="101" t="str">
        <f t="shared" si="10"/>
        <v/>
      </c>
      <c r="J116" s="14" t="str">
        <f t="shared" si="11"/>
        <v/>
      </c>
      <c r="K116" s="122"/>
      <c r="L116" s="122"/>
      <c r="M116" s="122"/>
      <c r="N116" s="122"/>
      <c r="O116" s="122"/>
      <c r="P116" s="122"/>
      <c r="Q116" s="122"/>
      <c r="R116" s="122"/>
      <c r="S116" s="122"/>
      <c r="T116" s="122"/>
    </row>
    <row r="117" spans="1:20" x14ac:dyDescent="0.2">
      <c r="A117" s="4" t="str">
        <f>'Feuille de Présence'!B117</f>
        <v>T</v>
      </c>
      <c r="B117" s="70">
        <f>'Feuille de Présence'!D117</f>
        <v>30</v>
      </c>
      <c r="C117" s="13">
        <f>'Feuille de Présence'!E117</f>
        <v>0</v>
      </c>
      <c r="D117" s="15">
        <f t="shared" si="6"/>
        <v>0</v>
      </c>
      <c r="E117" s="31"/>
      <c r="F117" s="13">
        <f t="shared" si="7"/>
        <v>0</v>
      </c>
      <c r="G117" s="13">
        <f t="shared" si="8"/>
        <v>0</v>
      </c>
      <c r="H117" s="13">
        <f t="shared" si="9"/>
        <v>0</v>
      </c>
      <c r="I117" s="101" t="str">
        <f t="shared" si="10"/>
        <v/>
      </c>
      <c r="J117" s="14" t="str">
        <f t="shared" si="11"/>
        <v/>
      </c>
      <c r="K117" s="122"/>
      <c r="L117" s="122"/>
      <c r="M117" s="122"/>
      <c r="N117" s="122"/>
      <c r="O117" s="122"/>
      <c r="P117" s="122"/>
      <c r="Q117" s="122"/>
      <c r="R117" s="122"/>
      <c r="S117" s="122"/>
      <c r="T117" s="122"/>
    </row>
    <row r="118" spans="1:20" x14ac:dyDescent="0.2">
      <c r="A118" s="4" t="str">
        <f>'Feuille de Présence'!B118</f>
        <v>TA</v>
      </c>
      <c r="B118" s="70">
        <f>'Feuille de Présence'!D118</f>
        <v>28</v>
      </c>
      <c r="C118" s="13">
        <f>'Feuille de Présence'!E118</f>
        <v>0</v>
      </c>
      <c r="D118" s="15">
        <f t="shared" si="6"/>
        <v>0</v>
      </c>
      <c r="E118" s="31"/>
      <c r="F118" s="13">
        <f t="shared" si="7"/>
        <v>0</v>
      </c>
      <c r="G118" s="13">
        <f t="shared" si="8"/>
        <v>0</v>
      </c>
      <c r="H118" s="13">
        <f t="shared" si="9"/>
        <v>0</v>
      </c>
      <c r="I118" s="101" t="str">
        <f t="shared" si="10"/>
        <v/>
      </c>
      <c r="J118" s="14" t="str">
        <f t="shared" si="11"/>
        <v/>
      </c>
      <c r="K118" s="122"/>
      <c r="L118" s="122"/>
      <c r="M118" s="122"/>
      <c r="N118" s="122"/>
      <c r="O118" s="122"/>
      <c r="P118" s="122"/>
      <c r="Q118" s="122"/>
      <c r="R118" s="122"/>
      <c r="S118" s="122"/>
      <c r="T118" s="122"/>
    </row>
    <row r="119" spans="1:20" x14ac:dyDescent="0.2">
      <c r="A119" s="10" t="str">
        <f>'Feuille de Présence'!B119</f>
        <v>TB</v>
      </c>
      <c r="B119" s="69">
        <f>'Feuille de Présence'!D119</f>
        <v>66</v>
      </c>
      <c r="C119" s="13">
        <f>'Feuille de Présence'!E119</f>
        <v>0</v>
      </c>
      <c r="D119" s="15">
        <f t="shared" si="6"/>
        <v>0</v>
      </c>
      <c r="E119" s="31"/>
      <c r="F119" s="13">
        <f t="shared" si="7"/>
        <v>0</v>
      </c>
      <c r="G119" s="13">
        <f t="shared" si="8"/>
        <v>0</v>
      </c>
      <c r="H119" s="13">
        <f t="shared" si="9"/>
        <v>0</v>
      </c>
      <c r="I119" s="101" t="str">
        <f t="shared" si="10"/>
        <v/>
      </c>
      <c r="J119" s="14" t="str">
        <f t="shared" si="11"/>
        <v/>
      </c>
      <c r="K119" s="122"/>
      <c r="L119" s="122"/>
      <c r="M119" s="122"/>
      <c r="N119" s="122"/>
      <c r="O119" s="122"/>
      <c r="P119" s="122"/>
      <c r="Q119" s="122"/>
      <c r="R119" s="122"/>
      <c r="S119" s="122"/>
      <c r="T119" s="122"/>
    </row>
    <row r="120" spans="1:20" x14ac:dyDescent="0.2">
      <c r="A120" s="4" t="str">
        <f>'Feuille de Présence'!B120</f>
        <v>TC</v>
      </c>
      <c r="B120" s="70">
        <f>'Feuille de Présence'!D120</f>
        <v>63</v>
      </c>
      <c r="C120" s="13">
        <f>'Feuille de Présence'!E120</f>
        <v>0</v>
      </c>
      <c r="D120" s="15">
        <f t="shared" si="6"/>
        <v>0</v>
      </c>
      <c r="E120" s="31"/>
      <c r="F120" s="13">
        <f t="shared" si="7"/>
        <v>0</v>
      </c>
      <c r="G120" s="13">
        <f t="shared" si="8"/>
        <v>0</v>
      </c>
      <c r="H120" s="13">
        <f t="shared" si="9"/>
        <v>0</v>
      </c>
      <c r="I120" s="101" t="str">
        <f t="shared" si="10"/>
        <v/>
      </c>
      <c r="J120" s="14" t="str">
        <f t="shared" si="11"/>
        <v/>
      </c>
      <c r="K120" s="122"/>
      <c r="L120" s="122"/>
      <c r="M120" s="122"/>
      <c r="N120" s="122"/>
      <c r="O120" s="122"/>
      <c r="P120" s="122"/>
      <c r="Q120" s="122"/>
      <c r="R120" s="122"/>
      <c r="S120" s="122"/>
      <c r="T120" s="122"/>
    </row>
    <row r="121" spans="1:20" x14ac:dyDescent="0.2">
      <c r="K121" s="122"/>
      <c r="L121" s="122"/>
      <c r="M121" s="122"/>
      <c r="N121" s="122"/>
      <c r="O121" s="122"/>
      <c r="P121" s="122"/>
      <c r="Q121" s="122"/>
      <c r="R121" s="122"/>
      <c r="S121" s="122"/>
      <c r="T121" s="122"/>
    </row>
    <row r="122" spans="1:20" x14ac:dyDescent="0.2">
      <c r="K122" s="122"/>
      <c r="L122" s="122"/>
      <c r="M122" s="122"/>
      <c r="N122" s="122"/>
      <c r="O122" s="122"/>
      <c r="P122" s="122"/>
      <c r="Q122" s="122"/>
      <c r="R122" s="122"/>
      <c r="S122" s="122"/>
      <c r="T122" s="122"/>
    </row>
    <row r="123" spans="1:20" x14ac:dyDescent="0.2">
      <c r="K123" s="122"/>
      <c r="L123" s="122"/>
      <c r="M123" s="122"/>
      <c r="N123" s="122"/>
      <c r="O123" s="122"/>
      <c r="P123" s="122"/>
      <c r="Q123" s="122"/>
      <c r="R123" s="122"/>
      <c r="S123" s="122"/>
      <c r="T123" s="122"/>
    </row>
    <row r="124" spans="1:20" ht="24" customHeight="1" x14ac:dyDescent="0.2">
      <c r="A124" s="170" t="s">
        <v>7</v>
      </c>
      <c r="B124" s="170"/>
      <c r="C124" s="170"/>
      <c r="D124" s="144">
        <f>SUM(B2:B120)</f>
        <v>10000</v>
      </c>
      <c r="E124" s="147"/>
      <c r="F124" s="21"/>
      <c r="G124" s="21"/>
      <c r="H124" s="21"/>
      <c r="K124" s="122"/>
      <c r="L124" s="122"/>
      <c r="M124" s="122"/>
      <c r="N124" s="122"/>
      <c r="O124" s="122"/>
      <c r="P124" s="122"/>
      <c r="Q124" s="122"/>
      <c r="R124" s="122"/>
      <c r="S124" s="122"/>
      <c r="T124" s="122"/>
    </row>
    <row r="125" spans="1:20" ht="7.5" customHeight="1" x14ac:dyDescent="0.2">
      <c r="A125" s="175"/>
      <c r="B125" s="176"/>
      <c r="C125" s="176"/>
      <c r="D125" s="130"/>
      <c r="E125" s="130"/>
      <c r="F125" s="21"/>
      <c r="G125" s="21"/>
      <c r="H125" s="21"/>
      <c r="K125" s="122"/>
      <c r="L125" s="122"/>
      <c r="M125" s="122"/>
      <c r="N125" s="122"/>
      <c r="O125" s="122"/>
      <c r="P125" s="122"/>
      <c r="Q125" s="122"/>
      <c r="R125" s="122"/>
      <c r="S125" s="122"/>
      <c r="T125" s="122"/>
    </row>
    <row r="126" spans="1:20" ht="30" customHeight="1" x14ac:dyDescent="0.2">
      <c r="A126" s="173" t="s">
        <v>9</v>
      </c>
      <c r="B126" s="177"/>
      <c r="C126" s="177"/>
      <c r="D126" s="144">
        <f>COUNTA(A2:A120)</f>
        <v>119</v>
      </c>
      <c r="E126" s="131"/>
      <c r="F126" s="21"/>
      <c r="G126" s="21"/>
      <c r="H126" s="21"/>
      <c r="K126" s="122"/>
      <c r="L126" s="122"/>
      <c r="M126" s="122"/>
      <c r="N126" s="122"/>
      <c r="O126" s="122"/>
      <c r="P126" s="122"/>
      <c r="Q126" s="122"/>
      <c r="R126" s="122"/>
      <c r="S126" s="122"/>
      <c r="T126" s="122"/>
    </row>
    <row r="127" spans="1:20" ht="30" customHeight="1" x14ac:dyDescent="0.2">
      <c r="A127" s="171" t="s">
        <v>71</v>
      </c>
      <c r="B127" s="171"/>
      <c r="C127" s="172"/>
      <c r="D127" s="144">
        <f>COUNTIF(C2:C120,"P")</f>
        <v>0</v>
      </c>
      <c r="E127" s="147"/>
      <c r="F127" s="168" t="s">
        <v>13</v>
      </c>
      <c r="G127" s="166">
        <f>SUM(D1:D120)</f>
        <v>0</v>
      </c>
      <c r="H127" s="21"/>
      <c r="K127" s="122"/>
      <c r="L127" s="122"/>
      <c r="M127" s="122"/>
      <c r="N127" s="122"/>
      <c r="O127" s="122"/>
      <c r="P127" s="122"/>
      <c r="Q127" s="122"/>
      <c r="R127" s="122"/>
      <c r="S127" s="122"/>
      <c r="T127" s="122"/>
    </row>
    <row r="128" spans="1:20" ht="30" customHeight="1" x14ac:dyDescent="0.2">
      <c r="A128" s="173" t="s">
        <v>72</v>
      </c>
      <c r="B128" s="174"/>
      <c r="C128" s="174"/>
      <c r="D128" s="144">
        <f>COUNTIF(C2:C120,"R")</f>
        <v>0</v>
      </c>
      <c r="E128" s="147"/>
      <c r="F128" s="169"/>
      <c r="G128" s="167"/>
      <c r="H128" s="25"/>
      <c r="K128" s="122"/>
      <c r="L128" s="122"/>
      <c r="M128" s="122"/>
      <c r="N128" s="122"/>
      <c r="O128" s="122"/>
      <c r="P128" s="122"/>
      <c r="Q128" s="122"/>
      <c r="R128" s="122"/>
      <c r="S128" s="122"/>
      <c r="T128" s="122"/>
    </row>
    <row r="129" spans="1:20" ht="30" customHeight="1" x14ac:dyDescent="0.2">
      <c r="A129" s="163" t="s">
        <v>69</v>
      </c>
      <c r="B129" s="164"/>
      <c r="C129" s="164"/>
      <c r="D129" s="165">
        <f>D126-(D127+D128)</f>
        <v>119</v>
      </c>
      <c r="E129" s="131"/>
      <c r="F129" s="30" t="s">
        <v>13</v>
      </c>
      <c r="G129" s="78">
        <f>D124-G127</f>
        <v>10000</v>
      </c>
      <c r="H129" s="25"/>
      <c r="K129" s="122"/>
      <c r="L129" s="122"/>
      <c r="M129" s="122"/>
      <c r="N129" s="122"/>
      <c r="O129" s="122"/>
      <c r="P129" s="122"/>
      <c r="Q129" s="122"/>
      <c r="R129" s="122"/>
      <c r="S129" s="122"/>
      <c r="T129" s="122"/>
    </row>
    <row r="130" spans="1:20" ht="7.5" customHeight="1" x14ac:dyDescent="0.2">
      <c r="A130" s="79"/>
      <c r="B130" s="80"/>
      <c r="C130" s="80"/>
      <c r="D130" s="77"/>
      <c r="E130" s="21"/>
      <c r="F130" s="21"/>
      <c r="G130" s="25"/>
      <c r="H130" s="25"/>
      <c r="K130" s="122"/>
      <c r="L130" s="122"/>
      <c r="M130" s="122"/>
      <c r="N130" s="122"/>
      <c r="O130" s="122"/>
      <c r="P130" s="122"/>
      <c r="Q130" s="122"/>
      <c r="R130" s="122"/>
      <c r="S130" s="122"/>
      <c r="T130" s="122"/>
    </row>
    <row r="131" spans="1:20" ht="24" customHeight="1" x14ac:dyDescent="0.2">
      <c r="A131" s="148" t="s">
        <v>10</v>
      </c>
      <c r="B131" s="149"/>
      <c r="C131" s="149"/>
      <c r="D131" s="144">
        <f>COUNTIF(E2:E120,"Contre")</f>
        <v>0</v>
      </c>
      <c r="E131" s="147"/>
      <c r="F131" s="30" t="s">
        <v>13</v>
      </c>
      <c r="G131" s="181">
        <f>SUM(F2:F120)</f>
        <v>0</v>
      </c>
      <c r="H131" s="182"/>
      <c r="K131" s="122"/>
      <c r="L131" s="122"/>
      <c r="M131" s="122"/>
      <c r="N131" s="122"/>
      <c r="O131" s="122"/>
      <c r="P131" s="122"/>
      <c r="Q131" s="122"/>
      <c r="R131" s="122"/>
      <c r="S131" s="122"/>
      <c r="T131" s="122"/>
    </row>
    <row r="132" spans="1:20" ht="24" customHeight="1" x14ac:dyDescent="0.2">
      <c r="A132" s="148" t="s">
        <v>11</v>
      </c>
      <c r="B132" s="149"/>
      <c r="C132" s="149"/>
      <c r="D132" s="144">
        <f>COUNTIF(E2:E120,"Pour")</f>
        <v>0</v>
      </c>
      <c r="E132" s="147"/>
      <c r="F132" s="19" t="s">
        <v>13</v>
      </c>
      <c r="G132" s="181">
        <f>SUM(H2:H120)</f>
        <v>0</v>
      </c>
      <c r="H132" s="182"/>
      <c r="K132" s="122"/>
      <c r="L132" s="122"/>
      <c r="M132" s="122"/>
      <c r="N132" s="122"/>
      <c r="O132" s="122"/>
      <c r="P132" s="122"/>
      <c r="Q132" s="122"/>
      <c r="R132" s="122"/>
      <c r="S132" s="122"/>
      <c r="T132" s="122"/>
    </row>
    <row r="133" spans="1:20" ht="24" customHeight="1" x14ac:dyDescent="0.2">
      <c r="A133" s="148" t="s">
        <v>12</v>
      </c>
      <c r="B133" s="149"/>
      <c r="C133" s="149"/>
      <c r="D133" s="144">
        <f>COUNTIF(E2:E120,"Abstention")</f>
        <v>0</v>
      </c>
      <c r="E133" s="147"/>
      <c r="F133" s="19" t="s">
        <v>13</v>
      </c>
      <c r="G133" s="181">
        <f>SUM(G2:G120)</f>
        <v>0</v>
      </c>
      <c r="H133" s="182"/>
      <c r="K133" s="122"/>
      <c r="L133" s="122"/>
      <c r="M133" s="122"/>
      <c r="N133" s="122"/>
      <c r="O133" s="122"/>
      <c r="P133" s="122"/>
      <c r="Q133" s="122"/>
      <c r="R133" s="122"/>
      <c r="S133" s="122"/>
      <c r="T133" s="122"/>
    </row>
    <row r="134" spans="1:20" x14ac:dyDescent="0.2">
      <c r="A134" s="18"/>
      <c r="B134" s="18"/>
      <c r="C134" s="18"/>
      <c r="D134" s="18"/>
      <c r="E134" s="18"/>
      <c r="F134" s="18"/>
      <c r="G134" s="18"/>
      <c r="H134" s="18"/>
      <c r="K134" s="122"/>
      <c r="L134" s="122"/>
      <c r="M134" s="122"/>
      <c r="N134" s="122"/>
      <c r="O134" s="122"/>
      <c r="P134" s="122"/>
      <c r="Q134" s="122"/>
      <c r="R134" s="122"/>
      <c r="S134" s="122"/>
      <c r="T134" s="122"/>
    </row>
    <row r="135" spans="1:20" x14ac:dyDescent="0.2">
      <c r="A135" s="18"/>
      <c r="B135" s="18"/>
      <c r="C135" s="18"/>
      <c r="D135" s="18"/>
      <c r="E135" s="18"/>
      <c r="F135" s="18"/>
      <c r="G135" s="18"/>
      <c r="H135" s="18"/>
      <c r="K135" s="122"/>
      <c r="L135" s="122"/>
      <c r="M135" s="122"/>
      <c r="N135" s="122"/>
      <c r="O135" s="122"/>
      <c r="P135" s="122"/>
      <c r="Q135" s="122"/>
      <c r="R135" s="122"/>
      <c r="S135" s="122"/>
      <c r="T135" s="122"/>
    </row>
    <row r="136" spans="1:20" ht="15.75" x14ac:dyDescent="0.25">
      <c r="A136" s="81" t="s">
        <v>55</v>
      </c>
      <c r="B136" s="82">
        <v>1</v>
      </c>
      <c r="C136" s="83" t="s">
        <v>56</v>
      </c>
      <c r="D136" s="184" t="str">
        <f>IF(AND(G131&gt;((D124/3)*2),D131&gt;((D127/2))),"ADOPTÉE","REJETÉE")</f>
        <v>REJETÉE</v>
      </c>
      <c r="E136" s="185"/>
      <c r="F136" s="185"/>
      <c r="G136" s="185"/>
      <c r="H136" s="186"/>
      <c r="K136" s="122"/>
      <c r="L136" s="122"/>
      <c r="M136" s="122"/>
      <c r="N136" s="122"/>
      <c r="O136" s="122"/>
      <c r="P136" s="122"/>
      <c r="Q136" s="122"/>
      <c r="R136" s="122"/>
      <c r="S136" s="122"/>
      <c r="T136" s="122"/>
    </row>
    <row r="137" spans="1:20" x14ac:dyDescent="0.2">
      <c r="A137" s="18"/>
      <c r="B137" s="18"/>
      <c r="C137" s="18"/>
      <c r="D137" s="18"/>
      <c r="E137" s="18"/>
      <c r="F137" s="18"/>
      <c r="G137" s="18"/>
      <c r="H137" s="18"/>
    </row>
    <row r="138" spans="1:20" x14ac:dyDescent="0.2">
      <c r="A138" s="18"/>
      <c r="B138" s="18"/>
      <c r="C138" s="18"/>
    </row>
  </sheetData>
  <mergeCells count="24">
    <mergeCell ref="K1:T136"/>
    <mergeCell ref="A133:C133"/>
    <mergeCell ref="D133:E133"/>
    <mergeCell ref="G133:H133"/>
    <mergeCell ref="D136:H136"/>
    <mergeCell ref="A131:C131"/>
    <mergeCell ref="D131:E131"/>
    <mergeCell ref="G131:H131"/>
    <mergeCell ref="A132:C132"/>
    <mergeCell ref="D132:E132"/>
    <mergeCell ref="G132:H132"/>
    <mergeCell ref="F127:F128"/>
    <mergeCell ref="G127:G128"/>
    <mergeCell ref="A129:C129"/>
    <mergeCell ref="D129:E129"/>
    <mergeCell ref="A124:C124"/>
    <mergeCell ref="D124:E124"/>
    <mergeCell ref="A127:C127"/>
    <mergeCell ref="D127:E127"/>
    <mergeCell ref="A128:C128"/>
    <mergeCell ref="D128:E128"/>
    <mergeCell ref="A125:E125"/>
    <mergeCell ref="A126:C126"/>
    <mergeCell ref="D126:E126"/>
  </mergeCells>
  <conditionalFormatting sqref="D136">
    <cfRule type="cellIs" dxfId="15" priority="13" stopIfTrue="1" operator="equal">
      <formula>"ADOPTÉE"</formula>
    </cfRule>
    <cfRule type="cellIs" dxfId="14" priority="14" stopIfTrue="1" operator="equal">
      <formula>"REJETÉE"</formula>
    </cfRule>
  </conditionalFormatting>
  <conditionalFormatting sqref="C2:C120">
    <cfRule type="expression" dxfId="13" priority="1">
      <formula>$C2="R"</formula>
    </cfRule>
    <cfRule type="expression" dxfId="12" priority="2">
      <formula>$C2="P"</formula>
    </cfRule>
  </conditionalFormatting>
  <conditionalFormatting sqref="A2:B120 D2:J120">
    <cfRule type="expression" dxfId="11" priority="5">
      <formula>$E2="Pour"</formula>
    </cfRule>
    <cfRule type="expression" dxfId="10" priority="6">
      <formula>$E2="Contre"</formula>
    </cfRule>
  </conditionalFormatting>
  <dataValidations count="1">
    <dataValidation type="list" operator="equal" allowBlank="1" showInputMessage="1" showErrorMessage="1" sqref="E2:E120">
      <formula1>"Contre,Abstention,Pour"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3" name="Button 1">
              <controlPr defaultSize="0" print="0" autoFill="0" autoPict="0" macro="[0]!Filtre">
                <anchor moveWithCells="1" sizeWithCells="1">
                  <from>
                    <xdr:col>10</xdr:col>
                    <xdr:colOff>47625</xdr:colOff>
                    <xdr:row>0</xdr:row>
                    <xdr:rowOff>19050</xdr:rowOff>
                  </from>
                  <to>
                    <xdr:col>11</xdr:col>
                    <xdr:colOff>542925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8" r:id="rId4" name="Button 2">
              <controlPr defaultSize="0" print="0" autoFill="0" autoPict="0" macro="[0]!SUPP_FILTRE">
                <anchor moveWithCells="1" sizeWithCells="1">
                  <from>
                    <xdr:col>11</xdr:col>
                    <xdr:colOff>561975</xdr:colOff>
                    <xdr:row>0</xdr:row>
                    <xdr:rowOff>19050</xdr:rowOff>
                  </from>
                  <to>
                    <xdr:col>13</xdr:col>
                    <xdr:colOff>295275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9" r:id="rId5" name="Button 3">
              <controlPr defaultSize="0" print="0" autoFill="0" autoPict="0" macro="[0]!VOIR_RESULTAT_Art_26">
                <anchor moveWithCells="1" sizeWithCells="1">
                  <from>
                    <xdr:col>13</xdr:col>
                    <xdr:colOff>247650</xdr:colOff>
                    <xdr:row>0</xdr:row>
                    <xdr:rowOff>1190625</xdr:rowOff>
                  </from>
                  <to>
                    <xdr:col>14</xdr:col>
                    <xdr:colOff>666750</xdr:colOff>
                    <xdr:row>0</xdr:row>
                    <xdr:rowOff>1514475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0" r:id="rId6" name="Button 4">
              <controlPr defaultSize="0" print="0" autoFill="0" autoPict="0" macro="[0]!Article24">
                <anchor moveWithCells="1" sizeWithCells="1">
                  <from>
                    <xdr:col>8</xdr:col>
                    <xdr:colOff>0</xdr:colOff>
                    <xdr:row>132</xdr:row>
                    <xdr:rowOff>85725</xdr:rowOff>
                  </from>
                  <to>
                    <xdr:col>8</xdr:col>
                    <xdr:colOff>0</xdr:colOff>
                    <xdr:row>134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3" r:id="rId7" name="Button 7">
              <controlPr defaultSize="0" print="0" autoFill="0" autoPict="0" macro="[0]!Haut_de_page">
                <anchor moveWithCells="1" sizeWithCells="1">
                  <from>
                    <xdr:col>8</xdr:col>
                    <xdr:colOff>0</xdr:colOff>
                    <xdr:row>131</xdr:row>
                    <xdr:rowOff>9525</xdr:rowOff>
                  </from>
                  <to>
                    <xdr:col>8</xdr:col>
                    <xdr:colOff>0</xdr:colOff>
                    <xdr:row>131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4" r:id="rId8" name="Button 8">
              <controlPr defaultSize="0" print="0" autoFill="0" autoPict="0" macro="[0]!Haut_de_Page_Art_26">
                <anchor moveWithCells="1" sizeWithCells="1">
                  <from>
                    <xdr:col>13</xdr:col>
                    <xdr:colOff>352425</xdr:colOff>
                    <xdr:row>0</xdr:row>
                    <xdr:rowOff>714375</xdr:rowOff>
                  </from>
                  <to>
                    <xdr:col>14</xdr:col>
                    <xdr:colOff>666750</xdr:colOff>
                    <xdr:row>0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5" r:id="rId9" name="Button 9">
              <controlPr defaultSize="0" print="0" autoFill="0" autoPict="0" macro="[0]!Article26">
                <anchor moveWithCells="1" sizeWithCells="1">
                  <from>
                    <xdr:col>10</xdr:col>
                    <xdr:colOff>485775</xdr:colOff>
                    <xdr:row>131</xdr:row>
                    <xdr:rowOff>200025</xdr:rowOff>
                  </from>
                  <to>
                    <xdr:col>12</xdr:col>
                    <xdr:colOff>400050</xdr:colOff>
                    <xdr:row>132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6" r:id="rId10" name="Spinner 10">
              <controlPr defaultSize="0" autoPict="0">
                <anchor moveWithCells="1" sizeWithCells="1">
                  <from>
                    <xdr:col>0</xdr:col>
                    <xdr:colOff>1628775</xdr:colOff>
                    <xdr:row>134</xdr:row>
                    <xdr:rowOff>133350</xdr:rowOff>
                  </from>
                  <to>
                    <xdr:col>1</xdr:col>
                    <xdr:colOff>66675</xdr:colOff>
                    <xdr:row>136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7" r:id="rId11" name="Button 11">
              <controlPr defaultSize="0" print="0" autoFill="0" autoPict="0" macro="[0]!Présents_Art_26">
                <anchor moveWithCells="1" sizeWithCells="1">
                  <from>
                    <xdr:col>13</xdr:col>
                    <xdr:colOff>323850</xdr:colOff>
                    <xdr:row>0</xdr:row>
                    <xdr:rowOff>19050</xdr:rowOff>
                  </from>
                  <to>
                    <xdr:col>16</xdr:col>
                    <xdr:colOff>19050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8" r:id="rId12" name="Button 12">
              <controlPr defaultSize="0" print="0" autoFill="0" autoPict="0" macro="[0]!Explorateur">
                <anchor moveWithCells="1" sizeWithCells="1">
                  <from>
                    <xdr:col>10</xdr:col>
                    <xdr:colOff>495300</xdr:colOff>
                    <xdr:row>133</xdr:row>
                    <xdr:rowOff>47625</xdr:rowOff>
                  </from>
                  <to>
                    <xdr:col>12</xdr:col>
                    <xdr:colOff>409575</xdr:colOff>
                    <xdr:row>135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0" r:id="rId13" name="Button 14">
              <controlPr defaultSize="0" print="0" autoFill="0" autoPict="0" macro="[0]!Pour_Art_24">
                <anchor moveWithCells="1" sizeWithCells="1">
                  <from>
                    <xdr:col>10</xdr:col>
                    <xdr:colOff>47625</xdr:colOff>
                    <xdr:row>0</xdr:row>
                    <xdr:rowOff>371475</xdr:rowOff>
                  </from>
                  <to>
                    <xdr:col>11</xdr:col>
                    <xdr:colOff>542925</xdr:colOff>
                    <xdr:row>0</xdr:row>
                    <xdr:rowOff>695325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2" r:id="rId14" name="Button 16">
              <controlPr defaultSize="0" print="0" autoFill="0" autoPict="0" macro="[0]!Contre">
                <anchor moveWithCells="1" sizeWithCells="1">
                  <from>
                    <xdr:col>11</xdr:col>
                    <xdr:colOff>571500</xdr:colOff>
                    <xdr:row>0</xdr:row>
                    <xdr:rowOff>381000</xdr:rowOff>
                  </from>
                  <to>
                    <xdr:col>13</xdr:col>
                    <xdr:colOff>304800</xdr:colOff>
                    <xdr:row>0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3" r:id="rId15" name="Button 17">
              <controlPr defaultSize="0" print="0" autoFill="0" autoPict="0" macro="[0]!Abstention">
                <anchor moveWithCells="1" sizeWithCells="1">
                  <from>
                    <xdr:col>13</xdr:col>
                    <xdr:colOff>333375</xdr:colOff>
                    <xdr:row>0</xdr:row>
                    <xdr:rowOff>361950</xdr:rowOff>
                  </from>
                  <to>
                    <xdr:col>15</xdr:col>
                    <xdr:colOff>66675</xdr:colOff>
                    <xdr:row>0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6" r:id="rId16" name="Button 20">
              <controlPr defaultSize="0" print="0" autoFill="0" autoPict="0" macro="[0]!PRESENTS_Art_26">
                <anchor moveWithCells="1" sizeWithCells="1">
                  <from>
                    <xdr:col>10</xdr:col>
                    <xdr:colOff>57150</xdr:colOff>
                    <xdr:row>0</xdr:row>
                    <xdr:rowOff>723900</xdr:rowOff>
                  </from>
                  <to>
                    <xdr:col>11</xdr:col>
                    <xdr:colOff>552450</xdr:colOff>
                    <xdr:row>0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9" r:id="rId17" name="Button 23">
              <controlPr defaultSize="0" print="0" autoFill="0" autoPict="0" macro="[0]!REPRESENTES_Art_26">
                <anchor moveWithCells="1" sizeWithCells="1">
                  <from>
                    <xdr:col>11</xdr:col>
                    <xdr:colOff>571500</xdr:colOff>
                    <xdr:row>0</xdr:row>
                    <xdr:rowOff>723900</xdr:rowOff>
                  </from>
                  <to>
                    <xdr:col>13</xdr:col>
                    <xdr:colOff>304800</xdr:colOff>
                    <xdr:row>0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41" r:id="rId18" name="Button 25">
              <controlPr defaultSize="0" print="0" autoFill="0" autoPict="0" macro="[0]!REMISE_À_ZÉRO_Art26">
                <anchor moveWithCells="1" sizeWithCells="1">
                  <from>
                    <xdr:col>14</xdr:col>
                    <xdr:colOff>695325</xdr:colOff>
                    <xdr:row>0</xdr:row>
                    <xdr:rowOff>1190625</xdr:rowOff>
                  </from>
                  <to>
                    <xdr:col>16</xdr:col>
                    <xdr:colOff>247650</xdr:colOff>
                    <xdr:row>0</xdr:row>
                    <xdr:rowOff>1514475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42" r:id="rId19" name="Button 26">
              <controlPr defaultSize="0" print="0" autoFill="0" autoPict="0" macro="[0]!POUR_PAR_DÉFAUT_Art26">
                <anchor moveWithCells="1" sizeWithCells="1">
                  <from>
                    <xdr:col>10</xdr:col>
                    <xdr:colOff>76200</xdr:colOff>
                    <xdr:row>0</xdr:row>
                    <xdr:rowOff>1200150</xdr:rowOff>
                  </from>
                  <to>
                    <xdr:col>11</xdr:col>
                    <xdr:colOff>495300</xdr:colOff>
                    <xdr:row>0</xdr:row>
                    <xdr:rowOff>1504950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45" r:id="rId20" name="Button 29">
              <controlPr defaultSize="0" print="0" autoFill="0" autoPict="0" macro="[0]!Feuil4.RECHERCHE_Art_26">
                <anchor moveWithCells="1" sizeWithCells="1">
                  <from>
                    <xdr:col>11</xdr:col>
                    <xdr:colOff>581025</xdr:colOff>
                    <xdr:row>0</xdr:row>
                    <xdr:rowOff>1190625</xdr:rowOff>
                  </from>
                  <to>
                    <xdr:col>13</xdr:col>
                    <xdr:colOff>200025</xdr:colOff>
                    <xdr:row>0</xdr:row>
                    <xdr:rowOff>1514475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5" tint="0.59999389629810485"/>
  </sheetPr>
  <dimension ref="A1:T136"/>
  <sheetViews>
    <sheetView showGridLines="0" showZeros="0" workbookViewId="0">
      <pane ySplit="1" topLeftCell="A2" activePane="bottomLeft" state="frozen"/>
      <selection pane="bottomLeft" activeCell="E1" sqref="E1"/>
    </sheetView>
  </sheetViews>
  <sheetFormatPr baseColWidth="10" defaultRowHeight="12.75" outlineLevelCol="1" x14ac:dyDescent="0.2"/>
  <cols>
    <col min="1" max="1" width="28.140625" customWidth="1"/>
    <col min="2" max="2" width="9.7109375" customWidth="1"/>
    <col min="3" max="3" width="8.7109375" customWidth="1"/>
    <col min="4" max="4" width="11.28515625" customWidth="1"/>
    <col min="5" max="5" width="10.7109375" customWidth="1"/>
    <col min="6" max="6" width="11.7109375" customWidth="1"/>
    <col min="7" max="7" width="15.85546875" customWidth="1"/>
    <col min="8" max="8" width="11.7109375" customWidth="1"/>
    <col min="9" max="10" width="18.85546875" customWidth="1" outlineLevel="1"/>
  </cols>
  <sheetData>
    <row r="1" spans="1:20" ht="123.75" customHeight="1" thickTop="1" thickBot="1" x14ac:dyDescent="0.25">
      <c r="A1" s="44" t="s">
        <v>0</v>
      </c>
      <c r="B1" s="57" t="s">
        <v>63</v>
      </c>
      <c r="C1" s="76" t="s">
        <v>61</v>
      </c>
      <c r="D1" s="45" t="s">
        <v>62</v>
      </c>
      <c r="E1" s="46" t="s">
        <v>2</v>
      </c>
      <c r="F1" s="47" t="s">
        <v>65</v>
      </c>
      <c r="G1" s="47" t="s">
        <v>66</v>
      </c>
      <c r="H1" s="47" t="s">
        <v>67</v>
      </c>
      <c r="I1" s="109" t="s">
        <v>47</v>
      </c>
      <c r="J1" s="115" t="s">
        <v>48</v>
      </c>
      <c r="K1" s="187"/>
      <c r="L1" s="162"/>
      <c r="M1" s="162"/>
      <c r="N1" s="162"/>
      <c r="O1" s="162"/>
      <c r="P1" s="162"/>
      <c r="Q1" s="162"/>
      <c r="R1" s="162"/>
      <c r="S1" s="162"/>
      <c r="T1" s="162"/>
    </row>
    <row r="2" spans="1:20" ht="12.75" customHeight="1" x14ac:dyDescent="0.2">
      <c r="A2" s="16" t="str">
        <f>'Feuille de Présence'!B2</f>
        <v>A</v>
      </c>
      <c r="B2" s="73">
        <f>'Feuille de Présence'!D2</f>
        <v>64</v>
      </c>
      <c r="C2" s="13">
        <f>'Feuille de Présence'!E2</f>
        <v>0</v>
      </c>
      <c r="D2" s="15">
        <f>IF(OR(C2="A",C2=0), 0,B2)</f>
        <v>0</v>
      </c>
      <c r="E2" s="31"/>
      <c r="F2" s="13">
        <f>IF(OR(C2=0,C2="A",E2=0,E2="Pour",E2="Abstention"),0,B2)</f>
        <v>0</v>
      </c>
      <c r="G2" s="13">
        <f>IF(OR(C2=0,C2="A",E2=0,E2="Pour",E2="Contre"),0,B2)</f>
        <v>0</v>
      </c>
      <c r="H2" s="104">
        <f>IF(OR(C2=0,C2="A",E2=0,E2="Contre",E2="Abstention"),0,B2)</f>
        <v>0</v>
      </c>
      <c r="I2" s="101" t="str">
        <f>IF(OR(C2=0,C2="A",E2="Pour",E2="Abstention",E2=""),"",A2)</f>
        <v/>
      </c>
      <c r="J2" s="100" t="str">
        <f>IF(OR(C2=0,C2="A",E2="Pour",E2="Contre",E2=""),"",A2)</f>
        <v/>
      </c>
      <c r="K2" s="162"/>
      <c r="L2" s="162"/>
      <c r="M2" s="162"/>
      <c r="N2" s="162"/>
      <c r="O2" s="162"/>
      <c r="P2" s="162"/>
      <c r="Q2" s="162"/>
      <c r="R2" s="162"/>
      <c r="S2" s="162"/>
      <c r="T2" s="162"/>
    </row>
    <row r="3" spans="1:20" ht="12.75" customHeight="1" x14ac:dyDescent="0.2">
      <c r="A3" s="4" t="str">
        <f>'Feuille de Présence'!B3</f>
        <v>AB</v>
      </c>
      <c r="B3" s="70">
        <f>'Feuille de Présence'!D3</f>
        <v>128</v>
      </c>
      <c r="C3" s="13">
        <f>'Feuille de Présence'!E3</f>
        <v>0</v>
      </c>
      <c r="D3" s="15">
        <f t="shared" ref="D3:D66" si="0">IF(OR(C3="A",C3=0), 0,B3)</f>
        <v>0</v>
      </c>
      <c r="E3" s="31"/>
      <c r="F3" s="13">
        <f t="shared" ref="F3:F66" si="1">IF(OR(C3=0,C3="A",E3=0,E3="Pour",E3="Abstention"),0,B3)</f>
        <v>0</v>
      </c>
      <c r="G3" s="13">
        <f t="shared" ref="G3:G66" si="2">IF(OR(C3=0,C3="A",E3=0,E3="Pour",E3="Contre"),0,B3)</f>
        <v>0</v>
      </c>
      <c r="H3" s="13">
        <f t="shared" ref="H3:H66" si="3">IF(OR(C3=0,C3="A",E3=0,E3="Contre",E3="Abstention"),0,B3)</f>
        <v>0</v>
      </c>
      <c r="I3" s="101" t="str">
        <f t="shared" ref="I3:I66" si="4">IF(OR(C3=0,C3="A",E3="Pour",E3="Abstention",E3=""),"",A3)</f>
        <v/>
      </c>
      <c r="J3" s="100" t="str">
        <f t="shared" ref="J3:J66" si="5">IF(OR(C3=0,C3="A",E3="Pour",E3="Contre",E3=""),"",A3)</f>
        <v/>
      </c>
      <c r="K3" s="162"/>
      <c r="L3" s="162"/>
      <c r="M3" s="162"/>
      <c r="N3" s="162"/>
      <c r="O3" s="162"/>
      <c r="P3" s="162"/>
      <c r="Q3" s="162"/>
      <c r="R3" s="162"/>
      <c r="S3" s="162"/>
      <c r="T3" s="162"/>
    </row>
    <row r="4" spans="1:20" ht="12.75" customHeight="1" x14ac:dyDescent="0.2">
      <c r="A4" s="4" t="str">
        <f>'Feuille de Présence'!B4</f>
        <v>AC</v>
      </c>
      <c r="B4" s="70">
        <f>'Feuille de Présence'!D4</f>
        <v>66</v>
      </c>
      <c r="C4" s="13">
        <f>'Feuille de Présence'!E4</f>
        <v>0</v>
      </c>
      <c r="D4" s="15">
        <f t="shared" si="0"/>
        <v>0</v>
      </c>
      <c r="E4" s="31"/>
      <c r="F4" s="13">
        <f t="shared" si="1"/>
        <v>0</v>
      </c>
      <c r="G4" s="13">
        <f t="shared" si="2"/>
        <v>0</v>
      </c>
      <c r="H4" s="13">
        <f t="shared" si="3"/>
        <v>0</v>
      </c>
      <c r="I4" s="101" t="str">
        <f t="shared" si="4"/>
        <v/>
      </c>
      <c r="J4" s="100" t="str">
        <f t="shared" si="5"/>
        <v/>
      </c>
      <c r="K4" s="162"/>
      <c r="L4" s="162"/>
      <c r="M4" s="162"/>
      <c r="N4" s="162"/>
      <c r="O4" s="162"/>
      <c r="P4" s="162"/>
      <c r="Q4" s="162"/>
      <c r="R4" s="162"/>
      <c r="S4" s="162"/>
      <c r="T4" s="162"/>
    </row>
    <row r="5" spans="1:20" ht="12.75" customHeight="1" x14ac:dyDescent="0.2">
      <c r="A5" s="4" t="str">
        <f>'Feuille de Présence'!B5</f>
        <v>AD</v>
      </c>
      <c r="B5" s="70">
        <f>'Feuille de Présence'!D5</f>
        <v>62</v>
      </c>
      <c r="C5" s="13">
        <f>'Feuille de Présence'!E5</f>
        <v>0</v>
      </c>
      <c r="D5" s="15">
        <f t="shared" si="0"/>
        <v>0</v>
      </c>
      <c r="E5" s="31"/>
      <c r="F5" s="13">
        <f t="shared" si="1"/>
        <v>0</v>
      </c>
      <c r="G5" s="13">
        <f t="shared" si="2"/>
        <v>0</v>
      </c>
      <c r="H5" s="13">
        <f t="shared" si="3"/>
        <v>0</v>
      </c>
      <c r="I5" s="101" t="str">
        <f t="shared" si="4"/>
        <v/>
      </c>
      <c r="J5" s="100" t="str">
        <f t="shared" si="5"/>
        <v/>
      </c>
      <c r="K5" s="162"/>
      <c r="L5" s="162"/>
      <c r="M5" s="162"/>
      <c r="N5" s="162"/>
      <c r="O5" s="162"/>
      <c r="P5" s="162"/>
      <c r="Q5" s="162"/>
      <c r="R5" s="162"/>
      <c r="S5" s="162"/>
      <c r="T5" s="162"/>
    </row>
    <row r="6" spans="1:20" ht="12.75" customHeight="1" x14ac:dyDescent="0.2">
      <c r="A6" s="4" t="str">
        <f>'Feuille de Présence'!B6</f>
        <v>AE</v>
      </c>
      <c r="B6" s="70">
        <f>'Feuille de Présence'!D6</f>
        <v>134</v>
      </c>
      <c r="C6" s="13">
        <f>'Feuille de Présence'!E6</f>
        <v>0</v>
      </c>
      <c r="D6" s="15">
        <f t="shared" si="0"/>
        <v>0</v>
      </c>
      <c r="E6" s="31"/>
      <c r="F6" s="13">
        <f t="shared" si="1"/>
        <v>0</v>
      </c>
      <c r="G6" s="13">
        <f t="shared" si="2"/>
        <v>0</v>
      </c>
      <c r="H6" s="13">
        <f t="shared" si="3"/>
        <v>0</v>
      </c>
      <c r="I6" s="101" t="str">
        <f t="shared" si="4"/>
        <v/>
      </c>
      <c r="J6" s="100" t="str">
        <f t="shared" si="5"/>
        <v/>
      </c>
      <c r="K6" s="162"/>
      <c r="L6" s="162"/>
      <c r="M6" s="162"/>
      <c r="N6" s="162"/>
      <c r="O6" s="162"/>
      <c r="P6" s="162"/>
      <c r="Q6" s="162"/>
      <c r="R6" s="162"/>
      <c r="S6" s="162"/>
      <c r="T6" s="162"/>
    </row>
    <row r="7" spans="1:20" ht="12.75" customHeight="1" x14ac:dyDescent="0.2">
      <c r="A7" s="4" t="str">
        <f>'Feuille de Présence'!B7</f>
        <v>AF</v>
      </c>
      <c r="B7" s="70">
        <f>'Feuille de Présence'!D7</f>
        <v>64</v>
      </c>
      <c r="C7" s="13">
        <f>'Feuille de Présence'!E7</f>
        <v>0</v>
      </c>
      <c r="D7" s="15">
        <f t="shared" si="0"/>
        <v>0</v>
      </c>
      <c r="E7" s="31"/>
      <c r="F7" s="13">
        <f t="shared" si="1"/>
        <v>0</v>
      </c>
      <c r="G7" s="13">
        <f t="shared" si="2"/>
        <v>0</v>
      </c>
      <c r="H7" s="13">
        <f t="shared" si="3"/>
        <v>0</v>
      </c>
      <c r="I7" s="101" t="str">
        <f t="shared" si="4"/>
        <v/>
      </c>
      <c r="J7" s="100" t="str">
        <f t="shared" si="5"/>
        <v/>
      </c>
      <c r="K7" s="162"/>
      <c r="L7" s="162"/>
      <c r="M7" s="162"/>
      <c r="N7" s="162"/>
      <c r="O7" s="162"/>
      <c r="P7" s="162"/>
      <c r="Q7" s="162"/>
      <c r="R7" s="162"/>
      <c r="S7" s="162"/>
      <c r="T7" s="162"/>
    </row>
    <row r="8" spans="1:20" ht="12.75" customHeight="1" x14ac:dyDescent="0.2">
      <c r="A8" s="4" t="str">
        <f>'Feuille de Présence'!B8</f>
        <v>AG</v>
      </c>
      <c r="B8" s="70">
        <f>'Feuille de Présence'!D8</f>
        <v>60</v>
      </c>
      <c r="C8" s="13">
        <f>'Feuille de Présence'!E8</f>
        <v>0</v>
      </c>
      <c r="D8" s="15">
        <f t="shared" si="0"/>
        <v>0</v>
      </c>
      <c r="E8" s="31"/>
      <c r="F8" s="13">
        <f t="shared" si="1"/>
        <v>0</v>
      </c>
      <c r="G8" s="13">
        <f t="shared" si="2"/>
        <v>0</v>
      </c>
      <c r="H8" s="13">
        <f t="shared" si="3"/>
        <v>0</v>
      </c>
      <c r="I8" s="101" t="str">
        <f t="shared" si="4"/>
        <v/>
      </c>
      <c r="J8" s="100" t="str">
        <f t="shared" si="5"/>
        <v/>
      </c>
      <c r="K8" s="162"/>
      <c r="L8" s="162"/>
      <c r="M8" s="162"/>
      <c r="N8" s="162"/>
      <c r="O8" s="162"/>
      <c r="P8" s="162"/>
      <c r="Q8" s="162"/>
      <c r="R8" s="162"/>
      <c r="S8" s="162"/>
      <c r="T8" s="162"/>
    </row>
    <row r="9" spans="1:20" ht="12.75" customHeight="1" x14ac:dyDescent="0.2">
      <c r="A9" s="4" t="str">
        <f>'Feuille de Présence'!B9</f>
        <v>AH</v>
      </c>
      <c r="B9" s="70">
        <f>'Feuille de Présence'!D9</f>
        <v>67</v>
      </c>
      <c r="C9" s="13">
        <f>'Feuille de Présence'!E9</f>
        <v>0</v>
      </c>
      <c r="D9" s="15">
        <f t="shared" si="0"/>
        <v>0</v>
      </c>
      <c r="E9" s="31"/>
      <c r="F9" s="13">
        <f t="shared" si="1"/>
        <v>0</v>
      </c>
      <c r="G9" s="13">
        <f t="shared" si="2"/>
        <v>0</v>
      </c>
      <c r="H9" s="13">
        <f t="shared" si="3"/>
        <v>0</v>
      </c>
      <c r="I9" s="101" t="str">
        <f t="shared" si="4"/>
        <v/>
      </c>
      <c r="J9" s="100" t="str">
        <f t="shared" si="5"/>
        <v/>
      </c>
      <c r="K9" s="162"/>
      <c r="L9" s="162"/>
      <c r="M9" s="162"/>
      <c r="N9" s="162"/>
      <c r="O9" s="162"/>
      <c r="P9" s="162"/>
      <c r="Q9" s="162"/>
      <c r="R9" s="162"/>
      <c r="S9" s="162"/>
      <c r="T9" s="162"/>
    </row>
    <row r="10" spans="1:20" ht="12.75" customHeight="1" x14ac:dyDescent="0.2">
      <c r="A10" s="2" t="str">
        <f>'Feuille de Présence'!B10</f>
        <v>AI</v>
      </c>
      <c r="B10" s="70">
        <f>'Feuille de Présence'!D10</f>
        <v>64</v>
      </c>
      <c r="C10" s="13">
        <f>'Feuille de Présence'!E10</f>
        <v>0</v>
      </c>
      <c r="D10" s="15">
        <f t="shared" si="0"/>
        <v>0</v>
      </c>
      <c r="E10" s="31"/>
      <c r="F10" s="13">
        <f t="shared" si="1"/>
        <v>0</v>
      </c>
      <c r="G10" s="13">
        <f t="shared" si="2"/>
        <v>0</v>
      </c>
      <c r="H10" s="13">
        <f t="shared" si="3"/>
        <v>0</v>
      </c>
      <c r="I10" s="101" t="str">
        <f t="shared" si="4"/>
        <v/>
      </c>
      <c r="J10" s="100" t="str">
        <f t="shared" si="5"/>
        <v/>
      </c>
      <c r="K10" s="162"/>
      <c r="L10" s="162"/>
      <c r="M10" s="162"/>
      <c r="N10" s="162"/>
      <c r="O10" s="162"/>
      <c r="P10" s="162"/>
      <c r="Q10" s="162"/>
      <c r="R10" s="162"/>
      <c r="S10" s="162"/>
      <c r="T10" s="162"/>
    </row>
    <row r="11" spans="1:20" ht="12.75" customHeight="1" x14ac:dyDescent="0.2">
      <c r="A11" s="5" t="str">
        <f>'Feuille de Présence'!B11</f>
        <v>AJ</v>
      </c>
      <c r="B11" s="70">
        <f>'Feuille de Présence'!D11</f>
        <v>64</v>
      </c>
      <c r="C11" s="13">
        <f>'Feuille de Présence'!E11</f>
        <v>0</v>
      </c>
      <c r="D11" s="15">
        <f t="shared" si="0"/>
        <v>0</v>
      </c>
      <c r="E11" s="31"/>
      <c r="F11" s="13">
        <f t="shared" si="1"/>
        <v>0</v>
      </c>
      <c r="G11" s="13">
        <f t="shared" si="2"/>
        <v>0</v>
      </c>
      <c r="H11" s="13">
        <f t="shared" si="3"/>
        <v>0</v>
      </c>
      <c r="I11" s="101" t="str">
        <f t="shared" si="4"/>
        <v/>
      </c>
      <c r="J11" s="100" t="str">
        <f t="shared" si="5"/>
        <v/>
      </c>
      <c r="K11" s="162"/>
      <c r="L11" s="162"/>
      <c r="M11" s="162"/>
      <c r="N11" s="162"/>
      <c r="O11" s="162"/>
      <c r="P11" s="162"/>
      <c r="Q11" s="162"/>
      <c r="R11" s="162"/>
      <c r="S11" s="162"/>
      <c r="T11" s="162"/>
    </row>
    <row r="12" spans="1:20" ht="12.75" customHeight="1" x14ac:dyDescent="0.2">
      <c r="A12" s="5" t="str">
        <f>'Feuille de Présence'!B12</f>
        <v>AK</v>
      </c>
      <c r="B12" s="70">
        <f>'Feuille de Présence'!D12</f>
        <v>66</v>
      </c>
      <c r="C12" s="13">
        <f>'Feuille de Présence'!E12</f>
        <v>0</v>
      </c>
      <c r="D12" s="15">
        <f t="shared" si="0"/>
        <v>0</v>
      </c>
      <c r="E12" s="31"/>
      <c r="F12" s="13">
        <f t="shared" si="1"/>
        <v>0</v>
      </c>
      <c r="G12" s="13">
        <f t="shared" si="2"/>
        <v>0</v>
      </c>
      <c r="H12" s="13">
        <f t="shared" si="3"/>
        <v>0</v>
      </c>
      <c r="I12" s="101" t="str">
        <f t="shared" si="4"/>
        <v/>
      </c>
      <c r="J12" s="100" t="str">
        <f t="shared" si="5"/>
        <v/>
      </c>
      <c r="K12" s="162"/>
      <c r="L12" s="162"/>
      <c r="M12" s="162"/>
      <c r="N12" s="162"/>
      <c r="O12" s="162"/>
      <c r="P12" s="162"/>
      <c r="Q12" s="162"/>
      <c r="R12" s="162"/>
      <c r="S12" s="162"/>
      <c r="T12" s="162"/>
    </row>
    <row r="13" spans="1:20" ht="12.75" customHeight="1" x14ac:dyDescent="0.2">
      <c r="A13" s="4" t="str">
        <f>'Feuille de Présence'!B13</f>
        <v>AM</v>
      </c>
      <c r="B13" s="70">
        <f>'Feuille de Présence'!D13</f>
        <v>150</v>
      </c>
      <c r="C13" s="13">
        <f>'Feuille de Présence'!E13</f>
        <v>0</v>
      </c>
      <c r="D13" s="15">
        <f t="shared" si="0"/>
        <v>0</v>
      </c>
      <c r="E13" s="31"/>
      <c r="F13" s="13">
        <f t="shared" si="1"/>
        <v>0</v>
      </c>
      <c r="G13" s="13">
        <f t="shared" si="2"/>
        <v>0</v>
      </c>
      <c r="H13" s="13">
        <f t="shared" si="3"/>
        <v>0</v>
      </c>
      <c r="I13" s="101" t="str">
        <f t="shared" si="4"/>
        <v/>
      </c>
      <c r="J13" s="100" t="str">
        <f t="shared" si="5"/>
        <v/>
      </c>
      <c r="K13" s="162"/>
      <c r="L13" s="162"/>
      <c r="M13" s="162"/>
      <c r="N13" s="162"/>
      <c r="O13" s="162"/>
      <c r="P13" s="162"/>
      <c r="Q13" s="162"/>
      <c r="R13" s="162"/>
      <c r="S13" s="162"/>
      <c r="T13" s="162"/>
    </row>
    <row r="14" spans="1:20" ht="12.75" customHeight="1" x14ac:dyDescent="0.2">
      <c r="A14" s="4" t="str">
        <f>'Feuille de Présence'!B14</f>
        <v>B</v>
      </c>
      <c r="B14" s="70">
        <f>'Feuille de Présence'!D14</f>
        <v>16</v>
      </c>
      <c r="C14" s="13">
        <f>'Feuille de Présence'!E14</f>
        <v>0</v>
      </c>
      <c r="D14" s="15">
        <f t="shared" si="0"/>
        <v>0</v>
      </c>
      <c r="E14" s="31"/>
      <c r="F14" s="13">
        <f t="shared" si="1"/>
        <v>0</v>
      </c>
      <c r="G14" s="13">
        <f t="shared" si="2"/>
        <v>0</v>
      </c>
      <c r="H14" s="13">
        <f t="shared" si="3"/>
        <v>0</v>
      </c>
      <c r="I14" s="101" t="str">
        <f t="shared" si="4"/>
        <v/>
      </c>
      <c r="J14" s="100" t="str">
        <f t="shared" si="5"/>
        <v/>
      </c>
      <c r="K14" s="162"/>
      <c r="L14" s="162"/>
      <c r="M14" s="162"/>
      <c r="N14" s="162"/>
      <c r="O14" s="162"/>
      <c r="P14" s="162"/>
      <c r="Q14" s="162"/>
      <c r="R14" s="162"/>
      <c r="S14" s="162"/>
      <c r="T14" s="162"/>
    </row>
    <row r="15" spans="1:20" ht="12.75" customHeight="1" x14ac:dyDescent="0.2">
      <c r="A15" s="4" t="str">
        <f>'Feuille de Présence'!B15</f>
        <v>BB</v>
      </c>
      <c r="B15" s="70">
        <f>'Feuille de Présence'!D15</f>
        <v>161</v>
      </c>
      <c r="C15" s="13">
        <f>'Feuille de Présence'!E15</f>
        <v>0</v>
      </c>
      <c r="D15" s="15">
        <f t="shared" si="0"/>
        <v>0</v>
      </c>
      <c r="E15" s="31"/>
      <c r="F15" s="13">
        <f t="shared" si="1"/>
        <v>0</v>
      </c>
      <c r="G15" s="13">
        <f t="shared" si="2"/>
        <v>0</v>
      </c>
      <c r="H15" s="13">
        <f t="shared" si="3"/>
        <v>0</v>
      </c>
      <c r="I15" s="101" t="str">
        <f t="shared" si="4"/>
        <v/>
      </c>
      <c r="J15" s="100" t="str">
        <f t="shared" si="5"/>
        <v/>
      </c>
      <c r="K15" s="162"/>
      <c r="L15" s="162"/>
      <c r="M15" s="162"/>
      <c r="N15" s="162"/>
      <c r="O15" s="162"/>
      <c r="P15" s="162"/>
      <c r="Q15" s="162"/>
      <c r="R15" s="162"/>
      <c r="S15" s="162"/>
      <c r="T15" s="162"/>
    </row>
    <row r="16" spans="1:20" ht="12.75" customHeight="1" x14ac:dyDescent="0.2">
      <c r="A16" s="5" t="str">
        <f>'Feuille de Présence'!B16</f>
        <v>BC</v>
      </c>
      <c r="B16" s="70">
        <f>'Feuille de Présence'!D16</f>
        <v>62</v>
      </c>
      <c r="C16" s="13">
        <f>'Feuille de Présence'!E16</f>
        <v>0</v>
      </c>
      <c r="D16" s="15">
        <f t="shared" si="0"/>
        <v>0</v>
      </c>
      <c r="E16" s="31"/>
      <c r="F16" s="13">
        <f t="shared" si="1"/>
        <v>0</v>
      </c>
      <c r="G16" s="13">
        <f t="shared" si="2"/>
        <v>0</v>
      </c>
      <c r="H16" s="13">
        <f t="shared" si="3"/>
        <v>0</v>
      </c>
      <c r="I16" s="101" t="str">
        <f t="shared" si="4"/>
        <v/>
      </c>
      <c r="J16" s="100" t="str">
        <f t="shared" si="5"/>
        <v/>
      </c>
      <c r="K16" s="162"/>
      <c r="L16" s="162"/>
      <c r="M16" s="162"/>
      <c r="N16" s="162"/>
      <c r="O16" s="162"/>
      <c r="P16" s="162"/>
      <c r="Q16" s="162"/>
      <c r="R16" s="162"/>
      <c r="S16" s="162"/>
      <c r="T16" s="162"/>
    </row>
    <row r="17" spans="1:20" ht="12.75" customHeight="1" x14ac:dyDescent="0.2">
      <c r="A17" s="4" t="str">
        <f>'Feuille de Présence'!B17</f>
        <v>BD</v>
      </c>
      <c r="B17" s="70">
        <f>'Feuille de Présence'!D17</f>
        <v>62</v>
      </c>
      <c r="C17" s="13">
        <f>'Feuille de Présence'!E17</f>
        <v>0</v>
      </c>
      <c r="D17" s="15">
        <f t="shared" si="0"/>
        <v>0</v>
      </c>
      <c r="E17" s="31"/>
      <c r="F17" s="13">
        <f t="shared" si="1"/>
        <v>0</v>
      </c>
      <c r="G17" s="13">
        <f t="shared" si="2"/>
        <v>0</v>
      </c>
      <c r="H17" s="13">
        <f t="shared" si="3"/>
        <v>0</v>
      </c>
      <c r="I17" s="101" t="str">
        <f t="shared" si="4"/>
        <v/>
      </c>
      <c r="J17" s="100" t="str">
        <f t="shared" si="5"/>
        <v/>
      </c>
      <c r="K17" s="162"/>
      <c r="L17" s="162"/>
      <c r="M17" s="162"/>
      <c r="N17" s="162"/>
      <c r="O17" s="162"/>
      <c r="P17" s="162"/>
      <c r="Q17" s="162"/>
      <c r="R17" s="162"/>
      <c r="S17" s="162"/>
      <c r="T17" s="162"/>
    </row>
    <row r="18" spans="1:20" ht="12.75" customHeight="1" x14ac:dyDescent="0.2">
      <c r="A18" s="4" t="str">
        <f>'Feuille de Présence'!B18</f>
        <v>BE</v>
      </c>
      <c r="B18" s="70">
        <f>'Feuille de Présence'!D18</f>
        <v>63</v>
      </c>
      <c r="C18" s="13">
        <f>'Feuille de Présence'!E18</f>
        <v>0</v>
      </c>
      <c r="D18" s="15">
        <f t="shared" si="0"/>
        <v>0</v>
      </c>
      <c r="E18" s="31"/>
      <c r="F18" s="13">
        <f t="shared" si="1"/>
        <v>0</v>
      </c>
      <c r="G18" s="13">
        <f t="shared" si="2"/>
        <v>0</v>
      </c>
      <c r="H18" s="13">
        <f t="shared" si="3"/>
        <v>0</v>
      </c>
      <c r="I18" s="101" t="str">
        <f t="shared" si="4"/>
        <v/>
      </c>
      <c r="J18" s="100" t="str">
        <f t="shared" si="5"/>
        <v/>
      </c>
      <c r="K18" s="162"/>
      <c r="L18" s="162"/>
      <c r="M18" s="162"/>
      <c r="N18" s="162"/>
      <c r="O18" s="162"/>
      <c r="P18" s="162"/>
      <c r="Q18" s="162"/>
      <c r="R18" s="162"/>
      <c r="S18" s="162"/>
      <c r="T18" s="162"/>
    </row>
    <row r="19" spans="1:20" ht="12.75" customHeight="1" x14ac:dyDescent="0.2">
      <c r="A19" s="4" t="str">
        <f>'Feuille de Présence'!B19</f>
        <v>BF</v>
      </c>
      <c r="B19" s="70">
        <f>'Feuille de Présence'!D19</f>
        <v>66</v>
      </c>
      <c r="C19" s="13">
        <f>'Feuille de Présence'!E19</f>
        <v>0</v>
      </c>
      <c r="D19" s="15">
        <f t="shared" si="0"/>
        <v>0</v>
      </c>
      <c r="E19" s="31"/>
      <c r="F19" s="13">
        <f t="shared" si="1"/>
        <v>0</v>
      </c>
      <c r="G19" s="13">
        <f t="shared" si="2"/>
        <v>0</v>
      </c>
      <c r="H19" s="13">
        <f t="shared" si="3"/>
        <v>0</v>
      </c>
      <c r="I19" s="101" t="str">
        <f t="shared" si="4"/>
        <v/>
      </c>
      <c r="J19" s="100" t="str">
        <f t="shared" si="5"/>
        <v/>
      </c>
      <c r="K19" s="162"/>
      <c r="L19" s="162"/>
      <c r="M19" s="162"/>
      <c r="N19" s="162"/>
      <c r="O19" s="162"/>
      <c r="P19" s="162"/>
      <c r="Q19" s="162"/>
      <c r="R19" s="162"/>
      <c r="S19" s="162"/>
      <c r="T19" s="162"/>
    </row>
    <row r="20" spans="1:20" ht="12.75" customHeight="1" x14ac:dyDescent="0.2">
      <c r="A20" s="5" t="str">
        <f>'Feuille de Présence'!B20</f>
        <v>BG</v>
      </c>
      <c r="B20" s="70">
        <f>'Feuille de Présence'!D20</f>
        <v>132</v>
      </c>
      <c r="C20" s="13">
        <f>'Feuille de Présence'!E20</f>
        <v>0</v>
      </c>
      <c r="D20" s="15">
        <f t="shared" si="0"/>
        <v>0</v>
      </c>
      <c r="E20" s="31"/>
      <c r="F20" s="13">
        <f t="shared" si="1"/>
        <v>0</v>
      </c>
      <c r="G20" s="13">
        <f t="shared" si="2"/>
        <v>0</v>
      </c>
      <c r="H20" s="13">
        <f t="shared" si="3"/>
        <v>0</v>
      </c>
      <c r="I20" s="101" t="str">
        <f t="shared" si="4"/>
        <v/>
      </c>
      <c r="J20" s="100" t="str">
        <f t="shared" si="5"/>
        <v/>
      </c>
      <c r="K20" s="162"/>
      <c r="L20" s="162"/>
      <c r="M20" s="162"/>
      <c r="N20" s="162"/>
      <c r="O20" s="162"/>
      <c r="P20" s="162"/>
      <c r="Q20" s="162"/>
      <c r="R20" s="162"/>
      <c r="S20" s="162"/>
      <c r="T20" s="162"/>
    </row>
    <row r="21" spans="1:20" ht="12.75" customHeight="1" x14ac:dyDescent="0.2">
      <c r="A21" s="5" t="str">
        <f>'Feuille de Présence'!B21</f>
        <v>BH</v>
      </c>
      <c r="B21" s="70">
        <f>'Feuille de Présence'!D21</f>
        <v>62</v>
      </c>
      <c r="C21" s="13">
        <f>'Feuille de Présence'!E21</f>
        <v>0</v>
      </c>
      <c r="D21" s="15">
        <f t="shared" si="0"/>
        <v>0</v>
      </c>
      <c r="E21" s="31"/>
      <c r="F21" s="13">
        <f t="shared" si="1"/>
        <v>0</v>
      </c>
      <c r="G21" s="13">
        <f t="shared" si="2"/>
        <v>0</v>
      </c>
      <c r="H21" s="13">
        <f t="shared" si="3"/>
        <v>0</v>
      </c>
      <c r="I21" s="101" t="str">
        <f t="shared" si="4"/>
        <v/>
      </c>
      <c r="J21" s="100" t="str">
        <f t="shared" si="5"/>
        <v/>
      </c>
      <c r="K21" s="162"/>
      <c r="L21" s="162"/>
      <c r="M21" s="162"/>
      <c r="N21" s="162"/>
      <c r="O21" s="162"/>
      <c r="P21" s="162"/>
      <c r="Q21" s="162"/>
      <c r="R21" s="162"/>
      <c r="S21" s="162"/>
      <c r="T21" s="162"/>
    </row>
    <row r="22" spans="1:20" ht="12.75" customHeight="1" x14ac:dyDescent="0.2">
      <c r="A22" s="7" t="str">
        <f>'Feuille de Présence'!B22</f>
        <v>BI</v>
      </c>
      <c r="B22" s="71">
        <f>'Feuille de Présence'!D22</f>
        <v>127</v>
      </c>
      <c r="C22" s="13">
        <f>'Feuille de Présence'!E22</f>
        <v>0</v>
      </c>
      <c r="D22" s="15">
        <f t="shared" si="0"/>
        <v>0</v>
      </c>
      <c r="E22" s="31"/>
      <c r="F22" s="13">
        <f t="shared" si="1"/>
        <v>0</v>
      </c>
      <c r="G22" s="13">
        <f t="shared" si="2"/>
        <v>0</v>
      </c>
      <c r="H22" s="13">
        <f t="shared" si="3"/>
        <v>0</v>
      </c>
      <c r="I22" s="101" t="str">
        <f t="shared" si="4"/>
        <v/>
      </c>
      <c r="J22" s="100" t="str">
        <f t="shared" si="5"/>
        <v/>
      </c>
      <c r="K22" s="162"/>
      <c r="L22" s="162"/>
      <c r="M22" s="162"/>
      <c r="N22" s="162"/>
      <c r="O22" s="162"/>
      <c r="P22" s="162"/>
      <c r="Q22" s="162"/>
      <c r="R22" s="162"/>
      <c r="S22" s="162"/>
      <c r="T22" s="162"/>
    </row>
    <row r="23" spans="1:20" ht="12.75" customHeight="1" x14ac:dyDescent="0.2">
      <c r="A23" s="4" t="str">
        <f>'Feuille de Présence'!B23</f>
        <v>BJ</v>
      </c>
      <c r="B23" s="70">
        <f>'Feuille de Présence'!D23</f>
        <v>62</v>
      </c>
      <c r="C23" s="13">
        <f>'Feuille de Présence'!E23</f>
        <v>0</v>
      </c>
      <c r="D23" s="15">
        <f t="shared" si="0"/>
        <v>0</v>
      </c>
      <c r="E23" s="31"/>
      <c r="F23" s="13">
        <f t="shared" si="1"/>
        <v>0</v>
      </c>
      <c r="G23" s="13">
        <f t="shared" si="2"/>
        <v>0</v>
      </c>
      <c r="H23" s="13">
        <f t="shared" si="3"/>
        <v>0</v>
      </c>
      <c r="I23" s="101" t="str">
        <f t="shared" si="4"/>
        <v/>
      </c>
      <c r="J23" s="100" t="str">
        <f t="shared" si="5"/>
        <v/>
      </c>
      <c r="K23" s="162"/>
      <c r="L23" s="162"/>
      <c r="M23" s="162"/>
      <c r="N23" s="162"/>
      <c r="O23" s="162"/>
      <c r="P23" s="162"/>
      <c r="Q23" s="162"/>
      <c r="R23" s="162"/>
      <c r="S23" s="162"/>
      <c r="T23" s="162"/>
    </row>
    <row r="24" spans="1:20" ht="12.75" customHeight="1" x14ac:dyDescent="0.2">
      <c r="A24" s="4" t="str">
        <f>'Feuille de Présence'!B24</f>
        <v>BK</v>
      </c>
      <c r="B24" s="70">
        <f>'Feuille de Présence'!D24</f>
        <v>76</v>
      </c>
      <c r="C24" s="13">
        <f>'Feuille de Présence'!E24</f>
        <v>0</v>
      </c>
      <c r="D24" s="15">
        <f t="shared" si="0"/>
        <v>0</v>
      </c>
      <c r="E24" s="31"/>
      <c r="F24" s="13">
        <f t="shared" si="1"/>
        <v>0</v>
      </c>
      <c r="G24" s="13">
        <f t="shared" si="2"/>
        <v>0</v>
      </c>
      <c r="H24" s="13">
        <f t="shared" si="3"/>
        <v>0</v>
      </c>
      <c r="I24" s="101" t="str">
        <f t="shared" si="4"/>
        <v/>
      </c>
      <c r="J24" s="100" t="str">
        <f t="shared" si="5"/>
        <v/>
      </c>
      <c r="K24" s="162"/>
      <c r="L24" s="162"/>
      <c r="M24" s="162"/>
      <c r="N24" s="162"/>
      <c r="O24" s="162"/>
      <c r="P24" s="162"/>
      <c r="Q24" s="162"/>
      <c r="R24" s="162"/>
      <c r="S24" s="162"/>
      <c r="T24" s="162"/>
    </row>
    <row r="25" spans="1:20" ht="12.75" customHeight="1" x14ac:dyDescent="0.2">
      <c r="A25" s="4" t="str">
        <f>'Feuille de Présence'!B25</f>
        <v>BM</v>
      </c>
      <c r="B25" s="70">
        <f>'Feuille de Présence'!D25</f>
        <v>63</v>
      </c>
      <c r="C25" s="13">
        <f>'Feuille de Présence'!E25</f>
        <v>0</v>
      </c>
      <c r="D25" s="15">
        <f t="shared" si="0"/>
        <v>0</v>
      </c>
      <c r="E25" s="31"/>
      <c r="F25" s="13">
        <f t="shared" si="1"/>
        <v>0</v>
      </c>
      <c r="G25" s="13">
        <f t="shared" si="2"/>
        <v>0</v>
      </c>
      <c r="H25" s="13">
        <f t="shared" si="3"/>
        <v>0</v>
      </c>
      <c r="I25" s="101" t="str">
        <f t="shared" si="4"/>
        <v/>
      </c>
      <c r="J25" s="100" t="str">
        <f t="shared" si="5"/>
        <v/>
      </c>
      <c r="K25" s="162"/>
      <c r="L25" s="162"/>
      <c r="M25" s="162"/>
      <c r="N25" s="162"/>
      <c r="O25" s="162"/>
      <c r="P25" s="162"/>
      <c r="Q25" s="162"/>
      <c r="R25" s="162"/>
      <c r="S25" s="162"/>
      <c r="T25" s="162"/>
    </row>
    <row r="26" spans="1:20" ht="12.75" customHeight="1" x14ac:dyDescent="0.2">
      <c r="A26" s="4" t="str">
        <f>'Feuille de Présence'!B26</f>
        <v>BN</v>
      </c>
      <c r="B26" s="70">
        <f>'Feuille de Présence'!D26</f>
        <v>66</v>
      </c>
      <c r="C26" s="13">
        <f>'Feuille de Présence'!E26</f>
        <v>0</v>
      </c>
      <c r="D26" s="15">
        <f t="shared" si="0"/>
        <v>0</v>
      </c>
      <c r="E26" s="31"/>
      <c r="F26" s="13">
        <f t="shared" si="1"/>
        <v>0</v>
      </c>
      <c r="G26" s="13">
        <f t="shared" si="2"/>
        <v>0</v>
      </c>
      <c r="H26" s="13">
        <f t="shared" si="3"/>
        <v>0</v>
      </c>
      <c r="I26" s="101" t="str">
        <f t="shared" si="4"/>
        <v/>
      </c>
      <c r="J26" s="100" t="str">
        <f t="shared" si="5"/>
        <v/>
      </c>
      <c r="K26" s="162"/>
      <c r="L26" s="162"/>
      <c r="M26" s="162"/>
      <c r="N26" s="162"/>
      <c r="O26" s="162"/>
      <c r="P26" s="162"/>
      <c r="Q26" s="162"/>
      <c r="R26" s="162"/>
      <c r="S26" s="162"/>
      <c r="T26" s="162"/>
    </row>
    <row r="27" spans="1:20" ht="12.75" customHeight="1" x14ac:dyDescent="0.2">
      <c r="A27" s="5" t="str">
        <f>'Feuille de Présence'!B27</f>
        <v>BO</v>
      </c>
      <c r="B27" s="70">
        <f>'Feuille de Présence'!D27</f>
        <v>64</v>
      </c>
      <c r="C27" s="13">
        <f>'Feuille de Présence'!E27</f>
        <v>0</v>
      </c>
      <c r="D27" s="15">
        <f t="shared" si="0"/>
        <v>0</v>
      </c>
      <c r="E27" s="31"/>
      <c r="F27" s="13">
        <f t="shared" si="1"/>
        <v>0</v>
      </c>
      <c r="G27" s="13">
        <f t="shared" si="2"/>
        <v>0</v>
      </c>
      <c r="H27" s="13">
        <f t="shared" si="3"/>
        <v>0</v>
      </c>
      <c r="I27" s="101" t="str">
        <f t="shared" si="4"/>
        <v/>
      </c>
      <c r="J27" s="100" t="str">
        <f t="shared" si="5"/>
        <v/>
      </c>
      <c r="K27" s="162"/>
      <c r="L27" s="162"/>
      <c r="M27" s="162"/>
      <c r="N27" s="162"/>
      <c r="O27" s="162"/>
      <c r="P27" s="162"/>
      <c r="Q27" s="162"/>
      <c r="R27" s="162"/>
      <c r="S27" s="162"/>
      <c r="T27" s="162"/>
    </row>
    <row r="28" spans="1:20" ht="12.75" customHeight="1" x14ac:dyDescent="0.2">
      <c r="A28" s="4" t="str">
        <f>'Feuille de Présence'!B28</f>
        <v>BP</v>
      </c>
      <c r="B28" s="70">
        <f>'Feuille de Présence'!D28</f>
        <v>125</v>
      </c>
      <c r="C28" s="13">
        <f>'Feuille de Présence'!E28</f>
        <v>0</v>
      </c>
      <c r="D28" s="15">
        <f t="shared" si="0"/>
        <v>0</v>
      </c>
      <c r="E28" s="31"/>
      <c r="F28" s="13">
        <f t="shared" si="1"/>
        <v>0</v>
      </c>
      <c r="G28" s="13">
        <f t="shared" si="2"/>
        <v>0</v>
      </c>
      <c r="H28" s="13">
        <f t="shared" si="3"/>
        <v>0</v>
      </c>
      <c r="I28" s="101" t="str">
        <f t="shared" si="4"/>
        <v/>
      </c>
      <c r="J28" s="100" t="str">
        <f t="shared" si="5"/>
        <v/>
      </c>
      <c r="K28" s="162"/>
      <c r="L28" s="162"/>
      <c r="M28" s="162"/>
      <c r="N28" s="162"/>
      <c r="O28" s="162"/>
      <c r="P28" s="162"/>
      <c r="Q28" s="162"/>
      <c r="R28" s="162"/>
      <c r="S28" s="162"/>
      <c r="T28" s="162"/>
    </row>
    <row r="29" spans="1:20" ht="12.75" customHeight="1" x14ac:dyDescent="0.2">
      <c r="A29" s="4" t="str">
        <f>'Feuille de Présence'!B29</f>
        <v>BQ</v>
      </c>
      <c r="B29" s="70">
        <f>'Feuille de Présence'!D29</f>
        <v>126</v>
      </c>
      <c r="C29" s="13">
        <f>'Feuille de Présence'!E29</f>
        <v>0</v>
      </c>
      <c r="D29" s="15">
        <f t="shared" si="0"/>
        <v>0</v>
      </c>
      <c r="E29" s="31"/>
      <c r="F29" s="13">
        <f t="shared" si="1"/>
        <v>0</v>
      </c>
      <c r="G29" s="13">
        <f t="shared" si="2"/>
        <v>0</v>
      </c>
      <c r="H29" s="13">
        <f t="shared" si="3"/>
        <v>0</v>
      </c>
      <c r="I29" s="101" t="str">
        <f t="shared" si="4"/>
        <v/>
      </c>
      <c r="J29" s="100" t="str">
        <f t="shared" si="5"/>
        <v/>
      </c>
      <c r="K29" s="162"/>
      <c r="L29" s="162"/>
      <c r="M29" s="162"/>
      <c r="N29" s="162"/>
      <c r="O29" s="162"/>
      <c r="P29" s="162"/>
      <c r="Q29" s="162"/>
      <c r="R29" s="162"/>
      <c r="S29" s="162"/>
      <c r="T29" s="162"/>
    </row>
    <row r="30" spans="1:20" ht="12.75" customHeight="1" x14ac:dyDescent="0.2">
      <c r="A30" s="4" t="str">
        <f>'Feuille de Présence'!B30</f>
        <v>BR</v>
      </c>
      <c r="B30" s="70">
        <f>'Feuille de Présence'!D30</f>
        <v>63</v>
      </c>
      <c r="C30" s="13">
        <f>'Feuille de Présence'!E30</f>
        <v>0</v>
      </c>
      <c r="D30" s="15">
        <f t="shared" si="0"/>
        <v>0</v>
      </c>
      <c r="E30" s="31"/>
      <c r="F30" s="13">
        <f t="shared" si="1"/>
        <v>0</v>
      </c>
      <c r="G30" s="13">
        <f t="shared" si="2"/>
        <v>0</v>
      </c>
      <c r="H30" s="13">
        <f t="shared" si="3"/>
        <v>0</v>
      </c>
      <c r="I30" s="101" t="str">
        <f t="shared" si="4"/>
        <v/>
      </c>
      <c r="J30" s="100" t="str">
        <f t="shared" si="5"/>
        <v/>
      </c>
      <c r="K30" s="162"/>
      <c r="L30" s="162"/>
      <c r="M30" s="162"/>
      <c r="N30" s="162"/>
      <c r="O30" s="162"/>
      <c r="P30" s="162"/>
      <c r="Q30" s="162"/>
      <c r="R30" s="162"/>
      <c r="S30" s="162"/>
      <c r="T30" s="162"/>
    </row>
    <row r="31" spans="1:20" ht="12.75" customHeight="1" x14ac:dyDescent="0.2">
      <c r="A31" s="4" t="str">
        <f>'Feuille de Présence'!B31</f>
        <v>BS</v>
      </c>
      <c r="B31" s="70">
        <f>'Feuille de Présence'!D31</f>
        <v>61</v>
      </c>
      <c r="C31" s="13">
        <f>'Feuille de Présence'!E31</f>
        <v>0</v>
      </c>
      <c r="D31" s="15">
        <f t="shared" si="0"/>
        <v>0</v>
      </c>
      <c r="E31" s="31"/>
      <c r="F31" s="13">
        <f t="shared" si="1"/>
        <v>0</v>
      </c>
      <c r="G31" s="13">
        <f t="shared" si="2"/>
        <v>0</v>
      </c>
      <c r="H31" s="13">
        <f t="shared" si="3"/>
        <v>0</v>
      </c>
      <c r="I31" s="101" t="str">
        <f t="shared" si="4"/>
        <v/>
      </c>
      <c r="J31" s="100" t="str">
        <f t="shared" si="5"/>
        <v/>
      </c>
      <c r="K31" s="162"/>
      <c r="L31" s="162"/>
      <c r="M31" s="162"/>
      <c r="N31" s="162"/>
      <c r="O31" s="162"/>
      <c r="P31" s="162"/>
      <c r="Q31" s="162"/>
      <c r="R31" s="162"/>
      <c r="S31" s="162"/>
      <c r="T31" s="162"/>
    </row>
    <row r="32" spans="1:20" ht="12.75" customHeight="1" x14ac:dyDescent="0.2">
      <c r="A32" s="4" t="str">
        <f>'Feuille de Présence'!B32</f>
        <v>BT</v>
      </c>
      <c r="B32" s="70">
        <f>'Feuille de Présence'!D32</f>
        <v>63</v>
      </c>
      <c r="C32" s="13">
        <f>'Feuille de Présence'!E32</f>
        <v>0</v>
      </c>
      <c r="D32" s="15">
        <f t="shared" si="0"/>
        <v>0</v>
      </c>
      <c r="E32" s="31"/>
      <c r="F32" s="13">
        <f t="shared" si="1"/>
        <v>0</v>
      </c>
      <c r="G32" s="13">
        <f t="shared" si="2"/>
        <v>0</v>
      </c>
      <c r="H32" s="13">
        <f t="shared" si="3"/>
        <v>0</v>
      </c>
      <c r="I32" s="101" t="str">
        <f t="shared" si="4"/>
        <v/>
      </c>
      <c r="J32" s="100" t="str">
        <f t="shared" si="5"/>
        <v/>
      </c>
      <c r="K32" s="162"/>
      <c r="L32" s="162"/>
      <c r="M32" s="162"/>
      <c r="N32" s="162"/>
      <c r="O32" s="162"/>
      <c r="P32" s="162"/>
      <c r="Q32" s="162"/>
      <c r="R32" s="162"/>
      <c r="S32" s="162"/>
      <c r="T32" s="162"/>
    </row>
    <row r="33" spans="1:20" ht="12.75" customHeight="1" x14ac:dyDescent="0.2">
      <c r="A33" s="5" t="str">
        <f>'Feuille de Présence'!B33</f>
        <v>BU</v>
      </c>
      <c r="B33" s="70">
        <f>'Feuille de Présence'!D33</f>
        <v>64</v>
      </c>
      <c r="C33" s="13">
        <f>'Feuille de Présence'!E33</f>
        <v>0</v>
      </c>
      <c r="D33" s="15">
        <f t="shared" si="0"/>
        <v>0</v>
      </c>
      <c r="E33" s="31"/>
      <c r="F33" s="13">
        <f t="shared" si="1"/>
        <v>0</v>
      </c>
      <c r="G33" s="13">
        <f t="shared" si="2"/>
        <v>0</v>
      </c>
      <c r="H33" s="13">
        <f t="shared" si="3"/>
        <v>0</v>
      </c>
      <c r="I33" s="101" t="str">
        <f t="shared" si="4"/>
        <v/>
      </c>
      <c r="J33" s="100" t="str">
        <f t="shared" si="5"/>
        <v/>
      </c>
      <c r="K33" s="162"/>
      <c r="L33" s="162"/>
      <c r="M33" s="162"/>
      <c r="N33" s="162"/>
      <c r="O33" s="162"/>
      <c r="P33" s="162"/>
      <c r="Q33" s="162"/>
      <c r="R33" s="162"/>
      <c r="S33" s="162"/>
      <c r="T33" s="162"/>
    </row>
    <row r="34" spans="1:20" ht="12.75" customHeight="1" x14ac:dyDescent="0.2">
      <c r="A34" s="5" t="str">
        <f>'Feuille de Présence'!B34</f>
        <v>BV</v>
      </c>
      <c r="B34" s="70">
        <f>'Feuille de Présence'!D34</f>
        <v>186</v>
      </c>
      <c r="C34" s="13">
        <f>'Feuille de Présence'!E34</f>
        <v>0</v>
      </c>
      <c r="D34" s="15">
        <f t="shared" si="0"/>
        <v>0</v>
      </c>
      <c r="E34" s="31"/>
      <c r="F34" s="13">
        <f t="shared" si="1"/>
        <v>0</v>
      </c>
      <c r="G34" s="13">
        <f t="shared" si="2"/>
        <v>0</v>
      </c>
      <c r="H34" s="13">
        <f t="shared" si="3"/>
        <v>0</v>
      </c>
      <c r="I34" s="101" t="str">
        <f t="shared" si="4"/>
        <v/>
      </c>
      <c r="J34" s="100" t="str">
        <f t="shared" si="5"/>
        <v/>
      </c>
      <c r="K34" s="162"/>
      <c r="L34" s="162"/>
      <c r="M34" s="162"/>
      <c r="N34" s="162"/>
      <c r="O34" s="162"/>
      <c r="P34" s="162"/>
      <c r="Q34" s="162"/>
      <c r="R34" s="162"/>
      <c r="S34" s="162"/>
      <c r="T34" s="162"/>
    </row>
    <row r="35" spans="1:20" ht="12.75" customHeight="1" x14ac:dyDescent="0.2">
      <c r="A35" s="5" t="str">
        <f>'Feuille de Présence'!B35</f>
        <v>C</v>
      </c>
      <c r="B35" s="70">
        <f>'Feuille de Présence'!D35</f>
        <v>94</v>
      </c>
      <c r="C35" s="13">
        <f>'Feuille de Présence'!E35</f>
        <v>0</v>
      </c>
      <c r="D35" s="15">
        <f t="shared" si="0"/>
        <v>0</v>
      </c>
      <c r="E35" s="31"/>
      <c r="F35" s="13">
        <f t="shared" si="1"/>
        <v>0</v>
      </c>
      <c r="G35" s="13">
        <f t="shared" si="2"/>
        <v>0</v>
      </c>
      <c r="H35" s="13">
        <f t="shared" si="3"/>
        <v>0</v>
      </c>
      <c r="I35" s="101" t="str">
        <f t="shared" si="4"/>
        <v/>
      </c>
      <c r="J35" s="100" t="str">
        <f t="shared" si="5"/>
        <v/>
      </c>
      <c r="K35" s="162"/>
      <c r="L35" s="162"/>
      <c r="M35" s="162"/>
      <c r="N35" s="162"/>
      <c r="O35" s="162"/>
      <c r="P35" s="162"/>
      <c r="Q35" s="162"/>
      <c r="R35" s="162"/>
      <c r="S35" s="162"/>
      <c r="T35" s="162"/>
    </row>
    <row r="36" spans="1:20" ht="12.75" customHeight="1" x14ac:dyDescent="0.2">
      <c r="A36" s="5" t="str">
        <f>'Feuille de Présence'!B36</f>
        <v>CA</v>
      </c>
      <c r="B36" s="70">
        <f>'Feuille de Présence'!D36</f>
        <v>63</v>
      </c>
      <c r="C36" s="13">
        <f>'Feuille de Présence'!E36</f>
        <v>0</v>
      </c>
      <c r="D36" s="15">
        <f t="shared" si="0"/>
        <v>0</v>
      </c>
      <c r="E36" s="31"/>
      <c r="F36" s="13">
        <f t="shared" si="1"/>
        <v>0</v>
      </c>
      <c r="G36" s="13">
        <f t="shared" si="2"/>
        <v>0</v>
      </c>
      <c r="H36" s="13">
        <f t="shared" si="3"/>
        <v>0</v>
      </c>
      <c r="I36" s="101" t="str">
        <f t="shared" si="4"/>
        <v/>
      </c>
      <c r="J36" s="100" t="str">
        <f t="shared" si="5"/>
        <v/>
      </c>
      <c r="K36" s="162"/>
      <c r="L36" s="162"/>
      <c r="M36" s="162"/>
      <c r="N36" s="162"/>
      <c r="O36" s="162"/>
      <c r="P36" s="162"/>
      <c r="Q36" s="162"/>
      <c r="R36" s="162"/>
      <c r="S36" s="162"/>
      <c r="T36" s="162"/>
    </row>
    <row r="37" spans="1:20" ht="12.75" customHeight="1" x14ac:dyDescent="0.2">
      <c r="A37" s="5" t="str">
        <f>'Feuille de Présence'!B37</f>
        <v>CB</v>
      </c>
      <c r="B37" s="70">
        <f>'Feuille de Présence'!D37</f>
        <v>61</v>
      </c>
      <c r="C37" s="13">
        <f>'Feuille de Présence'!E37</f>
        <v>0</v>
      </c>
      <c r="D37" s="15">
        <f t="shared" si="0"/>
        <v>0</v>
      </c>
      <c r="E37" s="31"/>
      <c r="F37" s="13">
        <f t="shared" si="1"/>
        <v>0</v>
      </c>
      <c r="G37" s="13">
        <f t="shared" si="2"/>
        <v>0</v>
      </c>
      <c r="H37" s="13">
        <f t="shared" si="3"/>
        <v>0</v>
      </c>
      <c r="I37" s="101" t="str">
        <f t="shared" si="4"/>
        <v/>
      </c>
      <c r="J37" s="100" t="str">
        <f t="shared" si="5"/>
        <v/>
      </c>
      <c r="K37" s="162"/>
      <c r="L37" s="162"/>
      <c r="M37" s="162"/>
      <c r="N37" s="162"/>
      <c r="O37" s="162"/>
      <c r="P37" s="162"/>
      <c r="Q37" s="162"/>
      <c r="R37" s="162"/>
      <c r="S37" s="162"/>
      <c r="T37" s="162"/>
    </row>
    <row r="38" spans="1:20" ht="12.75" customHeight="1" x14ac:dyDescent="0.2">
      <c r="A38" s="4" t="str">
        <f>'Feuille de Présence'!B38</f>
        <v>CC</v>
      </c>
      <c r="B38" s="70">
        <f>'Feuille de Présence'!D38</f>
        <v>68</v>
      </c>
      <c r="C38" s="13">
        <f>'Feuille de Présence'!E38</f>
        <v>0</v>
      </c>
      <c r="D38" s="15">
        <f t="shared" si="0"/>
        <v>0</v>
      </c>
      <c r="E38" s="31"/>
      <c r="F38" s="13">
        <f t="shared" si="1"/>
        <v>0</v>
      </c>
      <c r="G38" s="13">
        <f t="shared" si="2"/>
        <v>0</v>
      </c>
      <c r="H38" s="13">
        <f t="shared" si="3"/>
        <v>0</v>
      </c>
      <c r="I38" s="101" t="str">
        <f t="shared" si="4"/>
        <v/>
      </c>
      <c r="J38" s="100" t="str">
        <f t="shared" si="5"/>
        <v/>
      </c>
      <c r="K38" s="162"/>
      <c r="L38" s="162"/>
      <c r="M38" s="162"/>
      <c r="N38" s="162"/>
      <c r="O38" s="162"/>
      <c r="P38" s="162"/>
      <c r="Q38" s="162"/>
      <c r="R38" s="162"/>
      <c r="S38" s="162"/>
      <c r="T38" s="162"/>
    </row>
    <row r="39" spans="1:20" ht="12.75" customHeight="1" x14ac:dyDescent="0.2">
      <c r="A39" s="4" t="str">
        <f>'Feuille de Présence'!B39</f>
        <v>CD</v>
      </c>
      <c r="B39" s="70">
        <f>'Feuille de Présence'!D39</f>
        <v>128</v>
      </c>
      <c r="C39" s="13">
        <f>'Feuille de Présence'!E39</f>
        <v>0</v>
      </c>
      <c r="D39" s="15">
        <f t="shared" si="0"/>
        <v>0</v>
      </c>
      <c r="E39" s="31"/>
      <c r="F39" s="13">
        <f t="shared" si="1"/>
        <v>0</v>
      </c>
      <c r="G39" s="13">
        <f t="shared" si="2"/>
        <v>0</v>
      </c>
      <c r="H39" s="13">
        <f t="shared" si="3"/>
        <v>0</v>
      </c>
      <c r="I39" s="101" t="str">
        <f t="shared" si="4"/>
        <v/>
      </c>
      <c r="J39" s="100" t="str">
        <f t="shared" si="5"/>
        <v/>
      </c>
      <c r="K39" s="162"/>
      <c r="L39" s="162"/>
      <c r="M39" s="162"/>
      <c r="N39" s="162"/>
      <c r="O39" s="162"/>
      <c r="P39" s="162"/>
      <c r="Q39" s="162"/>
      <c r="R39" s="162"/>
      <c r="S39" s="162"/>
      <c r="T39" s="162"/>
    </row>
    <row r="40" spans="1:20" ht="12.75" customHeight="1" x14ac:dyDescent="0.2">
      <c r="A40" s="8" t="str">
        <f>'Feuille de Présence'!B40</f>
        <v>CE</v>
      </c>
      <c r="B40" s="69">
        <f>'Feuille de Présence'!D40</f>
        <v>60</v>
      </c>
      <c r="C40" s="13">
        <f>'Feuille de Présence'!E40</f>
        <v>0</v>
      </c>
      <c r="D40" s="15">
        <f t="shared" si="0"/>
        <v>0</v>
      </c>
      <c r="E40" s="31"/>
      <c r="F40" s="13">
        <f t="shared" si="1"/>
        <v>0</v>
      </c>
      <c r="G40" s="13">
        <f t="shared" si="2"/>
        <v>0</v>
      </c>
      <c r="H40" s="13">
        <f t="shared" si="3"/>
        <v>0</v>
      </c>
      <c r="I40" s="101" t="str">
        <f t="shared" si="4"/>
        <v/>
      </c>
      <c r="J40" s="100" t="str">
        <f t="shared" si="5"/>
        <v/>
      </c>
      <c r="K40" s="162"/>
      <c r="L40" s="162"/>
      <c r="M40" s="162"/>
      <c r="N40" s="162"/>
      <c r="O40" s="162"/>
      <c r="P40" s="162"/>
      <c r="Q40" s="162"/>
      <c r="R40" s="162"/>
      <c r="S40" s="162"/>
      <c r="T40" s="162"/>
    </row>
    <row r="41" spans="1:20" ht="12.75" customHeight="1" x14ac:dyDescent="0.2">
      <c r="A41" s="4" t="str">
        <f>'Feuille de Présence'!B41</f>
        <v>CF</v>
      </c>
      <c r="B41" s="70">
        <f>'Feuille de Présence'!D41</f>
        <v>310</v>
      </c>
      <c r="C41" s="13">
        <f>'Feuille de Présence'!E41</f>
        <v>0</v>
      </c>
      <c r="D41" s="15">
        <f t="shared" si="0"/>
        <v>0</v>
      </c>
      <c r="E41" s="31"/>
      <c r="F41" s="13">
        <f t="shared" si="1"/>
        <v>0</v>
      </c>
      <c r="G41" s="13">
        <f t="shared" si="2"/>
        <v>0</v>
      </c>
      <c r="H41" s="13">
        <f t="shared" si="3"/>
        <v>0</v>
      </c>
      <c r="I41" s="101" t="str">
        <f t="shared" si="4"/>
        <v/>
      </c>
      <c r="J41" s="100" t="str">
        <f t="shared" si="5"/>
        <v/>
      </c>
      <c r="K41" s="162"/>
      <c r="L41" s="162"/>
      <c r="M41" s="162"/>
      <c r="N41" s="162"/>
      <c r="O41" s="162"/>
      <c r="P41" s="162"/>
      <c r="Q41" s="162"/>
      <c r="R41" s="162"/>
      <c r="S41" s="162"/>
      <c r="T41" s="162"/>
    </row>
    <row r="42" spans="1:20" ht="12.75" customHeight="1" x14ac:dyDescent="0.2">
      <c r="A42" s="5" t="str">
        <f>'Feuille de Présence'!B42</f>
        <v>CG</v>
      </c>
      <c r="B42" s="70">
        <f>'Feuille de Présence'!D42</f>
        <v>126</v>
      </c>
      <c r="C42" s="13">
        <f>'Feuille de Présence'!E42</f>
        <v>0</v>
      </c>
      <c r="D42" s="15">
        <f t="shared" si="0"/>
        <v>0</v>
      </c>
      <c r="E42" s="31"/>
      <c r="F42" s="13">
        <f t="shared" si="1"/>
        <v>0</v>
      </c>
      <c r="G42" s="13">
        <f t="shared" si="2"/>
        <v>0</v>
      </c>
      <c r="H42" s="13">
        <f t="shared" si="3"/>
        <v>0</v>
      </c>
      <c r="I42" s="101" t="str">
        <f t="shared" si="4"/>
        <v/>
      </c>
      <c r="J42" s="100" t="str">
        <f t="shared" si="5"/>
        <v/>
      </c>
      <c r="K42" s="162"/>
      <c r="L42" s="162"/>
      <c r="M42" s="162"/>
      <c r="N42" s="162"/>
      <c r="O42" s="162"/>
      <c r="P42" s="162"/>
      <c r="Q42" s="162"/>
      <c r="R42" s="162"/>
      <c r="S42" s="162"/>
      <c r="T42" s="162"/>
    </row>
    <row r="43" spans="1:20" ht="12.75" customHeight="1" x14ac:dyDescent="0.2">
      <c r="A43" s="5" t="str">
        <f>'Feuille de Présence'!B43</f>
        <v>CH</v>
      </c>
      <c r="B43" s="70">
        <f>'Feuille de Présence'!D43</f>
        <v>28</v>
      </c>
      <c r="C43" s="13">
        <f>'Feuille de Présence'!E43</f>
        <v>0</v>
      </c>
      <c r="D43" s="15">
        <f t="shared" si="0"/>
        <v>0</v>
      </c>
      <c r="E43" s="31"/>
      <c r="F43" s="13">
        <f t="shared" si="1"/>
        <v>0</v>
      </c>
      <c r="G43" s="13">
        <f t="shared" si="2"/>
        <v>0</v>
      </c>
      <c r="H43" s="13">
        <f t="shared" si="3"/>
        <v>0</v>
      </c>
      <c r="I43" s="101" t="str">
        <f t="shared" si="4"/>
        <v/>
      </c>
      <c r="J43" s="100" t="str">
        <f t="shared" si="5"/>
        <v/>
      </c>
      <c r="K43" s="162"/>
      <c r="L43" s="162"/>
      <c r="M43" s="162"/>
      <c r="N43" s="162"/>
      <c r="O43" s="162"/>
      <c r="P43" s="162"/>
      <c r="Q43" s="162"/>
      <c r="R43" s="162"/>
      <c r="S43" s="162"/>
      <c r="T43" s="162"/>
    </row>
    <row r="44" spans="1:20" ht="12.75" customHeight="1" x14ac:dyDescent="0.2">
      <c r="A44" s="4" t="str">
        <f>'Feuille de Présence'!B44</f>
        <v>D</v>
      </c>
      <c r="B44" s="70">
        <f>'Feuille de Présence'!D44</f>
        <v>64</v>
      </c>
      <c r="C44" s="13">
        <f>'Feuille de Présence'!E44</f>
        <v>0</v>
      </c>
      <c r="D44" s="15">
        <f t="shared" si="0"/>
        <v>0</v>
      </c>
      <c r="E44" s="31"/>
      <c r="F44" s="13">
        <f t="shared" si="1"/>
        <v>0</v>
      </c>
      <c r="G44" s="13">
        <f t="shared" si="2"/>
        <v>0</v>
      </c>
      <c r="H44" s="13">
        <f t="shared" si="3"/>
        <v>0</v>
      </c>
      <c r="I44" s="101" t="str">
        <f t="shared" si="4"/>
        <v/>
      </c>
      <c r="J44" s="100" t="str">
        <f t="shared" si="5"/>
        <v/>
      </c>
      <c r="K44" s="162"/>
      <c r="L44" s="162"/>
      <c r="M44" s="162"/>
      <c r="N44" s="162"/>
      <c r="O44" s="162"/>
      <c r="P44" s="162"/>
      <c r="Q44" s="162"/>
      <c r="R44" s="162"/>
      <c r="S44" s="162"/>
      <c r="T44" s="162"/>
    </row>
    <row r="45" spans="1:20" ht="12.75" customHeight="1" x14ac:dyDescent="0.2">
      <c r="A45" s="4" t="str">
        <f>'Feuille de Présence'!B45</f>
        <v>DA</v>
      </c>
      <c r="B45" s="70">
        <f>'Feuille de Présence'!D45</f>
        <v>66</v>
      </c>
      <c r="C45" s="13">
        <f>'Feuille de Présence'!E45</f>
        <v>0</v>
      </c>
      <c r="D45" s="15">
        <f t="shared" si="0"/>
        <v>0</v>
      </c>
      <c r="E45" s="31"/>
      <c r="F45" s="13">
        <f t="shared" si="1"/>
        <v>0</v>
      </c>
      <c r="G45" s="13">
        <f t="shared" si="2"/>
        <v>0</v>
      </c>
      <c r="H45" s="13">
        <f t="shared" si="3"/>
        <v>0</v>
      </c>
      <c r="I45" s="101" t="str">
        <f t="shared" si="4"/>
        <v/>
      </c>
      <c r="J45" s="100" t="str">
        <f t="shared" si="5"/>
        <v/>
      </c>
      <c r="K45" s="162"/>
      <c r="L45" s="162"/>
      <c r="M45" s="162"/>
      <c r="N45" s="162"/>
      <c r="O45" s="162"/>
      <c r="P45" s="162"/>
      <c r="Q45" s="162"/>
      <c r="R45" s="162"/>
      <c r="S45" s="162"/>
      <c r="T45" s="162"/>
    </row>
    <row r="46" spans="1:20" ht="12.75" customHeight="1" x14ac:dyDescent="0.2">
      <c r="A46" s="4" t="str">
        <f>'Feuille de Présence'!B46</f>
        <v>DB</v>
      </c>
      <c r="B46" s="70">
        <f>'Feuille de Présence'!D46</f>
        <v>124</v>
      </c>
      <c r="C46" s="13">
        <f>'Feuille de Présence'!E46</f>
        <v>0</v>
      </c>
      <c r="D46" s="15">
        <f t="shared" si="0"/>
        <v>0</v>
      </c>
      <c r="E46" s="31"/>
      <c r="F46" s="13">
        <f t="shared" si="1"/>
        <v>0</v>
      </c>
      <c r="G46" s="13">
        <f t="shared" si="2"/>
        <v>0</v>
      </c>
      <c r="H46" s="13">
        <f t="shared" si="3"/>
        <v>0</v>
      </c>
      <c r="I46" s="101" t="str">
        <f t="shared" si="4"/>
        <v/>
      </c>
      <c r="J46" s="100" t="str">
        <f t="shared" si="5"/>
        <v/>
      </c>
      <c r="K46" s="162"/>
      <c r="L46" s="162"/>
      <c r="M46" s="162"/>
      <c r="N46" s="162"/>
      <c r="O46" s="162"/>
      <c r="P46" s="162"/>
      <c r="Q46" s="162"/>
      <c r="R46" s="162"/>
      <c r="S46" s="162"/>
      <c r="T46" s="162"/>
    </row>
    <row r="47" spans="1:20" ht="12.75" customHeight="1" x14ac:dyDescent="0.2">
      <c r="A47" s="5" t="str">
        <f>'Feuille de Présence'!B47</f>
        <v>DC</v>
      </c>
      <c r="B47" s="70">
        <f>'Feuille de Présence'!D47</f>
        <v>130</v>
      </c>
      <c r="C47" s="13">
        <f>'Feuille de Présence'!E47</f>
        <v>0</v>
      </c>
      <c r="D47" s="15">
        <f t="shared" si="0"/>
        <v>0</v>
      </c>
      <c r="E47" s="31"/>
      <c r="F47" s="13">
        <f t="shared" si="1"/>
        <v>0</v>
      </c>
      <c r="G47" s="13">
        <f t="shared" si="2"/>
        <v>0</v>
      </c>
      <c r="H47" s="13">
        <f t="shared" si="3"/>
        <v>0</v>
      </c>
      <c r="I47" s="101" t="str">
        <f t="shared" si="4"/>
        <v/>
      </c>
      <c r="J47" s="100" t="str">
        <f t="shared" si="5"/>
        <v/>
      </c>
      <c r="K47" s="162"/>
      <c r="L47" s="162"/>
      <c r="M47" s="162"/>
      <c r="N47" s="162"/>
      <c r="O47" s="162"/>
      <c r="P47" s="162"/>
      <c r="Q47" s="162"/>
      <c r="R47" s="162"/>
      <c r="S47" s="162"/>
      <c r="T47" s="162"/>
    </row>
    <row r="48" spans="1:20" ht="12.75" customHeight="1" x14ac:dyDescent="0.2">
      <c r="A48" s="4" t="str">
        <f>'Feuille de Présence'!B48</f>
        <v>DE</v>
      </c>
      <c r="B48" s="70">
        <f>'Feuille de Présence'!D48</f>
        <v>64</v>
      </c>
      <c r="C48" s="13">
        <f>'Feuille de Présence'!E48</f>
        <v>0</v>
      </c>
      <c r="D48" s="15">
        <f t="shared" si="0"/>
        <v>0</v>
      </c>
      <c r="E48" s="31"/>
      <c r="F48" s="13">
        <f t="shared" si="1"/>
        <v>0</v>
      </c>
      <c r="G48" s="13">
        <f t="shared" si="2"/>
        <v>0</v>
      </c>
      <c r="H48" s="13">
        <f t="shared" si="3"/>
        <v>0</v>
      </c>
      <c r="I48" s="101" t="str">
        <f t="shared" si="4"/>
        <v/>
      </c>
      <c r="J48" s="100" t="str">
        <f t="shared" si="5"/>
        <v/>
      </c>
      <c r="K48" s="162"/>
      <c r="L48" s="162"/>
      <c r="M48" s="162"/>
      <c r="N48" s="162"/>
      <c r="O48" s="162"/>
      <c r="P48" s="162"/>
      <c r="Q48" s="162"/>
      <c r="R48" s="162"/>
      <c r="S48" s="162"/>
      <c r="T48" s="162"/>
    </row>
    <row r="49" spans="1:20" ht="12.75" customHeight="1" x14ac:dyDescent="0.2">
      <c r="A49" s="4" t="str">
        <f>'Feuille de Présence'!B49</f>
        <v>DF</v>
      </c>
      <c r="B49" s="70">
        <f>'Feuille de Présence'!D49</f>
        <v>63</v>
      </c>
      <c r="C49" s="13">
        <f>'Feuille de Présence'!E49</f>
        <v>0</v>
      </c>
      <c r="D49" s="15">
        <f t="shared" si="0"/>
        <v>0</v>
      </c>
      <c r="E49" s="31"/>
      <c r="F49" s="13">
        <f t="shared" si="1"/>
        <v>0</v>
      </c>
      <c r="G49" s="13">
        <f t="shared" si="2"/>
        <v>0</v>
      </c>
      <c r="H49" s="13">
        <f t="shared" si="3"/>
        <v>0</v>
      </c>
      <c r="I49" s="101" t="str">
        <f t="shared" si="4"/>
        <v/>
      </c>
      <c r="J49" s="100" t="str">
        <f t="shared" si="5"/>
        <v/>
      </c>
      <c r="K49" s="162"/>
      <c r="L49" s="162"/>
      <c r="M49" s="162"/>
      <c r="N49" s="162"/>
      <c r="O49" s="162"/>
      <c r="P49" s="162"/>
      <c r="Q49" s="162"/>
      <c r="R49" s="162"/>
      <c r="S49" s="162"/>
      <c r="T49" s="162"/>
    </row>
    <row r="50" spans="1:20" ht="12.75" customHeight="1" x14ac:dyDescent="0.2">
      <c r="A50" s="4" t="str">
        <f>'Feuille de Présence'!B50</f>
        <v>DG</v>
      </c>
      <c r="B50" s="70">
        <f>'Feuille de Présence'!D50</f>
        <v>67</v>
      </c>
      <c r="C50" s="13">
        <f>'Feuille de Présence'!E50</f>
        <v>0</v>
      </c>
      <c r="D50" s="15">
        <f t="shared" si="0"/>
        <v>0</v>
      </c>
      <c r="E50" s="31"/>
      <c r="F50" s="13">
        <f t="shared" si="1"/>
        <v>0</v>
      </c>
      <c r="G50" s="13">
        <f t="shared" si="2"/>
        <v>0</v>
      </c>
      <c r="H50" s="13">
        <f t="shared" si="3"/>
        <v>0</v>
      </c>
      <c r="I50" s="101" t="str">
        <f t="shared" si="4"/>
        <v/>
      </c>
      <c r="J50" s="100" t="str">
        <f t="shared" si="5"/>
        <v/>
      </c>
      <c r="K50" s="162"/>
      <c r="L50" s="162"/>
      <c r="M50" s="162"/>
      <c r="N50" s="162"/>
      <c r="O50" s="162"/>
      <c r="P50" s="162"/>
      <c r="Q50" s="162"/>
      <c r="R50" s="162"/>
      <c r="S50" s="162"/>
      <c r="T50" s="162"/>
    </row>
    <row r="51" spans="1:20" ht="12.75" customHeight="1" x14ac:dyDescent="0.2">
      <c r="A51" s="5" t="str">
        <f>'Feuille de Présence'!B51</f>
        <v>DH</v>
      </c>
      <c r="B51" s="70">
        <f>'Feuille de Présence'!D51</f>
        <v>132</v>
      </c>
      <c r="C51" s="13">
        <f>'Feuille de Présence'!E51</f>
        <v>0</v>
      </c>
      <c r="D51" s="15">
        <f t="shared" si="0"/>
        <v>0</v>
      </c>
      <c r="E51" s="31"/>
      <c r="F51" s="13">
        <f t="shared" si="1"/>
        <v>0</v>
      </c>
      <c r="G51" s="13">
        <f t="shared" si="2"/>
        <v>0</v>
      </c>
      <c r="H51" s="13">
        <f t="shared" si="3"/>
        <v>0</v>
      </c>
      <c r="I51" s="101" t="str">
        <f t="shared" si="4"/>
        <v/>
      </c>
      <c r="J51" s="100" t="str">
        <f t="shared" si="5"/>
        <v/>
      </c>
      <c r="K51" s="162"/>
      <c r="L51" s="162"/>
      <c r="M51" s="162"/>
      <c r="N51" s="162"/>
      <c r="O51" s="162"/>
      <c r="P51" s="162"/>
      <c r="Q51" s="162"/>
      <c r="R51" s="162"/>
      <c r="S51" s="162"/>
      <c r="T51" s="162"/>
    </row>
    <row r="52" spans="1:20" ht="12.75" customHeight="1" x14ac:dyDescent="0.2">
      <c r="A52" s="4" t="str">
        <f>'Feuille de Présence'!B52</f>
        <v>DI</v>
      </c>
      <c r="B52" s="70">
        <f>'Feuille de Présence'!D52</f>
        <v>66</v>
      </c>
      <c r="C52" s="13">
        <f>'Feuille de Présence'!E52</f>
        <v>0</v>
      </c>
      <c r="D52" s="15">
        <f t="shared" si="0"/>
        <v>0</v>
      </c>
      <c r="E52" s="31"/>
      <c r="F52" s="13">
        <f t="shared" si="1"/>
        <v>0</v>
      </c>
      <c r="G52" s="13">
        <f t="shared" si="2"/>
        <v>0</v>
      </c>
      <c r="H52" s="13">
        <f t="shared" si="3"/>
        <v>0</v>
      </c>
      <c r="I52" s="101" t="str">
        <f t="shared" si="4"/>
        <v/>
      </c>
      <c r="J52" s="100" t="str">
        <f t="shared" si="5"/>
        <v/>
      </c>
      <c r="K52" s="162"/>
      <c r="L52" s="162"/>
      <c r="M52" s="162"/>
      <c r="N52" s="162"/>
      <c r="O52" s="162"/>
      <c r="P52" s="162"/>
      <c r="Q52" s="162"/>
      <c r="R52" s="162"/>
      <c r="S52" s="162"/>
      <c r="T52" s="162"/>
    </row>
    <row r="53" spans="1:20" ht="12.75" customHeight="1" x14ac:dyDescent="0.2">
      <c r="A53" s="5" t="str">
        <f>'Feuille de Présence'!B53</f>
        <v>DJ</v>
      </c>
      <c r="B53" s="70">
        <f>'Feuille de Présence'!D53</f>
        <v>64</v>
      </c>
      <c r="C53" s="13">
        <f>'Feuille de Présence'!E53</f>
        <v>0</v>
      </c>
      <c r="D53" s="15">
        <f t="shared" si="0"/>
        <v>0</v>
      </c>
      <c r="E53" s="31"/>
      <c r="F53" s="13">
        <f t="shared" si="1"/>
        <v>0</v>
      </c>
      <c r="G53" s="13">
        <f t="shared" si="2"/>
        <v>0</v>
      </c>
      <c r="H53" s="13">
        <f t="shared" si="3"/>
        <v>0</v>
      </c>
      <c r="I53" s="101" t="str">
        <f t="shared" si="4"/>
        <v/>
      </c>
      <c r="J53" s="100" t="str">
        <f t="shared" si="5"/>
        <v/>
      </c>
      <c r="K53" s="162"/>
      <c r="L53" s="162"/>
      <c r="M53" s="162"/>
      <c r="N53" s="162"/>
      <c r="O53" s="162"/>
      <c r="P53" s="162"/>
      <c r="Q53" s="162"/>
      <c r="R53" s="162"/>
      <c r="S53" s="162"/>
      <c r="T53" s="162"/>
    </row>
    <row r="54" spans="1:20" ht="12.75" customHeight="1" x14ac:dyDescent="0.2">
      <c r="A54" s="4" t="str">
        <f>'Feuille de Présence'!B54</f>
        <v>DK</v>
      </c>
      <c r="B54" s="70">
        <f>'Feuille de Présence'!D54</f>
        <v>16</v>
      </c>
      <c r="C54" s="13">
        <f>'Feuille de Présence'!E54</f>
        <v>0</v>
      </c>
      <c r="D54" s="15">
        <f t="shared" si="0"/>
        <v>0</v>
      </c>
      <c r="E54" s="31"/>
      <c r="F54" s="13">
        <f t="shared" si="1"/>
        <v>0</v>
      </c>
      <c r="G54" s="13">
        <f t="shared" si="2"/>
        <v>0</v>
      </c>
      <c r="H54" s="13">
        <f t="shared" si="3"/>
        <v>0</v>
      </c>
      <c r="I54" s="101" t="str">
        <f t="shared" si="4"/>
        <v/>
      </c>
      <c r="J54" s="100" t="str">
        <f t="shared" si="5"/>
        <v/>
      </c>
      <c r="K54" s="162"/>
      <c r="L54" s="162"/>
      <c r="M54" s="162"/>
      <c r="N54" s="162"/>
      <c r="O54" s="162"/>
      <c r="P54" s="162"/>
      <c r="Q54" s="162"/>
      <c r="R54" s="162"/>
      <c r="S54" s="162"/>
      <c r="T54" s="162"/>
    </row>
    <row r="55" spans="1:20" ht="12.75" customHeight="1" x14ac:dyDescent="0.2">
      <c r="A55" s="5" t="str">
        <f>'Feuille de Présence'!B55</f>
        <v>DM</v>
      </c>
      <c r="B55" s="70">
        <f>'Feuille de Présence'!D55</f>
        <v>252</v>
      </c>
      <c r="C55" s="13">
        <f>'Feuille de Présence'!E55</f>
        <v>0</v>
      </c>
      <c r="D55" s="15">
        <f t="shared" si="0"/>
        <v>0</v>
      </c>
      <c r="E55" s="31"/>
      <c r="F55" s="13">
        <f t="shared" si="1"/>
        <v>0</v>
      </c>
      <c r="G55" s="13">
        <f t="shared" si="2"/>
        <v>0</v>
      </c>
      <c r="H55" s="13">
        <f t="shared" si="3"/>
        <v>0</v>
      </c>
      <c r="I55" s="101" t="str">
        <f t="shared" si="4"/>
        <v/>
      </c>
      <c r="J55" s="100" t="str">
        <f t="shared" si="5"/>
        <v/>
      </c>
      <c r="K55" s="162"/>
      <c r="L55" s="162"/>
      <c r="M55" s="162"/>
      <c r="N55" s="162"/>
      <c r="O55" s="162"/>
      <c r="P55" s="162"/>
      <c r="Q55" s="162"/>
      <c r="R55" s="162"/>
      <c r="S55" s="162"/>
      <c r="T55" s="162"/>
    </row>
    <row r="56" spans="1:20" ht="12.75" customHeight="1" x14ac:dyDescent="0.2">
      <c r="A56" s="5" t="str">
        <f>'Feuille de Présence'!B56</f>
        <v>DN</v>
      </c>
      <c r="B56" s="70">
        <f>'Feuille de Présence'!D56</f>
        <v>60</v>
      </c>
      <c r="C56" s="13">
        <f>'Feuille de Présence'!E56</f>
        <v>0</v>
      </c>
      <c r="D56" s="15">
        <f t="shared" si="0"/>
        <v>0</v>
      </c>
      <c r="E56" s="31"/>
      <c r="F56" s="13">
        <f t="shared" si="1"/>
        <v>0</v>
      </c>
      <c r="G56" s="13">
        <f t="shared" si="2"/>
        <v>0</v>
      </c>
      <c r="H56" s="13">
        <f t="shared" si="3"/>
        <v>0</v>
      </c>
      <c r="I56" s="101" t="str">
        <f t="shared" si="4"/>
        <v/>
      </c>
      <c r="J56" s="100" t="str">
        <f t="shared" si="5"/>
        <v/>
      </c>
      <c r="K56" s="162"/>
      <c r="L56" s="162"/>
      <c r="M56" s="162"/>
      <c r="N56" s="162"/>
      <c r="O56" s="162"/>
      <c r="P56" s="162"/>
      <c r="Q56" s="162"/>
      <c r="R56" s="162"/>
      <c r="S56" s="162"/>
      <c r="T56" s="162"/>
    </row>
    <row r="57" spans="1:20" ht="12.75" customHeight="1" x14ac:dyDescent="0.2">
      <c r="A57" s="5" t="str">
        <f>'Feuille de Présence'!B57</f>
        <v>DO</v>
      </c>
      <c r="B57" s="70">
        <f>'Feuille de Présence'!D57</f>
        <v>61</v>
      </c>
      <c r="C57" s="13">
        <f>'Feuille de Présence'!E57</f>
        <v>0</v>
      </c>
      <c r="D57" s="15">
        <f t="shared" si="0"/>
        <v>0</v>
      </c>
      <c r="E57" s="31"/>
      <c r="F57" s="13">
        <f t="shared" si="1"/>
        <v>0</v>
      </c>
      <c r="G57" s="13">
        <f t="shared" si="2"/>
        <v>0</v>
      </c>
      <c r="H57" s="13">
        <f t="shared" si="3"/>
        <v>0</v>
      </c>
      <c r="I57" s="101" t="str">
        <f t="shared" si="4"/>
        <v/>
      </c>
      <c r="J57" s="100" t="str">
        <f t="shared" si="5"/>
        <v/>
      </c>
      <c r="K57" s="162"/>
      <c r="L57" s="162"/>
      <c r="M57" s="162"/>
      <c r="N57" s="162"/>
      <c r="O57" s="162"/>
      <c r="P57" s="162"/>
      <c r="Q57" s="162"/>
      <c r="R57" s="162"/>
      <c r="S57" s="162"/>
      <c r="T57" s="162"/>
    </row>
    <row r="58" spans="1:20" ht="12.75" customHeight="1" x14ac:dyDescent="0.2">
      <c r="A58" s="4" t="str">
        <f>'Feuille de Présence'!B58</f>
        <v>DP</v>
      </c>
      <c r="B58" s="70">
        <f>'Feuille de Présence'!D58</f>
        <v>64</v>
      </c>
      <c r="C58" s="13">
        <f>'Feuille de Présence'!E58</f>
        <v>0</v>
      </c>
      <c r="D58" s="15">
        <f t="shared" si="0"/>
        <v>0</v>
      </c>
      <c r="E58" s="31"/>
      <c r="F58" s="13">
        <f t="shared" si="1"/>
        <v>0</v>
      </c>
      <c r="G58" s="13">
        <f t="shared" si="2"/>
        <v>0</v>
      </c>
      <c r="H58" s="13">
        <f t="shared" si="3"/>
        <v>0</v>
      </c>
      <c r="I58" s="101" t="str">
        <f t="shared" si="4"/>
        <v/>
      </c>
      <c r="J58" s="100" t="str">
        <f t="shared" si="5"/>
        <v/>
      </c>
      <c r="K58" s="162"/>
      <c r="L58" s="162"/>
      <c r="M58" s="162"/>
      <c r="N58" s="162"/>
      <c r="O58" s="162"/>
      <c r="P58" s="162"/>
      <c r="Q58" s="162"/>
      <c r="R58" s="162"/>
      <c r="S58" s="162"/>
      <c r="T58" s="162"/>
    </row>
    <row r="59" spans="1:20" ht="12.75" customHeight="1" x14ac:dyDescent="0.2">
      <c r="A59" s="4" t="str">
        <f>'Feuille de Présence'!B59</f>
        <v>DQ</v>
      </c>
      <c r="B59" s="70">
        <f>'Feuille de Présence'!D59</f>
        <v>126</v>
      </c>
      <c r="C59" s="13">
        <f>'Feuille de Présence'!E59</f>
        <v>0</v>
      </c>
      <c r="D59" s="15">
        <f t="shared" si="0"/>
        <v>0</v>
      </c>
      <c r="E59" s="31"/>
      <c r="F59" s="13">
        <f t="shared" si="1"/>
        <v>0</v>
      </c>
      <c r="G59" s="13">
        <f t="shared" si="2"/>
        <v>0</v>
      </c>
      <c r="H59" s="13">
        <f t="shared" si="3"/>
        <v>0</v>
      </c>
      <c r="I59" s="101" t="str">
        <f t="shared" si="4"/>
        <v/>
      </c>
      <c r="J59" s="100" t="str">
        <f t="shared" si="5"/>
        <v/>
      </c>
      <c r="K59" s="162"/>
      <c r="L59" s="162"/>
      <c r="M59" s="162"/>
      <c r="N59" s="162"/>
      <c r="O59" s="162"/>
      <c r="P59" s="162"/>
      <c r="Q59" s="162"/>
      <c r="R59" s="162"/>
      <c r="S59" s="162"/>
      <c r="T59" s="162"/>
    </row>
    <row r="60" spans="1:20" ht="12.75" customHeight="1" x14ac:dyDescent="0.2">
      <c r="A60" s="8" t="str">
        <f>'Feuille de Présence'!B60</f>
        <v>E</v>
      </c>
      <c r="B60" s="69">
        <f>'Feuille de Présence'!D60</f>
        <v>64</v>
      </c>
      <c r="C60" s="13">
        <f>'Feuille de Présence'!E60</f>
        <v>0</v>
      </c>
      <c r="D60" s="15">
        <f t="shared" si="0"/>
        <v>0</v>
      </c>
      <c r="E60" s="31"/>
      <c r="F60" s="13">
        <f t="shared" si="1"/>
        <v>0</v>
      </c>
      <c r="G60" s="13">
        <f t="shared" si="2"/>
        <v>0</v>
      </c>
      <c r="H60" s="13">
        <f t="shared" si="3"/>
        <v>0</v>
      </c>
      <c r="I60" s="101" t="str">
        <f t="shared" si="4"/>
        <v/>
      </c>
      <c r="J60" s="100" t="str">
        <f t="shared" si="5"/>
        <v/>
      </c>
      <c r="K60" s="162"/>
      <c r="L60" s="162"/>
      <c r="M60" s="162"/>
      <c r="N60" s="162"/>
      <c r="O60" s="162"/>
      <c r="P60" s="162"/>
      <c r="Q60" s="162"/>
      <c r="R60" s="162"/>
      <c r="S60" s="162"/>
      <c r="T60" s="162"/>
    </row>
    <row r="61" spans="1:20" ht="12.75" customHeight="1" x14ac:dyDescent="0.2">
      <c r="A61" s="4" t="str">
        <f>'Feuille de Présence'!B61</f>
        <v>F</v>
      </c>
      <c r="B61" s="70">
        <f>'Feuille de Présence'!D61</f>
        <v>63</v>
      </c>
      <c r="C61" s="13">
        <f>'Feuille de Présence'!E61</f>
        <v>0</v>
      </c>
      <c r="D61" s="15">
        <f t="shared" si="0"/>
        <v>0</v>
      </c>
      <c r="E61" s="31"/>
      <c r="F61" s="13">
        <f t="shared" si="1"/>
        <v>0</v>
      </c>
      <c r="G61" s="13">
        <f t="shared" si="2"/>
        <v>0</v>
      </c>
      <c r="H61" s="13">
        <f t="shared" si="3"/>
        <v>0</v>
      </c>
      <c r="I61" s="101" t="str">
        <f t="shared" si="4"/>
        <v/>
      </c>
      <c r="J61" s="100" t="str">
        <f t="shared" si="5"/>
        <v/>
      </c>
      <c r="K61" s="162"/>
      <c r="L61" s="162"/>
      <c r="M61" s="162"/>
      <c r="N61" s="162"/>
      <c r="O61" s="162"/>
      <c r="P61" s="162"/>
      <c r="Q61" s="162"/>
      <c r="R61" s="162"/>
      <c r="S61" s="162"/>
      <c r="T61" s="162"/>
    </row>
    <row r="62" spans="1:20" ht="12.75" customHeight="1" x14ac:dyDescent="0.2">
      <c r="A62" s="10" t="str">
        <f>'Feuille de Présence'!B62</f>
        <v>FA</v>
      </c>
      <c r="B62" s="69">
        <f>'Feuille de Présence'!D62</f>
        <v>21</v>
      </c>
      <c r="C62" s="13">
        <f>'Feuille de Présence'!E62</f>
        <v>0</v>
      </c>
      <c r="D62" s="15">
        <f t="shared" si="0"/>
        <v>0</v>
      </c>
      <c r="E62" s="31"/>
      <c r="F62" s="13">
        <f t="shared" si="1"/>
        <v>0</v>
      </c>
      <c r="G62" s="13">
        <f t="shared" si="2"/>
        <v>0</v>
      </c>
      <c r="H62" s="13">
        <f t="shared" si="3"/>
        <v>0</v>
      </c>
      <c r="I62" s="101" t="str">
        <f t="shared" si="4"/>
        <v/>
      </c>
      <c r="J62" s="100" t="str">
        <f t="shared" si="5"/>
        <v/>
      </c>
      <c r="K62" s="162"/>
      <c r="L62" s="162"/>
      <c r="M62" s="162"/>
      <c r="N62" s="162"/>
      <c r="O62" s="162"/>
      <c r="P62" s="162"/>
      <c r="Q62" s="162"/>
      <c r="R62" s="162"/>
      <c r="S62" s="162"/>
      <c r="T62" s="162"/>
    </row>
    <row r="63" spans="1:20" ht="12.75" customHeight="1" x14ac:dyDescent="0.2">
      <c r="A63" s="4" t="str">
        <f>'Feuille de Présence'!B63</f>
        <v>FB</v>
      </c>
      <c r="B63" s="70">
        <f>'Feuille de Présence'!D63</f>
        <v>61</v>
      </c>
      <c r="C63" s="13">
        <f>'Feuille de Présence'!E63</f>
        <v>0</v>
      </c>
      <c r="D63" s="15">
        <f t="shared" si="0"/>
        <v>0</v>
      </c>
      <c r="E63" s="31"/>
      <c r="F63" s="13">
        <f t="shared" si="1"/>
        <v>0</v>
      </c>
      <c r="G63" s="13">
        <f t="shared" si="2"/>
        <v>0</v>
      </c>
      <c r="H63" s="13">
        <f t="shared" si="3"/>
        <v>0</v>
      </c>
      <c r="I63" s="101" t="str">
        <f t="shared" si="4"/>
        <v/>
      </c>
      <c r="J63" s="100" t="str">
        <f t="shared" si="5"/>
        <v/>
      </c>
      <c r="K63" s="162"/>
      <c r="L63" s="162"/>
      <c r="M63" s="162"/>
      <c r="N63" s="162"/>
      <c r="O63" s="162"/>
      <c r="P63" s="162"/>
      <c r="Q63" s="162"/>
      <c r="R63" s="162"/>
      <c r="S63" s="162"/>
      <c r="T63" s="162"/>
    </row>
    <row r="64" spans="1:20" ht="12.75" customHeight="1" x14ac:dyDescent="0.2">
      <c r="A64" s="4" t="str">
        <f>'Feuille de Présence'!B64</f>
        <v>G</v>
      </c>
      <c r="B64" s="70">
        <f>'Feuille de Présence'!D64</f>
        <v>62</v>
      </c>
      <c r="C64" s="13">
        <f>'Feuille de Présence'!E64</f>
        <v>0</v>
      </c>
      <c r="D64" s="15">
        <f t="shared" si="0"/>
        <v>0</v>
      </c>
      <c r="E64" s="31"/>
      <c r="F64" s="13">
        <f t="shared" si="1"/>
        <v>0</v>
      </c>
      <c r="G64" s="13">
        <f t="shared" si="2"/>
        <v>0</v>
      </c>
      <c r="H64" s="13">
        <f t="shared" si="3"/>
        <v>0</v>
      </c>
      <c r="I64" s="101" t="str">
        <f t="shared" si="4"/>
        <v/>
      </c>
      <c r="J64" s="100" t="str">
        <f t="shared" si="5"/>
        <v/>
      </c>
      <c r="K64" s="162"/>
      <c r="L64" s="162"/>
      <c r="M64" s="162"/>
      <c r="N64" s="162"/>
      <c r="O64" s="162"/>
      <c r="P64" s="162"/>
      <c r="Q64" s="162"/>
      <c r="R64" s="162"/>
      <c r="S64" s="162"/>
      <c r="T64" s="162"/>
    </row>
    <row r="65" spans="1:20" ht="12.75" customHeight="1" x14ac:dyDescent="0.2">
      <c r="A65" s="4" t="str">
        <f>'Feuille de Présence'!B65</f>
        <v>GA</v>
      </c>
      <c r="B65" s="70">
        <f>'Feuille de Présence'!D65</f>
        <v>64</v>
      </c>
      <c r="C65" s="13">
        <f>'Feuille de Présence'!E65</f>
        <v>0</v>
      </c>
      <c r="D65" s="15">
        <f t="shared" si="0"/>
        <v>0</v>
      </c>
      <c r="E65" s="31"/>
      <c r="F65" s="13">
        <f t="shared" si="1"/>
        <v>0</v>
      </c>
      <c r="G65" s="13">
        <f t="shared" si="2"/>
        <v>0</v>
      </c>
      <c r="H65" s="13">
        <f t="shared" si="3"/>
        <v>0</v>
      </c>
      <c r="I65" s="101" t="str">
        <f t="shared" si="4"/>
        <v/>
      </c>
      <c r="J65" s="100" t="str">
        <f t="shared" si="5"/>
        <v/>
      </c>
      <c r="K65" s="162"/>
      <c r="L65" s="162"/>
      <c r="M65" s="162"/>
      <c r="N65" s="162"/>
      <c r="O65" s="162"/>
      <c r="P65" s="162"/>
      <c r="Q65" s="162"/>
      <c r="R65" s="162"/>
      <c r="S65" s="162"/>
      <c r="T65" s="162"/>
    </row>
    <row r="66" spans="1:20" ht="12.75" customHeight="1" x14ac:dyDescent="0.2">
      <c r="A66" s="10" t="str">
        <f>'Feuille de Présence'!B66</f>
        <v>GB</v>
      </c>
      <c r="B66" s="69">
        <f>'Feuille de Présence'!D66</f>
        <v>60</v>
      </c>
      <c r="C66" s="13">
        <f>'Feuille de Présence'!E66</f>
        <v>0</v>
      </c>
      <c r="D66" s="15">
        <f t="shared" si="0"/>
        <v>0</v>
      </c>
      <c r="E66" s="31"/>
      <c r="F66" s="13">
        <f t="shared" si="1"/>
        <v>0</v>
      </c>
      <c r="G66" s="13">
        <f t="shared" si="2"/>
        <v>0</v>
      </c>
      <c r="H66" s="13">
        <f t="shared" si="3"/>
        <v>0</v>
      </c>
      <c r="I66" s="101" t="str">
        <f t="shared" si="4"/>
        <v/>
      </c>
      <c r="J66" s="100" t="str">
        <f t="shared" si="5"/>
        <v/>
      </c>
      <c r="K66" s="162"/>
      <c r="L66" s="162"/>
      <c r="M66" s="162"/>
      <c r="N66" s="162"/>
      <c r="O66" s="162"/>
      <c r="P66" s="162"/>
      <c r="Q66" s="162"/>
      <c r="R66" s="162"/>
      <c r="S66" s="162"/>
      <c r="T66" s="162"/>
    </row>
    <row r="67" spans="1:20" ht="12.75" customHeight="1" x14ac:dyDescent="0.2">
      <c r="A67" s="5" t="str">
        <f>'Feuille de Présence'!B67</f>
        <v>GC</v>
      </c>
      <c r="B67" s="70">
        <f>'Feuille de Présence'!D67</f>
        <v>66</v>
      </c>
      <c r="C67" s="13">
        <f>'Feuille de Présence'!E67</f>
        <v>0</v>
      </c>
      <c r="D67" s="15">
        <f t="shared" ref="D67:D120" si="6">IF(OR(C67="A",C67=0), 0,B67)</f>
        <v>0</v>
      </c>
      <c r="E67" s="31"/>
      <c r="F67" s="13">
        <f t="shared" ref="F67:F120" si="7">IF(OR(C67=0,C67="A",E67=0,E67="Pour",E67="Abstention"),0,B67)</f>
        <v>0</v>
      </c>
      <c r="G67" s="13">
        <f t="shared" ref="G67:G120" si="8">IF(OR(C67=0,C67="A",E67=0,E67="Pour",E67="Contre"),0,B67)</f>
        <v>0</v>
      </c>
      <c r="H67" s="13">
        <f t="shared" ref="H67:H120" si="9">IF(OR(C67=0,C67="A",E67=0,E67="Contre",E67="Abstention"),0,B67)</f>
        <v>0</v>
      </c>
      <c r="I67" s="101" t="str">
        <f t="shared" ref="I67:I120" si="10">IF(OR(C67=0,C67="A",E67="Pour",E67="Abstention",E67=""),"",A67)</f>
        <v/>
      </c>
      <c r="J67" s="100" t="str">
        <f t="shared" ref="J67:J120" si="11">IF(OR(C67=0,C67="A",E67="Pour",E67="Contre",E67=""),"",A67)</f>
        <v/>
      </c>
      <c r="K67" s="162"/>
      <c r="L67" s="162"/>
      <c r="M67" s="162"/>
      <c r="N67" s="162"/>
      <c r="O67" s="162"/>
      <c r="P67" s="162"/>
      <c r="Q67" s="162"/>
      <c r="R67" s="162"/>
      <c r="S67" s="162"/>
      <c r="T67" s="162"/>
    </row>
    <row r="68" spans="1:20" ht="12.75" customHeight="1" x14ac:dyDescent="0.2">
      <c r="A68" s="10" t="str">
        <f>'Feuille de Présence'!B68</f>
        <v>GD</v>
      </c>
      <c r="B68" s="69">
        <f>'Feuille de Présence'!D68</f>
        <v>64</v>
      </c>
      <c r="C68" s="13">
        <f>'Feuille de Présence'!E68</f>
        <v>0</v>
      </c>
      <c r="D68" s="15">
        <f t="shared" si="6"/>
        <v>0</v>
      </c>
      <c r="E68" s="31"/>
      <c r="F68" s="13">
        <f t="shared" si="7"/>
        <v>0</v>
      </c>
      <c r="G68" s="13">
        <f t="shared" si="8"/>
        <v>0</v>
      </c>
      <c r="H68" s="13">
        <f t="shared" si="9"/>
        <v>0</v>
      </c>
      <c r="I68" s="101" t="str">
        <f t="shared" si="10"/>
        <v/>
      </c>
      <c r="J68" s="100" t="str">
        <f t="shared" si="11"/>
        <v/>
      </c>
      <c r="K68" s="162"/>
      <c r="L68" s="162"/>
      <c r="M68" s="162"/>
      <c r="N68" s="162"/>
      <c r="O68" s="162"/>
      <c r="P68" s="162"/>
      <c r="Q68" s="162"/>
      <c r="R68" s="162"/>
      <c r="S68" s="162"/>
      <c r="T68" s="162"/>
    </row>
    <row r="69" spans="1:20" ht="12.75" customHeight="1" x14ac:dyDescent="0.2">
      <c r="A69" s="5" t="str">
        <f>'Feuille de Présence'!B69</f>
        <v>GE</v>
      </c>
      <c r="B69" s="70">
        <f>'Feuille de Présence'!D69</f>
        <v>64</v>
      </c>
      <c r="C69" s="13">
        <f>'Feuille de Présence'!E69</f>
        <v>0</v>
      </c>
      <c r="D69" s="15">
        <f t="shared" si="6"/>
        <v>0</v>
      </c>
      <c r="E69" s="31"/>
      <c r="F69" s="13">
        <f t="shared" si="7"/>
        <v>0</v>
      </c>
      <c r="G69" s="13">
        <f t="shared" si="8"/>
        <v>0</v>
      </c>
      <c r="H69" s="13">
        <f t="shared" si="9"/>
        <v>0</v>
      </c>
      <c r="I69" s="101" t="str">
        <f t="shared" si="10"/>
        <v/>
      </c>
      <c r="J69" s="100" t="str">
        <f t="shared" si="11"/>
        <v/>
      </c>
      <c r="K69" s="162"/>
      <c r="L69" s="162"/>
      <c r="M69" s="162"/>
      <c r="N69" s="162"/>
      <c r="O69" s="162"/>
      <c r="P69" s="162"/>
      <c r="Q69" s="162"/>
      <c r="R69" s="162"/>
      <c r="S69" s="162"/>
      <c r="T69" s="162"/>
    </row>
    <row r="70" spans="1:20" ht="12.75" customHeight="1" x14ac:dyDescent="0.2">
      <c r="A70" s="4" t="str">
        <f>'Feuille de Présence'!B70</f>
        <v>GF</v>
      </c>
      <c r="B70" s="70">
        <f>'Feuille de Présence'!D70</f>
        <v>198</v>
      </c>
      <c r="C70" s="13">
        <f>'Feuille de Présence'!E70</f>
        <v>0</v>
      </c>
      <c r="D70" s="15">
        <f t="shared" si="6"/>
        <v>0</v>
      </c>
      <c r="E70" s="31"/>
      <c r="F70" s="13">
        <f t="shared" si="7"/>
        <v>0</v>
      </c>
      <c r="G70" s="13">
        <f t="shared" si="8"/>
        <v>0</v>
      </c>
      <c r="H70" s="13">
        <f t="shared" si="9"/>
        <v>0</v>
      </c>
      <c r="I70" s="101" t="str">
        <f t="shared" si="10"/>
        <v/>
      </c>
      <c r="J70" s="100" t="str">
        <f t="shared" si="11"/>
        <v/>
      </c>
      <c r="K70" s="162"/>
      <c r="L70" s="162"/>
      <c r="M70" s="162"/>
      <c r="N70" s="162"/>
      <c r="O70" s="162"/>
      <c r="P70" s="162"/>
      <c r="Q70" s="162"/>
      <c r="R70" s="162"/>
      <c r="S70" s="162"/>
      <c r="T70" s="162"/>
    </row>
    <row r="71" spans="1:20" ht="12.75" customHeight="1" x14ac:dyDescent="0.2">
      <c r="A71" s="10" t="str">
        <f>'Feuille de Présence'!B71</f>
        <v>GH</v>
      </c>
      <c r="B71" s="69">
        <f>'Feuille de Présence'!D71</f>
        <v>67</v>
      </c>
      <c r="C71" s="13">
        <f>'Feuille de Présence'!E71</f>
        <v>0</v>
      </c>
      <c r="D71" s="15">
        <f t="shared" si="6"/>
        <v>0</v>
      </c>
      <c r="E71" s="31"/>
      <c r="F71" s="13">
        <f t="shared" si="7"/>
        <v>0</v>
      </c>
      <c r="G71" s="13">
        <f t="shared" si="8"/>
        <v>0</v>
      </c>
      <c r="H71" s="13">
        <f t="shared" si="9"/>
        <v>0</v>
      </c>
      <c r="I71" s="101" t="str">
        <f t="shared" si="10"/>
        <v/>
      </c>
      <c r="J71" s="100" t="str">
        <f t="shared" si="11"/>
        <v/>
      </c>
      <c r="K71" s="162"/>
      <c r="L71" s="162"/>
      <c r="M71" s="162"/>
      <c r="N71" s="162"/>
      <c r="O71" s="162"/>
      <c r="P71" s="162"/>
      <c r="Q71" s="162"/>
      <c r="R71" s="162"/>
      <c r="S71" s="162"/>
      <c r="T71" s="162"/>
    </row>
    <row r="72" spans="1:20" ht="12.75" customHeight="1" x14ac:dyDescent="0.2">
      <c r="A72" s="4" t="str">
        <f>'Feuille de Présence'!B72</f>
        <v>GM</v>
      </c>
      <c r="B72" s="70">
        <f>'Feuille de Présence'!D72</f>
        <v>57</v>
      </c>
      <c r="C72" s="13">
        <f>'Feuille de Présence'!E72</f>
        <v>0</v>
      </c>
      <c r="D72" s="15">
        <f t="shared" si="6"/>
        <v>0</v>
      </c>
      <c r="E72" s="31"/>
      <c r="F72" s="13">
        <f t="shared" si="7"/>
        <v>0</v>
      </c>
      <c r="G72" s="13">
        <f t="shared" si="8"/>
        <v>0</v>
      </c>
      <c r="H72" s="13">
        <f t="shared" si="9"/>
        <v>0</v>
      </c>
      <c r="I72" s="101" t="str">
        <f t="shared" si="10"/>
        <v/>
      </c>
      <c r="J72" s="100" t="str">
        <f t="shared" si="11"/>
        <v/>
      </c>
      <c r="K72" s="162"/>
      <c r="L72" s="162"/>
      <c r="M72" s="162"/>
      <c r="N72" s="162"/>
      <c r="O72" s="162"/>
      <c r="P72" s="162"/>
      <c r="Q72" s="162"/>
      <c r="R72" s="162"/>
      <c r="S72" s="162"/>
      <c r="T72" s="162"/>
    </row>
    <row r="73" spans="1:20" ht="12.75" customHeight="1" x14ac:dyDescent="0.2">
      <c r="A73" s="10" t="str">
        <f>'Feuille de Présence'!B73</f>
        <v>GN</v>
      </c>
      <c r="B73" s="69">
        <f>'Feuille de Présence'!D73</f>
        <v>64</v>
      </c>
      <c r="C73" s="13">
        <f>'Feuille de Présence'!E73</f>
        <v>0</v>
      </c>
      <c r="D73" s="15">
        <f t="shared" si="6"/>
        <v>0</v>
      </c>
      <c r="E73" s="31"/>
      <c r="F73" s="13">
        <f t="shared" si="7"/>
        <v>0</v>
      </c>
      <c r="G73" s="13">
        <f t="shared" si="8"/>
        <v>0</v>
      </c>
      <c r="H73" s="13">
        <f t="shared" si="9"/>
        <v>0</v>
      </c>
      <c r="I73" s="101" t="str">
        <f t="shared" si="10"/>
        <v/>
      </c>
      <c r="J73" s="100" t="str">
        <f t="shared" si="11"/>
        <v/>
      </c>
      <c r="K73" s="162"/>
      <c r="L73" s="162"/>
      <c r="M73" s="162"/>
      <c r="N73" s="162"/>
      <c r="O73" s="162"/>
      <c r="P73" s="162"/>
      <c r="Q73" s="162"/>
      <c r="R73" s="162"/>
      <c r="S73" s="162"/>
      <c r="T73" s="162"/>
    </row>
    <row r="74" spans="1:20" ht="12.75" customHeight="1" x14ac:dyDescent="0.2">
      <c r="A74" s="4" t="str">
        <f>'Feuille de Présence'!B74</f>
        <v>GO</v>
      </c>
      <c r="B74" s="70">
        <f>'Feuille de Présence'!D74</f>
        <v>63</v>
      </c>
      <c r="C74" s="13">
        <f>'Feuille de Présence'!E74</f>
        <v>0</v>
      </c>
      <c r="D74" s="15">
        <f t="shared" si="6"/>
        <v>0</v>
      </c>
      <c r="E74" s="31"/>
      <c r="F74" s="13">
        <f t="shared" si="7"/>
        <v>0</v>
      </c>
      <c r="G74" s="13">
        <f t="shared" si="8"/>
        <v>0</v>
      </c>
      <c r="H74" s="13">
        <f t="shared" si="9"/>
        <v>0</v>
      </c>
      <c r="I74" s="101" t="str">
        <f t="shared" si="10"/>
        <v/>
      </c>
      <c r="J74" s="100" t="str">
        <f t="shared" si="11"/>
        <v/>
      </c>
      <c r="K74" s="162"/>
      <c r="L74" s="162"/>
      <c r="M74" s="162"/>
      <c r="N74" s="162"/>
      <c r="O74" s="162"/>
      <c r="P74" s="162"/>
      <c r="Q74" s="162"/>
      <c r="R74" s="162"/>
      <c r="S74" s="162"/>
      <c r="T74" s="162"/>
    </row>
    <row r="75" spans="1:20" ht="12.75" customHeight="1" x14ac:dyDescent="0.2">
      <c r="A75" s="5" t="str">
        <f>'Feuille de Présence'!B75</f>
        <v>GP</v>
      </c>
      <c r="B75" s="70">
        <f>'Feuille de Présence'!D75</f>
        <v>194</v>
      </c>
      <c r="C75" s="13">
        <f>'Feuille de Présence'!E75</f>
        <v>0</v>
      </c>
      <c r="D75" s="15">
        <f t="shared" si="6"/>
        <v>0</v>
      </c>
      <c r="E75" s="31"/>
      <c r="F75" s="13">
        <f t="shared" si="7"/>
        <v>0</v>
      </c>
      <c r="G75" s="13">
        <f t="shared" si="8"/>
        <v>0</v>
      </c>
      <c r="H75" s="13">
        <f t="shared" si="9"/>
        <v>0</v>
      </c>
      <c r="I75" s="101" t="str">
        <f t="shared" si="10"/>
        <v/>
      </c>
      <c r="J75" s="100" t="str">
        <f t="shared" si="11"/>
        <v/>
      </c>
      <c r="K75" s="162"/>
      <c r="L75" s="162"/>
      <c r="M75" s="162"/>
      <c r="N75" s="162"/>
      <c r="O75" s="162"/>
      <c r="P75" s="162"/>
      <c r="Q75" s="162"/>
      <c r="R75" s="162"/>
      <c r="S75" s="162"/>
      <c r="T75" s="162"/>
    </row>
    <row r="76" spans="1:20" ht="12.75" customHeight="1" x14ac:dyDescent="0.2">
      <c r="A76" s="4" t="str">
        <f>'Feuille de Présence'!B76</f>
        <v>GQ</v>
      </c>
      <c r="B76" s="70">
        <f>'Feuille de Présence'!D76</f>
        <v>57</v>
      </c>
      <c r="C76" s="13">
        <f>'Feuille de Présence'!E76</f>
        <v>0</v>
      </c>
      <c r="D76" s="15">
        <f t="shared" si="6"/>
        <v>0</v>
      </c>
      <c r="E76" s="31"/>
      <c r="F76" s="13">
        <f t="shared" si="7"/>
        <v>0</v>
      </c>
      <c r="G76" s="13">
        <f t="shared" si="8"/>
        <v>0</v>
      </c>
      <c r="H76" s="13">
        <f t="shared" si="9"/>
        <v>0</v>
      </c>
      <c r="I76" s="101" t="str">
        <f t="shared" si="10"/>
        <v/>
      </c>
      <c r="J76" s="100" t="str">
        <f t="shared" si="11"/>
        <v/>
      </c>
      <c r="K76" s="162"/>
      <c r="L76" s="162"/>
      <c r="M76" s="162"/>
      <c r="N76" s="162"/>
      <c r="O76" s="162"/>
      <c r="P76" s="162"/>
      <c r="Q76" s="162"/>
      <c r="R76" s="162"/>
      <c r="S76" s="162"/>
      <c r="T76" s="162"/>
    </row>
    <row r="77" spans="1:20" ht="12.75" customHeight="1" x14ac:dyDescent="0.2">
      <c r="A77" s="8" t="str">
        <f>'Feuille de Présence'!B77</f>
        <v>GR</v>
      </c>
      <c r="B77" s="70">
        <f>'Feuille de Présence'!D77</f>
        <v>63</v>
      </c>
      <c r="C77" s="13">
        <f>'Feuille de Présence'!E77</f>
        <v>0</v>
      </c>
      <c r="D77" s="15">
        <f t="shared" si="6"/>
        <v>0</v>
      </c>
      <c r="E77" s="31"/>
      <c r="F77" s="13">
        <f t="shared" si="7"/>
        <v>0</v>
      </c>
      <c r="G77" s="13">
        <f t="shared" si="8"/>
        <v>0</v>
      </c>
      <c r="H77" s="13">
        <f t="shared" si="9"/>
        <v>0</v>
      </c>
      <c r="I77" s="101" t="str">
        <f t="shared" si="10"/>
        <v/>
      </c>
      <c r="J77" s="100" t="str">
        <f t="shared" si="11"/>
        <v/>
      </c>
      <c r="K77" s="162"/>
      <c r="L77" s="162"/>
      <c r="M77" s="162"/>
      <c r="N77" s="162"/>
      <c r="O77" s="162"/>
      <c r="P77" s="162"/>
      <c r="Q77" s="162"/>
      <c r="R77" s="162"/>
      <c r="S77" s="162"/>
      <c r="T77" s="162"/>
    </row>
    <row r="78" spans="1:20" ht="12.75" customHeight="1" x14ac:dyDescent="0.2">
      <c r="A78" s="5" t="str">
        <f>'Feuille de Présence'!B78</f>
        <v>GS</v>
      </c>
      <c r="B78" s="70">
        <f>'Feuille de Présence'!D78</f>
        <v>64</v>
      </c>
      <c r="C78" s="13">
        <f>'Feuille de Présence'!E78</f>
        <v>0</v>
      </c>
      <c r="D78" s="15">
        <f t="shared" si="6"/>
        <v>0</v>
      </c>
      <c r="E78" s="31"/>
      <c r="F78" s="13">
        <f t="shared" si="7"/>
        <v>0</v>
      </c>
      <c r="G78" s="13">
        <f t="shared" si="8"/>
        <v>0</v>
      </c>
      <c r="H78" s="13">
        <f t="shared" si="9"/>
        <v>0</v>
      </c>
      <c r="I78" s="101" t="str">
        <f t="shared" si="10"/>
        <v/>
      </c>
      <c r="J78" s="100" t="str">
        <f t="shared" si="11"/>
        <v/>
      </c>
      <c r="K78" s="162"/>
      <c r="L78" s="162"/>
      <c r="M78" s="162"/>
      <c r="N78" s="162"/>
      <c r="O78" s="162"/>
      <c r="P78" s="162"/>
      <c r="Q78" s="162"/>
      <c r="R78" s="162"/>
      <c r="S78" s="162"/>
      <c r="T78" s="162"/>
    </row>
    <row r="79" spans="1:20" ht="12.75" customHeight="1" x14ac:dyDescent="0.2">
      <c r="A79" s="7" t="str">
        <f>'Feuille de Présence'!B79</f>
        <v>GT</v>
      </c>
      <c r="B79" s="71">
        <f>'Feuille de Présence'!D79</f>
        <v>315</v>
      </c>
      <c r="C79" s="13">
        <f>'Feuille de Présence'!E79</f>
        <v>0</v>
      </c>
      <c r="D79" s="15">
        <f t="shared" si="6"/>
        <v>0</v>
      </c>
      <c r="E79" s="31"/>
      <c r="F79" s="13">
        <f t="shared" si="7"/>
        <v>0</v>
      </c>
      <c r="G79" s="13">
        <f t="shared" si="8"/>
        <v>0</v>
      </c>
      <c r="H79" s="13">
        <f t="shared" si="9"/>
        <v>0</v>
      </c>
      <c r="I79" s="101" t="str">
        <f t="shared" si="10"/>
        <v/>
      </c>
      <c r="J79" s="100" t="str">
        <f t="shared" si="11"/>
        <v/>
      </c>
      <c r="K79" s="162"/>
      <c r="L79" s="162"/>
      <c r="M79" s="162"/>
      <c r="N79" s="162"/>
      <c r="O79" s="162"/>
      <c r="P79" s="162"/>
      <c r="Q79" s="162"/>
      <c r="R79" s="162"/>
      <c r="S79" s="162"/>
      <c r="T79" s="162"/>
    </row>
    <row r="80" spans="1:20" ht="12.75" customHeight="1" x14ac:dyDescent="0.2">
      <c r="A80" s="5" t="str">
        <f>'Feuille de Présence'!B80</f>
        <v>H</v>
      </c>
      <c r="B80" s="70">
        <f>'Feuille de Présence'!D80</f>
        <v>64</v>
      </c>
      <c r="C80" s="13">
        <f>'Feuille de Présence'!E80</f>
        <v>0</v>
      </c>
      <c r="D80" s="15">
        <f t="shared" si="6"/>
        <v>0</v>
      </c>
      <c r="E80" s="31"/>
      <c r="F80" s="13">
        <f t="shared" si="7"/>
        <v>0</v>
      </c>
      <c r="G80" s="13">
        <f t="shared" si="8"/>
        <v>0</v>
      </c>
      <c r="H80" s="13">
        <f t="shared" si="9"/>
        <v>0</v>
      </c>
      <c r="I80" s="101" t="str">
        <f t="shared" si="10"/>
        <v/>
      </c>
      <c r="J80" s="100" t="str">
        <f t="shared" si="11"/>
        <v/>
      </c>
      <c r="K80" s="162"/>
      <c r="L80" s="162"/>
      <c r="M80" s="162"/>
      <c r="N80" s="162"/>
      <c r="O80" s="162"/>
      <c r="P80" s="162"/>
      <c r="Q80" s="162"/>
      <c r="R80" s="162"/>
      <c r="S80" s="162"/>
      <c r="T80" s="162"/>
    </row>
    <row r="81" spans="1:20" ht="12.75" customHeight="1" x14ac:dyDescent="0.2">
      <c r="A81" s="4" t="str">
        <f>'Feuille de Présence'!B81</f>
        <v>J</v>
      </c>
      <c r="B81" s="70">
        <f>'Feuille de Présence'!D81</f>
        <v>68</v>
      </c>
      <c r="C81" s="13">
        <f>'Feuille de Présence'!E81</f>
        <v>0</v>
      </c>
      <c r="D81" s="15">
        <f t="shared" si="6"/>
        <v>0</v>
      </c>
      <c r="E81" s="31"/>
      <c r="F81" s="13">
        <f t="shared" si="7"/>
        <v>0</v>
      </c>
      <c r="G81" s="13">
        <f t="shared" si="8"/>
        <v>0</v>
      </c>
      <c r="H81" s="13">
        <f t="shared" si="9"/>
        <v>0</v>
      </c>
      <c r="I81" s="101" t="str">
        <f t="shared" si="10"/>
        <v/>
      </c>
      <c r="J81" s="100" t="str">
        <f t="shared" si="11"/>
        <v/>
      </c>
      <c r="K81" s="162"/>
      <c r="L81" s="162"/>
      <c r="M81" s="162"/>
      <c r="N81" s="162"/>
      <c r="O81" s="162"/>
      <c r="P81" s="162"/>
      <c r="Q81" s="162"/>
      <c r="R81" s="162"/>
      <c r="S81" s="162"/>
      <c r="T81" s="162"/>
    </row>
    <row r="82" spans="1:20" ht="12.75" customHeight="1" x14ac:dyDescent="0.2">
      <c r="A82" s="5" t="str">
        <f>'Feuille de Présence'!B82</f>
        <v>JA</v>
      </c>
      <c r="B82" s="70">
        <f>'Feuille de Présence'!D82</f>
        <v>66</v>
      </c>
      <c r="C82" s="13">
        <f>'Feuille de Présence'!E82</f>
        <v>0</v>
      </c>
      <c r="D82" s="15">
        <f t="shared" si="6"/>
        <v>0</v>
      </c>
      <c r="E82" s="31"/>
      <c r="F82" s="13">
        <f t="shared" si="7"/>
        <v>0</v>
      </c>
      <c r="G82" s="13">
        <f t="shared" si="8"/>
        <v>0</v>
      </c>
      <c r="H82" s="13">
        <f t="shared" si="9"/>
        <v>0</v>
      </c>
      <c r="I82" s="101" t="str">
        <f t="shared" si="10"/>
        <v/>
      </c>
      <c r="J82" s="100" t="str">
        <f t="shared" si="11"/>
        <v/>
      </c>
      <c r="K82" s="162"/>
      <c r="L82" s="162"/>
      <c r="M82" s="162"/>
      <c r="N82" s="162"/>
      <c r="O82" s="162"/>
      <c r="P82" s="162"/>
      <c r="Q82" s="162"/>
      <c r="R82" s="162"/>
      <c r="S82" s="162"/>
      <c r="T82" s="162"/>
    </row>
    <row r="83" spans="1:20" ht="12.75" customHeight="1" x14ac:dyDescent="0.2">
      <c r="A83" s="4" t="str">
        <f>'Feuille de Présence'!B83</f>
        <v>JB</v>
      </c>
      <c r="B83" s="70">
        <f>'Feuille de Présence'!D83</f>
        <v>117</v>
      </c>
      <c r="C83" s="13">
        <f>'Feuille de Présence'!E83</f>
        <v>0</v>
      </c>
      <c r="D83" s="15">
        <f t="shared" si="6"/>
        <v>0</v>
      </c>
      <c r="E83" s="31"/>
      <c r="F83" s="13">
        <f t="shared" si="7"/>
        <v>0</v>
      </c>
      <c r="G83" s="13">
        <f t="shared" si="8"/>
        <v>0</v>
      </c>
      <c r="H83" s="13">
        <f t="shared" si="9"/>
        <v>0</v>
      </c>
      <c r="I83" s="101" t="str">
        <f t="shared" si="10"/>
        <v/>
      </c>
      <c r="J83" s="100" t="str">
        <f t="shared" si="11"/>
        <v/>
      </c>
      <c r="K83" s="162"/>
      <c r="L83" s="162"/>
      <c r="M83" s="162"/>
      <c r="N83" s="162"/>
      <c r="O83" s="162"/>
      <c r="P83" s="162"/>
      <c r="Q83" s="162"/>
      <c r="R83" s="162"/>
      <c r="S83" s="162"/>
      <c r="T83" s="162"/>
    </row>
    <row r="84" spans="1:20" ht="12.75" customHeight="1" x14ac:dyDescent="0.2">
      <c r="A84" s="5" t="str">
        <f>'Feuille de Présence'!B84</f>
        <v>L</v>
      </c>
      <c r="B84" s="70">
        <f>'Feuille de Présence'!D84</f>
        <v>62</v>
      </c>
      <c r="C84" s="13">
        <f>'Feuille de Présence'!E84</f>
        <v>0</v>
      </c>
      <c r="D84" s="15">
        <f t="shared" si="6"/>
        <v>0</v>
      </c>
      <c r="E84" s="31"/>
      <c r="F84" s="13">
        <f t="shared" si="7"/>
        <v>0</v>
      </c>
      <c r="G84" s="13">
        <f t="shared" si="8"/>
        <v>0</v>
      </c>
      <c r="H84" s="13">
        <f t="shared" si="9"/>
        <v>0</v>
      </c>
      <c r="I84" s="101" t="str">
        <f t="shared" si="10"/>
        <v/>
      </c>
      <c r="J84" s="100" t="str">
        <f t="shared" si="11"/>
        <v/>
      </c>
      <c r="K84" s="162"/>
      <c r="L84" s="162"/>
      <c r="M84" s="162"/>
      <c r="N84" s="162"/>
      <c r="O84" s="162"/>
      <c r="P84" s="162"/>
      <c r="Q84" s="162"/>
      <c r="R84" s="162"/>
      <c r="S84" s="162"/>
      <c r="T84" s="162"/>
    </row>
    <row r="85" spans="1:20" ht="12.75" customHeight="1" x14ac:dyDescent="0.2">
      <c r="A85" s="4" t="str">
        <f>'Feuille de Présence'!B85</f>
        <v>LA</v>
      </c>
      <c r="B85" s="70">
        <f>'Feuille de Présence'!D85</f>
        <v>130</v>
      </c>
      <c r="C85" s="13">
        <f>'Feuille de Présence'!E85</f>
        <v>0</v>
      </c>
      <c r="D85" s="15">
        <f t="shared" si="6"/>
        <v>0</v>
      </c>
      <c r="E85" s="31"/>
      <c r="F85" s="13">
        <f t="shared" si="7"/>
        <v>0</v>
      </c>
      <c r="G85" s="13">
        <f t="shared" si="8"/>
        <v>0</v>
      </c>
      <c r="H85" s="13">
        <f t="shared" si="9"/>
        <v>0</v>
      </c>
      <c r="I85" s="101" t="str">
        <f t="shared" si="10"/>
        <v/>
      </c>
      <c r="J85" s="100" t="str">
        <f t="shared" si="11"/>
        <v/>
      </c>
      <c r="K85" s="162"/>
      <c r="L85" s="162"/>
      <c r="M85" s="162"/>
      <c r="N85" s="162"/>
      <c r="O85" s="162"/>
      <c r="P85" s="162"/>
      <c r="Q85" s="162"/>
      <c r="R85" s="162"/>
      <c r="S85" s="162"/>
      <c r="T85" s="162"/>
    </row>
    <row r="86" spans="1:20" ht="12.75" customHeight="1" x14ac:dyDescent="0.2">
      <c r="A86" s="5" t="str">
        <f>'Feuille de Présence'!B86</f>
        <v>LB</v>
      </c>
      <c r="B86" s="70">
        <f>'Feuille de Présence'!D86</f>
        <v>66</v>
      </c>
      <c r="C86" s="13">
        <f>'Feuille de Présence'!E86</f>
        <v>0</v>
      </c>
      <c r="D86" s="15">
        <f t="shared" si="6"/>
        <v>0</v>
      </c>
      <c r="E86" s="31"/>
      <c r="F86" s="13">
        <f t="shared" si="7"/>
        <v>0</v>
      </c>
      <c r="G86" s="13">
        <f t="shared" si="8"/>
        <v>0</v>
      </c>
      <c r="H86" s="13">
        <f t="shared" si="9"/>
        <v>0</v>
      </c>
      <c r="I86" s="101" t="str">
        <f t="shared" si="10"/>
        <v/>
      </c>
      <c r="J86" s="100" t="str">
        <f t="shared" si="11"/>
        <v/>
      </c>
      <c r="K86" s="162"/>
      <c r="L86" s="162"/>
      <c r="M86" s="162"/>
      <c r="N86" s="162"/>
      <c r="O86" s="162"/>
      <c r="P86" s="162"/>
      <c r="Q86" s="162"/>
      <c r="R86" s="162"/>
      <c r="S86" s="162"/>
      <c r="T86" s="162"/>
    </row>
    <row r="87" spans="1:20" ht="12.75" customHeight="1" x14ac:dyDescent="0.2">
      <c r="A87" s="4" t="str">
        <f>'Feuille de Présence'!B87</f>
        <v>M</v>
      </c>
      <c r="B87" s="70">
        <f>'Feuille de Présence'!D87</f>
        <v>64</v>
      </c>
      <c r="C87" s="13">
        <f>'Feuille de Présence'!E87</f>
        <v>0</v>
      </c>
      <c r="D87" s="15">
        <f t="shared" si="6"/>
        <v>0</v>
      </c>
      <c r="E87" s="31"/>
      <c r="F87" s="13">
        <f t="shared" si="7"/>
        <v>0</v>
      </c>
      <c r="G87" s="13">
        <f t="shared" si="8"/>
        <v>0</v>
      </c>
      <c r="H87" s="13">
        <f t="shared" si="9"/>
        <v>0</v>
      </c>
      <c r="I87" s="101" t="str">
        <f t="shared" si="10"/>
        <v/>
      </c>
      <c r="J87" s="100" t="str">
        <f t="shared" si="11"/>
        <v/>
      </c>
      <c r="K87" s="162"/>
      <c r="L87" s="162"/>
      <c r="M87" s="162"/>
      <c r="N87" s="162"/>
      <c r="O87" s="162"/>
      <c r="P87" s="162"/>
      <c r="Q87" s="162"/>
      <c r="R87" s="162"/>
      <c r="S87" s="162"/>
      <c r="T87" s="162"/>
    </row>
    <row r="88" spans="1:20" ht="12.75" customHeight="1" x14ac:dyDescent="0.2">
      <c r="A88" s="4" t="str">
        <f>'Feuille de Présence'!B88</f>
        <v>MA</v>
      </c>
      <c r="B88" s="70">
        <f>'Feuille de Présence'!D88</f>
        <v>128</v>
      </c>
      <c r="C88" s="13">
        <f>'Feuille de Présence'!E88</f>
        <v>0</v>
      </c>
      <c r="D88" s="15">
        <f t="shared" si="6"/>
        <v>0</v>
      </c>
      <c r="E88" s="31"/>
      <c r="F88" s="13">
        <f t="shared" si="7"/>
        <v>0</v>
      </c>
      <c r="G88" s="13">
        <f t="shared" si="8"/>
        <v>0</v>
      </c>
      <c r="H88" s="13">
        <f t="shared" si="9"/>
        <v>0</v>
      </c>
      <c r="I88" s="101" t="str">
        <f t="shared" si="10"/>
        <v/>
      </c>
      <c r="J88" s="100" t="str">
        <f t="shared" si="11"/>
        <v/>
      </c>
      <c r="K88" s="162"/>
      <c r="L88" s="162"/>
      <c r="M88" s="162"/>
      <c r="N88" s="162"/>
      <c r="O88" s="162"/>
      <c r="P88" s="162"/>
      <c r="Q88" s="162"/>
      <c r="R88" s="162"/>
      <c r="S88" s="162"/>
      <c r="T88" s="162"/>
    </row>
    <row r="89" spans="1:20" ht="12.75" customHeight="1" x14ac:dyDescent="0.2">
      <c r="A89" s="4" t="str">
        <f>'Feuille de Présence'!B89</f>
        <v>MB</v>
      </c>
      <c r="B89" s="70">
        <f>'Feuille de Présence'!D89</f>
        <v>315</v>
      </c>
      <c r="C89" s="13">
        <f>'Feuille de Présence'!E89</f>
        <v>0</v>
      </c>
      <c r="D89" s="15">
        <f t="shared" si="6"/>
        <v>0</v>
      </c>
      <c r="E89" s="31"/>
      <c r="F89" s="13">
        <f t="shared" si="7"/>
        <v>0</v>
      </c>
      <c r="G89" s="13">
        <f t="shared" si="8"/>
        <v>0</v>
      </c>
      <c r="H89" s="13">
        <f t="shared" si="9"/>
        <v>0</v>
      </c>
      <c r="I89" s="101" t="str">
        <f t="shared" si="10"/>
        <v/>
      </c>
      <c r="J89" s="100" t="str">
        <f t="shared" si="11"/>
        <v/>
      </c>
      <c r="K89" s="162"/>
      <c r="L89" s="162"/>
      <c r="M89" s="162"/>
      <c r="N89" s="162"/>
      <c r="O89" s="162"/>
      <c r="P89" s="162"/>
      <c r="Q89" s="162"/>
      <c r="R89" s="162"/>
      <c r="S89" s="162"/>
      <c r="T89" s="162"/>
    </row>
    <row r="90" spans="1:20" ht="12.75" customHeight="1" x14ac:dyDescent="0.2">
      <c r="A90" s="4" t="str">
        <f>'Feuille de Présence'!B90</f>
        <v>MC</v>
      </c>
      <c r="B90" s="70">
        <f>'Feuille de Présence'!D90</f>
        <v>63</v>
      </c>
      <c r="C90" s="13">
        <f>'Feuille de Présence'!E90</f>
        <v>0</v>
      </c>
      <c r="D90" s="15">
        <f t="shared" si="6"/>
        <v>0</v>
      </c>
      <c r="E90" s="31"/>
      <c r="F90" s="13">
        <f t="shared" si="7"/>
        <v>0</v>
      </c>
      <c r="G90" s="13">
        <f t="shared" si="8"/>
        <v>0</v>
      </c>
      <c r="H90" s="13">
        <f t="shared" si="9"/>
        <v>0</v>
      </c>
      <c r="I90" s="101" t="str">
        <f t="shared" si="10"/>
        <v/>
      </c>
      <c r="J90" s="100" t="str">
        <f t="shared" si="11"/>
        <v/>
      </c>
      <c r="K90" s="162"/>
      <c r="L90" s="162"/>
      <c r="M90" s="162"/>
      <c r="N90" s="162"/>
      <c r="O90" s="162"/>
      <c r="P90" s="162"/>
      <c r="Q90" s="162"/>
      <c r="R90" s="162"/>
      <c r="S90" s="162"/>
      <c r="T90" s="162"/>
    </row>
    <row r="91" spans="1:20" ht="12.75" customHeight="1" x14ac:dyDescent="0.2">
      <c r="A91" s="4" t="str">
        <f>'Feuille de Présence'!B91</f>
        <v>MD</v>
      </c>
      <c r="B91" s="70">
        <f>'Feuille de Présence'!D91</f>
        <v>66</v>
      </c>
      <c r="C91" s="13">
        <f>'Feuille de Présence'!E91</f>
        <v>0</v>
      </c>
      <c r="D91" s="15">
        <f t="shared" si="6"/>
        <v>0</v>
      </c>
      <c r="E91" s="31"/>
      <c r="F91" s="13">
        <f t="shared" si="7"/>
        <v>0</v>
      </c>
      <c r="G91" s="13">
        <f t="shared" si="8"/>
        <v>0</v>
      </c>
      <c r="H91" s="13">
        <f t="shared" si="9"/>
        <v>0</v>
      </c>
      <c r="I91" s="101" t="str">
        <f t="shared" si="10"/>
        <v/>
      </c>
      <c r="J91" s="100" t="str">
        <f t="shared" si="11"/>
        <v/>
      </c>
      <c r="K91" s="162"/>
      <c r="L91" s="162"/>
      <c r="M91" s="162"/>
      <c r="N91" s="162"/>
      <c r="O91" s="162"/>
      <c r="P91" s="162"/>
      <c r="Q91" s="162"/>
      <c r="R91" s="162"/>
      <c r="S91" s="162"/>
      <c r="T91" s="162"/>
    </row>
    <row r="92" spans="1:20" ht="12.75" customHeight="1" x14ac:dyDescent="0.2">
      <c r="A92" s="4" t="str">
        <f>'Feuille de Présence'!B92</f>
        <v>ME</v>
      </c>
      <c r="B92" s="70">
        <f>'Feuille de Présence'!D92</f>
        <v>124</v>
      </c>
      <c r="C92" s="13">
        <f>'Feuille de Présence'!E92</f>
        <v>0</v>
      </c>
      <c r="D92" s="15">
        <f t="shared" si="6"/>
        <v>0</v>
      </c>
      <c r="E92" s="31"/>
      <c r="F92" s="13">
        <f t="shared" si="7"/>
        <v>0</v>
      </c>
      <c r="G92" s="13">
        <f t="shared" si="8"/>
        <v>0</v>
      </c>
      <c r="H92" s="13">
        <f t="shared" si="9"/>
        <v>0</v>
      </c>
      <c r="I92" s="101" t="str">
        <f t="shared" si="10"/>
        <v/>
      </c>
      <c r="J92" s="100" t="str">
        <f t="shared" si="11"/>
        <v/>
      </c>
      <c r="K92" s="162"/>
      <c r="L92" s="162"/>
      <c r="M92" s="162"/>
      <c r="N92" s="162"/>
      <c r="O92" s="162"/>
      <c r="P92" s="162"/>
      <c r="Q92" s="162"/>
      <c r="R92" s="162"/>
      <c r="S92" s="162"/>
      <c r="T92" s="162"/>
    </row>
    <row r="93" spans="1:20" ht="12.75" customHeight="1" x14ac:dyDescent="0.2">
      <c r="A93" s="4" t="str">
        <f>'Feuille de Présence'!B93</f>
        <v>MF</v>
      </c>
      <c r="B93" s="70">
        <f>'Feuille de Présence'!D93</f>
        <v>63</v>
      </c>
      <c r="C93" s="13">
        <f>'Feuille de Présence'!E93</f>
        <v>0</v>
      </c>
      <c r="D93" s="15">
        <f t="shared" si="6"/>
        <v>0</v>
      </c>
      <c r="E93" s="31"/>
      <c r="F93" s="13">
        <f t="shared" si="7"/>
        <v>0</v>
      </c>
      <c r="G93" s="13">
        <f t="shared" si="8"/>
        <v>0</v>
      </c>
      <c r="H93" s="13">
        <f t="shared" si="9"/>
        <v>0</v>
      </c>
      <c r="I93" s="101" t="str">
        <f t="shared" si="10"/>
        <v/>
      </c>
      <c r="J93" s="100" t="str">
        <f t="shared" si="11"/>
        <v/>
      </c>
      <c r="K93" s="162"/>
      <c r="L93" s="162"/>
      <c r="M93" s="162"/>
      <c r="N93" s="162"/>
      <c r="O93" s="162"/>
      <c r="P93" s="162"/>
      <c r="Q93" s="162"/>
      <c r="R93" s="162"/>
      <c r="S93" s="162"/>
      <c r="T93" s="162"/>
    </row>
    <row r="94" spans="1:20" ht="12.75" customHeight="1" x14ac:dyDescent="0.2">
      <c r="A94" s="5" t="str">
        <f>'Feuille de Présence'!B94</f>
        <v>MG</v>
      </c>
      <c r="B94" s="70">
        <f>'Feuille de Présence'!D94</f>
        <v>132</v>
      </c>
      <c r="C94" s="13">
        <f>'Feuille de Présence'!E94</f>
        <v>0</v>
      </c>
      <c r="D94" s="15">
        <f t="shared" si="6"/>
        <v>0</v>
      </c>
      <c r="E94" s="31"/>
      <c r="F94" s="13">
        <f t="shared" si="7"/>
        <v>0</v>
      </c>
      <c r="G94" s="13">
        <f t="shared" si="8"/>
        <v>0</v>
      </c>
      <c r="H94" s="13">
        <f t="shared" si="9"/>
        <v>0</v>
      </c>
      <c r="I94" s="101" t="str">
        <f t="shared" si="10"/>
        <v/>
      </c>
      <c r="J94" s="100" t="str">
        <f t="shared" si="11"/>
        <v/>
      </c>
      <c r="K94" s="162"/>
      <c r="L94" s="162"/>
      <c r="M94" s="162"/>
      <c r="N94" s="162"/>
      <c r="O94" s="162"/>
      <c r="P94" s="162"/>
      <c r="Q94" s="162"/>
      <c r="R94" s="162"/>
      <c r="S94" s="162"/>
      <c r="T94" s="162"/>
    </row>
    <row r="95" spans="1:20" ht="12.75" customHeight="1" x14ac:dyDescent="0.2">
      <c r="A95" s="4" t="str">
        <f>'Feuille de Présence'!B95</f>
        <v>MH</v>
      </c>
      <c r="B95" s="70">
        <f>'Feuille de Présence'!D95</f>
        <v>57</v>
      </c>
      <c r="C95" s="13">
        <f>'Feuille de Présence'!E95</f>
        <v>0</v>
      </c>
      <c r="D95" s="15">
        <f t="shared" si="6"/>
        <v>0</v>
      </c>
      <c r="E95" s="31"/>
      <c r="F95" s="13">
        <f t="shared" si="7"/>
        <v>0</v>
      </c>
      <c r="G95" s="13">
        <f t="shared" si="8"/>
        <v>0</v>
      </c>
      <c r="H95" s="13">
        <f t="shared" si="9"/>
        <v>0</v>
      </c>
      <c r="I95" s="101" t="str">
        <f t="shared" si="10"/>
        <v/>
      </c>
      <c r="J95" s="100" t="str">
        <f t="shared" si="11"/>
        <v/>
      </c>
      <c r="K95" s="162"/>
      <c r="L95" s="162"/>
      <c r="M95" s="162"/>
      <c r="N95" s="162"/>
      <c r="O95" s="162"/>
      <c r="P95" s="162"/>
      <c r="Q95" s="162"/>
      <c r="R95" s="162"/>
      <c r="S95" s="162"/>
      <c r="T95" s="162"/>
    </row>
    <row r="96" spans="1:20" ht="12.75" customHeight="1" x14ac:dyDescent="0.2">
      <c r="A96" s="5" t="str">
        <f>'Feuille de Présence'!B96</f>
        <v>MI</v>
      </c>
      <c r="B96" s="70">
        <f>'Feuille de Présence'!D96</f>
        <v>70</v>
      </c>
      <c r="C96" s="13">
        <f>'Feuille de Présence'!E96</f>
        <v>0</v>
      </c>
      <c r="D96" s="15">
        <f t="shared" si="6"/>
        <v>0</v>
      </c>
      <c r="E96" s="31"/>
      <c r="F96" s="13">
        <f t="shared" si="7"/>
        <v>0</v>
      </c>
      <c r="G96" s="13">
        <f t="shared" si="8"/>
        <v>0</v>
      </c>
      <c r="H96" s="13">
        <f t="shared" si="9"/>
        <v>0</v>
      </c>
      <c r="I96" s="101" t="str">
        <f t="shared" si="10"/>
        <v/>
      </c>
      <c r="J96" s="100" t="str">
        <f t="shared" si="11"/>
        <v/>
      </c>
      <c r="K96" s="162"/>
      <c r="L96" s="162"/>
      <c r="M96" s="162"/>
      <c r="N96" s="162"/>
      <c r="O96" s="162"/>
      <c r="P96" s="162"/>
      <c r="Q96" s="162"/>
      <c r="R96" s="162"/>
      <c r="S96" s="162"/>
      <c r="T96" s="162"/>
    </row>
    <row r="97" spans="1:20" ht="12.75" customHeight="1" x14ac:dyDescent="0.2">
      <c r="A97" s="11" t="str">
        <f>'Feuille de Présence'!B97</f>
        <v>MJ</v>
      </c>
      <c r="B97" s="72">
        <f>'Feuille de Présence'!D97</f>
        <v>122</v>
      </c>
      <c r="C97" s="13">
        <f>'Feuille de Présence'!E97</f>
        <v>0</v>
      </c>
      <c r="D97" s="15">
        <f t="shared" si="6"/>
        <v>0</v>
      </c>
      <c r="E97" s="31"/>
      <c r="F97" s="13">
        <f t="shared" si="7"/>
        <v>0</v>
      </c>
      <c r="G97" s="13">
        <f t="shared" si="8"/>
        <v>0</v>
      </c>
      <c r="H97" s="13">
        <f t="shared" si="9"/>
        <v>0</v>
      </c>
      <c r="I97" s="101" t="str">
        <f t="shared" si="10"/>
        <v/>
      </c>
      <c r="J97" s="100" t="str">
        <f t="shared" si="11"/>
        <v/>
      </c>
      <c r="K97" s="162"/>
      <c r="L97" s="162"/>
      <c r="M97" s="162"/>
      <c r="N97" s="162"/>
      <c r="O97" s="162"/>
      <c r="P97" s="162"/>
      <c r="Q97" s="162"/>
      <c r="R97" s="162"/>
      <c r="S97" s="162"/>
      <c r="T97" s="162"/>
    </row>
    <row r="98" spans="1:20" ht="12.75" customHeight="1" x14ac:dyDescent="0.2">
      <c r="A98" s="17" t="str">
        <f>'Feuille de Présence'!B98</f>
        <v>MK</v>
      </c>
      <c r="B98" s="71">
        <f>'Feuille de Présence'!D98</f>
        <v>62</v>
      </c>
      <c r="C98" s="13">
        <f>'Feuille de Présence'!E98</f>
        <v>0</v>
      </c>
      <c r="D98" s="15">
        <f t="shared" si="6"/>
        <v>0</v>
      </c>
      <c r="E98" s="31"/>
      <c r="F98" s="13">
        <f t="shared" si="7"/>
        <v>0</v>
      </c>
      <c r="G98" s="13">
        <f t="shared" si="8"/>
        <v>0</v>
      </c>
      <c r="H98" s="13">
        <f t="shared" si="9"/>
        <v>0</v>
      </c>
      <c r="I98" s="101" t="str">
        <f t="shared" si="10"/>
        <v/>
      </c>
      <c r="J98" s="100" t="str">
        <f t="shared" si="11"/>
        <v/>
      </c>
      <c r="K98" s="162"/>
      <c r="L98" s="162"/>
      <c r="M98" s="162"/>
      <c r="N98" s="162"/>
      <c r="O98" s="162"/>
      <c r="P98" s="162"/>
      <c r="Q98" s="162"/>
      <c r="R98" s="162"/>
      <c r="S98" s="162"/>
      <c r="T98" s="162"/>
    </row>
    <row r="99" spans="1:20" ht="12.75" customHeight="1" x14ac:dyDescent="0.2">
      <c r="A99" s="4" t="str">
        <f>'Feuille de Présence'!B99</f>
        <v>ML</v>
      </c>
      <c r="B99" s="70">
        <f>'Feuille de Présence'!D99</f>
        <v>30</v>
      </c>
      <c r="C99" s="13">
        <f>'Feuille de Présence'!E99</f>
        <v>0</v>
      </c>
      <c r="D99" s="15">
        <f t="shared" si="6"/>
        <v>0</v>
      </c>
      <c r="E99" s="31"/>
      <c r="F99" s="13">
        <f t="shared" si="7"/>
        <v>0</v>
      </c>
      <c r="G99" s="13">
        <f t="shared" si="8"/>
        <v>0</v>
      </c>
      <c r="H99" s="13">
        <f t="shared" si="9"/>
        <v>0</v>
      </c>
      <c r="I99" s="101" t="str">
        <f t="shared" si="10"/>
        <v/>
      </c>
      <c r="J99" s="100" t="str">
        <f t="shared" si="11"/>
        <v/>
      </c>
      <c r="K99" s="162"/>
      <c r="L99" s="162"/>
      <c r="M99" s="162"/>
      <c r="N99" s="162"/>
      <c r="O99" s="162"/>
      <c r="P99" s="162"/>
      <c r="Q99" s="162"/>
      <c r="R99" s="162"/>
      <c r="S99" s="162"/>
      <c r="T99" s="162"/>
    </row>
    <row r="100" spans="1:20" ht="12.75" customHeight="1" x14ac:dyDescent="0.2">
      <c r="A100" s="4" t="str">
        <f>'Feuille de Présence'!B100</f>
        <v>MM</v>
      </c>
      <c r="B100" s="70">
        <f>'Feuille de Présence'!D100</f>
        <v>66</v>
      </c>
      <c r="C100" s="13">
        <f>'Feuille de Présence'!E100</f>
        <v>0</v>
      </c>
      <c r="D100" s="15">
        <f t="shared" si="6"/>
        <v>0</v>
      </c>
      <c r="E100" s="31"/>
      <c r="F100" s="13">
        <f t="shared" si="7"/>
        <v>0</v>
      </c>
      <c r="G100" s="13">
        <f t="shared" si="8"/>
        <v>0</v>
      </c>
      <c r="H100" s="13">
        <f t="shared" si="9"/>
        <v>0</v>
      </c>
      <c r="I100" s="101" t="str">
        <f t="shared" si="10"/>
        <v/>
      </c>
      <c r="J100" s="100" t="str">
        <f t="shared" si="11"/>
        <v/>
      </c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</row>
    <row r="101" spans="1:20" ht="12.75" customHeight="1" x14ac:dyDescent="0.2">
      <c r="A101" s="5" t="str">
        <f>'Feuille de Présence'!B101</f>
        <v>MN</v>
      </c>
      <c r="B101" s="70">
        <f>'Feuille de Présence'!D101</f>
        <v>64</v>
      </c>
      <c r="C101" s="13">
        <f>'Feuille de Présence'!E101</f>
        <v>0</v>
      </c>
      <c r="D101" s="15">
        <f t="shared" si="6"/>
        <v>0</v>
      </c>
      <c r="E101" s="31"/>
      <c r="F101" s="13">
        <f t="shared" si="7"/>
        <v>0</v>
      </c>
      <c r="G101" s="13">
        <f t="shared" si="8"/>
        <v>0</v>
      </c>
      <c r="H101" s="13">
        <f t="shared" si="9"/>
        <v>0</v>
      </c>
      <c r="I101" s="101" t="str">
        <f t="shared" si="10"/>
        <v/>
      </c>
      <c r="J101" s="100" t="str">
        <f t="shared" si="11"/>
        <v/>
      </c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</row>
    <row r="102" spans="1:20" ht="12.75" customHeight="1" x14ac:dyDescent="0.2">
      <c r="A102" s="5" t="str">
        <f>'Feuille de Présence'!B102</f>
        <v>O</v>
      </c>
      <c r="B102" s="70">
        <f>'Feuille de Présence'!D102</f>
        <v>124</v>
      </c>
      <c r="C102" s="13">
        <f>'Feuille de Présence'!E102</f>
        <v>0</v>
      </c>
      <c r="D102" s="15">
        <f t="shared" si="6"/>
        <v>0</v>
      </c>
      <c r="E102" s="31"/>
      <c r="F102" s="13">
        <f t="shared" si="7"/>
        <v>0</v>
      </c>
      <c r="G102" s="13">
        <f t="shared" si="8"/>
        <v>0</v>
      </c>
      <c r="H102" s="13">
        <f t="shared" si="9"/>
        <v>0</v>
      </c>
      <c r="I102" s="101" t="str">
        <f t="shared" si="10"/>
        <v/>
      </c>
      <c r="J102" s="100" t="str">
        <f t="shared" si="11"/>
        <v/>
      </c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</row>
    <row r="103" spans="1:20" ht="12.75" customHeight="1" x14ac:dyDescent="0.2">
      <c r="A103" s="4" t="str">
        <f>'Feuille de Présence'!B103</f>
        <v>OA</v>
      </c>
      <c r="B103" s="70">
        <f>'Feuille de Présence'!D103</f>
        <v>61</v>
      </c>
      <c r="C103" s="13">
        <f>'Feuille de Présence'!E103</f>
        <v>0</v>
      </c>
      <c r="D103" s="15">
        <f t="shared" si="6"/>
        <v>0</v>
      </c>
      <c r="E103" s="31"/>
      <c r="F103" s="13">
        <f t="shared" si="7"/>
        <v>0</v>
      </c>
      <c r="G103" s="13">
        <f t="shared" si="8"/>
        <v>0</v>
      </c>
      <c r="H103" s="13">
        <f t="shared" si="9"/>
        <v>0</v>
      </c>
      <c r="I103" s="101" t="str">
        <f t="shared" si="10"/>
        <v/>
      </c>
      <c r="J103" s="100" t="str">
        <f t="shared" si="11"/>
        <v/>
      </c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</row>
    <row r="104" spans="1:20" ht="12.75" customHeight="1" x14ac:dyDescent="0.2">
      <c r="A104" s="4" t="str">
        <f>'Feuille de Présence'!B104</f>
        <v>P</v>
      </c>
      <c r="B104" s="70">
        <f>'Feuille de Présence'!D104</f>
        <v>63</v>
      </c>
      <c r="C104" s="13">
        <f>'Feuille de Présence'!E104</f>
        <v>0</v>
      </c>
      <c r="D104" s="15">
        <f t="shared" si="6"/>
        <v>0</v>
      </c>
      <c r="E104" s="31"/>
      <c r="F104" s="13">
        <f t="shared" si="7"/>
        <v>0</v>
      </c>
      <c r="G104" s="13">
        <f t="shared" si="8"/>
        <v>0</v>
      </c>
      <c r="H104" s="13">
        <f t="shared" si="9"/>
        <v>0</v>
      </c>
      <c r="I104" s="101" t="str">
        <f t="shared" si="10"/>
        <v/>
      </c>
      <c r="J104" s="100" t="str">
        <f t="shared" si="11"/>
        <v/>
      </c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</row>
    <row r="105" spans="1:20" ht="12.75" customHeight="1" x14ac:dyDescent="0.2">
      <c r="A105" s="4" t="str">
        <f>'Feuille de Présence'!B105</f>
        <v>PA</v>
      </c>
      <c r="B105" s="70">
        <f>'Feuille de Présence'!D105</f>
        <v>62</v>
      </c>
      <c r="C105" s="13">
        <f>'Feuille de Présence'!E105</f>
        <v>0</v>
      </c>
      <c r="D105" s="15">
        <f t="shared" si="6"/>
        <v>0</v>
      </c>
      <c r="E105" s="31"/>
      <c r="F105" s="13">
        <f t="shared" si="7"/>
        <v>0</v>
      </c>
      <c r="G105" s="13">
        <f t="shared" si="8"/>
        <v>0</v>
      </c>
      <c r="H105" s="13">
        <f t="shared" si="9"/>
        <v>0</v>
      </c>
      <c r="I105" s="101" t="str">
        <f t="shared" si="10"/>
        <v/>
      </c>
      <c r="J105" s="100" t="str">
        <f t="shared" si="11"/>
        <v/>
      </c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</row>
    <row r="106" spans="1:20" ht="12.75" customHeight="1" x14ac:dyDescent="0.2">
      <c r="A106" s="5" t="str">
        <f>'Feuille de Présence'!B106</f>
        <v>R</v>
      </c>
      <c r="B106" s="70">
        <f>'Feuille de Présence'!D106</f>
        <v>64</v>
      </c>
      <c r="C106" s="13">
        <f>'Feuille de Présence'!E106</f>
        <v>0</v>
      </c>
      <c r="D106" s="15">
        <f t="shared" si="6"/>
        <v>0</v>
      </c>
      <c r="E106" s="31"/>
      <c r="F106" s="13">
        <f t="shared" si="7"/>
        <v>0</v>
      </c>
      <c r="G106" s="13">
        <f t="shared" si="8"/>
        <v>0</v>
      </c>
      <c r="H106" s="13">
        <f t="shared" si="9"/>
        <v>0</v>
      </c>
      <c r="I106" s="101" t="str">
        <f t="shared" si="10"/>
        <v/>
      </c>
      <c r="J106" s="100" t="str">
        <f t="shared" si="11"/>
        <v/>
      </c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</row>
    <row r="107" spans="1:20" ht="12.75" customHeight="1" x14ac:dyDescent="0.2">
      <c r="A107" s="5" t="str">
        <f>'Feuille de Présence'!B107</f>
        <v>RA</v>
      </c>
      <c r="B107" s="70">
        <f>'Feuille de Présence'!D107</f>
        <v>66</v>
      </c>
      <c r="C107" s="13">
        <f>'Feuille de Présence'!E107</f>
        <v>0</v>
      </c>
      <c r="D107" s="15">
        <f t="shared" si="6"/>
        <v>0</v>
      </c>
      <c r="E107" s="31"/>
      <c r="F107" s="13">
        <f t="shared" si="7"/>
        <v>0</v>
      </c>
      <c r="G107" s="13">
        <f t="shared" si="8"/>
        <v>0</v>
      </c>
      <c r="H107" s="13">
        <f t="shared" si="9"/>
        <v>0</v>
      </c>
      <c r="I107" s="101" t="str">
        <f t="shared" si="10"/>
        <v/>
      </c>
      <c r="J107" s="100" t="str">
        <f t="shared" si="11"/>
        <v/>
      </c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</row>
    <row r="108" spans="1:20" ht="12.75" customHeight="1" x14ac:dyDescent="0.2">
      <c r="A108" s="4" t="str">
        <f>'Feuille de Présence'!B108</f>
        <v>RB</v>
      </c>
      <c r="B108" s="70">
        <f>'Feuille de Présence'!D108</f>
        <v>66</v>
      </c>
      <c r="C108" s="13">
        <f>'Feuille de Présence'!E108</f>
        <v>0</v>
      </c>
      <c r="D108" s="15">
        <f t="shared" si="6"/>
        <v>0</v>
      </c>
      <c r="E108" s="31"/>
      <c r="F108" s="13">
        <f t="shared" si="7"/>
        <v>0</v>
      </c>
      <c r="G108" s="13">
        <f t="shared" si="8"/>
        <v>0</v>
      </c>
      <c r="H108" s="13">
        <f t="shared" si="9"/>
        <v>0</v>
      </c>
      <c r="I108" s="101" t="str">
        <f t="shared" si="10"/>
        <v/>
      </c>
      <c r="J108" s="100" t="str">
        <f t="shared" si="11"/>
        <v/>
      </c>
      <c r="K108" s="162"/>
      <c r="L108" s="162"/>
      <c r="M108" s="162"/>
      <c r="N108" s="162"/>
      <c r="O108" s="162"/>
      <c r="P108" s="162"/>
      <c r="Q108" s="162"/>
      <c r="R108" s="162"/>
      <c r="S108" s="162"/>
      <c r="T108" s="162"/>
    </row>
    <row r="109" spans="1:20" ht="12.75" customHeight="1" x14ac:dyDescent="0.2">
      <c r="A109" s="4" t="str">
        <f>'Feuille de Présence'!B109</f>
        <v>RC</v>
      </c>
      <c r="B109" s="70">
        <f>'Feuille de Présence'!D109</f>
        <v>64</v>
      </c>
      <c r="C109" s="13">
        <f>'Feuille de Présence'!E109</f>
        <v>0</v>
      </c>
      <c r="D109" s="15">
        <f t="shared" si="6"/>
        <v>0</v>
      </c>
      <c r="E109" s="31"/>
      <c r="F109" s="13">
        <f t="shared" si="7"/>
        <v>0</v>
      </c>
      <c r="G109" s="13">
        <f t="shared" si="8"/>
        <v>0</v>
      </c>
      <c r="H109" s="13">
        <f t="shared" si="9"/>
        <v>0</v>
      </c>
      <c r="I109" s="101" t="str">
        <f t="shared" si="10"/>
        <v/>
      </c>
      <c r="J109" s="100" t="str">
        <f t="shared" si="11"/>
        <v/>
      </c>
      <c r="K109" s="162"/>
      <c r="L109" s="162"/>
      <c r="M109" s="162"/>
      <c r="N109" s="162"/>
      <c r="O109" s="162"/>
      <c r="P109" s="162"/>
      <c r="Q109" s="162"/>
      <c r="R109" s="162"/>
      <c r="S109" s="162"/>
      <c r="T109" s="162"/>
    </row>
    <row r="110" spans="1:20" ht="12.75" customHeight="1" x14ac:dyDescent="0.2">
      <c r="A110" s="4" t="str">
        <f>'Feuille de Présence'!B110</f>
        <v>RD</v>
      </c>
      <c r="B110" s="70">
        <f>'Feuille de Présence'!D110</f>
        <v>64</v>
      </c>
      <c r="C110" s="13">
        <f>'Feuille de Présence'!E110</f>
        <v>0</v>
      </c>
      <c r="D110" s="15">
        <f t="shared" si="6"/>
        <v>0</v>
      </c>
      <c r="E110" s="31"/>
      <c r="F110" s="13">
        <f t="shared" si="7"/>
        <v>0</v>
      </c>
      <c r="G110" s="13">
        <f t="shared" si="8"/>
        <v>0</v>
      </c>
      <c r="H110" s="13">
        <f t="shared" si="9"/>
        <v>0</v>
      </c>
      <c r="I110" s="101" t="str">
        <f t="shared" si="10"/>
        <v/>
      </c>
      <c r="J110" s="100" t="str">
        <f t="shared" si="11"/>
        <v/>
      </c>
      <c r="K110" s="162"/>
      <c r="L110" s="162"/>
      <c r="M110" s="162"/>
      <c r="N110" s="162"/>
      <c r="O110" s="162"/>
      <c r="P110" s="162"/>
      <c r="Q110" s="162"/>
      <c r="R110" s="162"/>
      <c r="S110" s="162"/>
      <c r="T110" s="162"/>
    </row>
    <row r="111" spans="1:20" ht="12.75" customHeight="1" x14ac:dyDescent="0.2">
      <c r="A111" s="4" t="str">
        <f>'Feuille de Présence'!B111</f>
        <v>RE</v>
      </c>
      <c r="B111" s="70">
        <f>'Feuille de Présence'!D111</f>
        <v>63</v>
      </c>
      <c r="C111" s="13">
        <f>'Feuille de Présence'!E111</f>
        <v>0</v>
      </c>
      <c r="D111" s="15">
        <f t="shared" si="6"/>
        <v>0</v>
      </c>
      <c r="E111" s="31"/>
      <c r="F111" s="13">
        <f t="shared" si="7"/>
        <v>0</v>
      </c>
      <c r="G111" s="13">
        <f t="shared" si="8"/>
        <v>0</v>
      </c>
      <c r="H111" s="13">
        <f t="shared" si="9"/>
        <v>0</v>
      </c>
      <c r="I111" s="101" t="str">
        <f t="shared" si="10"/>
        <v/>
      </c>
      <c r="J111" s="100" t="str">
        <f t="shared" si="11"/>
        <v/>
      </c>
      <c r="K111" s="162"/>
      <c r="L111" s="162"/>
      <c r="M111" s="162"/>
      <c r="N111" s="162"/>
      <c r="O111" s="162"/>
      <c r="P111" s="162"/>
      <c r="Q111" s="162"/>
      <c r="R111" s="162"/>
      <c r="S111" s="162"/>
      <c r="T111" s="162"/>
    </row>
    <row r="112" spans="1:20" ht="12.75" customHeight="1" x14ac:dyDescent="0.2">
      <c r="A112" s="4" t="str">
        <f>'Feuille de Présence'!B112</f>
        <v>S</v>
      </c>
      <c r="B112" s="70">
        <f>'Feuille de Présence'!D112</f>
        <v>63</v>
      </c>
      <c r="C112" s="13">
        <f>'Feuille de Présence'!E112</f>
        <v>0</v>
      </c>
      <c r="D112" s="15">
        <f t="shared" si="6"/>
        <v>0</v>
      </c>
      <c r="E112" s="31"/>
      <c r="F112" s="13">
        <f t="shared" si="7"/>
        <v>0</v>
      </c>
      <c r="G112" s="13">
        <f t="shared" si="8"/>
        <v>0</v>
      </c>
      <c r="H112" s="13">
        <f t="shared" si="9"/>
        <v>0</v>
      </c>
      <c r="I112" s="101" t="str">
        <f t="shared" si="10"/>
        <v/>
      </c>
      <c r="J112" s="100" t="str">
        <f t="shared" si="11"/>
        <v/>
      </c>
      <c r="K112" s="162"/>
      <c r="L112" s="162"/>
      <c r="M112" s="162"/>
      <c r="N112" s="162"/>
      <c r="O112" s="162"/>
      <c r="P112" s="162"/>
      <c r="Q112" s="162"/>
      <c r="R112" s="162"/>
      <c r="S112" s="162"/>
      <c r="T112" s="162"/>
    </row>
    <row r="113" spans="1:20" ht="12.75" customHeight="1" x14ac:dyDescent="0.2">
      <c r="A113" s="4" t="str">
        <f>'Feuille de Présence'!B113</f>
        <v>SA</v>
      </c>
      <c r="B113" s="70">
        <f>'Feuille de Présence'!D113</f>
        <v>62</v>
      </c>
      <c r="C113" s="13">
        <f>'Feuille de Présence'!E113</f>
        <v>0</v>
      </c>
      <c r="D113" s="15">
        <f t="shared" si="6"/>
        <v>0</v>
      </c>
      <c r="E113" s="31"/>
      <c r="F113" s="13">
        <f t="shared" si="7"/>
        <v>0</v>
      </c>
      <c r="G113" s="13">
        <f t="shared" si="8"/>
        <v>0</v>
      </c>
      <c r="H113" s="13">
        <f t="shared" si="9"/>
        <v>0</v>
      </c>
      <c r="I113" s="101" t="str">
        <f t="shared" si="10"/>
        <v/>
      </c>
      <c r="J113" s="100" t="str">
        <f t="shared" si="11"/>
        <v/>
      </c>
      <c r="K113" s="162"/>
      <c r="L113" s="162"/>
      <c r="M113" s="162"/>
      <c r="N113" s="162"/>
      <c r="O113" s="162"/>
      <c r="P113" s="162"/>
      <c r="Q113" s="162"/>
      <c r="R113" s="162"/>
      <c r="S113" s="162"/>
      <c r="T113" s="162"/>
    </row>
    <row r="114" spans="1:20" ht="12.75" customHeight="1" x14ac:dyDescent="0.2">
      <c r="A114" s="5" t="str">
        <f>'Feuille de Présence'!B114</f>
        <v>SB</v>
      </c>
      <c r="B114" s="70">
        <f>'Feuille de Présence'!D114</f>
        <v>66</v>
      </c>
      <c r="C114" s="13">
        <f>'Feuille de Présence'!E114</f>
        <v>0</v>
      </c>
      <c r="D114" s="15">
        <f t="shared" si="6"/>
        <v>0</v>
      </c>
      <c r="E114" s="31"/>
      <c r="F114" s="13">
        <f t="shared" si="7"/>
        <v>0</v>
      </c>
      <c r="G114" s="13">
        <f t="shared" si="8"/>
        <v>0</v>
      </c>
      <c r="H114" s="13">
        <f t="shared" si="9"/>
        <v>0</v>
      </c>
      <c r="I114" s="101" t="str">
        <f t="shared" si="10"/>
        <v/>
      </c>
      <c r="J114" s="100" t="str">
        <f t="shared" si="11"/>
        <v/>
      </c>
      <c r="K114" s="162"/>
      <c r="L114" s="162"/>
      <c r="M114" s="162"/>
      <c r="N114" s="162"/>
      <c r="O114" s="162"/>
      <c r="P114" s="162"/>
      <c r="Q114" s="162"/>
      <c r="R114" s="162"/>
      <c r="S114" s="162"/>
      <c r="T114" s="162"/>
    </row>
    <row r="115" spans="1:20" ht="12.75" customHeight="1" x14ac:dyDescent="0.2">
      <c r="A115" s="5" t="str">
        <f>'Feuille de Présence'!B115</f>
        <v>SC</v>
      </c>
      <c r="B115" s="70">
        <f>'Feuille de Présence'!D115</f>
        <v>63</v>
      </c>
      <c r="C115" s="13">
        <f>'Feuille de Présence'!E115</f>
        <v>0</v>
      </c>
      <c r="D115" s="15">
        <f t="shared" si="6"/>
        <v>0</v>
      </c>
      <c r="E115" s="31"/>
      <c r="F115" s="13">
        <f t="shared" si="7"/>
        <v>0</v>
      </c>
      <c r="G115" s="13">
        <f t="shared" si="8"/>
        <v>0</v>
      </c>
      <c r="H115" s="13">
        <f t="shared" si="9"/>
        <v>0</v>
      </c>
      <c r="I115" s="101" t="str">
        <f t="shared" si="10"/>
        <v/>
      </c>
      <c r="J115" s="100" t="str">
        <f t="shared" si="11"/>
        <v/>
      </c>
      <c r="K115" s="162"/>
      <c r="L115" s="162"/>
      <c r="M115" s="162"/>
      <c r="N115" s="162"/>
      <c r="O115" s="162"/>
      <c r="P115" s="162"/>
      <c r="Q115" s="162"/>
      <c r="R115" s="162"/>
      <c r="S115" s="162"/>
      <c r="T115" s="162"/>
    </row>
    <row r="116" spans="1:20" ht="12.75" customHeight="1" x14ac:dyDescent="0.2">
      <c r="A116" s="4" t="str">
        <f>'Feuille de Présence'!B116</f>
        <v>SD</v>
      </c>
      <c r="B116" s="70">
        <f>'Feuille de Présence'!D116</f>
        <v>16</v>
      </c>
      <c r="C116" s="13">
        <f>'Feuille de Présence'!E116</f>
        <v>0</v>
      </c>
      <c r="D116" s="15">
        <f t="shared" si="6"/>
        <v>0</v>
      </c>
      <c r="E116" s="31"/>
      <c r="F116" s="13">
        <f t="shared" si="7"/>
        <v>0</v>
      </c>
      <c r="G116" s="13">
        <f t="shared" si="8"/>
        <v>0</v>
      </c>
      <c r="H116" s="13">
        <f t="shared" si="9"/>
        <v>0</v>
      </c>
      <c r="I116" s="101" t="str">
        <f t="shared" si="10"/>
        <v/>
      </c>
      <c r="J116" s="100" t="str">
        <f t="shared" si="11"/>
        <v/>
      </c>
      <c r="K116" s="162"/>
      <c r="L116" s="162"/>
      <c r="M116" s="162"/>
      <c r="N116" s="162"/>
      <c r="O116" s="162"/>
      <c r="P116" s="162"/>
      <c r="Q116" s="162"/>
      <c r="R116" s="162"/>
      <c r="S116" s="162"/>
      <c r="T116" s="162"/>
    </row>
    <row r="117" spans="1:20" ht="12.75" customHeight="1" x14ac:dyDescent="0.2">
      <c r="A117" s="4" t="str">
        <f>'Feuille de Présence'!B117</f>
        <v>T</v>
      </c>
      <c r="B117" s="70">
        <f>'Feuille de Présence'!D117</f>
        <v>30</v>
      </c>
      <c r="C117" s="13">
        <f>'Feuille de Présence'!E117</f>
        <v>0</v>
      </c>
      <c r="D117" s="15">
        <f t="shared" si="6"/>
        <v>0</v>
      </c>
      <c r="E117" s="31"/>
      <c r="F117" s="13">
        <f t="shared" si="7"/>
        <v>0</v>
      </c>
      <c r="G117" s="13">
        <f t="shared" si="8"/>
        <v>0</v>
      </c>
      <c r="H117" s="13">
        <f t="shared" si="9"/>
        <v>0</v>
      </c>
      <c r="I117" s="101" t="str">
        <f t="shared" si="10"/>
        <v/>
      </c>
      <c r="J117" s="100" t="str">
        <f t="shared" si="11"/>
        <v/>
      </c>
      <c r="K117" s="162"/>
      <c r="L117" s="162"/>
      <c r="M117" s="162"/>
      <c r="N117" s="162"/>
      <c r="O117" s="162"/>
      <c r="P117" s="162"/>
      <c r="Q117" s="162"/>
      <c r="R117" s="162"/>
      <c r="S117" s="162"/>
      <c r="T117" s="162"/>
    </row>
    <row r="118" spans="1:20" ht="12.75" customHeight="1" x14ac:dyDescent="0.2">
      <c r="A118" s="4" t="str">
        <f>'Feuille de Présence'!B118</f>
        <v>TA</v>
      </c>
      <c r="B118" s="70">
        <f>'Feuille de Présence'!D118</f>
        <v>28</v>
      </c>
      <c r="C118" s="13">
        <f>'Feuille de Présence'!E118</f>
        <v>0</v>
      </c>
      <c r="D118" s="15">
        <f t="shared" si="6"/>
        <v>0</v>
      </c>
      <c r="E118" s="31"/>
      <c r="F118" s="13">
        <f t="shared" si="7"/>
        <v>0</v>
      </c>
      <c r="G118" s="13">
        <f t="shared" si="8"/>
        <v>0</v>
      </c>
      <c r="H118" s="13">
        <f t="shared" si="9"/>
        <v>0</v>
      </c>
      <c r="I118" s="101" t="str">
        <f t="shared" si="10"/>
        <v/>
      </c>
      <c r="J118" s="100" t="str">
        <f t="shared" si="11"/>
        <v/>
      </c>
      <c r="K118" s="162"/>
      <c r="L118" s="162"/>
      <c r="M118" s="162"/>
      <c r="N118" s="162"/>
      <c r="O118" s="162"/>
      <c r="P118" s="162"/>
      <c r="Q118" s="162"/>
      <c r="R118" s="162"/>
      <c r="S118" s="162"/>
      <c r="T118" s="162"/>
    </row>
    <row r="119" spans="1:20" ht="12.75" customHeight="1" x14ac:dyDescent="0.2">
      <c r="A119" s="10" t="str">
        <f>'Feuille de Présence'!B119</f>
        <v>TB</v>
      </c>
      <c r="B119" s="69">
        <f>'Feuille de Présence'!D119</f>
        <v>66</v>
      </c>
      <c r="C119" s="13">
        <f>'Feuille de Présence'!E119</f>
        <v>0</v>
      </c>
      <c r="D119" s="15">
        <f t="shared" si="6"/>
        <v>0</v>
      </c>
      <c r="E119" s="31"/>
      <c r="F119" s="13">
        <f t="shared" si="7"/>
        <v>0</v>
      </c>
      <c r="G119" s="13">
        <f t="shared" si="8"/>
        <v>0</v>
      </c>
      <c r="H119" s="13">
        <f t="shared" si="9"/>
        <v>0</v>
      </c>
      <c r="I119" s="101" t="str">
        <f t="shared" si="10"/>
        <v/>
      </c>
      <c r="J119" s="100" t="str">
        <f t="shared" si="11"/>
        <v/>
      </c>
      <c r="K119" s="162"/>
      <c r="L119" s="162"/>
      <c r="M119" s="162"/>
      <c r="N119" s="162"/>
      <c r="O119" s="162"/>
      <c r="P119" s="162"/>
      <c r="Q119" s="162"/>
      <c r="R119" s="162"/>
      <c r="S119" s="162"/>
      <c r="T119" s="162"/>
    </row>
    <row r="120" spans="1:20" ht="12.75" customHeight="1" x14ac:dyDescent="0.2">
      <c r="A120" s="4" t="str">
        <f>'Feuille de Présence'!B120</f>
        <v>TC</v>
      </c>
      <c r="B120" s="70">
        <f>'Feuille de Présence'!D120</f>
        <v>63</v>
      </c>
      <c r="C120" s="13">
        <f>'Feuille de Présence'!E120</f>
        <v>0</v>
      </c>
      <c r="D120" s="15">
        <f t="shared" si="6"/>
        <v>0</v>
      </c>
      <c r="E120" s="31"/>
      <c r="F120" s="13">
        <f t="shared" si="7"/>
        <v>0</v>
      </c>
      <c r="G120" s="13">
        <f t="shared" si="8"/>
        <v>0</v>
      </c>
      <c r="H120" s="117">
        <f t="shared" si="9"/>
        <v>0</v>
      </c>
      <c r="I120" s="101" t="str">
        <f t="shared" si="10"/>
        <v/>
      </c>
      <c r="J120" s="100" t="str">
        <f t="shared" si="11"/>
        <v/>
      </c>
      <c r="K120" s="162"/>
      <c r="L120" s="162"/>
      <c r="M120" s="162"/>
      <c r="N120" s="162"/>
      <c r="O120" s="162"/>
      <c r="P120" s="162"/>
      <c r="Q120" s="162"/>
      <c r="R120" s="162"/>
      <c r="S120" s="162"/>
      <c r="T120" s="162"/>
    </row>
    <row r="121" spans="1:20" x14ac:dyDescent="0.2">
      <c r="H121" s="118"/>
      <c r="K121" s="162"/>
      <c r="L121" s="162"/>
      <c r="M121" s="162"/>
      <c r="N121" s="162"/>
      <c r="O121" s="162"/>
      <c r="P121" s="162"/>
      <c r="Q121" s="162"/>
      <c r="R121" s="162"/>
      <c r="S121" s="162"/>
      <c r="T121" s="162"/>
    </row>
    <row r="122" spans="1:20" x14ac:dyDescent="0.2">
      <c r="H122" s="112"/>
      <c r="K122" s="162"/>
      <c r="L122" s="162"/>
      <c r="M122" s="162"/>
      <c r="N122" s="162"/>
      <c r="O122" s="162"/>
      <c r="P122" s="162"/>
      <c r="Q122" s="162"/>
      <c r="R122" s="162"/>
      <c r="S122" s="162"/>
      <c r="T122" s="162"/>
    </row>
    <row r="123" spans="1:20" x14ac:dyDescent="0.2">
      <c r="H123" s="112"/>
      <c r="K123" s="162"/>
      <c r="L123" s="162"/>
      <c r="M123" s="162"/>
      <c r="N123" s="162"/>
      <c r="O123" s="162"/>
      <c r="P123" s="162"/>
      <c r="Q123" s="162"/>
      <c r="R123" s="162"/>
      <c r="S123" s="162"/>
      <c r="T123" s="162"/>
    </row>
    <row r="124" spans="1:20" ht="24" customHeight="1" x14ac:dyDescent="0.2">
      <c r="A124" s="170" t="s">
        <v>7</v>
      </c>
      <c r="B124" s="170"/>
      <c r="C124" s="170"/>
      <c r="D124" s="144">
        <f>SUM(B2:B120)</f>
        <v>10000</v>
      </c>
      <c r="E124" s="147"/>
      <c r="F124" s="21"/>
      <c r="G124" s="21"/>
      <c r="H124" s="113"/>
      <c r="K124" s="162"/>
      <c r="L124" s="162"/>
      <c r="M124" s="162"/>
      <c r="N124" s="162"/>
      <c r="O124" s="162"/>
      <c r="P124" s="162"/>
      <c r="Q124" s="162"/>
      <c r="R124" s="162"/>
      <c r="S124" s="162"/>
      <c r="T124" s="162"/>
    </row>
    <row r="125" spans="1:20" ht="9.75" customHeight="1" x14ac:dyDescent="0.2">
      <c r="A125" s="175"/>
      <c r="B125" s="176"/>
      <c r="C125" s="176"/>
      <c r="D125" s="130"/>
      <c r="E125" s="130"/>
      <c r="F125" s="21"/>
      <c r="G125" s="21"/>
      <c r="H125" s="113"/>
      <c r="K125" s="162"/>
      <c r="L125" s="162"/>
      <c r="M125" s="162"/>
      <c r="N125" s="162"/>
      <c r="O125" s="162"/>
      <c r="P125" s="162"/>
      <c r="Q125" s="162"/>
      <c r="R125" s="162"/>
      <c r="S125" s="162"/>
      <c r="T125" s="162"/>
    </row>
    <row r="126" spans="1:20" ht="28.5" customHeight="1" x14ac:dyDescent="0.2">
      <c r="A126" s="173" t="s">
        <v>9</v>
      </c>
      <c r="B126" s="177"/>
      <c r="C126" s="177"/>
      <c r="D126" s="144">
        <f>COUNTA(A2:A120)</f>
        <v>119</v>
      </c>
      <c r="E126" s="131"/>
      <c r="F126" s="21"/>
      <c r="G126" s="21"/>
      <c r="H126" s="113"/>
      <c r="K126" s="162"/>
      <c r="L126" s="162"/>
      <c r="M126" s="162"/>
      <c r="N126" s="162"/>
      <c r="O126" s="162"/>
      <c r="P126" s="162"/>
      <c r="Q126" s="162"/>
      <c r="R126" s="162"/>
      <c r="S126" s="162"/>
      <c r="T126" s="162"/>
    </row>
    <row r="127" spans="1:20" ht="28.5" customHeight="1" x14ac:dyDescent="0.2">
      <c r="A127" s="171" t="s">
        <v>71</v>
      </c>
      <c r="B127" s="171"/>
      <c r="C127" s="172"/>
      <c r="D127" s="144">
        <f>COUNTIF(C2:C120,"P")</f>
        <v>0</v>
      </c>
      <c r="E127" s="147"/>
      <c r="F127" s="168" t="s">
        <v>13</v>
      </c>
      <c r="G127" s="166">
        <f>SUM(D1:D120)</f>
        <v>0</v>
      </c>
      <c r="H127" s="113"/>
      <c r="K127" s="162"/>
      <c r="L127" s="162"/>
      <c r="M127" s="162"/>
      <c r="N127" s="162"/>
      <c r="O127" s="162"/>
      <c r="P127" s="162"/>
      <c r="Q127" s="162"/>
      <c r="R127" s="162"/>
      <c r="S127" s="162"/>
      <c r="T127" s="162"/>
    </row>
    <row r="128" spans="1:20" ht="28.5" customHeight="1" x14ac:dyDescent="0.2">
      <c r="A128" s="173" t="s">
        <v>72</v>
      </c>
      <c r="B128" s="174"/>
      <c r="C128" s="174"/>
      <c r="D128" s="144">
        <f>COUNTIF(C2:C120,"R")</f>
        <v>0</v>
      </c>
      <c r="E128" s="147"/>
      <c r="F128" s="169"/>
      <c r="G128" s="167"/>
      <c r="H128" s="114"/>
      <c r="K128" s="162"/>
      <c r="L128" s="162"/>
      <c r="M128" s="162"/>
      <c r="N128" s="162"/>
      <c r="O128" s="162"/>
      <c r="P128" s="162"/>
      <c r="Q128" s="162"/>
      <c r="R128" s="162"/>
      <c r="S128" s="162"/>
      <c r="T128" s="162"/>
    </row>
    <row r="129" spans="1:20" ht="28.5" customHeight="1" x14ac:dyDescent="0.2">
      <c r="A129" s="163" t="s">
        <v>69</v>
      </c>
      <c r="B129" s="164"/>
      <c r="C129" s="164"/>
      <c r="D129" s="165">
        <f>D126-(D127+D128)</f>
        <v>119</v>
      </c>
      <c r="E129" s="131"/>
      <c r="F129" s="30" t="s">
        <v>13</v>
      </c>
      <c r="G129" s="107">
        <f>D124-G127</f>
        <v>10000</v>
      </c>
      <c r="H129" s="114"/>
      <c r="K129" s="162"/>
      <c r="L129" s="162"/>
      <c r="M129" s="162"/>
      <c r="N129" s="162"/>
      <c r="O129" s="162"/>
      <c r="P129" s="162"/>
      <c r="Q129" s="162"/>
      <c r="R129" s="162"/>
      <c r="S129" s="162"/>
      <c r="T129" s="162"/>
    </row>
    <row r="130" spans="1:20" ht="9" customHeight="1" x14ac:dyDescent="0.2">
      <c r="A130" s="79"/>
      <c r="B130" s="80"/>
      <c r="C130" s="80"/>
      <c r="D130" s="77"/>
      <c r="E130" s="21"/>
      <c r="F130" s="21"/>
      <c r="G130" s="25"/>
      <c r="H130" s="116"/>
      <c r="K130" s="162"/>
      <c r="L130" s="162"/>
      <c r="M130" s="162"/>
      <c r="N130" s="162"/>
      <c r="O130" s="162"/>
      <c r="P130" s="162"/>
      <c r="Q130" s="162"/>
      <c r="R130" s="162"/>
      <c r="S130" s="162"/>
      <c r="T130" s="162"/>
    </row>
    <row r="131" spans="1:20" ht="24" customHeight="1" x14ac:dyDescent="0.2">
      <c r="A131" s="148" t="s">
        <v>10</v>
      </c>
      <c r="B131" s="149"/>
      <c r="C131" s="149"/>
      <c r="D131" s="144">
        <f>COUNTIF(E2:E120,"Contre")</f>
        <v>0</v>
      </c>
      <c r="E131" s="147"/>
      <c r="F131" s="30" t="s">
        <v>13</v>
      </c>
      <c r="G131" s="181">
        <f>SUM(F2:F120)</f>
        <v>0</v>
      </c>
      <c r="H131" s="191"/>
      <c r="K131" s="162"/>
      <c r="L131" s="162"/>
      <c r="M131" s="162"/>
      <c r="N131" s="162"/>
      <c r="O131" s="162"/>
      <c r="P131" s="162"/>
      <c r="Q131" s="162"/>
      <c r="R131" s="162"/>
      <c r="S131" s="162"/>
      <c r="T131" s="162"/>
    </row>
    <row r="132" spans="1:20" ht="24" customHeight="1" x14ac:dyDescent="0.2">
      <c r="A132" s="148" t="s">
        <v>11</v>
      </c>
      <c r="B132" s="149"/>
      <c r="C132" s="149"/>
      <c r="D132" s="144">
        <f>COUNTIF(E2:E120,"Pour")</f>
        <v>0</v>
      </c>
      <c r="E132" s="147"/>
      <c r="F132" s="19" t="s">
        <v>13</v>
      </c>
      <c r="G132" s="181">
        <f>SUM(H2:H120)</f>
        <v>0</v>
      </c>
      <c r="H132" s="182"/>
      <c r="I132" s="50"/>
      <c r="J132" s="50"/>
      <c r="K132" s="162"/>
      <c r="L132" s="162"/>
      <c r="M132" s="162"/>
      <c r="N132" s="162"/>
      <c r="O132" s="162"/>
      <c r="P132" s="162"/>
      <c r="Q132" s="162"/>
      <c r="R132" s="162"/>
      <c r="S132" s="162"/>
      <c r="T132" s="162"/>
    </row>
    <row r="133" spans="1:20" ht="24" customHeight="1" x14ac:dyDescent="0.2">
      <c r="A133" s="148" t="s">
        <v>12</v>
      </c>
      <c r="B133" s="149"/>
      <c r="C133" s="149"/>
      <c r="D133" s="144">
        <f>COUNTIF(E2:E120,"Abstention")</f>
        <v>0</v>
      </c>
      <c r="E133" s="147"/>
      <c r="F133" s="19" t="s">
        <v>13</v>
      </c>
      <c r="G133" s="181">
        <f>SUM(G2:G120)</f>
        <v>0</v>
      </c>
      <c r="H133" s="188"/>
      <c r="I133" s="50"/>
      <c r="J133" s="50"/>
      <c r="K133" s="162"/>
      <c r="L133" s="162"/>
      <c r="M133" s="162"/>
      <c r="N133" s="162"/>
      <c r="O133" s="162"/>
      <c r="P133" s="162"/>
      <c r="Q133" s="162"/>
      <c r="R133" s="162"/>
      <c r="S133" s="162"/>
      <c r="T133" s="162"/>
    </row>
    <row r="134" spans="1:20" x14ac:dyDescent="0.2">
      <c r="A134" s="18"/>
      <c r="B134" s="18"/>
      <c r="C134" s="18"/>
      <c r="D134" s="18"/>
      <c r="E134" s="18"/>
      <c r="F134" s="18"/>
      <c r="G134" s="18"/>
      <c r="H134" s="111"/>
      <c r="I134" s="50"/>
      <c r="J134" s="50"/>
      <c r="K134" s="162"/>
      <c r="L134" s="162"/>
      <c r="M134" s="162"/>
      <c r="N134" s="162"/>
      <c r="O134" s="162"/>
      <c r="P134" s="162"/>
      <c r="Q134" s="162"/>
      <c r="R134" s="162"/>
      <c r="S134" s="162"/>
      <c r="T134" s="162"/>
    </row>
    <row r="135" spans="1:20" x14ac:dyDescent="0.2">
      <c r="A135" s="18"/>
      <c r="B135" s="18"/>
      <c r="C135" s="18"/>
      <c r="D135" s="18"/>
      <c r="E135" s="18"/>
      <c r="F135" s="18"/>
      <c r="G135" s="18"/>
      <c r="H135" s="110"/>
      <c r="I135" s="50"/>
      <c r="J135" s="50"/>
      <c r="K135" s="162"/>
      <c r="L135" s="162"/>
      <c r="M135" s="162"/>
      <c r="N135" s="162"/>
      <c r="O135" s="162"/>
      <c r="P135" s="162"/>
      <c r="Q135" s="162"/>
      <c r="R135" s="162"/>
      <c r="S135" s="162"/>
      <c r="T135" s="162"/>
    </row>
    <row r="136" spans="1:20" ht="15.75" x14ac:dyDescent="0.25">
      <c r="A136" s="84" t="s">
        <v>59</v>
      </c>
      <c r="B136" s="85">
        <v>1</v>
      </c>
      <c r="C136" s="86" t="s">
        <v>60</v>
      </c>
      <c r="D136" s="189" t="str">
        <f>IF(AND(D128=D127,G131=D124),"ADOPTÉE","REJETÉE")</f>
        <v>REJETÉE</v>
      </c>
      <c r="E136" s="190"/>
      <c r="F136" s="18"/>
      <c r="G136" s="18"/>
      <c r="H136" s="110"/>
      <c r="I136" s="50"/>
      <c r="J136" s="50"/>
      <c r="K136" s="162"/>
      <c r="L136" s="162"/>
      <c r="M136" s="162"/>
      <c r="N136" s="162"/>
      <c r="O136" s="162"/>
      <c r="P136" s="162"/>
      <c r="Q136" s="162"/>
      <c r="R136" s="162"/>
      <c r="S136" s="162"/>
      <c r="T136" s="162"/>
    </row>
  </sheetData>
  <mergeCells count="24">
    <mergeCell ref="G133:H133"/>
    <mergeCell ref="D136:E136"/>
    <mergeCell ref="A131:C131"/>
    <mergeCell ref="D131:E131"/>
    <mergeCell ref="G131:H131"/>
    <mergeCell ref="A132:C132"/>
    <mergeCell ref="D132:E132"/>
    <mergeCell ref="G132:H132"/>
    <mergeCell ref="K1:T136"/>
    <mergeCell ref="F127:F128"/>
    <mergeCell ref="G127:G128"/>
    <mergeCell ref="A129:C129"/>
    <mergeCell ref="D129:E129"/>
    <mergeCell ref="A124:C124"/>
    <mergeCell ref="D124:E124"/>
    <mergeCell ref="A127:C127"/>
    <mergeCell ref="D127:E127"/>
    <mergeCell ref="A128:C128"/>
    <mergeCell ref="D128:E128"/>
    <mergeCell ref="A125:E125"/>
    <mergeCell ref="A126:C126"/>
    <mergeCell ref="D126:E126"/>
    <mergeCell ref="A133:C133"/>
    <mergeCell ref="D133:E133"/>
  </mergeCells>
  <conditionalFormatting sqref="D136:E136">
    <cfRule type="cellIs" dxfId="9" priority="6" stopIfTrue="1" operator="equal">
      <formula>"ADOPTÉE"</formula>
    </cfRule>
    <cfRule type="cellIs" dxfId="8" priority="7" stopIfTrue="1" operator="equal">
      <formula>"REJETÉE"</formula>
    </cfRule>
  </conditionalFormatting>
  <conditionalFormatting sqref="C2:C120">
    <cfRule type="expression" dxfId="7" priority="1">
      <formula>$C2="P"</formula>
    </cfRule>
    <cfRule type="expression" dxfId="6" priority="2">
      <formula>$C2="R"</formula>
    </cfRule>
  </conditionalFormatting>
  <conditionalFormatting sqref="A2:B120 D2:J120">
    <cfRule type="expression" dxfId="5" priority="3">
      <formula>$E2="Pour"</formula>
    </cfRule>
    <cfRule type="expression" dxfId="4" priority="4">
      <formula>$E2="Contre"</formula>
    </cfRule>
  </conditionalFormatting>
  <dataValidations count="1">
    <dataValidation type="list" operator="equal" allowBlank="1" showInputMessage="1" showErrorMessage="1" sqref="E2:E120">
      <formula1>"Contre,Abstention,Pour"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4" name="Button 1">
              <controlPr defaultSize="0" print="0" autoFill="0" autoPict="0" macro="[0]!Filtre">
                <anchor moveWithCells="1" sizeWithCells="1">
                  <from>
                    <xdr:col>10</xdr:col>
                    <xdr:colOff>28575</xdr:colOff>
                    <xdr:row>0</xdr:row>
                    <xdr:rowOff>47625</xdr:rowOff>
                  </from>
                  <to>
                    <xdr:col>11</xdr:col>
                    <xdr:colOff>523875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6" r:id="rId5" name="Button 2">
              <controlPr defaultSize="0" print="0" autoFill="0" autoPict="0" macro="[0]!SUPP_FILTRE">
                <anchor moveWithCells="1" sizeWithCells="1">
                  <from>
                    <xdr:col>11</xdr:col>
                    <xdr:colOff>542925</xdr:colOff>
                    <xdr:row>0</xdr:row>
                    <xdr:rowOff>38100</xdr:rowOff>
                  </from>
                  <to>
                    <xdr:col>13</xdr:col>
                    <xdr:colOff>276225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7" r:id="rId6" name="Button 3">
              <controlPr defaultSize="0" print="0" autoFill="0" autoPict="0" macro="[0]!VOIR_RESULTAT_Unanimité">
                <anchor moveWithCells="1" sizeWithCells="1">
                  <from>
                    <xdr:col>13</xdr:col>
                    <xdr:colOff>581025</xdr:colOff>
                    <xdr:row>0</xdr:row>
                    <xdr:rowOff>1228725</xdr:rowOff>
                  </from>
                  <to>
                    <xdr:col>15</xdr:col>
                    <xdr:colOff>133350</xdr:colOff>
                    <xdr:row>0</xdr:row>
                    <xdr:rowOff>1552575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9" r:id="rId7" name="Button 5">
              <controlPr defaultSize="0" print="0" autoFill="0" autoPict="0" macro="[0]!Unanimité">
                <anchor moveWithCells="1" sizeWithCells="1">
                  <from>
                    <xdr:col>10</xdr:col>
                    <xdr:colOff>447675</xdr:colOff>
                    <xdr:row>131</xdr:row>
                    <xdr:rowOff>228600</xdr:rowOff>
                  </from>
                  <to>
                    <xdr:col>12</xdr:col>
                    <xdr:colOff>361950</xdr:colOff>
                    <xdr:row>132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0" r:id="rId8" name="Spinner 6">
              <controlPr defaultSize="0" autoPict="0">
                <anchor moveWithCells="1" sizeWithCells="1">
                  <from>
                    <xdr:col>0</xdr:col>
                    <xdr:colOff>1533525</xdr:colOff>
                    <xdr:row>135</xdr:row>
                    <xdr:rowOff>9525</xdr:rowOff>
                  </from>
                  <to>
                    <xdr:col>1</xdr:col>
                    <xdr:colOff>0</xdr:colOff>
                    <xdr:row>135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1" r:id="rId9" name="Button 7">
              <controlPr defaultSize="0" print="0" autoFill="0" autoPict="0" macro="[0]!Présents_unanimité">
                <anchor moveWithCells="1" sizeWithCells="1">
                  <from>
                    <xdr:col>13</xdr:col>
                    <xdr:colOff>304800</xdr:colOff>
                    <xdr:row>0</xdr:row>
                    <xdr:rowOff>28575</xdr:rowOff>
                  </from>
                  <to>
                    <xdr:col>16</xdr:col>
                    <xdr:colOff>19050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3" r:id="rId10" name="Button 9">
              <controlPr defaultSize="0" print="0" autoFill="0" autoPict="0" macro="[0]!Explorateur">
                <anchor moveWithCells="1" sizeWithCells="1">
                  <from>
                    <xdr:col>10</xdr:col>
                    <xdr:colOff>447675</xdr:colOff>
                    <xdr:row>133</xdr:row>
                    <xdr:rowOff>66675</xdr:rowOff>
                  </from>
                  <to>
                    <xdr:col>12</xdr:col>
                    <xdr:colOff>361950</xdr:colOff>
                    <xdr:row>135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5" r:id="rId11" name="Button 11">
              <controlPr defaultSize="0" print="0" autoFill="0" autoPict="0" macro="[0]!Pour_Art_24">
                <anchor moveWithCells="1" sizeWithCells="1">
                  <from>
                    <xdr:col>10</xdr:col>
                    <xdr:colOff>38100</xdr:colOff>
                    <xdr:row>0</xdr:row>
                    <xdr:rowOff>400050</xdr:rowOff>
                  </from>
                  <to>
                    <xdr:col>11</xdr:col>
                    <xdr:colOff>533400</xdr:colOff>
                    <xdr:row>0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8" r:id="rId12" name="Button 14">
              <controlPr defaultSize="0" print="0" autoFill="0" autoPict="0" macro="[0]!Contre">
                <anchor moveWithCells="1" sizeWithCells="1">
                  <from>
                    <xdr:col>11</xdr:col>
                    <xdr:colOff>561975</xdr:colOff>
                    <xdr:row>0</xdr:row>
                    <xdr:rowOff>390525</xdr:rowOff>
                  </from>
                  <to>
                    <xdr:col>13</xdr:col>
                    <xdr:colOff>247650</xdr:colOff>
                    <xdr:row>0</xdr:row>
                    <xdr:rowOff>714375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9" r:id="rId13" name="Button 15">
              <controlPr defaultSize="0" print="0" autoFill="0" autoPict="0" macro="[0]!Abstention">
                <anchor moveWithCells="1" sizeWithCells="1">
                  <from>
                    <xdr:col>13</xdr:col>
                    <xdr:colOff>295275</xdr:colOff>
                    <xdr:row>0</xdr:row>
                    <xdr:rowOff>381000</xdr:rowOff>
                  </from>
                  <to>
                    <xdr:col>15</xdr:col>
                    <xdr:colOff>28575</xdr:colOff>
                    <xdr:row>0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0" r:id="rId14" name="Button 16">
              <controlPr defaultSize="0" print="0" autoFill="0" autoPict="0" macro="[0]!Haut_de_page_unanimité">
                <anchor moveWithCells="1" sizeWithCells="1">
                  <from>
                    <xdr:col>13</xdr:col>
                    <xdr:colOff>590550</xdr:colOff>
                    <xdr:row>0</xdr:row>
                    <xdr:rowOff>800100</xdr:rowOff>
                  </from>
                  <to>
                    <xdr:col>15</xdr:col>
                    <xdr:colOff>123825</xdr:colOff>
                    <xdr:row>0</xdr:row>
                    <xdr:rowOff>1152525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6" r:id="rId15" name="Button 22">
              <controlPr defaultSize="0" print="0" autoFill="0" autoPict="0" macro="[0]!PRESENTS_Unanimité">
                <anchor moveWithCells="1" sizeWithCells="1">
                  <from>
                    <xdr:col>10</xdr:col>
                    <xdr:colOff>38100</xdr:colOff>
                    <xdr:row>0</xdr:row>
                    <xdr:rowOff>781050</xdr:rowOff>
                  </from>
                  <to>
                    <xdr:col>11</xdr:col>
                    <xdr:colOff>533400</xdr:colOff>
                    <xdr:row>0</xdr:row>
                    <xdr:rowOff>1104900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7" r:id="rId16" name="Button 23">
              <controlPr defaultSize="0" print="0" autoFill="0" autoPict="0" macro="[0]!REPRESENTeS_Unanimité">
                <anchor moveWithCells="1" sizeWithCells="1">
                  <from>
                    <xdr:col>11</xdr:col>
                    <xdr:colOff>561975</xdr:colOff>
                    <xdr:row>0</xdr:row>
                    <xdr:rowOff>781050</xdr:rowOff>
                  </from>
                  <to>
                    <xdr:col>13</xdr:col>
                    <xdr:colOff>257175</xdr:colOff>
                    <xdr:row>0</xdr:row>
                    <xdr:rowOff>1104900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8" r:id="rId17" name="Button 24">
              <controlPr defaultSize="0" print="0" autoFill="0" autoPict="0" macro="[0]!REMISE_À_ZÉRO_Unanimité">
                <anchor moveWithCells="1" sizeWithCells="1">
                  <from>
                    <xdr:col>15</xdr:col>
                    <xdr:colOff>390525</xdr:colOff>
                    <xdr:row>0</xdr:row>
                    <xdr:rowOff>1219200</xdr:rowOff>
                  </from>
                  <to>
                    <xdr:col>16</xdr:col>
                    <xdr:colOff>704850</xdr:colOff>
                    <xdr:row>0</xdr:row>
                    <xdr:rowOff>1543050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5" r:id="rId18" name="Button 31">
              <controlPr defaultSize="0" print="0" autoFill="0" autoPict="0" macro="[0]!POUR_PAR_DÉFAUT_Unanimité">
                <anchor moveWithCells="1" sizeWithCells="1">
                  <from>
                    <xdr:col>10</xdr:col>
                    <xdr:colOff>28575</xdr:colOff>
                    <xdr:row>0</xdr:row>
                    <xdr:rowOff>1190625</xdr:rowOff>
                  </from>
                  <to>
                    <xdr:col>11</xdr:col>
                    <xdr:colOff>495300</xdr:colOff>
                    <xdr:row>0</xdr:row>
                    <xdr:rowOff>1524000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6" r:id="rId19" name="Button 32">
              <controlPr defaultSize="0" print="0" autoFill="0" autoPict="0" macro="[0]!Feuil5.RECHERCHE_Unanimité">
                <anchor moveWithCells="1" sizeWithCells="1">
                  <from>
                    <xdr:col>11</xdr:col>
                    <xdr:colOff>590550</xdr:colOff>
                    <xdr:row>0</xdr:row>
                    <xdr:rowOff>1219200</xdr:rowOff>
                  </from>
                  <to>
                    <xdr:col>13</xdr:col>
                    <xdr:colOff>219075</xdr:colOff>
                    <xdr:row>0</xdr:row>
                    <xdr:rowOff>1543050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Feuille de Présence</vt:lpstr>
      <vt:lpstr>Article 24</vt:lpstr>
      <vt:lpstr>Article 25</vt:lpstr>
      <vt:lpstr>Article 26</vt:lpstr>
      <vt:lpstr>Unanimité</vt:lpstr>
      <vt:lpstr>c_noms</vt:lpstr>
      <vt:lpstr>d_noms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bipemn</cp:lastModifiedBy>
  <cp:lastPrinted>2014-03-30T17:08:50Z</cp:lastPrinted>
  <dcterms:created xsi:type="dcterms:W3CDTF">2011-04-30T13:17:00Z</dcterms:created>
  <dcterms:modified xsi:type="dcterms:W3CDTF">2015-02-12T16:54:26Z</dcterms:modified>
</cp:coreProperties>
</file>