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DieseArbeitsmappe" defaultThemeVersion="124226"/>
  <bookViews>
    <workbookView xWindow="-15" yWindow="5445" windowWidth="17010" windowHeight="5505" activeTab="12"/>
  </bookViews>
  <sheets>
    <sheet name="JANV" sheetId="31" r:id="rId1"/>
    <sheet name="FEV" sheetId="29" r:id="rId2"/>
    <sheet name="MARS" sheetId="17" r:id="rId3"/>
    <sheet name="AVRIL" sheetId="18" r:id="rId4"/>
    <sheet name="MAI" sheetId="19" r:id="rId5"/>
    <sheet name="JUIN" sheetId="20" r:id="rId6"/>
    <sheet name="JUIL" sheetId="21" r:id="rId7"/>
    <sheet name="AOUT" sheetId="22" r:id="rId8"/>
    <sheet name="SEPT" sheetId="23" r:id="rId9"/>
    <sheet name="OCT" sheetId="24" r:id="rId10"/>
    <sheet name="NOV" sheetId="26" r:id="rId11"/>
    <sheet name="DEC" sheetId="25" r:id="rId12"/>
    <sheet name="QUOTITE ADE VOLUME" sheetId="37" r:id="rId13"/>
    <sheet name="VENTES ASSOCIES" sheetId="34" r:id="rId14"/>
  </sheets>
  <definedNames>
    <definedName name="_xlnm._FilterDatabase" localSheetId="0" hidden="1">JANV!$D$6:$E$6</definedName>
    <definedName name="_xlnm._FilterDatabase" localSheetId="13" hidden="1">'VENTES ASSOCIES'!$C$7:$J$30</definedName>
  </definedNames>
  <calcPr calcId="125725"/>
</workbook>
</file>

<file path=xl/calcChain.xml><?xml version="1.0" encoding="utf-8"?>
<calcChain xmlns="http://schemas.openxmlformats.org/spreadsheetml/2006/main">
  <c r="H45" i="37"/>
  <c r="G45"/>
  <c r="G44"/>
  <c r="H44" s="1"/>
  <c r="H43"/>
  <c r="G43"/>
  <c r="G42"/>
  <c r="H42" s="1"/>
  <c r="G41"/>
  <c r="H41" s="1"/>
  <c r="G40"/>
  <c r="H40" s="1"/>
  <c r="G39"/>
  <c r="H39" s="1"/>
  <c r="G38"/>
  <c r="H38" s="1"/>
  <c r="G37"/>
  <c r="H37" s="1"/>
  <c r="H36"/>
  <c r="G36"/>
  <c r="G35"/>
  <c r="H35" s="1"/>
  <c r="G34"/>
  <c r="H34" s="1"/>
  <c r="H33"/>
  <c r="G33"/>
  <c r="H32"/>
  <c r="G32"/>
  <c r="H31"/>
  <c r="G31"/>
  <c r="H30"/>
  <c r="G30"/>
  <c r="H29"/>
  <c r="G29"/>
  <c r="H28"/>
  <c r="G28"/>
  <c r="H27"/>
  <c r="G27"/>
  <c r="H26"/>
  <c r="G26"/>
  <c r="H25"/>
  <c r="G25"/>
  <c r="H24"/>
  <c r="G24"/>
  <c r="H23"/>
  <c r="G23"/>
  <c r="H22"/>
  <c r="G22"/>
  <c r="H21"/>
  <c r="G21"/>
  <c r="H20"/>
  <c r="G20"/>
  <c r="H19"/>
  <c r="G19"/>
  <c r="H18"/>
  <c r="G18"/>
  <c r="H17"/>
  <c r="G17"/>
  <c r="H16"/>
  <c r="G16"/>
  <c r="H15"/>
  <c r="G15"/>
  <c r="H14"/>
  <c r="G14"/>
  <c r="H13"/>
  <c r="G13"/>
  <c r="H12"/>
  <c r="G12"/>
  <c r="H10"/>
  <c r="G10"/>
  <c r="H9"/>
  <c r="G9"/>
  <c r="H8"/>
  <c r="G8"/>
  <c r="H7"/>
  <c r="G7"/>
  <c r="H6"/>
  <c r="G6"/>
  <c r="J1" l="1"/>
  <c r="I1"/>
  <c r="F1"/>
  <c r="E1"/>
  <c r="G3" i="34" l="1"/>
  <c r="H3"/>
  <c r="I3"/>
  <c r="J3"/>
  <c r="F3"/>
  <c r="C3"/>
  <c r="H2" s="1"/>
  <c r="D1" i="37" l="1"/>
  <c r="F2" i="34"/>
  <c r="I2"/>
  <c r="G2"/>
  <c r="J2"/>
  <c r="K1" i="37" l="1"/>
  <c r="B22" i="25"/>
  <c r="A22"/>
  <c r="B21"/>
  <c r="A21"/>
  <c r="B20"/>
  <c r="A20"/>
  <c r="B19"/>
  <c r="A19"/>
  <c r="B18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8"/>
  <c r="A8"/>
  <c r="B7"/>
  <c r="A7"/>
  <c r="B22" i="26"/>
  <c r="A22"/>
  <c r="B21"/>
  <c r="A21"/>
  <c r="B20"/>
  <c r="A20"/>
  <c r="B19"/>
  <c r="A19"/>
  <c r="B18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8"/>
  <c r="A8"/>
  <c r="B7"/>
  <c r="B23" s="1"/>
  <c r="A7"/>
  <c r="A23" s="1"/>
  <c r="B22" i="24"/>
  <c r="A22"/>
  <c r="B21"/>
  <c r="A21"/>
  <c r="B20"/>
  <c r="A20"/>
  <c r="B19"/>
  <c r="A19"/>
  <c r="B18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8"/>
  <c r="A8"/>
  <c r="B7"/>
  <c r="B23" s="1"/>
  <c r="A7"/>
  <c r="A23" s="1"/>
  <c r="B22" i="23"/>
  <c r="A22"/>
  <c r="B21"/>
  <c r="A21"/>
  <c r="B20"/>
  <c r="A20"/>
  <c r="B19"/>
  <c r="A19"/>
  <c r="B18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8"/>
  <c r="A8"/>
  <c r="B7"/>
  <c r="A7"/>
  <c r="A23" s="1"/>
  <c r="B22" i="22"/>
  <c r="A22"/>
  <c r="B21"/>
  <c r="A21"/>
  <c r="B20"/>
  <c r="A20"/>
  <c r="B19"/>
  <c r="A19"/>
  <c r="B18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8"/>
  <c r="A8"/>
  <c r="B7"/>
  <c r="B23" s="1"/>
  <c r="A7"/>
  <c r="A23" s="1"/>
  <c r="B22" i="21"/>
  <c r="A22"/>
  <c r="B21"/>
  <c r="A21"/>
  <c r="B20"/>
  <c r="A20"/>
  <c r="B19"/>
  <c r="A19"/>
  <c r="B18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8"/>
  <c r="A8"/>
  <c r="B7"/>
  <c r="B23" s="1"/>
  <c r="A7"/>
  <c r="A23" s="1"/>
  <c r="B22" i="20"/>
  <c r="A22"/>
  <c r="B21"/>
  <c r="A21"/>
  <c r="B20"/>
  <c r="A20"/>
  <c r="B19"/>
  <c r="A19"/>
  <c r="B18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8"/>
  <c r="A8"/>
  <c r="B7"/>
  <c r="B23" s="1"/>
  <c r="A7"/>
  <c r="A23" s="1"/>
  <c r="B22" i="19"/>
  <c r="A22"/>
  <c r="B21"/>
  <c r="A21"/>
  <c r="B20"/>
  <c r="A20"/>
  <c r="B19"/>
  <c r="A19"/>
  <c r="B18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8"/>
  <c r="A8"/>
  <c r="B7"/>
  <c r="B23" s="1"/>
  <c r="A7"/>
  <c r="A23" s="1"/>
  <c r="B22" i="18"/>
  <c r="A22"/>
  <c r="B21"/>
  <c r="A21"/>
  <c r="B20"/>
  <c r="A20"/>
  <c r="B19"/>
  <c r="A19"/>
  <c r="B18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8"/>
  <c r="A8"/>
  <c r="B7"/>
  <c r="B23" s="1"/>
  <c r="A7"/>
  <c r="A23" s="1"/>
  <c r="B22" i="17"/>
  <c r="A22"/>
  <c r="B21"/>
  <c r="A21"/>
  <c r="B20"/>
  <c r="A20"/>
  <c r="B19"/>
  <c r="A19"/>
  <c r="B18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8"/>
  <c r="A8"/>
  <c r="B7"/>
  <c r="B23" s="1"/>
  <c r="A7"/>
  <c r="A23" s="1"/>
  <c r="B22" i="29"/>
  <c r="A22"/>
  <c r="B21"/>
  <c r="A21"/>
  <c r="B20"/>
  <c r="A20"/>
  <c r="B19"/>
  <c r="A19"/>
  <c r="B18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8"/>
  <c r="A8"/>
  <c r="B7"/>
  <c r="A7"/>
  <c r="A23" i="25" l="1"/>
  <c r="B23"/>
  <c r="B23" i="23"/>
  <c r="A23" i="29"/>
  <c r="B23"/>
  <c r="B8" i="31" l="1"/>
  <c r="B9"/>
  <c r="B10"/>
  <c r="B11"/>
  <c r="B12"/>
  <c r="B13"/>
  <c r="B14"/>
  <c r="B15"/>
  <c r="B16"/>
  <c r="B17"/>
  <c r="B18"/>
  <c r="B19"/>
  <c r="B20"/>
  <c r="B21"/>
  <c r="B22"/>
  <c r="A8"/>
  <c r="A9"/>
  <c r="A10"/>
  <c r="A11"/>
  <c r="A12"/>
  <c r="A13"/>
  <c r="A14"/>
  <c r="A15"/>
  <c r="A16"/>
  <c r="A17"/>
  <c r="A18"/>
  <c r="A19"/>
  <c r="A20"/>
  <c r="A21"/>
  <c r="A22"/>
  <c r="B7"/>
  <c r="A7"/>
  <c r="B23" l="1"/>
  <c r="A23" l="1"/>
</calcChain>
</file>

<file path=xl/sharedStrings.xml><?xml version="1.0" encoding="utf-8"?>
<sst xmlns="http://schemas.openxmlformats.org/spreadsheetml/2006/main" count="663" uniqueCount="90">
  <si>
    <t>AGENCES</t>
  </si>
  <si>
    <r>
      <t xml:space="preserve">A = </t>
    </r>
    <r>
      <rPr>
        <b/>
        <sz val="11"/>
        <rFont val="Calibri"/>
        <family val="2"/>
        <scheme val="minor"/>
      </rPr>
      <t>Annulé</t>
    </r>
  </si>
  <si>
    <t>Dossier</t>
  </si>
  <si>
    <t>Transmis</t>
  </si>
  <si>
    <t>Edité</t>
  </si>
  <si>
    <t>total transmis</t>
  </si>
  <si>
    <t>total édité</t>
  </si>
  <si>
    <t>N° CLIENT</t>
  </si>
  <si>
    <t>COLLABORATEUR</t>
  </si>
  <si>
    <t>QUOTITE  ADE / VOLUME</t>
  </si>
  <si>
    <t>VENTES ASSOCIEES</t>
  </si>
  <si>
    <t>AGENCE</t>
  </si>
  <si>
    <t>MRH</t>
  </si>
  <si>
    <t>VDR</t>
  </si>
  <si>
    <t>SUIVI DOSSIERS  2015</t>
  </si>
  <si>
    <t xml:space="preserve"> </t>
  </si>
  <si>
    <t>APE</t>
  </si>
  <si>
    <t>IZI</t>
  </si>
  <si>
    <t>DD</t>
  </si>
  <si>
    <t>EQUIP.</t>
  </si>
  <si>
    <t>Nb clients</t>
  </si>
  <si>
    <t>Total</t>
  </si>
  <si>
    <t>Manquants</t>
  </si>
  <si>
    <t>Client</t>
  </si>
  <si>
    <t>EMP.
/OBJET</t>
  </si>
  <si>
    <t>QUOT. ADE
/ VOLUME</t>
  </si>
  <si>
    <t>Ecart</t>
  </si>
  <si>
    <t>Ecart
Quot.</t>
  </si>
  <si>
    <t>Lyon 1</t>
  </si>
  <si>
    <t>Lyon 2</t>
  </si>
  <si>
    <t>Lyon 3</t>
  </si>
  <si>
    <t>Lyon 4</t>
  </si>
  <si>
    <t>Lyon 5</t>
  </si>
  <si>
    <t>Lyon 6</t>
  </si>
  <si>
    <t>Lyon 7</t>
  </si>
  <si>
    <t>Lyon 8</t>
  </si>
  <si>
    <t>Lyon 9</t>
  </si>
  <si>
    <t>Lyon 10</t>
  </si>
  <si>
    <t>Lyon 11</t>
  </si>
  <si>
    <t>Lyon 12</t>
  </si>
  <si>
    <t>Lyon 13</t>
  </si>
  <si>
    <t>Lyon 14</t>
  </si>
  <si>
    <t>Lyon 15</t>
  </si>
  <si>
    <t>Lyon 16</t>
  </si>
  <si>
    <t>Durand</t>
  </si>
  <si>
    <t>Toto</t>
  </si>
  <si>
    <t>Nitaud</t>
  </si>
  <si>
    <t>Tutu</t>
  </si>
  <si>
    <t>Cotta</t>
  </si>
  <si>
    <t>Dolly</t>
  </si>
  <si>
    <t>Marguin</t>
  </si>
  <si>
    <t>Luce</t>
  </si>
  <si>
    <t>Adam</t>
  </si>
  <si>
    <t>Brench</t>
  </si>
  <si>
    <t>Fanfan</t>
  </si>
  <si>
    <t>Rico</t>
  </si>
  <si>
    <t>Dupont</t>
  </si>
  <si>
    <t>Tata</t>
  </si>
  <si>
    <t>Titi</t>
  </si>
  <si>
    <t>Cotti</t>
  </si>
  <si>
    <t>Dolland</t>
  </si>
  <si>
    <t>Margand</t>
  </si>
  <si>
    <t>Lace</t>
  </si>
  <si>
    <t>Event</t>
  </si>
  <si>
    <t>Bonno</t>
  </si>
  <si>
    <t>Martin</t>
  </si>
  <si>
    <t>Spash</t>
  </si>
  <si>
    <t>Dollun</t>
  </si>
  <si>
    <t>Margine</t>
  </si>
  <si>
    <t>Ottman</t>
  </si>
  <si>
    <t>Albert</t>
  </si>
  <si>
    <t>Spoch</t>
  </si>
  <si>
    <t>Morgane</t>
  </si>
  <si>
    <t>Sonarto</t>
  </si>
  <si>
    <t>Piche</t>
  </si>
  <si>
    <t>Chippard</t>
  </si>
  <si>
    <t>Leveque</t>
  </si>
  <si>
    <t>Corniaud</t>
  </si>
  <si>
    <t>Dada</t>
  </si>
  <si>
    <t>Orpi</t>
  </si>
  <si>
    <t>Dumors</t>
  </si>
  <si>
    <t>Fouquets</t>
  </si>
  <si>
    <t>Maxime</t>
  </si>
  <si>
    <t>MONT.</t>
  </si>
  <si>
    <t>DOM.</t>
  </si>
  <si>
    <t>Volume global ADE / Volume Cr :</t>
  </si>
  <si>
    <t>Dior</t>
  </si>
  <si>
    <t>2/RP</t>
  </si>
  <si>
    <t>2/RL</t>
  </si>
  <si>
    <t>1/RP</t>
  </si>
</sst>
</file>

<file path=xl/styles.xml><?xml version="1.0" encoding="utf-8"?>
<styleSheet xmlns="http://schemas.openxmlformats.org/spreadsheetml/2006/main">
  <numFmts count="1">
    <numFmt numFmtId="164" formatCode="dd/mm/yyyy;@"/>
  </numFmts>
  <fonts count="18">
    <font>
      <sz val="11"/>
      <color theme="1"/>
      <name val="Calibri"/>
      <family val="2"/>
      <scheme val="minor"/>
    </font>
    <font>
      <sz val="20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FF3399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indexed="17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color rgb="FF000000"/>
      <name val="Arial Unicode MS"/>
      <family val="2"/>
    </font>
  </fonts>
  <fills count="1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5" fillId="0" borderId="0"/>
  </cellStyleXfs>
  <cellXfs count="134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vertical="center"/>
    </xf>
    <xf numFmtId="0" fontId="2" fillId="0" borderId="0" xfId="0" applyFont="1"/>
    <xf numFmtId="0" fontId="2" fillId="6" borderId="4" xfId="0" applyFont="1" applyFill="1" applyBorder="1"/>
    <xf numFmtId="0" fontId="2" fillId="6" borderId="2" xfId="0" applyFont="1" applyFill="1" applyBorder="1"/>
    <xf numFmtId="0" fontId="8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/>
    </xf>
    <xf numFmtId="0" fontId="6" fillId="0" borderId="0" xfId="0" applyFont="1"/>
    <xf numFmtId="0" fontId="2" fillId="6" borderId="5" xfId="0" applyFont="1" applyFill="1" applyBorder="1"/>
    <xf numFmtId="0" fontId="2" fillId="6" borderId="9" xfId="0" applyFont="1" applyFill="1" applyBorder="1"/>
    <xf numFmtId="0" fontId="2" fillId="6" borderId="11" xfId="0" applyFont="1" applyFill="1" applyBorder="1"/>
    <xf numFmtId="0" fontId="2" fillId="6" borderId="6" xfId="0" applyFont="1" applyFill="1" applyBorder="1"/>
    <xf numFmtId="0" fontId="2" fillId="0" borderId="0" xfId="0" applyFont="1" applyBorder="1" applyAlignment="1"/>
    <xf numFmtId="0" fontId="2" fillId="5" borderId="1" xfId="0" applyFont="1" applyFill="1" applyBorder="1" applyAlignment="1">
      <alignment horizontal="center" vertical="center"/>
    </xf>
    <xf numFmtId="17" fontId="2" fillId="2" borderId="7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9" fontId="2" fillId="0" borderId="0" xfId="1" applyFont="1"/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14" fontId="4" fillId="0" borderId="0" xfId="0" applyNumberFormat="1" applyFont="1"/>
    <xf numFmtId="0" fontId="9" fillId="0" borderId="0" xfId="0" applyFont="1"/>
    <xf numFmtId="0" fontId="7" fillId="5" borderId="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/>
    </xf>
    <xf numFmtId="0" fontId="7" fillId="0" borderId="17" xfId="0" applyFont="1" applyBorder="1"/>
    <xf numFmtId="0" fontId="7" fillId="0" borderId="18" xfId="0" applyFont="1" applyBorder="1" applyAlignment="1">
      <alignment horizontal="center"/>
    </xf>
    <xf numFmtId="0" fontId="7" fillId="0" borderId="20" xfId="0" applyFont="1" applyBorder="1"/>
    <xf numFmtId="0" fontId="7" fillId="0" borderId="21" xfId="0" applyFont="1" applyFill="1" applyBorder="1" applyAlignment="1">
      <alignment horizontal="center"/>
    </xf>
    <xf numFmtId="0" fontId="7" fillId="0" borderId="20" xfId="0" applyFont="1" applyFill="1" applyBorder="1"/>
    <xf numFmtId="0" fontId="7" fillId="11" borderId="20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" fontId="7" fillId="0" borderId="18" xfId="0" applyNumberFormat="1" applyFont="1" applyBorder="1" applyAlignment="1">
      <alignment horizontal="center"/>
    </xf>
    <xf numFmtId="1" fontId="7" fillId="0" borderId="21" xfId="0" applyNumberFormat="1" applyFont="1" applyBorder="1" applyAlignment="1">
      <alignment horizontal="center"/>
    </xf>
    <xf numFmtId="0" fontId="13" fillId="0" borderId="21" xfId="0" applyFont="1" applyFill="1" applyBorder="1" applyAlignment="1">
      <alignment horizontal="center"/>
    </xf>
    <xf numFmtId="0" fontId="13" fillId="0" borderId="19" xfId="0" applyNumberFormat="1" applyFont="1" applyFill="1" applyBorder="1" applyAlignment="1">
      <alignment horizontal="center"/>
    </xf>
    <xf numFmtId="0" fontId="13" fillId="0" borderId="21" xfId="0" applyNumberFormat="1" applyFont="1" applyFill="1" applyBorder="1" applyAlignment="1">
      <alignment horizontal="center"/>
    </xf>
    <xf numFmtId="0" fontId="13" fillId="0" borderId="22" xfId="0" applyNumberFormat="1" applyFont="1" applyFill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3" fillId="0" borderId="21" xfId="0" applyNumberFormat="1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4" fillId="0" borderId="19" xfId="0" applyNumberFormat="1" applyFont="1" applyFill="1" applyBorder="1" applyAlignment="1">
      <alignment horizontal="center"/>
    </xf>
    <xf numFmtId="0" fontId="14" fillId="0" borderId="21" xfId="0" applyNumberFormat="1" applyFont="1" applyFill="1" applyBorder="1" applyAlignment="1">
      <alignment horizontal="center"/>
    </xf>
    <xf numFmtId="0" fontId="14" fillId="0" borderId="22" xfId="0" applyNumberFormat="1" applyFont="1" applyFill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3" fillId="0" borderId="0" xfId="0" applyFont="1"/>
    <xf numFmtId="0" fontId="13" fillId="0" borderId="19" xfId="0" applyFont="1" applyBorder="1"/>
    <xf numFmtId="0" fontId="13" fillId="0" borderId="22" xfId="0" applyFont="1" applyBorder="1"/>
    <xf numFmtId="10" fontId="0" fillId="0" borderId="0" xfId="0" applyNumberFormat="1"/>
    <xf numFmtId="0" fontId="16" fillId="0" borderId="0" xfId="0" applyFont="1"/>
    <xf numFmtId="0" fontId="14" fillId="0" borderId="19" xfId="0" applyFont="1" applyBorder="1"/>
    <xf numFmtId="0" fontId="14" fillId="0" borderId="22" xfId="0" applyFont="1" applyBorder="1"/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1" applyNumberFormat="1" applyFont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7" fillId="0" borderId="11" xfId="1" applyNumberFormat="1" applyFont="1" applyFill="1" applyBorder="1" applyAlignment="1">
      <alignment horizontal="center" vertical="center"/>
    </xf>
    <xf numFmtId="0" fontId="0" fillId="0" borderId="14" xfId="1" applyNumberFormat="1" applyFon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center"/>
    </xf>
    <xf numFmtId="0" fontId="12" fillId="0" borderId="14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8" fillId="0" borderId="12" xfId="1" applyNumberFormat="1" applyFont="1" applyFill="1" applyBorder="1" applyAlignment="1">
      <alignment horizontal="center" vertical="center"/>
    </xf>
    <xf numFmtId="9" fontId="8" fillId="0" borderId="13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5" fillId="9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NumberFormat="1" applyFill="1" applyAlignment="1">
      <alignment horizontal="center"/>
    </xf>
    <xf numFmtId="0" fontId="2" fillId="12" borderId="0" xfId="0" applyFont="1" applyFill="1"/>
    <xf numFmtId="9" fontId="11" fillId="0" borderId="0" xfId="0" applyNumberFormat="1" applyFont="1"/>
    <xf numFmtId="10" fontId="0" fillId="0" borderId="0" xfId="0" applyNumberFormat="1" applyFill="1" applyBorder="1"/>
    <xf numFmtId="9" fontId="8" fillId="0" borderId="0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14" fontId="6" fillId="0" borderId="0" xfId="0" applyNumberFormat="1" applyFont="1"/>
    <xf numFmtId="0" fontId="7" fillId="0" borderId="15" xfId="0" applyFont="1" applyBorder="1"/>
    <xf numFmtId="0" fontId="7" fillId="0" borderId="15" xfId="0" applyFont="1" applyFill="1" applyBorder="1"/>
    <xf numFmtId="0" fontId="4" fillId="7" borderId="0" xfId="0" applyFont="1" applyFill="1" applyAlignment="1">
      <alignment horizontal="center"/>
    </xf>
    <xf numFmtId="164" fontId="2" fillId="12" borderId="0" xfId="0" applyNumberFormat="1" applyFont="1" applyFill="1"/>
    <xf numFmtId="164" fontId="0" fillId="0" borderId="0" xfId="0" applyNumberFormat="1"/>
    <xf numFmtId="0" fontId="2" fillId="0" borderId="1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9" fontId="8" fillId="0" borderId="13" xfId="1" applyFont="1" applyFill="1" applyBorder="1" applyAlignment="1">
      <alignment horizontal="center" vertical="center" wrapText="1"/>
    </xf>
    <xf numFmtId="9" fontId="8" fillId="12" borderId="24" xfId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5" xfId="0" applyBorder="1"/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0" fillId="10" borderId="2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6" fillId="0" borderId="20" xfId="0" applyFont="1" applyBorder="1"/>
    <xf numFmtId="1" fontId="6" fillId="0" borderId="21" xfId="0" applyNumberFormat="1" applyFont="1" applyBorder="1" applyAlignment="1">
      <alignment horizontal="center"/>
    </xf>
    <xf numFmtId="0" fontId="6" fillId="0" borderId="15" xfId="0" applyFont="1" applyBorder="1"/>
    <xf numFmtId="0" fontId="2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" fontId="8" fillId="0" borderId="15" xfId="1" applyNumberFormat="1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/>
    </xf>
    <xf numFmtId="10" fontId="0" fillId="0" borderId="15" xfId="0" applyNumberFormat="1" applyBorder="1"/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23"/>
  <sheetViews>
    <sheetView workbookViewId="0">
      <selection activeCell="D9" sqref="D9:E9"/>
    </sheetView>
  </sheetViews>
  <sheetFormatPr baseColWidth="10" defaultRowHeight="15"/>
  <cols>
    <col min="1" max="1" width="13.7109375" customWidth="1"/>
    <col min="2" max="2" width="10.42578125" style="3" customWidth="1"/>
    <col min="3" max="3" width="25.85546875" bestFit="1" customWidth="1"/>
    <col min="4" max="4" width="11.7109375" customWidth="1"/>
    <col min="5" max="5" width="9.7109375" customWidth="1"/>
    <col min="6" max="6" width="8.140625" customWidth="1"/>
    <col min="7" max="7" width="11.7109375" customWidth="1"/>
    <col min="8" max="8" width="9.7109375" customWidth="1"/>
    <col min="9" max="9" width="8.42578125" customWidth="1"/>
    <col min="10" max="10" width="11.7109375" customWidth="1"/>
    <col min="11" max="11" width="9.7109375" customWidth="1"/>
    <col min="12" max="12" width="9.4257812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>
      <c r="C1" s="15">
        <v>42005</v>
      </c>
    </row>
    <row r="2" spans="1:21" s="2" customFormat="1" ht="24.95" customHeight="1" thickBot="1">
      <c r="A2" s="111" t="s">
        <v>14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3"/>
    </row>
    <row r="3" spans="1:21" ht="24.95" customHeight="1">
      <c r="C3" s="1"/>
      <c r="D3" s="1"/>
      <c r="E3" s="1"/>
      <c r="F3" s="1"/>
    </row>
    <row r="4" spans="1:21" ht="15.75" thickBot="1">
      <c r="A4" s="8" t="s">
        <v>1</v>
      </c>
    </row>
    <row r="5" spans="1:21" ht="15.75" thickBot="1">
      <c r="C5" s="13"/>
      <c r="D5" s="117">
        <v>1</v>
      </c>
      <c r="E5" s="118"/>
      <c r="F5" s="119"/>
      <c r="G5" s="117">
        <v>2</v>
      </c>
      <c r="H5" s="118"/>
      <c r="I5" s="119"/>
      <c r="J5" s="117">
        <v>3</v>
      </c>
      <c r="K5" s="118"/>
      <c r="L5" s="119"/>
      <c r="M5" s="114">
        <v>4</v>
      </c>
      <c r="N5" s="115"/>
      <c r="O5" s="116"/>
      <c r="P5" s="114">
        <v>5</v>
      </c>
      <c r="Q5" s="115"/>
      <c r="R5" s="116"/>
      <c r="S5" s="114">
        <v>6</v>
      </c>
      <c r="T5" s="115"/>
      <c r="U5" s="116"/>
    </row>
    <row r="6" spans="1:21" s="3" customFormat="1" ht="15.75" thickBot="1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>
      <c r="A7" s="27">
        <f>E7+H7+K7+N7+Q7+T7</f>
        <v>677</v>
      </c>
      <c r="B7" s="23">
        <f>F7+I7+L7+O7+R7+U7</f>
        <v>677</v>
      </c>
      <c r="C7" s="28" t="s">
        <v>28</v>
      </c>
      <c r="D7" s="31" t="s">
        <v>44</v>
      </c>
      <c r="E7" s="41">
        <v>149</v>
      </c>
      <c r="F7" s="49">
        <v>149</v>
      </c>
      <c r="G7" s="31" t="s">
        <v>56</v>
      </c>
      <c r="H7" s="32">
        <v>359</v>
      </c>
      <c r="I7" s="51">
        <v>359</v>
      </c>
      <c r="J7" s="31" t="s">
        <v>65</v>
      </c>
      <c r="K7" s="32">
        <v>169</v>
      </c>
      <c r="L7" s="48">
        <v>169</v>
      </c>
      <c r="M7" s="31"/>
      <c r="N7" s="32"/>
      <c r="O7" s="59"/>
      <c r="P7" s="31"/>
      <c r="Q7" s="32"/>
      <c r="R7" s="59"/>
      <c r="S7" s="31"/>
      <c r="T7" s="32"/>
      <c r="U7" s="59"/>
    </row>
    <row r="8" spans="1:21" ht="15.75" thickBot="1">
      <c r="A8" s="24">
        <f t="shared" ref="A8:A22" si="0">E8+H8+K8+N8+Q8+T8</f>
        <v>468</v>
      </c>
      <c r="B8" s="24">
        <f>F8+I8+L8+O8+R8+U8</f>
        <v>468</v>
      </c>
      <c r="C8" s="29" t="s">
        <v>29</v>
      </c>
      <c r="D8" s="33" t="s">
        <v>45</v>
      </c>
      <c r="E8" s="42">
        <v>223</v>
      </c>
      <c r="F8" s="50">
        <v>223</v>
      </c>
      <c r="G8" s="33" t="s">
        <v>57</v>
      </c>
      <c r="H8" s="30">
        <v>245</v>
      </c>
      <c r="I8" s="52">
        <v>245</v>
      </c>
      <c r="J8" s="33"/>
      <c r="K8" s="30"/>
      <c r="L8" s="47"/>
      <c r="M8" s="33"/>
      <c r="N8" s="30"/>
      <c r="O8" s="60"/>
      <c r="P8" s="33"/>
      <c r="Q8" s="30"/>
      <c r="R8" s="60"/>
      <c r="S8" s="33"/>
      <c r="T8" s="30"/>
      <c r="U8" s="60"/>
    </row>
    <row r="9" spans="1:21" ht="15.75" thickBot="1">
      <c r="A9" s="24">
        <f t="shared" si="0"/>
        <v>100</v>
      </c>
      <c r="B9" s="24">
        <f t="shared" ref="B9:B22" si="1">F9+I9+L9+O9+R9+U9</f>
        <v>100</v>
      </c>
      <c r="C9" s="29" t="s">
        <v>30</v>
      </c>
      <c r="D9" s="126" t="s">
        <v>86</v>
      </c>
      <c r="E9" s="127">
        <v>100</v>
      </c>
      <c r="F9" s="50">
        <v>100</v>
      </c>
      <c r="G9" s="35"/>
      <c r="H9" s="34"/>
      <c r="I9" s="43"/>
      <c r="J9" s="36"/>
      <c r="K9" s="30"/>
      <c r="L9" s="47"/>
      <c r="M9" s="35"/>
      <c r="N9" s="34"/>
      <c r="O9" s="60"/>
      <c r="P9" s="33"/>
      <c r="Q9" s="30"/>
      <c r="R9" s="60"/>
      <c r="S9" s="33"/>
      <c r="T9" s="30"/>
      <c r="U9" s="60"/>
    </row>
    <row r="10" spans="1:21" ht="15.75" thickBot="1">
      <c r="A10" s="24">
        <f t="shared" si="0"/>
        <v>150</v>
      </c>
      <c r="B10" s="24">
        <f t="shared" si="1"/>
        <v>150</v>
      </c>
      <c r="C10" s="29" t="s">
        <v>31</v>
      </c>
      <c r="D10" s="33" t="s">
        <v>46</v>
      </c>
      <c r="E10" s="42">
        <v>150</v>
      </c>
      <c r="F10" s="50">
        <v>150</v>
      </c>
      <c r="G10" s="33"/>
      <c r="H10" s="30"/>
      <c r="I10" s="52"/>
      <c r="J10" s="33"/>
      <c r="K10" s="30"/>
      <c r="L10" s="47"/>
      <c r="M10" s="33"/>
      <c r="N10" s="30"/>
      <c r="O10" s="60"/>
      <c r="P10" s="33"/>
      <c r="Q10" s="30"/>
      <c r="R10" s="60"/>
      <c r="S10" s="33"/>
      <c r="T10" s="30"/>
      <c r="U10" s="60"/>
    </row>
    <row r="11" spans="1:21" ht="15.75" thickBot="1">
      <c r="A11" s="24">
        <f t="shared" si="0"/>
        <v>1711</v>
      </c>
      <c r="B11" s="24">
        <f t="shared" si="1"/>
        <v>1171</v>
      </c>
      <c r="C11" s="29" t="s">
        <v>32</v>
      </c>
      <c r="D11" s="33" t="s">
        <v>47</v>
      </c>
      <c r="E11" s="42">
        <v>360</v>
      </c>
      <c r="F11" s="50"/>
      <c r="G11" s="33" t="s">
        <v>58</v>
      </c>
      <c r="H11" s="30">
        <v>420</v>
      </c>
      <c r="I11" s="52">
        <v>420</v>
      </c>
      <c r="J11" s="33" t="s">
        <v>66</v>
      </c>
      <c r="K11" s="30">
        <v>180</v>
      </c>
      <c r="L11" s="52"/>
      <c r="M11" s="33" t="s">
        <v>71</v>
      </c>
      <c r="N11" s="30">
        <v>250</v>
      </c>
      <c r="O11" s="60">
        <v>250</v>
      </c>
      <c r="P11" s="33" t="s">
        <v>74</v>
      </c>
      <c r="Q11" s="30">
        <v>145</v>
      </c>
      <c r="R11" s="60">
        <v>145</v>
      </c>
      <c r="S11" s="33" t="s">
        <v>76</v>
      </c>
      <c r="T11" s="30">
        <v>356</v>
      </c>
      <c r="U11" s="60">
        <v>356</v>
      </c>
    </row>
    <row r="12" spans="1:21" ht="15.75" thickBot="1">
      <c r="A12" s="24">
        <f t="shared" si="0"/>
        <v>0</v>
      </c>
      <c r="B12" s="24">
        <f t="shared" si="1"/>
        <v>0</v>
      </c>
      <c r="C12" s="29" t="s">
        <v>33</v>
      </c>
      <c r="D12" s="33"/>
      <c r="E12" s="42"/>
      <c r="F12" s="50"/>
      <c r="G12" s="33"/>
      <c r="H12" s="30"/>
      <c r="I12" s="52"/>
      <c r="J12" s="33"/>
      <c r="K12" s="30"/>
      <c r="L12" s="47"/>
      <c r="M12" s="33"/>
      <c r="N12" s="30"/>
      <c r="O12" s="60"/>
      <c r="P12" s="33"/>
      <c r="Q12" s="30"/>
      <c r="R12" s="60"/>
      <c r="S12" s="33"/>
      <c r="T12" s="30"/>
      <c r="U12" s="60"/>
    </row>
    <row r="13" spans="1:21" ht="15.75" thickBot="1">
      <c r="A13" s="24">
        <f t="shared" si="0"/>
        <v>719</v>
      </c>
      <c r="B13" s="24">
        <f t="shared" si="1"/>
        <v>719</v>
      </c>
      <c r="C13" s="29" t="s">
        <v>34</v>
      </c>
      <c r="D13" s="33" t="s">
        <v>48</v>
      </c>
      <c r="E13" s="42">
        <v>199</v>
      </c>
      <c r="F13" s="50">
        <v>199</v>
      </c>
      <c r="G13" s="33" t="s">
        <v>59</v>
      </c>
      <c r="H13" s="30">
        <v>520</v>
      </c>
      <c r="I13" s="52">
        <v>520</v>
      </c>
      <c r="J13" s="33"/>
      <c r="K13" s="30"/>
      <c r="L13" s="47"/>
      <c r="M13" s="33"/>
      <c r="N13" s="30"/>
      <c r="O13" s="60"/>
      <c r="P13" s="33"/>
      <c r="Q13" s="30"/>
      <c r="R13" s="60"/>
      <c r="S13" s="33"/>
      <c r="T13" s="30"/>
      <c r="U13" s="60"/>
    </row>
    <row r="14" spans="1:21" ht="15.75" thickBot="1">
      <c r="A14" s="24">
        <f t="shared" si="0"/>
        <v>0</v>
      </c>
      <c r="B14" s="24">
        <f t="shared" si="1"/>
        <v>0</v>
      </c>
      <c r="C14" s="29" t="s">
        <v>35</v>
      </c>
      <c r="D14" s="33"/>
      <c r="E14" s="42"/>
      <c r="F14" s="50"/>
      <c r="G14" s="33"/>
      <c r="H14" s="30"/>
      <c r="I14" s="52"/>
      <c r="J14" s="33"/>
      <c r="K14" s="30"/>
      <c r="L14" s="47"/>
      <c r="M14" s="33"/>
      <c r="N14" s="30"/>
      <c r="O14" s="60"/>
      <c r="P14" s="33"/>
      <c r="Q14" s="30"/>
      <c r="R14" s="60"/>
      <c r="S14" s="33"/>
      <c r="T14" s="30"/>
      <c r="U14" s="60"/>
    </row>
    <row r="15" spans="1:21" ht="15.75" thickBot="1">
      <c r="A15" s="24">
        <f t="shared" si="0"/>
        <v>860</v>
      </c>
      <c r="B15" s="24">
        <f t="shared" si="1"/>
        <v>630</v>
      </c>
      <c r="C15" s="29" t="s">
        <v>36</v>
      </c>
      <c r="D15" s="33" t="s">
        <v>49</v>
      </c>
      <c r="E15" s="42">
        <v>230</v>
      </c>
      <c r="F15" s="50"/>
      <c r="G15" s="33" t="s">
        <v>60</v>
      </c>
      <c r="H15" s="30">
        <v>240</v>
      </c>
      <c r="I15" s="52">
        <v>240</v>
      </c>
      <c r="J15" s="33" t="s">
        <v>67</v>
      </c>
      <c r="K15" s="30">
        <v>390</v>
      </c>
      <c r="L15" s="47">
        <v>390</v>
      </c>
      <c r="M15" s="33"/>
      <c r="N15" s="30"/>
      <c r="O15" s="60"/>
      <c r="P15" s="35"/>
      <c r="Q15" s="30"/>
      <c r="R15" s="60"/>
      <c r="S15" s="33"/>
      <c r="T15" s="30"/>
      <c r="U15" s="60"/>
    </row>
    <row r="16" spans="1:21" ht="15.75" thickBot="1">
      <c r="A16" s="24">
        <f t="shared" si="0"/>
        <v>968</v>
      </c>
      <c r="B16" s="24">
        <f t="shared" si="1"/>
        <v>968</v>
      </c>
      <c r="C16" s="29" t="s">
        <v>37</v>
      </c>
      <c r="D16" s="33" t="s">
        <v>50</v>
      </c>
      <c r="E16" s="42">
        <v>148</v>
      </c>
      <c r="F16" s="50">
        <v>148</v>
      </c>
      <c r="G16" s="33" t="s">
        <v>61</v>
      </c>
      <c r="H16" s="30">
        <v>270</v>
      </c>
      <c r="I16" s="52">
        <v>270</v>
      </c>
      <c r="J16" s="33" t="s">
        <v>68</v>
      </c>
      <c r="K16" s="30">
        <v>210</v>
      </c>
      <c r="L16" s="47">
        <v>210</v>
      </c>
      <c r="M16" s="33" t="s">
        <v>72</v>
      </c>
      <c r="N16" s="30">
        <v>340</v>
      </c>
      <c r="O16" s="60">
        <v>340</v>
      </c>
      <c r="P16" s="33"/>
      <c r="Q16" s="30"/>
      <c r="R16" s="60"/>
      <c r="S16" s="33"/>
      <c r="T16" s="30"/>
      <c r="U16" s="60"/>
    </row>
    <row r="17" spans="1:21" ht="15.75" thickBot="1">
      <c r="A17" s="24">
        <f t="shared" si="0"/>
        <v>800</v>
      </c>
      <c r="B17" s="24">
        <f t="shared" si="1"/>
        <v>800</v>
      </c>
      <c r="C17" s="29" t="s">
        <v>38</v>
      </c>
      <c r="D17" s="33" t="s">
        <v>51</v>
      </c>
      <c r="E17" s="42">
        <v>300</v>
      </c>
      <c r="F17" s="50">
        <v>300</v>
      </c>
      <c r="G17" s="33" t="s">
        <v>62</v>
      </c>
      <c r="H17" s="30">
        <v>500</v>
      </c>
      <c r="I17" s="52">
        <v>500</v>
      </c>
      <c r="J17" s="33"/>
      <c r="K17" s="30"/>
      <c r="L17" s="47"/>
      <c r="M17" s="33"/>
      <c r="N17" s="30"/>
      <c r="O17" s="60"/>
      <c r="P17" s="33"/>
      <c r="Q17" s="30"/>
      <c r="R17" s="60"/>
      <c r="S17" s="33"/>
      <c r="T17" s="30"/>
      <c r="U17" s="60"/>
    </row>
    <row r="18" spans="1:21" ht="15.75" thickBot="1">
      <c r="A18" s="24">
        <f t="shared" si="0"/>
        <v>0</v>
      </c>
      <c r="B18" s="24">
        <f t="shared" si="1"/>
        <v>0</v>
      </c>
      <c r="C18" s="29" t="s">
        <v>39</v>
      </c>
      <c r="D18" s="33"/>
      <c r="E18" s="42"/>
      <c r="F18" s="50"/>
      <c r="G18" s="33"/>
      <c r="H18" s="30"/>
      <c r="I18" s="52"/>
      <c r="J18" s="33"/>
      <c r="K18" s="30"/>
      <c r="L18" s="47"/>
      <c r="M18" s="33"/>
      <c r="N18" s="30"/>
      <c r="O18" s="60"/>
      <c r="P18" s="33"/>
      <c r="Q18" s="30"/>
      <c r="R18" s="60"/>
      <c r="S18" s="33"/>
      <c r="T18" s="30"/>
      <c r="U18" s="60"/>
    </row>
    <row r="19" spans="1:21" ht="15.75" thickBot="1">
      <c r="A19" s="24">
        <f t="shared" si="0"/>
        <v>685</v>
      </c>
      <c r="B19" s="24">
        <f t="shared" si="1"/>
        <v>685</v>
      </c>
      <c r="C19" s="29" t="s">
        <v>40</v>
      </c>
      <c r="D19" s="33" t="s">
        <v>52</v>
      </c>
      <c r="E19" s="42">
        <v>155</v>
      </c>
      <c r="F19" s="50">
        <v>155</v>
      </c>
      <c r="G19" s="35" t="s">
        <v>63</v>
      </c>
      <c r="H19" s="34">
        <v>170</v>
      </c>
      <c r="I19" s="43">
        <v>170</v>
      </c>
      <c r="J19" s="33" t="s">
        <v>69</v>
      </c>
      <c r="K19" s="30">
        <v>360</v>
      </c>
      <c r="L19" s="47">
        <v>360</v>
      </c>
      <c r="M19" s="33"/>
      <c r="N19" s="30"/>
      <c r="O19" s="60"/>
      <c r="P19" s="33"/>
      <c r="Q19" s="30"/>
      <c r="R19" s="60"/>
      <c r="S19" s="33"/>
      <c r="T19" s="30"/>
      <c r="U19" s="60"/>
    </row>
    <row r="20" spans="1:21" ht="15.75" thickBot="1">
      <c r="A20" s="24">
        <f t="shared" si="0"/>
        <v>620</v>
      </c>
      <c r="B20" s="24">
        <f t="shared" si="1"/>
        <v>620</v>
      </c>
      <c r="C20" s="29" t="s">
        <v>41</v>
      </c>
      <c r="D20" s="33" t="s">
        <v>53</v>
      </c>
      <c r="E20" s="42">
        <v>620</v>
      </c>
      <c r="F20" s="50">
        <v>620</v>
      </c>
      <c r="G20" s="33"/>
      <c r="H20" s="30"/>
      <c r="I20" s="52"/>
      <c r="J20" s="33"/>
      <c r="K20" s="30"/>
      <c r="L20" s="47"/>
      <c r="M20" s="33"/>
      <c r="N20" s="30"/>
      <c r="O20" s="60"/>
      <c r="P20" s="33"/>
      <c r="Q20" s="30"/>
      <c r="R20" s="60"/>
      <c r="S20" s="33"/>
      <c r="T20" s="30"/>
      <c r="U20" s="60"/>
    </row>
    <row r="21" spans="1:21" ht="15.75" thickBot="1">
      <c r="A21" s="24">
        <f t="shared" si="0"/>
        <v>285</v>
      </c>
      <c r="B21" s="24">
        <f t="shared" si="1"/>
        <v>285</v>
      </c>
      <c r="C21" s="29" t="s">
        <v>42</v>
      </c>
      <c r="D21" s="33" t="s">
        <v>54</v>
      </c>
      <c r="E21" s="42">
        <v>285</v>
      </c>
      <c r="F21" s="50">
        <v>285</v>
      </c>
      <c r="G21" s="33"/>
      <c r="H21" s="30"/>
      <c r="I21" s="52"/>
      <c r="J21" s="33"/>
      <c r="K21" s="30"/>
      <c r="L21" s="47"/>
      <c r="M21" s="33"/>
      <c r="N21" s="30"/>
      <c r="O21" s="60"/>
      <c r="P21" s="33"/>
      <c r="Q21" s="30"/>
      <c r="R21" s="60"/>
      <c r="S21" s="33"/>
      <c r="T21" s="30"/>
      <c r="U21" s="60"/>
    </row>
    <row r="22" spans="1:21" ht="15.75" thickBot="1">
      <c r="A22" s="24">
        <f t="shared" si="0"/>
        <v>1610</v>
      </c>
      <c r="B22" s="24">
        <f t="shared" si="1"/>
        <v>1610</v>
      </c>
      <c r="C22" s="29" t="s">
        <v>43</v>
      </c>
      <c r="D22" s="33" t="s">
        <v>55</v>
      </c>
      <c r="E22" s="42">
        <v>395</v>
      </c>
      <c r="F22" s="50">
        <v>395</v>
      </c>
      <c r="G22" s="33" t="s">
        <v>64</v>
      </c>
      <c r="H22" s="30">
        <v>235</v>
      </c>
      <c r="I22" s="52">
        <v>235</v>
      </c>
      <c r="J22" s="33" t="s">
        <v>70</v>
      </c>
      <c r="K22" s="30">
        <v>335</v>
      </c>
      <c r="L22" s="52">
        <v>335</v>
      </c>
      <c r="M22" s="33" t="s">
        <v>73</v>
      </c>
      <c r="N22" s="30">
        <v>400</v>
      </c>
      <c r="O22" s="60">
        <v>400</v>
      </c>
      <c r="P22" s="33" t="s">
        <v>75</v>
      </c>
      <c r="Q22" s="30">
        <v>245</v>
      </c>
      <c r="R22" s="60">
        <v>245</v>
      </c>
      <c r="S22" s="33"/>
      <c r="T22" s="30"/>
      <c r="U22" s="60"/>
    </row>
    <row r="23" spans="1:21" ht="21" customHeight="1" thickBot="1">
      <c r="A23" s="6">
        <f>SUM(A7:A22)</f>
        <v>9653</v>
      </c>
      <c r="B23" s="14">
        <f>SUM(B7:B22)</f>
        <v>8883</v>
      </c>
      <c r="C23" s="7" t="s">
        <v>13</v>
      </c>
      <c r="R23" s="62"/>
    </row>
  </sheetData>
  <sortState ref="C7:C22">
    <sortCondition ref="C7"/>
  </sortState>
  <mergeCells count="7">
    <mergeCell ref="A2:O2"/>
    <mergeCell ref="P5:R5"/>
    <mergeCell ref="S5:U5"/>
    <mergeCell ref="D5:F5"/>
    <mergeCell ref="G5:I5"/>
    <mergeCell ref="J5:L5"/>
    <mergeCell ref="M5:O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29"/>
  <sheetViews>
    <sheetView workbookViewId="0">
      <selection activeCell="D25" sqref="D25"/>
    </sheetView>
  </sheetViews>
  <sheetFormatPr baseColWidth="10" defaultRowHeight="1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>
      <c r="C1" s="15">
        <v>42036</v>
      </c>
    </row>
    <row r="2" spans="1:21" s="2" customFormat="1" ht="24.95" customHeight="1" thickBot="1">
      <c r="A2" s="111" t="s">
        <v>14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3"/>
    </row>
    <row r="3" spans="1:21" ht="24.95" customHeight="1">
      <c r="B3" s="3"/>
      <c r="C3" s="1"/>
      <c r="D3" s="1"/>
      <c r="E3" s="1"/>
      <c r="F3" s="1"/>
    </row>
    <row r="4" spans="1:21" ht="15.75" thickBot="1">
      <c r="A4" s="8" t="s">
        <v>1</v>
      </c>
      <c r="B4" s="3"/>
      <c r="C4"/>
    </row>
    <row r="5" spans="1:21" ht="15.75" thickBot="1">
      <c r="B5" s="3"/>
      <c r="C5" s="13"/>
      <c r="D5" s="117">
        <v>1</v>
      </c>
      <c r="E5" s="118"/>
      <c r="F5" s="119"/>
      <c r="G5" s="117">
        <v>2</v>
      </c>
      <c r="H5" s="118"/>
      <c r="I5" s="119"/>
      <c r="J5" s="117">
        <v>3</v>
      </c>
      <c r="K5" s="118"/>
      <c r="L5" s="119"/>
      <c r="M5" s="114">
        <v>4</v>
      </c>
      <c r="N5" s="115"/>
      <c r="O5" s="116"/>
      <c r="P5" s="114">
        <v>5</v>
      </c>
      <c r="Q5" s="115"/>
      <c r="R5" s="116"/>
      <c r="S5" s="114">
        <v>6</v>
      </c>
      <c r="T5" s="115"/>
      <c r="U5" s="116"/>
    </row>
    <row r="6" spans="1:21" s="3" customFormat="1" ht="15.75" thickBot="1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44"/>
      <c r="G7" s="31"/>
      <c r="H7" s="32"/>
      <c r="I7" s="48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45"/>
      <c r="G8" s="33"/>
      <c r="H8" s="30"/>
      <c r="I8" s="4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45"/>
      <c r="G9" s="35"/>
      <c r="H9" s="34"/>
      <c r="I9" s="4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45"/>
      <c r="G10" s="33"/>
      <c r="H10" s="30"/>
      <c r="I10" s="4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>
      <c r="A11" s="24">
        <f t="shared" si="0"/>
        <v>279</v>
      </c>
      <c r="B11" s="24">
        <f t="shared" si="0"/>
        <v>279</v>
      </c>
      <c r="C11" s="29" t="s">
        <v>32</v>
      </c>
      <c r="D11" s="33" t="s">
        <v>77</v>
      </c>
      <c r="E11" s="30">
        <v>98</v>
      </c>
      <c r="F11" s="45">
        <v>98</v>
      </c>
      <c r="G11" s="33" t="s">
        <v>78</v>
      </c>
      <c r="H11" s="30">
        <v>181</v>
      </c>
      <c r="I11" s="47">
        <v>181</v>
      </c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45"/>
      <c r="G12" s="33"/>
      <c r="H12" s="30"/>
      <c r="I12" s="4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45"/>
      <c r="G13" s="33"/>
      <c r="H13" s="30"/>
      <c r="I13" s="4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46"/>
      <c r="G14" s="33"/>
      <c r="H14" s="30"/>
      <c r="I14" s="4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46"/>
      <c r="G15" s="33"/>
      <c r="H15" s="30"/>
      <c r="I15" s="4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46"/>
      <c r="G16" s="33"/>
      <c r="H16" s="30"/>
      <c r="I16" s="4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46"/>
      <c r="G17" s="33"/>
      <c r="H17" s="30"/>
      <c r="I17" s="4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46"/>
      <c r="G18" s="33"/>
      <c r="H18" s="30"/>
      <c r="I18" s="4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46"/>
      <c r="G19" s="35"/>
      <c r="H19" s="34"/>
      <c r="I19" s="4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46"/>
      <c r="G20" s="33"/>
      <c r="H20" s="30"/>
      <c r="I20" s="4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>
      <c r="A21" s="24">
        <f t="shared" si="0"/>
        <v>268</v>
      </c>
      <c r="B21" s="24">
        <f t="shared" si="0"/>
        <v>268</v>
      </c>
      <c r="C21" s="29" t="s">
        <v>42</v>
      </c>
      <c r="D21" s="33" t="s">
        <v>80</v>
      </c>
      <c r="E21" s="30">
        <v>123</v>
      </c>
      <c r="F21" s="46">
        <v>123</v>
      </c>
      <c r="G21" s="33" t="s">
        <v>81</v>
      </c>
      <c r="H21" s="30">
        <v>145</v>
      </c>
      <c r="I21" s="47">
        <v>145</v>
      </c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>
      <c r="A22" s="24">
        <f t="shared" si="0"/>
        <v>250</v>
      </c>
      <c r="B22" s="24">
        <f t="shared" si="0"/>
        <v>250</v>
      </c>
      <c r="C22" s="29" t="s">
        <v>43</v>
      </c>
      <c r="D22" s="33" t="s">
        <v>79</v>
      </c>
      <c r="E22" s="30">
        <v>129</v>
      </c>
      <c r="F22" s="46">
        <v>129</v>
      </c>
      <c r="G22" s="33" t="s">
        <v>82</v>
      </c>
      <c r="H22" s="30">
        <v>121</v>
      </c>
      <c r="I22" s="47">
        <v>121</v>
      </c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>
      <c r="A23" s="6">
        <f>SUM(A7:A22)</f>
        <v>797</v>
      </c>
      <c r="B23" s="14">
        <f>SUM(B7:B22)</f>
        <v>797</v>
      </c>
      <c r="C23" s="7" t="s">
        <v>13</v>
      </c>
      <c r="L23" s="58"/>
    </row>
    <row r="24" spans="1:21">
      <c r="B24" s="3"/>
      <c r="C24"/>
    </row>
    <row r="25" spans="1:21" ht="21" customHeight="1">
      <c r="B25" s="3"/>
      <c r="C25"/>
    </row>
    <row r="26" spans="1:21">
      <c r="B26" s="3"/>
      <c r="C26"/>
    </row>
    <row r="27" spans="1:21">
      <c r="B27" s="3"/>
      <c r="C27"/>
    </row>
    <row r="28" spans="1:21">
      <c r="B28" s="3"/>
      <c r="C28"/>
    </row>
    <row r="29" spans="1:21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U29"/>
  <sheetViews>
    <sheetView workbookViewId="0"/>
  </sheetViews>
  <sheetFormatPr baseColWidth="10" defaultRowHeight="15"/>
  <cols>
    <col min="1" max="1" width="13.7109375" customWidth="1"/>
    <col min="2" max="2" width="10.42578125" customWidth="1"/>
    <col min="3" max="3" width="27.57031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>
      <c r="C1" s="15">
        <v>42064</v>
      </c>
    </row>
    <row r="2" spans="1:21" s="2" customFormat="1" ht="24.95" customHeight="1" thickBot="1">
      <c r="A2" s="111" t="s">
        <v>14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3"/>
    </row>
    <row r="3" spans="1:21" ht="24.95" customHeight="1">
      <c r="B3" s="3"/>
      <c r="C3" s="1"/>
      <c r="D3" s="1"/>
      <c r="E3" s="1"/>
      <c r="F3" s="1"/>
    </row>
    <row r="4" spans="1:21" ht="15.75" thickBot="1">
      <c r="A4" s="8" t="s">
        <v>1</v>
      </c>
      <c r="B4" s="3"/>
      <c r="C4"/>
    </row>
    <row r="5" spans="1:21" ht="15.75" thickBot="1">
      <c r="B5" s="3"/>
      <c r="C5" s="13"/>
      <c r="D5" s="117">
        <v>1</v>
      </c>
      <c r="E5" s="118"/>
      <c r="F5" s="119"/>
      <c r="G5" s="117">
        <v>2</v>
      </c>
      <c r="H5" s="118"/>
      <c r="I5" s="119"/>
      <c r="J5" s="117">
        <v>3</v>
      </c>
      <c r="K5" s="118"/>
      <c r="L5" s="119"/>
      <c r="M5" s="114">
        <v>4</v>
      </c>
      <c r="N5" s="115"/>
      <c r="O5" s="116"/>
      <c r="P5" s="114">
        <v>5</v>
      </c>
      <c r="Q5" s="115"/>
      <c r="R5" s="116"/>
      <c r="S5" s="114">
        <v>6</v>
      </c>
      <c r="T5" s="115"/>
      <c r="U5" s="116"/>
    </row>
    <row r="6" spans="1:21" s="3" customFormat="1" ht="15.75" thickBot="1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>
      <c r="B24" s="3"/>
      <c r="C24"/>
    </row>
    <row r="25" spans="1:21" ht="21" customHeight="1">
      <c r="B25" s="3"/>
      <c r="C25"/>
    </row>
    <row r="26" spans="1:21">
      <c r="B26" s="3"/>
      <c r="C26"/>
    </row>
    <row r="27" spans="1:21">
      <c r="B27" s="3"/>
      <c r="C27"/>
    </row>
    <row r="28" spans="1:21">
      <c r="B28" s="3"/>
      <c r="C28"/>
    </row>
    <row r="29" spans="1:21">
      <c r="B29" s="3"/>
      <c r="C29"/>
    </row>
  </sheetData>
  <mergeCells count="7">
    <mergeCell ref="A2:O2"/>
    <mergeCell ref="D5:F5"/>
    <mergeCell ref="P5:R5"/>
    <mergeCell ref="S5:U5"/>
    <mergeCell ref="G5:I5"/>
    <mergeCell ref="J5:L5"/>
    <mergeCell ref="M5:O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U29"/>
  <sheetViews>
    <sheetView workbookViewId="0"/>
  </sheetViews>
  <sheetFormatPr baseColWidth="10" defaultRowHeight="1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>
      <c r="C1" s="15">
        <v>42095</v>
      </c>
    </row>
    <row r="2" spans="1:21" s="2" customFormat="1" ht="24.95" customHeight="1" thickBot="1">
      <c r="A2" s="111" t="s">
        <v>14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3"/>
    </row>
    <row r="3" spans="1:21" ht="24.95" customHeight="1">
      <c r="B3" s="3"/>
      <c r="C3" s="1"/>
      <c r="D3" s="1"/>
      <c r="E3" s="1"/>
      <c r="F3" s="1"/>
    </row>
    <row r="4" spans="1:21" ht="15.75" thickBot="1">
      <c r="A4" s="8" t="s">
        <v>1</v>
      </c>
      <c r="B4" s="3"/>
      <c r="C4"/>
    </row>
    <row r="5" spans="1:21" ht="15.75" thickBot="1">
      <c r="B5" s="3"/>
      <c r="C5" s="13"/>
      <c r="D5" s="117">
        <v>1</v>
      </c>
      <c r="E5" s="118"/>
      <c r="F5" s="119"/>
      <c r="G5" s="117">
        <v>2</v>
      </c>
      <c r="H5" s="118"/>
      <c r="I5" s="119"/>
      <c r="J5" s="117">
        <v>3</v>
      </c>
      <c r="K5" s="118"/>
      <c r="L5" s="119"/>
      <c r="M5" s="114">
        <v>4</v>
      </c>
      <c r="N5" s="115"/>
      <c r="O5" s="116"/>
      <c r="P5" s="114">
        <v>5</v>
      </c>
      <c r="Q5" s="115"/>
      <c r="R5" s="116"/>
      <c r="S5" s="114">
        <v>6</v>
      </c>
      <c r="T5" s="115"/>
      <c r="U5" s="116"/>
    </row>
    <row r="6" spans="1:21" s="3" customFormat="1" ht="15.75" thickBot="1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>
      <c r="B24" s="3"/>
      <c r="C24"/>
    </row>
    <row r="25" spans="1:21" ht="21" customHeight="1">
      <c r="B25" s="3"/>
      <c r="C25"/>
    </row>
    <row r="26" spans="1:21">
      <c r="B26" s="3"/>
      <c r="C26"/>
    </row>
    <row r="27" spans="1:21">
      <c r="B27" s="3"/>
      <c r="C27"/>
    </row>
    <row r="28" spans="1:21">
      <c r="B28" s="3"/>
      <c r="C28"/>
    </row>
    <row r="29" spans="1:21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U29"/>
  <sheetViews>
    <sheetView workbookViewId="0"/>
  </sheetViews>
  <sheetFormatPr baseColWidth="10" defaultRowHeight="1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>
      <c r="C1" s="15">
        <v>42125</v>
      </c>
    </row>
    <row r="2" spans="1:21" s="2" customFormat="1" ht="24.95" customHeight="1" thickBot="1">
      <c r="A2" s="111" t="s">
        <v>14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3"/>
    </row>
    <row r="3" spans="1:21" ht="24.95" customHeight="1">
      <c r="B3" s="3"/>
      <c r="C3" s="1"/>
      <c r="D3" s="1"/>
      <c r="E3" s="1"/>
      <c r="F3" s="1"/>
    </row>
    <row r="4" spans="1:21" ht="15.75" thickBot="1">
      <c r="A4" s="8" t="s">
        <v>1</v>
      </c>
      <c r="B4" s="3"/>
      <c r="C4"/>
    </row>
    <row r="5" spans="1:21" ht="15.75" thickBot="1">
      <c r="B5" s="3"/>
      <c r="C5" s="13"/>
      <c r="D5" s="117">
        <v>1</v>
      </c>
      <c r="E5" s="118"/>
      <c r="F5" s="119"/>
      <c r="G5" s="117">
        <v>2</v>
      </c>
      <c r="H5" s="118"/>
      <c r="I5" s="119"/>
      <c r="J5" s="117">
        <v>3</v>
      </c>
      <c r="K5" s="118"/>
      <c r="L5" s="119"/>
      <c r="M5" s="114">
        <v>4</v>
      </c>
      <c r="N5" s="115"/>
      <c r="O5" s="116"/>
      <c r="P5" s="114">
        <v>5</v>
      </c>
      <c r="Q5" s="115"/>
      <c r="R5" s="116"/>
      <c r="S5" s="114">
        <v>6</v>
      </c>
      <c r="T5" s="115"/>
      <c r="U5" s="116"/>
    </row>
    <row r="6" spans="1:21" s="3" customFormat="1" ht="15.75" thickBot="1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>
      <c r="B24" s="3"/>
      <c r="C24"/>
    </row>
    <row r="25" spans="1:21" ht="21" customHeight="1">
      <c r="B25" s="3"/>
      <c r="C25"/>
    </row>
    <row r="26" spans="1:21">
      <c r="B26" s="3"/>
      <c r="C26"/>
    </row>
    <row r="27" spans="1:21">
      <c r="B27" s="3"/>
      <c r="C27"/>
    </row>
    <row r="28" spans="1:21">
      <c r="B28" s="3"/>
      <c r="C28"/>
    </row>
    <row r="29" spans="1:21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U29"/>
  <sheetViews>
    <sheetView workbookViewId="0"/>
  </sheetViews>
  <sheetFormatPr baseColWidth="10" defaultRowHeight="1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>
      <c r="C1" s="15">
        <v>42156</v>
      </c>
    </row>
    <row r="2" spans="1:21" s="2" customFormat="1" ht="24.95" customHeight="1" thickBot="1">
      <c r="A2" s="111" t="s">
        <v>14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3"/>
    </row>
    <row r="3" spans="1:21" ht="24.95" customHeight="1">
      <c r="B3" s="3"/>
      <c r="C3" s="1"/>
      <c r="D3" s="1"/>
      <c r="E3" s="1"/>
      <c r="F3" s="1"/>
    </row>
    <row r="4" spans="1:21" ht="15.75" thickBot="1">
      <c r="A4" s="8" t="s">
        <v>1</v>
      </c>
      <c r="B4" s="3"/>
      <c r="C4"/>
    </row>
    <row r="5" spans="1:21" ht="15.75" thickBot="1">
      <c r="B5" s="3"/>
      <c r="C5" s="13"/>
      <c r="D5" s="117">
        <v>1</v>
      </c>
      <c r="E5" s="118"/>
      <c r="F5" s="119"/>
      <c r="G5" s="117">
        <v>2</v>
      </c>
      <c r="H5" s="118"/>
      <c r="I5" s="119"/>
      <c r="J5" s="117">
        <v>3</v>
      </c>
      <c r="K5" s="118"/>
      <c r="L5" s="119"/>
      <c r="M5" s="114">
        <v>4</v>
      </c>
      <c r="N5" s="115"/>
      <c r="O5" s="116"/>
      <c r="P5" s="114">
        <v>5</v>
      </c>
      <c r="Q5" s="115"/>
      <c r="R5" s="116"/>
      <c r="S5" s="114">
        <v>6</v>
      </c>
      <c r="T5" s="115"/>
      <c r="U5" s="116"/>
    </row>
    <row r="6" spans="1:21" s="3" customFormat="1" ht="15.75" thickBot="1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>
      <c r="B24" s="3"/>
      <c r="C24"/>
    </row>
    <row r="25" spans="1:21" ht="21" customHeight="1">
      <c r="B25" s="3"/>
      <c r="C25"/>
    </row>
    <row r="26" spans="1:21">
      <c r="B26" s="3"/>
      <c r="C26"/>
    </row>
    <row r="27" spans="1:21">
      <c r="B27" s="3"/>
      <c r="C27"/>
    </row>
    <row r="28" spans="1:21">
      <c r="B28" s="3"/>
      <c r="C28"/>
    </row>
    <row r="29" spans="1:21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U29"/>
  <sheetViews>
    <sheetView workbookViewId="0"/>
  </sheetViews>
  <sheetFormatPr baseColWidth="10" defaultRowHeight="1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>
      <c r="C1" s="15">
        <v>42186</v>
      </c>
    </row>
    <row r="2" spans="1:21" s="2" customFormat="1" ht="24.95" customHeight="1" thickBot="1">
      <c r="A2" s="111" t="s">
        <v>14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3"/>
    </row>
    <row r="3" spans="1:21" ht="24.95" customHeight="1">
      <c r="B3" s="3"/>
      <c r="C3" s="1"/>
      <c r="D3" s="1"/>
      <c r="E3" s="1"/>
      <c r="F3" s="1"/>
    </row>
    <row r="4" spans="1:21" ht="15.75" thickBot="1">
      <c r="A4" s="8" t="s">
        <v>1</v>
      </c>
      <c r="B4" s="3"/>
      <c r="C4"/>
    </row>
    <row r="5" spans="1:21" ht="15.75" thickBot="1">
      <c r="B5" s="3"/>
      <c r="C5" s="13"/>
      <c r="D5" s="117">
        <v>1</v>
      </c>
      <c r="E5" s="118"/>
      <c r="F5" s="119"/>
      <c r="G5" s="117">
        <v>2</v>
      </c>
      <c r="H5" s="118"/>
      <c r="I5" s="119"/>
      <c r="J5" s="117">
        <v>3</v>
      </c>
      <c r="K5" s="118"/>
      <c r="L5" s="119"/>
      <c r="M5" s="114">
        <v>4</v>
      </c>
      <c r="N5" s="115"/>
      <c r="O5" s="116"/>
      <c r="P5" s="114">
        <v>5</v>
      </c>
      <c r="Q5" s="115"/>
      <c r="R5" s="116"/>
      <c r="S5" s="114">
        <v>6</v>
      </c>
      <c r="T5" s="115"/>
      <c r="U5" s="116"/>
    </row>
    <row r="6" spans="1:21" s="3" customFormat="1" ht="15.75" thickBot="1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>
      <c r="B24" s="3"/>
      <c r="C24"/>
    </row>
    <row r="25" spans="1:21" ht="21" customHeight="1">
      <c r="B25" s="3"/>
      <c r="C25"/>
    </row>
    <row r="26" spans="1:21">
      <c r="B26" s="3"/>
      <c r="C26"/>
    </row>
    <row r="27" spans="1:21">
      <c r="B27" s="3"/>
      <c r="C27"/>
    </row>
    <row r="28" spans="1:21">
      <c r="B28" s="3"/>
      <c r="C28"/>
    </row>
    <row r="29" spans="1:21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U29"/>
  <sheetViews>
    <sheetView workbookViewId="0"/>
  </sheetViews>
  <sheetFormatPr baseColWidth="10" defaultRowHeight="1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>
      <c r="C1" s="15">
        <v>42217</v>
      </c>
    </row>
    <row r="2" spans="1:21" s="2" customFormat="1" ht="24.95" customHeight="1" thickBot="1">
      <c r="A2" s="111" t="s">
        <v>14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3"/>
    </row>
    <row r="3" spans="1:21" ht="24.95" customHeight="1">
      <c r="B3" s="3"/>
      <c r="C3" s="1"/>
      <c r="D3" s="1"/>
      <c r="E3" s="1"/>
      <c r="F3" s="1"/>
    </row>
    <row r="4" spans="1:21" ht="15.75" thickBot="1">
      <c r="A4" s="8" t="s">
        <v>1</v>
      </c>
      <c r="B4" s="3"/>
      <c r="C4"/>
    </row>
    <row r="5" spans="1:21" ht="15.75" thickBot="1">
      <c r="B5" s="3"/>
      <c r="C5" s="13"/>
      <c r="D5" s="117">
        <v>1</v>
      </c>
      <c r="E5" s="118"/>
      <c r="F5" s="119"/>
      <c r="G5" s="117">
        <v>2</v>
      </c>
      <c r="H5" s="118"/>
      <c r="I5" s="119"/>
      <c r="J5" s="117">
        <v>3</v>
      </c>
      <c r="K5" s="118"/>
      <c r="L5" s="119"/>
      <c r="M5" s="114">
        <v>4</v>
      </c>
      <c r="N5" s="115"/>
      <c r="O5" s="116"/>
      <c r="P5" s="114">
        <v>5</v>
      </c>
      <c r="Q5" s="115"/>
      <c r="R5" s="116"/>
      <c r="S5" s="114">
        <v>6</v>
      </c>
      <c r="T5" s="115"/>
      <c r="U5" s="116"/>
    </row>
    <row r="6" spans="1:21" s="3" customFormat="1" ht="15.75" thickBot="1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>
      <c r="B24" s="3"/>
      <c r="C24"/>
    </row>
    <row r="25" spans="1:21" ht="21" customHeight="1">
      <c r="B25" s="3"/>
      <c r="C25"/>
    </row>
    <row r="26" spans="1:21">
      <c r="B26" s="3"/>
      <c r="C26"/>
    </row>
    <row r="27" spans="1:21">
      <c r="B27" s="3"/>
      <c r="C27"/>
    </row>
    <row r="28" spans="1:21">
      <c r="B28" s="3"/>
      <c r="C28"/>
    </row>
    <row r="29" spans="1:21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U29"/>
  <sheetViews>
    <sheetView workbookViewId="0"/>
  </sheetViews>
  <sheetFormatPr baseColWidth="10" defaultRowHeight="1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>
      <c r="C1" s="15">
        <v>42248</v>
      </c>
    </row>
    <row r="2" spans="1:21" s="2" customFormat="1" ht="24.95" customHeight="1" thickBot="1">
      <c r="A2" s="111" t="s">
        <v>14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3"/>
    </row>
    <row r="3" spans="1:21" ht="24.95" customHeight="1">
      <c r="B3" s="3"/>
      <c r="C3" s="1"/>
      <c r="D3" s="1"/>
      <c r="E3" s="1"/>
      <c r="F3" s="1"/>
    </row>
    <row r="4" spans="1:21" ht="15.75" thickBot="1">
      <c r="A4" s="8" t="s">
        <v>1</v>
      </c>
      <c r="B4" s="3"/>
      <c r="C4"/>
    </row>
    <row r="5" spans="1:21" ht="15.75" thickBot="1">
      <c r="B5" s="3"/>
      <c r="C5" s="13"/>
      <c r="D5" s="117">
        <v>1</v>
      </c>
      <c r="E5" s="118"/>
      <c r="F5" s="119"/>
      <c r="G5" s="117">
        <v>2</v>
      </c>
      <c r="H5" s="118"/>
      <c r="I5" s="119"/>
      <c r="J5" s="117">
        <v>3</v>
      </c>
      <c r="K5" s="118"/>
      <c r="L5" s="119"/>
      <c r="M5" s="114">
        <v>4</v>
      </c>
      <c r="N5" s="115"/>
      <c r="O5" s="116"/>
      <c r="P5" s="114">
        <v>5</v>
      </c>
      <c r="Q5" s="115"/>
      <c r="R5" s="116"/>
      <c r="S5" s="114">
        <v>6</v>
      </c>
      <c r="T5" s="115"/>
      <c r="U5" s="116"/>
    </row>
    <row r="6" spans="1:21" s="3" customFormat="1" ht="15.75" thickBot="1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>
      <c r="B24" s="3"/>
      <c r="C24"/>
    </row>
    <row r="25" spans="1:21" ht="21" customHeight="1">
      <c r="B25" s="3"/>
      <c r="C25"/>
    </row>
    <row r="26" spans="1:21">
      <c r="B26" s="3"/>
      <c r="C26"/>
    </row>
    <row r="27" spans="1:21">
      <c r="B27" s="3"/>
      <c r="C27"/>
    </row>
    <row r="28" spans="1:21">
      <c r="B28" s="3"/>
      <c r="C28"/>
    </row>
    <row r="29" spans="1:21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U29"/>
  <sheetViews>
    <sheetView workbookViewId="0"/>
  </sheetViews>
  <sheetFormatPr baseColWidth="10" defaultRowHeight="1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>
      <c r="C1" s="15">
        <v>42278</v>
      </c>
    </row>
    <row r="2" spans="1:21" s="2" customFormat="1" ht="24.95" customHeight="1" thickBot="1">
      <c r="A2" s="111" t="s">
        <v>14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3"/>
    </row>
    <row r="3" spans="1:21" ht="24.95" customHeight="1">
      <c r="B3" s="3"/>
      <c r="C3" s="1"/>
      <c r="D3" s="1"/>
      <c r="E3" s="1"/>
      <c r="F3" s="1"/>
    </row>
    <row r="4" spans="1:21" ht="15.75" thickBot="1">
      <c r="A4" s="8" t="s">
        <v>1</v>
      </c>
      <c r="B4" s="3"/>
      <c r="C4"/>
    </row>
    <row r="5" spans="1:21" ht="15.75" thickBot="1">
      <c r="B5" s="3"/>
      <c r="C5" s="13"/>
      <c r="D5" s="117">
        <v>1</v>
      </c>
      <c r="E5" s="118"/>
      <c r="F5" s="119"/>
      <c r="G5" s="117">
        <v>2</v>
      </c>
      <c r="H5" s="118"/>
      <c r="I5" s="119"/>
      <c r="J5" s="117">
        <v>3</v>
      </c>
      <c r="K5" s="118"/>
      <c r="L5" s="119"/>
      <c r="M5" s="114">
        <v>4</v>
      </c>
      <c r="N5" s="115"/>
      <c r="O5" s="116"/>
      <c r="P5" s="114">
        <v>5</v>
      </c>
      <c r="Q5" s="115"/>
      <c r="R5" s="116"/>
      <c r="S5" s="114">
        <v>6</v>
      </c>
      <c r="T5" s="115"/>
      <c r="U5" s="116"/>
    </row>
    <row r="6" spans="1:21" s="3" customFormat="1" ht="15.75" thickBot="1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>
      <c r="B24" s="3"/>
      <c r="C24"/>
    </row>
    <row r="25" spans="1:21" ht="21" customHeight="1">
      <c r="B25" s="3"/>
      <c r="C25"/>
    </row>
    <row r="26" spans="1:21">
      <c r="B26" s="3"/>
      <c r="C26"/>
    </row>
    <row r="27" spans="1:21">
      <c r="B27" s="3"/>
      <c r="C27"/>
    </row>
    <row r="28" spans="1:21">
      <c r="B28" s="3"/>
      <c r="C28"/>
    </row>
    <row r="29" spans="1:21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U29"/>
  <sheetViews>
    <sheetView workbookViewId="0"/>
  </sheetViews>
  <sheetFormatPr baseColWidth="10" defaultRowHeight="1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>
      <c r="C1" s="15">
        <v>42309</v>
      </c>
    </row>
    <row r="2" spans="1:21" s="2" customFormat="1" ht="24.95" customHeight="1" thickBot="1">
      <c r="A2" s="111" t="s">
        <v>14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3"/>
    </row>
    <row r="3" spans="1:21" ht="24.95" customHeight="1">
      <c r="B3" s="3"/>
      <c r="C3" s="1"/>
      <c r="D3" s="1"/>
      <c r="E3" s="1"/>
      <c r="F3" s="1"/>
    </row>
    <row r="4" spans="1:21" ht="15.75" thickBot="1">
      <c r="A4" s="8" t="s">
        <v>1</v>
      </c>
      <c r="B4" s="3"/>
      <c r="C4"/>
    </row>
    <row r="5" spans="1:21" ht="15.75" thickBot="1">
      <c r="B5" s="3"/>
      <c r="C5" s="13"/>
      <c r="D5" s="117">
        <v>1</v>
      </c>
      <c r="E5" s="118"/>
      <c r="F5" s="119"/>
      <c r="G5" s="117">
        <v>2</v>
      </c>
      <c r="H5" s="118"/>
      <c r="I5" s="119"/>
      <c r="J5" s="117">
        <v>3</v>
      </c>
      <c r="K5" s="118"/>
      <c r="L5" s="119"/>
      <c r="M5" s="114">
        <v>4</v>
      </c>
      <c r="N5" s="115"/>
      <c r="O5" s="116"/>
      <c r="P5" s="114">
        <v>5</v>
      </c>
      <c r="Q5" s="115"/>
      <c r="R5" s="116"/>
      <c r="S5" s="114">
        <v>6</v>
      </c>
      <c r="T5" s="115"/>
      <c r="U5" s="116"/>
    </row>
    <row r="6" spans="1:21" s="3" customFormat="1" ht="15.75" thickBot="1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>
      <c r="B24" s="3"/>
      <c r="C24"/>
    </row>
    <row r="25" spans="1:21" ht="21" customHeight="1">
      <c r="B25" s="3"/>
      <c r="C25"/>
    </row>
    <row r="26" spans="1:21">
      <c r="B26" s="3"/>
      <c r="C26"/>
    </row>
    <row r="27" spans="1:21">
      <c r="B27" s="3"/>
      <c r="C27"/>
    </row>
    <row r="28" spans="1:21">
      <c r="B28" s="3"/>
      <c r="C28"/>
    </row>
    <row r="29" spans="1:21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U29"/>
  <sheetViews>
    <sheetView workbookViewId="0">
      <selection activeCell="H25" sqref="H25"/>
    </sheetView>
  </sheetViews>
  <sheetFormatPr baseColWidth="10" defaultRowHeight="1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>
      <c r="C1" s="15">
        <v>42339</v>
      </c>
    </row>
    <row r="2" spans="1:21" s="2" customFormat="1" ht="24.95" customHeight="1" thickBot="1">
      <c r="A2" s="111" t="s">
        <v>14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3"/>
    </row>
    <row r="3" spans="1:21" ht="24.95" customHeight="1">
      <c r="B3" s="3"/>
      <c r="C3" s="1"/>
      <c r="D3" s="1"/>
      <c r="E3" s="1"/>
      <c r="F3" s="1"/>
    </row>
    <row r="4" spans="1:21" ht="15.75" thickBot="1">
      <c r="A4" s="8" t="s">
        <v>1</v>
      </c>
      <c r="B4" s="3"/>
      <c r="C4"/>
    </row>
    <row r="5" spans="1:21" ht="15.75" thickBot="1">
      <c r="B5" s="3"/>
      <c r="C5" s="13"/>
      <c r="D5" s="117">
        <v>1</v>
      </c>
      <c r="E5" s="118"/>
      <c r="F5" s="119"/>
      <c r="G5" s="117">
        <v>2</v>
      </c>
      <c r="H5" s="118"/>
      <c r="I5" s="119"/>
      <c r="J5" s="117">
        <v>3</v>
      </c>
      <c r="K5" s="118"/>
      <c r="L5" s="119"/>
      <c r="M5" s="114">
        <v>4</v>
      </c>
      <c r="N5" s="115"/>
      <c r="O5" s="116"/>
      <c r="P5" s="114">
        <v>5</v>
      </c>
      <c r="Q5" s="115"/>
      <c r="R5" s="116"/>
      <c r="S5" s="114">
        <v>6</v>
      </c>
      <c r="T5" s="115"/>
      <c r="U5" s="116"/>
    </row>
    <row r="6" spans="1:21" s="3" customFormat="1" ht="15.75" thickBot="1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3"/>
      <c r="H9" s="30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>
      <c r="B24" s="3"/>
      <c r="C24"/>
    </row>
    <row r="25" spans="1:21" ht="21" customHeight="1">
      <c r="B25" s="3"/>
      <c r="C25"/>
    </row>
    <row r="26" spans="1:21">
      <c r="B26" s="3"/>
      <c r="C26"/>
    </row>
    <row r="27" spans="1:21">
      <c r="B27" s="3"/>
      <c r="C27"/>
    </row>
    <row r="28" spans="1:21">
      <c r="B28" s="3"/>
      <c r="C28"/>
    </row>
    <row r="29" spans="1:21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Tabelle1"/>
  <dimension ref="A1:S48"/>
  <sheetViews>
    <sheetView tabSelected="1" workbookViewId="0">
      <selection activeCell="B3" sqref="B3:G3"/>
    </sheetView>
  </sheetViews>
  <sheetFormatPr baseColWidth="10" defaultRowHeight="15"/>
  <cols>
    <col min="1" max="1" width="11.42578125" style="103"/>
    <col min="2" max="2" width="16.7109375" customWidth="1"/>
    <col min="3" max="3" width="6.7109375" customWidth="1"/>
    <col min="4" max="4" width="9.5703125" customWidth="1"/>
    <col min="5" max="6" width="9.7109375" customWidth="1"/>
    <col min="7" max="7" width="7.7109375" customWidth="1"/>
    <col min="8" max="8" width="9.7109375" customWidth="1"/>
    <col min="17" max="17" width="12" customWidth="1"/>
  </cols>
  <sheetData>
    <row r="1" spans="1:19" ht="21">
      <c r="A1" s="102" t="s">
        <v>85</v>
      </c>
      <c r="B1" s="91"/>
      <c r="C1" s="91"/>
      <c r="D1" s="92">
        <f>F1/E1</f>
        <v>0.59043062200956942</v>
      </c>
      <c r="E1" s="3">
        <f>SUM(E6:E10002)</f>
        <v>10450</v>
      </c>
      <c r="F1" s="3">
        <f>SUM(F6:F10002)</f>
        <v>6170</v>
      </c>
      <c r="I1" s="61">
        <f>SUM(H6:H10002)</f>
        <v>4.1500000000000004</v>
      </c>
      <c r="J1">
        <f>COUNTIF(H6:H10002,"&gt;0")</f>
        <v>13</v>
      </c>
      <c r="K1" s="61">
        <f>I1/J1</f>
        <v>0.31923076923076926</v>
      </c>
    </row>
    <row r="2" spans="1:19" ht="15.75" thickBot="1">
      <c r="B2" s="3"/>
      <c r="C2" s="3"/>
      <c r="D2" s="3"/>
      <c r="E2" s="3"/>
      <c r="F2" s="19"/>
    </row>
    <row r="3" spans="1:19" ht="21.75" thickBot="1">
      <c r="B3" s="120" t="s">
        <v>9</v>
      </c>
      <c r="C3" s="121"/>
      <c r="D3" s="121"/>
      <c r="E3" s="121"/>
      <c r="F3" s="121"/>
      <c r="G3" s="122"/>
    </row>
    <row r="4" spans="1:19" ht="15.75" thickBot="1">
      <c r="B4" s="3"/>
      <c r="C4" s="3"/>
      <c r="D4" s="3"/>
      <c r="E4" s="3"/>
      <c r="F4" s="19"/>
      <c r="G4" s="1"/>
      <c r="H4" s="1"/>
      <c r="I4" s="61"/>
    </row>
    <row r="5" spans="1:19" ht="60.75" thickBot="1">
      <c r="B5" s="104" t="s">
        <v>23</v>
      </c>
      <c r="C5" s="105" t="s">
        <v>16</v>
      </c>
      <c r="D5" s="106" t="s">
        <v>24</v>
      </c>
      <c r="E5" s="106" t="s">
        <v>83</v>
      </c>
      <c r="F5" s="107" t="s">
        <v>25</v>
      </c>
      <c r="G5" s="108" t="s">
        <v>26</v>
      </c>
      <c r="H5" s="109" t="s">
        <v>27</v>
      </c>
      <c r="I5" s="93"/>
      <c r="J5" s="95"/>
      <c r="K5" s="95"/>
      <c r="L5" s="96"/>
      <c r="M5" s="96"/>
      <c r="N5" s="94"/>
      <c r="O5" s="94"/>
      <c r="P5" s="96"/>
      <c r="Q5" s="1"/>
      <c r="R5" s="1"/>
      <c r="S5" s="1"/>
    </row>
    <row r="6" spans="1:19" ht="15.75">
      <c r="A6" s="103">
        <v>42005</v>
      </c>
      <c r="B6" s="110" t="s">
        <v>44</v>
      </c>
      <c r="C6" s="129"/>
      <c r="D6" s="129" t="s">
        <v>87</v>
      </c>
      <c r="E6" s="110">
        <v>149</v>
      </c>
      <c r="F6" s="131">
        <v>150</v>
      </c>
      <c r="G6" s="132">
        <f>IF(VALUE(LEFT(D6,1))=2,200-F6,100)</f>
        <v>50</v>
      </c>
      <c r="H6" s="133">
        <f>IF(B6="","",IF(VALUE(LEFT(D6,1))=2,(G6/200),""))</f>
        <v>0.25</v>
      </c>
      <c r="J6" s="97"/>
      <c r="K6" s="1"/>
      <c r="L6" s="1"/>
      <c r="M6" s="1"/>
      <c r="N6" s="1"/>
      <c r="O6" s="1"/>
      <c r="P6" s="1"/>
      <c r="Q6" s="1"/>
      <c r="R6" s="1"/>
      <c r="S6" s="1"/>
    </row>
    <row r="7" spans="1:19" ht="15.75">
      <c r="B7" s="110" t="s">
        <v>56</v>
      </c>
      <c r="C7" s="129"/>
      <c r="D7" s="129" t="s">
        <v>87</v>
      </c>
      <c r="E7" s="110">
        <v>359</v>
      </c>
      <c r="F7" s="131">
        <v>150</v>
      </c>
      <c r="G7" s="132">
        <f t="shared" ref="G7:G11" si="0">IF(VALUE(LEFT(D7,1))=2,200-F7,100)</f>
        <v>50</v>
      </c>
      <c r="H7" s="133">
        <f t="shared" ref="H7:H11" si="1">IF(B7="","",IF(VALUE(LEFT(D7,1))=2,(G7/200),""))</f>
        <v>0.25</v>
      </c>
      <c r="J7" s="97"/>
      <c r="K7" s="1"/>
      <c r="L7" s="1"/>
      <c r="M7" s="1"/>
      <c r="N7" s="1"/>
      <c r="O7" s="1"/>
      <c r="P7" s="1"/>
      <c r="Q7" s="1"/>
      <c r="R7" s="1"/>
      <c r="S7" s="1"/>
    </row>
    <row r="8" spans="1:19" ht="15.75">
      <c r="B8" s="110" t="s">
        <v>65</v>
      </c>
      <c r="C8" s="129"/>
      <c r="D8" s="129" t="s">
        <v>88</v>
      </c>
      <c r="E8" s="110">
        <v>169</v>
      </c>
      <c r="F8" s="131">
        <v>150</v>
      </c>
      <c r="G8" s="132">
        <f t="shared" si="0"/>
        <v>50</v>
      </c>
      <c r="H8" s="133">
        <f t="shared" si="1"/>
        <v>0.25</v>
      </c>
      <c r="J8" s="97"/>
      <c r="K8" s="1"/>
      <c r="L8" s="1"/>
      <c r="M8" s="1"/>
      <c r="N8" s="1"/>
      <c r="O8" s="1"/>
      <c r="P8" s="1"/>
      <c r="Q8" s="1"/>
      <c r="R8" s="1"/>
      <c r="S8" s="1"/>
    </row>
    <row r="9" spans="1:19" ht="15.75">
      <c r="B9" s="110" t="s">
        <v>45</v>
      </c>
      <c r="C9" s="129"/>
      <c r="D9" s="129" t="s">
        <v>88</v>
      </c>
      <c r="E9" s="110">
        <v>223</v>
      </c>
      <c r="F9" s="131">
        <v>100</v>
      </c>
      <c r="G9" s="132">
        <f t="shared" si="0"/>
        <v>100</v>
      </c>
      <c r="H9" s="133">
        <f t="shared" si="1"/>
        <v>0.5</v>
      </c>
      <c r="J9" s="97"/>
      <c r="K9" s="1"/>
      <c r="L9" s="1"/>
      <c r="M9" s="1"/>
      <c r="N9" s="1"/>
      <c r="O9" s="1"/>
      <c r="P9" s="1"/>
      <c r="Q9" s="1"/>
      <c r="R9" s="1"/>
      <c r="S9" s="1"/>
    </row>
    <row r="10" spans="1:19" ht="15.75">
      <c r="B10" s="110" t="s">
        <v>57</v>
      </c>
      <c r="C10" s="129"/>
      <c r="D10" s="129" t="s">
        <v>89</v>
      </c>
      <c r="E10" s="110">
        <v>245</v>
      </c>
      <c r="F10" s="131">
        <v>100</v>
      </c>
      <c r="G10" s="132">
        <f t="shared" si="0"/>
        <v>100</v>
      </c>
      <c r="H10" s="133" t="str">
        <f t="shared" si="1"/>
        <v/>
      </c>
      <c r="J10" s="97"/>
      <c r="K10" s="1"/>
      <c r="L10" s="1"/>
      <c r="M10" s="1"/>
      <c r="N10" s="1"/>
      <c r="O10" s="1"/>
      <c r="P10" s="1"/>
      <c r="Q10" s="1"/>
      <c r="R10" s="1"/>
      <c r="S10" s="1"/>
    </row>
    <row r="11" spans="1:19" ht="15.75">
      <c r="B11" s="128" t="s">
        <v>86</v>
      </c>
      <c r="C11" s="129"/>
      <c r="D11" s="129"/>
      <c r="E11" s="128">
        <v>100</v>
      </c>
      <c r="F11" s="131"/>
      <c r="G11" s="132"/>
      <c r="H11" s="133"/>
      <c r="J11" s="97"/>
      <c r="K11" s="1"/>
      <c r="L11" s="1"/>
      <c r="M11" s="1"/>
      <c r="N11" s="1"/>
      <c r="O11" s="1"/>
      <c r="P11" s="1"/>
      <c r="Q11" s="1"/>
      <c r="R11" s="1"/>
      <c r="S11" s="1"/>
    </row>
    <row r="12" spans="1:19" ht="15.75">
      <c r="B12" s="110" t="s">
        <v>46</v>
      </c>
      <c r="C12" s="129"/>
      <c r="D12" s="129" t="s">
        <v>87</v>
      </c>
      <c r="E12" s="110">
        <v>150</v>
      </c>
      <c r="F12" s="131">
        <v>150</v>
      </c>
      <c r="G12" s="132">
        <f t="shared" ref="G12:G45" si="2">IF(VALUE(LEFT(D12,1))=2,200-F12,100)</f>
        <v>50</v>
      </c>
      <c r="H12" s="133">
        <f t="shared" ref="H12:H45" si="3">IF(B12="","",IF(VALUE(LEFT(D12,1))=2,(G12/200),""))</f>
        <v>0.25</v>
      </c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5.75">
      <c r="B13" s="110" t="s">
        <v>47</v>
      </c>
      <c r="C13" s="129">
        <v>100</v>
      </c>
      <c r="D13" s="129" t="s">
        <v>87</v>
      </c>
      <c r="E13" s="110">
        <v>360</v>
      </c>
      <c r="F13" s="131">
        <v>200</v>
      </c>
      <c r="G13" s="132">
        <f t="shared" si="2"/>
        <v>0</v>
      </c>
      <c r="H13" s="133">
        <f t="shared" si="3"/>
        <v>0</v>
      </c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15.75">
      <c r="B14" s="110" t="s">
        <v>58</v>
      </c>
      <c r="C14" s="129">
        <v>100</v>
      </c>
      <c r="D14" s="129" t="s">
        <v>89</v>
      </c>
      <c r="E14" s="110">
        <v>420</v>
      </c>
      <c r="F14" s="131">
        <v>100</v>
      </c>
      <c r="G14" s="132">
        <f t="shared" si="2"/>
        <v>100</v>
      </c>
      <c r="H14" s="133" t="str">
        <f t="shared" si="3"/>
        <v/>
      </c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15.75">
      <c r="B15" s="110" t="s">
        <v>66</v>
      </c>
      <c r="C15" s="129"/>
      <c r="D15" s="129" t="s">
        <v>87</v>
      </c>
      <c r="E15" s="110">
        <v>180</v>
      </c>
      <c r="F15" s="131">
        <v>200</v>
      </c>
      <c r="G15" s="132">
        <f t="shared" si="2"/>
        <v>0</v>
      </c>
      <c r="H15" s="133">
        <f t="shared" si="3"/>
        <v>0</v>
      </c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15.75">
      <c r="B16" s="110" t="s">
        <v>71</v>
      </c>
      <c r="C16" s="129"/>
      <c r="D16" s="129" t="s">
        <v>89</v>
      </c>
      <c r="E16" s="110">
        <v>250</v>
      </c>
      <c r="F16" s="131">
        <v>100</v>
      </c>
      <c r="G16" s="132">
        <f t="shared" si="2"/>
        <v>100</v>
      </c>
      <c r="H16" s="133" t="str">
        <f t="shared" si="3"/>
        <v/>
      </c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2:19" ht="15.75">
      <c r="B17" s="110" t="s">
        <v>74</v>
      </c>
      <c r="C17" s="129"/>
      <c r="D17" s="129" t="s">
        <v>87</v>
      </c>
      <c r="E17" s="110">
        <v>145</v>
      </c>
      <c r="F17" s="131">
        <v>200</v>
      </c>
      <c r="G17" s="132">
        <f t="shared" si="2"/>
        <v>0</v>
      </c>
      <c r="H17" s="133">
        <f t="shared" si="3"/>
        <v>0</v>
      </c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2:19" ht="15.75">
      <c r="B18" s="110" t="s">
        <v>76</v>
      </c>
      <c r="C18" s="129"/>
      <c r="D18" s="129" t="s">
        <v>87</v>
      </c>
      <c r="E18" s="110">
        <v>356</v>
      </c>
      <c r="F18" s="131">
        <v>150</v>
      </c>
      <c r="G18" s="132">
        <f t="shared" si="2"/>
        <v>50</v>
      </c>
      <c r="H18" s="133">
        <f t="shared" si="3"/>
        <v>0.25</v>
      </c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2:19" ht="15.75">
      <c r="B19" s="110" t="s">
        <v>48</v>
      </c>
      <c r="C19" s="129"/>
      <c r="D19" s="129" t="s">
        <v>87</v>
      </c>
      <c r="E19" s="110">
        <v>199</v>
      </c>
      <c r="F19" s="131">
        <v>170</v>
      </c>
      <c r="G19" s="132">
        <f t="shared" si="2"/>
        <v>30</v>
      </c>
      <c r="H19" s="133">
        <f t="shared" si="3"/>
        <v>0.15</v>
      </c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2:19" ht="15.75">
      <c r="B20" s="110" t="s">
        <v>59</v>
      </c>
      <c r="C20" s="129"/>
      <c r="D20" s="129" t="s">
        <v>87</v>
      </c>
      <c r="E20" s="110">
        <v>520</v>
      </c>
      <c r="F20" s="131">
        <v>200</v>
      </c>
      <c r="G20" s="132">
        <f t="shared" si="2"/>
        <v>0</v>
      </c>
      <c r="H20" s="133">
        <f t="shared" si="3"/>
        <v>0</v>
      </c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2:19" ht="15.75">
      <c r="B21" s="110" t="s">
        <v>49</v>
      </c>
      <c r="C21" s="129"/>
      <c r="D21" s="129" t="s">
        <v>87</v>
      </c>
      <c r="E21" s="110">
        <v>230</v>
      </c>
      <c r="F21" s="131">
        <v>200</v>
      </c>
      <c r="G21" s="132">
        <f t="shared" si="2"/>
        <v>0</v>
      </c>
      <c r="H21" s="133">
        <f t="shared" si="3"/>
        <v>0</v>
      </c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2:19" ht="15.75">
      <c r="B22" s="110" t="s">
        <v>60</v>
      </c>
      <c r="C22" s="129"/>
      <c r="D22" s="129" t="s">
        <v>88</v>
      </c>
      <c r="E22" s="110">
        <v>240</v>
      </c>
      <c r="F22" s="131">
        <v>150</v>
      </c>
      <c r="G22" s="132">
        <f t="shared" si="2"/>
        <v>50</v>
      </c>
      <c r="H22" s="133">
        <f t="shared" si="3"/>
        <v>0.25</v>
      </c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2:19" ht="15.75">
      <c r="B23" s="110" t="s">
        <v>67</v>
      </c>
      <c r="C23" s="129"/>
      <c r="D23" s="129" t="s">
        <v>89</v>
      </c>
      <c r="E23" s="110">
        <v>390</v>
      </c>
      <c r="F23" s="131">
        <v>100</v>
      </c>
      <c r="G23" s="132">
        <f t="shared" si="2"/>
        <v>100</v>
      </c>
      <c r="H23" s="133" t="str">
        <f t="shared" si="3"/>
        <v/>
      </c>
    </row>
    <row r="24" spans="2:19" ht="15.75">
      <c r="B24" s="110" t="s">
        <v>50</v>
      </c>
      <c r="C24" s="129"/>
      <c r="D24" s="129" t="s">
        <v>87</v>
      </c>
      <c r="E24" s="110">
        <v>148</v>
      </c>
      <c r="F24" s="131">
        <v>200</v>
      </c>
      <c r="G24" s="132">
        <f t="shared" si="2"/>
        <v>0</v>
      </c>
      <c r="H24" s="133">
        <f t="shared" si="3"/>
        <v>0</v>
      </c>
    </row>
    <row r="25" spans="2:19" ht="15.75">
      <c r="B25" s="110" t="s">
        <v>61</v>
      </c>
      <c r="C25" s="129"/>
      <c r="D25" s="129" t="s">
        <v>89</v>
      </c>
      <c r="E25" s="110">
        <v>270</v>
      </c>
      <c r="F25" s="131">
        <v>100</v>
      </c>
      <c r="G25" s="132">
        <f t="shared" si="2"/>
        <v>100</v>
      </c>
      <c r="H25" s="133" t="str">
        <f t="shared" si="3"/>
        <v/>
      </c>
    </row>
    <row r="26" spans="2:19" ht="15.75">
      <c r="B26" s="110" t="s">
        <v>68</v>
      </c>
      <c r="C26" s="129"/>
      <c r="D26" s="129" t="s">
        <v>87</v>
      </c>
      <c r="E26" s="110">
        <v>210</v>
      </c>
      <c r="F26" s="131">
        <v>200</v>
      </c>
      <c r="G26" s="132">
        <f t="shared" si="2"/>
        <v>0</v>
      </c>
      <c r="H26" s="133">
        <f t="shared" si="3"/>
        <v>0</v>
      </c>
    </row>
    <row r="27" spans="2:19" ht="15.75">
      <c r="B27" s="110" t="s">
        <v>72</v>
      </c>
      <c r="C27" s="129"/>
      <c r="D27" s="129" t="s">
        <v>88</v>
      </c>
      <c r="E27" s="110">
        <v>340</v>
      </c>
      <c r="F27" s="131">
        <v>100</v>
      </c>
      <c r="G27" s="132">
        <f t="shared" si="2"/>
        <v>100</v>
      </c>
      <c r="H27" s="133">
        <f t="shared" si="3"/>
        <v>0.5</v>
      </c>
    </row>
    <row r="28" spans="2:19" ht="15.75">
      <c r="B28" s="110" t="s">
        <v>51</v>
      </c>
      <c r="C28" s="129"/>
      <c r="D28" s="129" t="s">
        <v>88</v>
      </c>
      <c r="E28" s="110">
        <v>300</v>
      </c>
      <c r="F28" s="131">
        <v>100</v>
      </c>
      <c r="G28" s="132">
        <f t="shared" si="2"/>
        <v>100</v>
      </c>
      <c r="H28" s="133">
        <f t="shared" si="3"/>
        <v>0.5</v>
      </c>
    </row>
    <row r="29" spans="2:19" ht="15.75">
      <c r="B29" s="110" t="s">
        <v>62</v>
      </c>
      <c r="C29" s="129"/>
      <c r="D29" s="129" t="s">
        <v>88</v>
      </c>
      <c r="E29" s="110">
        <v>500</v>
      </c>
      <c r="F29" s="131">
        <v>100</v>
      </c>
      <c r="G29" s="132">
        <f t="shared" si="2"/>
        <v>100</v>
      </c>
      <c r="H29" s="133">
        <f t="shared" si="3"/>
        <v>0.5</v>
      </c>
    </row>
    <row r="30" spans="2:19" ht="15.75">
      <c r="B30" s="110" t="s">
        <v>52</v>
      </c>
      <c r="C30" s="129"/>
      <c r="D30" s="129" t="s">
        <v>87</v>
      </c>
      <c r="E30" s="110">
        <v>155</v>
      </c>
      <c r="F30" s="131">
        <v>200</v>
      </c>
      <c r="G30" s="132">
        <f t="shared" si="2"/>
        <v>0</v>
      </c>
      <c r="H30" s="133">
        <f t="shared" si="3"/>
        <v>0</v>
      </c>
    </row>
    <row r="31" spans="2:19" ht="15.75">
      <c r="B31" s="110" t="s">
        <v>63</v>
      </c>
      <c r="C31" s="129">
        <v>100</v>
      </c>
      <c r="D31" s="129" t="s">
        <v>87</v>
      </c>
      <c r="E31" s="110">
        <v>170</v>
      </c>
      <c r="F31" s="131">
        <v>200</v>
      </c>
      <c r="G31" s="132">
        <f t="shared" si="2"/>
        <v>0</v>
      </c>
      <c r="H31" s="133">
        <f t="shared" si="3"/>
        <v>0</v>
      </c>
    </row>
    <row r="32" spans="2:19" ht="15.75">
      <c r="B32" s="110" t="s">
        <v>69</v>
      </c>
      <c r="C32" s="129"/>
      <c r="D32" s="129" t="s">
        <v>87</v>
      </c>
      <c r="E32" s="110">
        <v>360</v>
      </c>
      <c r="F32" s="131">
        <v>150</v>
      </c>
      <c r="G32" s="132">
        <f t="shared" si="2"/>
        <v>50</v>
      </c>
      <c r="H32" s="133">
        <f t="shared" si="3"/>
        <v>0.25</v>
      </c>
    </row>
    <row r="33" spans="1:8" ht="15.75">
      <c r="B33" s="110" t="s">
        <v>53</v>
      </c>
      <c r="C33" s="129"/>
      <c r="D33" s="129" t="s">
        <v>87</v>
      </c>
      <c r="E33" s="110">
        <v>620</v>
      </c>
      <c r="F33" s="131">
        <v>200</v>
      </c>
      <c r="G33" s="132">
        <f t="shared" si="2"/>
        <v>0</v>
      </c>
      <c r="H33" s="133">
        <f t="shared" si="3"/>
        <v>0</v>
      </c>
    </row>
    <row r="34" spans="1:8" ht="15.75">
      <c r="B34" s="110" t="s">
        <v>54</v>
      </c>
      <c r="C34" s="129"/>
      <c r="D34" s="129" t="s">
        <v>87</v>
      </c>
      <c r="E34" s="110">
        <v>285</v>
      </c>
      <c r="F34" s="131">
        <v>200</v>
      </c>
      <c r="G34" s="132">
        <f t="shared" si="2"/>
        <v>0</v>
      </c>
      <c r="H34" s="133">
        <f t="shared" si="3"/>
        <v>0</v>
      </c>
    </row>
    <row r="35" spans="1:8" ht="15.75">
      <c r="B35" s="110" t="s">
        <v>55</v>
      </c>
      <c r="C35" s="129"/>
      <c r="D35" s="129" t="s">
        <v>87</v>
      </c>
      <c r="E35" s="110">
        <v>395</v>
      </c>
      <c r="F35" s="131">
        <v>200</v>
      </c>
      <c r="G35" s="132">
        <f t="shared" si="2"/>
        <v>0</v>
      </c>
      <c r="H35" s="133">
        <f t="shared" si="3"/>
        <v>0</v>
      </c>
    </row>
    <row r="36" spans="1:8" ht="15.75">
      <c r="B36" s="110" t="s">
        <v>64</v>
      </c>
      <c r="C36" s="129"/>
      <c r="D36" s="129" t="s">
        <v>89</v>
      </c>
      <c r="E36" s="110">
        <v>235</v>
      </c>
      <c r="F36" s="131">
        <v>100</v>
      </c>
      <c r="G36" s="132">
        <f t="shared" si="2"/>
        <v>100</v>
      </c>
      <c r="H36" s="133" t="str">
        <f t="shared" si="3"/>
        <v/>
      </c>
    </row>
    <row r="37" spans="1:8" ht="15.75">
      <c r="B37" s="110" t="s">
        <v>70</v>
      </c>
      <c r="C37" s="129"/>
      <c r="D37" s="129" t="s">
        <v>87</v>
      </c>
      <c r="E37" s="110">
        <v>335</v>
      </c>
      <c r="F37" s="131">
        <v>200</v>
      </c>
      <c r="G37" s="132">
        <f t="shared" si="2"/>
        <v>0</v>
      </c>
      <c r="H37" s="133">
        <f t="shared" si="3"/>
        <v>0</v>
      </c>
    </row>
    <row r="38" spans="1:8" ht="15.75">
      <c r="B38" s="110" t="s">
        <v>73</v>
      </c>
      <c r="C38" s="129"/>
      <c r="D38" s="129" t="s">
        <v>88</v>
      </c>
      <c r="E38" s="110">
        <v>400</v>
      </c>
      <c r="F38" s="131">
        <v>150</v>
      </c>
      <c r="G38" s="132">
        <f t="shared" si="2"/>
        <v>50</v>
      </c>
      <c r="H38" s="133">
        <f t="shared" si="3"/>
        <v>0.25</v>
      </c>
    </row>
    <row r="39" spans="1:8" ht="15.75">
      <c r="A39" s="103">
        <v>42036</v>
      </c>
      <c r="B39" s="110" t="s">
        <v>75</v>
      </c>
      <c r="C39" s="129">
        <v>100</v>
      </c>
      <c r="D39" s="129" t="s">
        <v>87</v>
      </c>
      <c r="E39" s="110">
        <v>245</v>
      </c>
      <c r="F39" s="131">
        <v>200</v>
      </c>
      <c r="G39" s="132">
        <f t="shared" si="2"/>
        <v>0</v>
      </c>
      <c r="H39" s="133">
        <f t="shared" si="3"/>
        <v>0</v>
      </c>
    </row>
    <row r="40" spans="1:8" ht="15.75">
      <c r="B40" s="110" t="s">
        <v>77</v>
      </c>
      <c r="C40" s="129"/>
      <c r="D40" s="129" t="s">
        <v>87</v>
      </c>
      <c r="E40" s="110">
        <v>98</v>
      </c>
      <c r="F40" s="131">
        <v>200</v>
      </c>
      <c r="G40" s="132">
        <f t="shared" si="2"/>
        <v>0</v>
      </c>
      <c r="H40" s="133">
        <f t="shared" si="3"/>
        <v>0</v>
      </c>
    </row>
    <row r="41" spans="1:8" ht="15.75">
      <c r="B41" s="110" t="s">
        <v>78</v>
      </c>
      <c r="C41" s="129"/>
      <c r="D41" s="129" t="s">
        <v>87</v>
      </c>
      <c r="E41" s="110">
        <v>181</v>
      </c>
      <c r="F41" s="131">
        <v>200</v>
      </c>
      <c r="G41" s="132">
        <f t="shared" si="2"/>
        <v>0</v>
      </c>
      <c r="H41" s="133">
        <f t="shared" si="3"/>
        <v>0</v>
      </c>
    </row>
    <row r="42" spans="1:8" ht="15.75">
      <c r="B42" s="110" t="s">
        <v>80</v>
      </c>
      <c r="C42" s="129"/>
      <c r="D42" s="129" t="s">
        <v>87</v>
      </c>
      <c r="E42" s="110">
        <v>123</v>
      </c>
      <c r="F42" s="131">
        <v>200</v>
      </c>
      <c r="G42" s="132">
        <f t="shared" si="2"/>
        <v>0</v>
      </c>
      <c r="H42" s="133">
        <f t="shared" si="3"/>
        <v>0</v>
      </c>
    </row>
    <row r="43" spans="1:8" ht="15.75">
      <c r="B43" s="110" t="s">
        <v>81</v>
      </c>
      <c r="C43" s="129"/>
      <c r="D43" s="129" t="s">
        <v>89</v>
      </c>
      <c r="E43" s="110">
        <v>145</v>
      </c>
      <c r="F43" s="131">
        <v>100</v>
      </c>
      <c r="G43" s="132">
        <f t="shared" si="2"/>
        <v>100</v>
      </c>
      <c r="H43" s="133" t="str">
        <f t="shared" si="3"/>
        <v/>
      </c>
    </row>
    <row r="44" spans="1:8" ht="15.75">
      <c r="B44" s="110" t="s">
        <v>79</v>
      </c>
      <c r="C44" s="129"/>
      <c r="D44" s="129" t="s">
        <v>87</v>
      </c>
      <c r="E44" s="110">
        <v>129</v>
      </c>
      <c r="F44" s="131">
        <v>200</v>
      </c>
      <c r="G44" s="132">
        <f t="shared" si="2"/>
        <v>0</v>
      </c>
      <c r="H44" s="133">
        <f t="shared" si="3"/>
        <v>0</v>
      </c>
    </row>
    <row r="45" spans="1:8" ht="15.75">
      <c r="B45" s="110" t="s">
        <v>82</v>
      </c>
      <c r="C45" s="129"/>
      <c r="D45" s="129" t="s">
        <v>89</v>
      </c>
      <c r="E45" s="110">
        <v>121</v>
      </c>
      <c r="F45" s="131">
        <v>100</v>
      </c>
      <c r="G45" s="132">
        <f t="shared" si="2"/>
        <v>100</v>
      </c>
      <c r="H45" s="133" t="str">
        <f t="shared" si="3"/>
        <v/>
      </c>
    </row>
    <row r="46" spans="1:8">
      <c r="C46" s="130"/>
      <c r="D46" s="130"/>
    </row>
    <row r="47" spans="1:8">
      <c r="C47" s="130"/>
      <c r="D47" s="130"/>
    </row>
    <row r="48" spans="1:8">
      <c r="C48" s="130"/>
      <c r="D48" s="130"/>
    </row>
  </sheetData>
  <mergeCells count="1">
    <mergeCell ref="B3:G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6">
    <tabColor theme="9" tint="-0.249977111117893"/>
  </sheetPr>
  <dimension ref="A1:J150"/>
  <sheetViews>
    <sheetView workbookViewId="0"/>
  </sheetViews>
  <sheetFormatPr baseColWidth="10" defaultRowHeight="15"/>
  <cols>
    <col min="3" max="3" width="15.28515625" customWidth="1"/>
    <col min="4" max="4" width="15.28515625" style="65" customWidth="1"/>
    <col min="5" max="5" width="17.85546875" style="65" customWidth="1"/>
    <col min="6" max="6" width="8.7109375" style="65" customWidth="1"/>
    <col min="7" max="7" width="16.5703125" style="65" customWidth="1"/>
    <col min="8" max="9" width="8.7109375" style="74" customWidth="1"/>
    <col min="10" max="10" width="8.7109375" style="65" customWidth="1"/>
  </cols>
  <sheetData>
    <row r="1" spans="2:10">
      <c r="F1" s="89"/>
      <c r="G1" s="89"/>
      <c r="H1" s="90"/>
      <c r="I1" s="90"/>
      <c r="J1" s="89"/>
    </row>
    <row r="2" spans="2:10">
      <c r="C2" s="88" t="s">
        <v>20</v>
      </c>
      <c r="E2" s="89" t="s">
        <v>22</v>
      </c>
      <c r="F2" s="101">
        <f>$C$3-F3</f>
        <v>34</v>
      </c>
      <c r="G2" s="101">
        <f t="shared" ref="G2:J2" si="0">$C$3-G3</f>
        <v>26</v>
      </c>
      <c r="H2" s="101">
        <f t="shared" si="0"/>
        <v>24</v>
      </c>
      <c r="I2" s="101">
        <f t="shared" si="0"/>
        <v>32</v>
      </c>
      <c r="J2" s="101">
        <f t="shared" si="0"/>
        <v>30</v>
      </c>
    </row>
    <row r="3" spans="2:10">
      <c r="C3" s="88">
        <f>COUNTA(C8:C301)</f>
        <v>39</v>
      </c>
      <c r="E3" s="88" t="s">
        <v>21</v>
      </c>
      <c r="F3" s="88">
        <f>SUM(F8:F301)</f>
        <v>5</v>
      </c>
      <c r="G3" s="88">
        <f t="shared" ref="G3:J3" si="1">SUM(G8:G301)</f>
        <v>13</v>
      </c>
      <c r="H3" s="88">
        <f t="shared" si="1"/>
        <v>15</v>
      </c>
      <c r="I3" s="88">
        <f t="shared" si="1"/>
        <v>7</v>
      </c>
      <c r="J3" s="88">
        <f t="shared" si="1"/>
        <v>9</v>
      </c>
    </row>
    <row r="4" spans="2:10" ht="15.75" thickBot="1"/>
    <row r="5" spans="2:10" ht="21.75" thickBot="1">
      <c r="C5" s="123" t="s">
        <v>10</v>
      </c>
      <c r="D5" s="124"/>
      <c r="E5" s="124"/>
      <c r="F5" s="124"/>
      <c r="G5" s="124"/>
      <c r="H5" s="124"/>
      <c r="I5" s="124"/>
      <c r="J5" s="125"/>
    </row>
    <row r="6" spans="2:10" ht="15.75" thickBot="1">
      <c r="H6" s="75"/>
      <c r="I6" s="75"/>
    </row>
    <row r="7" spans="2:10" ht="33.75" customHeight="1" thickBot="1">
      <c r="C7" s="22" t="s">
        <v>7</v>
      </c>
      <c r="D7" s="22" t="s">
        <v>11</v>
      </c>
      <c r="E7" s="22" t="s">
        <v>8</v>
      </c>
      <c r="F7" s="37" t="s">
        <v>12</v>
      </c>
      <c r="G7" s="22" t="s">
        <v>84</v>
      </c>
      <c r="H7" s="76" t="s">
        <v>17</v>
      </c>
      <c r="I7" s="83" t="s">
        <v>18</v>
      </c>
      <c r="J7" s="84" t="s">
        <v>19</v>
      </c>
    </row>
    <row r="8" spans="2:10">
      <c r="B8" s="98">
        <v>42005</v>
      </c>
      <c r="C8" s="99" t="s">
        <v>44</v>
      </c>
      <c r="D8" s="21"/>
      <c r="E8" s="21"/>
      <c r="F8" s="38"/>
      <c r="G8" s="40">
        <v>1</v>
      </c>
      <c r="H8" s="77">
        <v>1</v>
      </c>
      <c r="I8" s="77"/>
      <c r="J8" s="85"/>
    </row>
    <row r="9" spans="2:10">
      <c r="C9" s="99" t="s">
        <v>45</v>
      </c>
      <c r="D9" s="20"/>
      <c r="E9" s="20"/>
      <c r="F9" s="39"/>
      <c r="G9" s="39">
        <v>1</v>
      </c>
      <c r="H9" s="78">
        <v>1</v>
      </c>
      <c r="I9" s="78">
        <v>1</v>
      </c>
      <c r="J9" s="86">
        <v>1</v>
      </c>
    </row>
    <row r="10" spans="2:10">
      <c r="C10" s="99" t="s">
        <v>46</v>
      </c>
      <c r="D10" s="20"/>
      <c r="E10" s="20"/>
      <c r="F10" s="39"/>
      <c r="G10" s="39"/>
      <c r="H10" s="78">
        <v>1</v>
      </c>
      <c r="I10" s="78">
        <v>1</v>
      </c>
      <c r="J10" s="86">
        <v>1</v>
      </c>
    </row>
    <row r="11" spans="2:10">
      <c r="C11" s="99" t="s">
        <v>47</v>
      </c>
      <c r="D11" s="20"/>
      <c r="E11" s="20"/>
      <c r="F11" s="39"/>
      <c r="G11" s="39">
        <v>1</v>
      </c>
      <c r="H11" s="78">
        <v>1</v>
      </c>
      <c r="I11" s="78">
        <v>1</v>
      </c>
      <c r="J11" s="86">
        <v>1</v>
      </c>
    </row>
    <row r="12" spans="2:10">
      <c r="C12" s="99" t="s">
        <v>48</v>
      </c>
      <c r="D12" s="20"/>
      <c r="E12" s="20"/>
      <c r="F12" s="39">
        <v>1</v>
      </c>
      <c r="G12" s="87">
        <v>1</v>
      </c>
      <c r="H12" s="78">
        <v>1</v>
      </c>
      <c r="I12" s="78">
        <v>1</v>
      </c>
      <c r="J12" s="86">
        <v>1</v>
      </c>
    </row>
    <row r="13" spans="2:10">
      <c r="C13" s="99" t="s">
        <v>49</v>
      </c>
      <c r="D13" s="20"/>
      <c r="E13" s="20"/>
      <c r="F13" s="39" t="s">
        <v>15</v>
      </c>
      <c r="G13" s="39">
        <v>1</v>
      </c>
      <c r="H13" s="78" t="s">
        <v>15</v>
      </c>
      <c r="I13" s="78"/>
      <c r="J13" s="86" t="s">
        <v>15</v>
      </c>
    </row>
    <row r="14" spans="2:10">
      <c r="C14" s="99" t="s">
        <v>50</v>
      </c>
      <c r="D14" s="66"/>
      <c r="E14" s="39"/>
      <c r="F14" s="67"/>
      <c r="G14" s="67">
        <v>1</v>
      </c>
      <c r="H14" s="79">
        <v>1</v>
      </c>
      <c r="I14" s="79" t="s">
        <v>15</v>
      </c>
      <c r="J14" s="86">
        <v>1</v>
      </c>
    </row>
    <row r="15" spans="2:10">
      <c r="C15" s="99" t="s">
        <v>51</v>
      </c>
      <c r="D15" s="66"/>
      <c r="E15" s="39"/>
      <c r="F15" s="67"/>
      <c r="G15" s="67"/>
      <c r="H15" s="79"/>
      <c r="I15" s="79"/>
      <c r="J15" s="85"/>
    </row>
    <row r="16" spans="2:10">
      <c r="C16" s="99" t="s">
        <v>52</v>
      </c>
      <c r="D16" s="66"/>
      <c r="E16" s="39"/>
      <c r="F16" s="67">
        <v>1</v>
      </c>
      <c r="G16" s="67">
        <v>1</v>
      </c>
      <c r="H16" s="79">
        <v>1</v>
      </c>
      <c r="I16" s="79"/>
      <c r="J16" s="85"/>
    </row>
    <row r="17" spans="3:10">
      <c r="C17" s="99" t="s">
        <v>53</v>
      </c>
      <c r="D17" s="66"/>
      <c r="E17" s="39"/>
      <c r="F17" s="67"/>
      <c r="G17" s="67"/>
      <c r="H17" s="79"/>
      <c r="I17" s="79"/>
      <c r="J17" s="85"/>
    </row>
    <row r="18" spans="3:10">
      <c r="C18" s="99" t="s">
        <v>54</v>
      </c>
      <c r="D18" s="66"/>
      <c r="E18" s="39"/>
      <c r="F18" s="67">
        <v>1</v>
      </c>
      <c r="G18" s="67"/>
      <c r="H18" s="79">
        <v>1</v>
      </c>
      <c r="I18" s="79">
        <v>1</v>
      </c>
      <c r="J18" s="85"/>
    </row>
    <row r="19" spans="3:10">
      <c r="C19" s="99" t="s">
        <v>55</v>
      </c>
      <c r="D19" s="66"/>
      <c r="E19" s="39"/>
      <c r="F19" s="67">
        <v>1</v>
      </c>
      <c r="G19" s="67">
        <v>1</v>
      </c>
      <c r="H19" s="79">
        <v>1</v>
      </c>
      <c r="I19" s="79"/>
      <c r="J19" s="68">
        <v>1</v>
      </c>
    </row>
    <row r="20" spans="3:10">
      <c r="C20" s="99" t="s">
        <v>56</v>
      </c>
      <c r="D20" s="66"/>
      <c r="E20" s="39"/>
      <c r="F20" s="67"/>
      <c r="G20" s="67"/>
      <c r="H20" s="79">
        <v>1</v>
      </c>
      <c r="I20" s="79"/>
      <c r="J20" s="85"/>
    </row>
    <row r="21" spans="3:10">
      <c r="C21" s="99" t="s">
        <v>57</v>
      </c>
      <c r="D21" s="66"/>
      <c r="E21" s="39"/>
      <c r="F21" s="67"/>
      <c r="G21" s="67">
        <v>1</v>
      </c>
      <c r="H21" s="79"/>
      <c r="I21" s="79"/>
      <c r="J21" s="85">
        <v>1</v>
      </c>
    </row>
    <row r="22" spans="3:10">
      <c r="C22" s="99" t="s">
        <v>58</v>
      </c>
      <c r="D22" s="66"/>
      <c r="E22" s="39"/>
      <c r="F22" s="67"/>
      <c r="G22" s="67">
        <v>1</v>
      </c>
      <c r="H22" s="79">
        <v>1</v>
      </c>
      <c r="I22" s="79"/>
      <c r="J22" s="85"/>
    </row>
    <row r="23" spans="3:10">
      <c r="C23" s="99" t="s">
        <v>59</v>
      </c>
      <c r="D23" s="66"/>
      <c r="E23" s="39"/>
      <c r="F23" s="67"/>
      <c r="G23" s="67"/>
      <c r="H23" s="79"/>
      <c r="I23" s="79"/>
      <c r="J23" s="85"/>
    </row>
    <row r="24" spans="3:10">
      <c r="C24" s="99" t="s">
        <v>60</v>
      </c>
      <c r="D24" s="66"/>
      <c r="E24" s="39"/>
      <c r="F24" s="67">
        <v>1</v>
      </c>
      <c r="G24" s="67">
        <v>1</v>
      </c>
      <c r="H24" s="79">
        <v>1</v>
      </c>
      <c r="I24" s="79">
        <v>1</v>
      </c>
      <c r="J24" s="68">
        <v>1</v>
      </c>
    </row>
    <row r="25" spans="3:10">
      <c r="C25" s="99" t="s">
        <v>61</v>
      </c>
      <c r="D25" s="66"/>
      <c r="E25" s="39"/>
      <c r="F25" s="67"/>
      <c r="G25" s="67">
        <v>1</v>
      </c>
      <c r="H25" s="79">
        <v>1</v>
      </c>
      <c r="I25" s="79">
        <v>1</v>
      </c>
      <c r="J25" s="85"/>
    </row>
    <row r="26" spans="3:10">
      <c r="C26" s="99" t="s">
        <v>62</v>
      </c>
      <c r="D26" s="66"/>
      <c r="E26" s="39"/>
      <c r="F26" s="67"/>
      <c r="G26" s="67"/>
      <c r="H26" s="80"/>
      <c r="I26" s="80"/>
      <c r="J26" s="85"/>
    </row>
    <row r="27" spans="3:10">
      <c r="C27" s="100" t="s">
        <v>63</v>
      </c>
      <c r="D27" s="66"/>
      <c r="E27" s="39"/>
      <c r="F27" s="67"/>
      <c r="G27" s="67"/>
      <c r="H27" s="79"/>
      <c r="I27" s="79"/>
      <c r="J27" s="85"/>
    </row>
    <row r="28" spans="3:10">
      <c r="C28" s="99" t="s">
        <v>64</v>
      </c>
      <c r="D28" s="66"/>
      <c r="E28" s="66"/>
      <c r="F28" s="67"/>
      <c r="G28" s="67"/>
      <c r="H28" s="79">
        <v>1</v>
      </c>
      <c r="I28" s="79"/>
      <c r="J28" s="68"/>
    </row>
    <row r="29" spans="3:10">
      <c r="C29" s="99" t="s">
        <v>65</v>
      </c>
      <c r="D29" s="67"/>
      <c r="E29" s="39"/>
      <c r="F29" s="67"/>
      <c r="G29" s="70"/>
      <c r="H29" s="79"/>
      <c r="I29" s="79"/>
      <c r="J29" s="85"/>
    </row>
    <row r="30" spans="3:10">
      <c r="C30" s="99" t="s">
        <v>66</v>
      </c>
      <c r="D30" s="67"/>
      <c r="E30" s="39"/>
      <c r="F30" s="67"/>
      <c r="G30" s="67">
        <v>1</v>
      </c>
      <c r="H30" s="79">
        <v>1</v>
      </c>
      <c r="I30" s="79"/>
      <c r="J30" s="85">
        <v>1</v>
      </c>
    </row>
    <row r="31" spans="3:10">
      <c r="C31" s="99" t="s">
        <v>67</v>
      </c>
      <c r="D31" s="67"/>
      <c r="E31" s="39"/>
      <c r="F31" s="67"/>
      <c r="G31" s="67"/>
      <c r="H31" s="79"/>
      <c r="I31" s="79"/>
      <c r="J31" s="85"/>
    </row>
    <row r="32" spans="3:10">
      <c r="C32" s="99" t="s">
        <v>68</v>
      </c>
      <c r="D32" s="67"/>
      <c r="E32" s="39"/>
      <c r="F32" s="67"/>
      <c r="G32" s="67"/>
      <c r="H32" s="79"/>
      <c r="I32" s="79"/>
      <c r="J32" s="85"/>
    </row>
    <row r="33" spans="2:10">
      <c r="C33" s="99" t="s">
        <v>69</v>
      </c>
      <c r="D33" s="67"/>
      <c r="E33" s="39"/>
      <c r="F33" s="67"/>
      <c r="G33" s="67"/>
      <c r="H33" s="79"/>
      <c r="I33" s="79"/>
      <c r="J33" s="85"/>
    </row>
    <row r="34" spans="2:10">
      <c r="C34" s="99" t="s">
        <v>70</v>
      </c>
      <c r="D34" s="67"/>
      <c r="E34" s="39"/>
      <c r="F34" s="67"/>
      <c r="G34" s="67"/>
      <c r="H34" s="79"/>
      <c r="I34" s="79"/>
      <c r="J34" s="85"/>
    </row>
    <row r="35" spans="2:10">
      <c r="C35" s="99" t="s">
        <v>71</v>
      </c>
      <c r="D35" s="67"/>
      <c r="E35" s="39"/>
      <c r="F35" s="67"/>
      <c r="G35" s="67"/>
      <c r="H35" s="79"/>
      <c r="I35" s="79"/>
      <c r="J35" s="85"/>
    </row>
    <row r="36" spans="2:10">
      <c r="C36" s="99" t="s">
        <v>72</v>
      </c>
      <c r="D36" s="67"/>
      <c r="E36" s="39"/>
      <c r="F36" s="67"/>
      <c r="G36" s="67"/>
      <c r="H36" s="79"/>
      <c r="I36" s="79"/>
      <c r="J36" s="85"/>
    </row>
    <row r="37" spans="2:10">
      <c r="C37" s="99" t="s">
        <v>73</v>
      </c>
      <c r="D37" s="67"/>
      <c r="E37" s="39"/>
      <c r="F37" s="67"/>
      <c r="G37" s="67"/>
      <c r="H37" s="79"/>
      <c r="I37" s="79"/>
      <c r="J37" s="85"/>
    </row>
    <row r="38" spans="2:10">
      <c r="C38" s="99" t="s">
        <v>74</v>
      </c>
      <c r="D38" s="67"/>
      <c r="E38" s="39"/>
      <c r="F38" s="67"/>
      <c r="G38" s="67"/>
      <c r="H38" s="79"/>
      <c r="I38" s="79"/>
      <c r="J38" s="85"/>
    </row>
    <row r="39" spans="2:10">
      <c r="C39" s="99" t="s">
        <v>75</v>
      </c>
      <c r="D39" s="67"/>
      <c r="E39" s="39"/>
      <c r="F39" s="67"/>
      <c r="G39" s="67"/>
      <c r="H39" s="79"/>
      <c r="I39" s="79"/>
      <c r="J39" s="85"/>
    </row>
    <row r="40" spans="2:10">
      <c r="C40" s="99" t="s">
        <v>76</v>
      </c>
      <c r="D40" s="67"/>
      <c r="E40" s="39"/>
      <c r="F40" s="67"/>
      <c r="G40" s="67"/>
      <c r="H40" s="79"/>
      <c r="I40" s="79"/>
      <c r="J40" s="85"/>
    </row>
    <row r="41" spans="2:10">
      <c r="B41" s="25">
        <v>42036</v>
      </c>
      <c r="C41" s="99" t="s">
        <v>77</v>
      </c>
      <c r="D41" s="67"/>
      <c r="E41" s="39"/>
      <c r="F41" s="67"/>
      <c r="G41" s="67"/>
      <c r="H41" s="79"/>
      <c r="I41" s="79"/>
      <c r="J41" s="85"/>
    </row>
    <row r="42" spans="2:10">
      <c r="C42" s="99" t="s">
        <v>80</v>
      </c>
      <c r="D42" s="67"/>
      <c r="E42" s="39"/>
      <c r="F42" s="67"/>
      <c r="G42" s="67"/>
      <c r="H42" s="79"/>
      <c r="I42" s="79"/>
      <c r="J42" s="85"/>
    </row>
    <row r="43" spans="2:10">
      <c r="C43" s="99" t="s">
        <v>79</v>
      </c>
      <c r="D43" s="67"/>
      <c r="E43" s="39"/>
      <c r="F43" s="67"/>
      <c r="G43" s="67"/>
      <c r="H43" s="79"/>
      <c r="I43" s="79"/>
      <c r="J43" s="85"/>
    </row>
    <row r="44" spans="2:10">
      <c r="C44" s="99" t="s">
        <v>78</v>
      </c>
      <c r="D44" s="67"/>
      <c r="E44" s="39"/>
      <c r="F44" s="67"/>
      <c r="G44" s="67"/>
      <c r="H44" s="79"/>
      <c r="I44" s="79"/>
      <c r="J44" s="85"/>
    </row>
    <row r="45" spans="2:10">
      <c r="C45" s="99" t="s">
        <v>81</v>
      </c>
      <c r="D45" s="67"/>
      <c r="E45" s="39"/>
      <c r="F45" s="67"/>
      <c r="G45" s="67"/>
      <c r="H45" s="79"/>
      <c r="I45" s="79"/>
      <c r="J45" s="85"/>
    </row>
    <row r="46" spans="2:10">
      <c r="C46" s="99" t="s">
        <v>82</v>
      </c>
      <c r="D46" s="67"/>
      <c r="E46" s="39"/>
      <c r="F46" s="67"/>
      <c r="G46" s="67"/>
      <c r="H46" s="79"/>
      <c r="I46" s="79"/>
      <c r="J46" s="85"/>
    </row>
    <row r="47" spans="2:10">
      <c r="B47" s="26"/>
      <c r="C47" s="16"/>
      <c r="D47" s="69"/>
      <c r="E47" s="17"/>
      <c r="F47" s="71"/>
      <c r="G47" s="71"/>
      <c r="H47" s="81"/>
      <c r="I47" s="81"/>
    </row>
    <row r="48" spans="2:10">
      <c r="C48" s="16"/>
      <c r="D48" s="69"/>
      <c r="E48" s="17"/>
      <c r="F48" s="71"/>
      <c r="G48" s="71"/>
      <c r="H48" s="81"/>
      <c r="I48" s="81"/>
    </row>
    <row r="49" spans="2:9">
      <c r="C49" s="16"/>
      <c r="D49" s="69"/>
      <c r="E49" s="17"/>
      <c r="F49" s="71"/>
      <c r="G49" s="72"/>
      <c r="H49" s="81"/>
      <c r="I49" s="81"/>
    </row>
    <row r="50" spans="2:9">
      <c r="C50" s="16"/>
      <c r="D50" s="69"/>
      <c r="E50" s="17"/>
      <c r="F50" s="71"/>
      <c r="G50" s="71"/>
      <c r="H50" s="81"/>
      <c r="I50" s="81"/>
    </row>
    <row r="51" spans="2:9">
      <c r="C51" s="16"/>
      <c r="D51" s="69"/>
      <c r="E51" s="17"/>
      <c r="F51" s="73"/>
      <c r="G51" s="71"/>
      <c r="H51" s="81"/>
      <c r="I51" s="81"/>
    </row>
    <row r="52" spans="2:9">
      <c r="C52" s="16"/>
      <c r="D52" s="69"/>
      <c r="E52" s="17"/>
      <c r="F52" s="71"/>
      <c r="G52" s="71"/>
      <c r="H52" s="82"/>
      <c r="I52" s="82"/>
    </row>
    <row r="53" spans="2:9">
      <c r="C53" s="16"/>
      <c r="D53" s="69"/>
      <c r="E53" s="17"/>
      <c r="F53" s="71"/>
      <c r="G53" s="71"/>
      <c r="H53" s="82"/>
      <c r="I53" s="82"/>
    </row>
    <row r="54" spans="2:9">
      <c r="C54" s="16"/>
      <c r="D54" s="69"/>
      <c r="E54" s="17"/>
      <c r="F54" s="71"/>
      <c r="G54" s="71"/>
      <c r="H54" s="81"/>
      <c r="I54" s="81"/>
    </row>
    <row r="55" spans="2:9">
      <c r="B55" s="25"/>
      <c r="E55" s="17"/>
      <c r="F55" s="71"/>
      <c r="G55" s="71"/>
      <c r="H55" s="81"/>
      <c r="I55" s="81"/>
    </row>
    <row r="56" spans="2:9">
      <c r="E56" s="17"/>
      <c r="F56" s="71"/>
      <c r="G56" s="71"/>
      <c r="H56" s="81"/>
      <c r="I56" s="81"/>
    </row>
    <row r="57" spans="2:9">
      <c r="E57" s="17"/>
      <c r="F57" s="71"/>
      <c r="G57" s="71"/>
      <c r="H57" s="81"/>
      <c r="I57" s="81"/>
    </row>
    <row r="58" spans="2:9">
      <c r="E58" s="17"/>
      <c r="F58" s="71"/>
      <c r="G58" s="71"/>
      <c r="H58" s="81"/>
      <c r="I58" s="81"/>
    </row>
    <row r="59" spans="2:9">
      <c r="E59" s="17"/>
      <c r="F59" s="71"/>
      <c r="G59" s="71"/>
      <c r="H59" s="81"/>
      <c r="I59" s="81"/>
    </row>
    <row r="60" spans="2:9">
      <c r="E60" s="17"/>
      <c r="F60" s="71"/>
      <c r="G60" s="71"/>
      <c r="H60" s="81"/>
      <c r="I60" s="81"/>
    </row>
    <row r="61" spans="2:9">
      <c r="E61" s="17"/>
      <c r="F61" s="71"/>
      <c r="G61" s="71"/>
      <c r="H61" s="81"/>
      <c r="I61" s="81"/>
    </row>
    <row r="62" spans="2:9">
      <c r="E62" s="17"/>
      <c r="F62" s="71"/>
      <c r="G62" s="71"/>
      <c r="H62" s="81"/>
      <c r="I62" s="81"/>
    </row>
    <row r="63" spans="2:9">
      <c r="E63" s="17"/>
      <c r="F63" s="71"/>
      <c r="G63" s="71"/>
      <c r="H63" s="81"/>
      <c r="I63" s="81"/>
    </row>
    <row r="64" spans="2:9">
      <c r="E64" s="17"/>
      <c r="F64" s="71"/>
      <c r="G64" s="71"/>
      <c r="H64" s="81"/>
      <c r="I64" s="81"/>
    </row>
    <row r="65" spans="5:9">
      <c r="E65" s="17"/>
      <c r="F65" s="71"/>
      <c r="G65" s="71"/>
      <c r="H65" s="81"/>
      <c r="I65" s="81"/>
    </row>
    <row r="66" spans="5:9">
      <c r="E66" s="17"/>
      <c r="F66" s="71"/>
      <c r="G66" s="71"/>
      <c r="H66" s="81"/>
      <c r="I66" s="81"/>
    </row>
    <row r="67" spans="5:9">
      <c r="E67" s="17"/>
      <c r="F67" s="71"/>
      <c r="G67" s="71"/>
      <c r="H67" s="81"/>
      <c r="I67" s="81"/>
    </row>
    <row r="68" spans="5:9">
      <c r="E68" s="17"/>
      <c r="F68" s="71"/>
      <c r="G68" s="71"/>
      <c r="H68" s="81"/>
      <c r="I68" s="81"/>
    </row>
    <row r="69" spans="5:9">
      <c r="E69" s="17"/>
      <c r="F69" s="71"/>
      <c r="G69" s="71"/>
      <c r="H69" s="81"/>
      <c r="I69" s="81"/>
    </row>
    <row r="70" spans="5:9">
      <c r="E70" s="17"/>
      <c r="F70" s="71"/>
      <c r="G70" s="71"/>
      <c r="H70" s="81"/>
      <c r="I70" s="81"/>
    </row>
    <row r="71" spans="5:9">
      <c r="E71" s="17"/>
      <c r="F71" s="71"/>
      <c r="G71" s="71"/>
      <c r="H71" s="81"/>
      <c r="I71" s="81"/>
    </row>
    <row r="72" spans="5:9">
      <c r="E72" s="17"/>
      <c r="F72" s="71"/>
      <c r="G72" s="71"/>
      <c r="H72" s="81"/>
      <c r="I72" s="81"/>
    </row>
    <row r="73" spans="5:9">
      <c r="E73" s="17"/>
      <c r="F73" s="71"/>
      <c r="G73" s="71"/>
      <c r="H73" s="81"/>
      <c r="I73" s="81"/>
    </row>
    <row r="74" spans="5:9">
      <c r="E74" s="17"/>
      <c r="F74" s="71"/>
      <c r="G74" s="71"/>
      <c r="H74" s="81"/>
      <c r="I74" s="81"/>
    </row>
    <row r="75" spans="5:9">
      <c r="E75" s="17"/>
      <c r="F75" s="71"/>
      <c r="G75" s="71"/>
      <c r="H75" s="81"/>
      <c r="I75" s="81"/>
    </row>
    <row r="76" spans="5:9">
      <c r="E76" s="17"/>
      <c r="F76" s="71"/>
      <c r="G76" s="71"/>
      <c r="H76" s="81"/>
      <c r="I76" s="81"/>
    </row>
    <row r="77" spans="5:9">
      <c r="E77" s="17"/>
      <c r="F77" s="71"/>
      <c r="G77" s="71"/>
      <c r="H77" s="81"/>
      <c r="I77" s="81"/>
    </row>
    <row r="78" spans="5:9">
      <c r="E78" s="17"/>
      <c r="F78" s="71"/>
      <c r="G78" s="71"/>
      <c r="H78" s="81"/>
      <c r="I78" s="81"/>
    </row>
    <row r="79" spans="5:9">
      <c r="E79" s="17"/>
      <c r="F79" s="71"/>
      <c r="G79" s="71"/>
      <c r="H79" s="81"/>
      <c r="I79" s="81"/>
    </row>
    <row r="80" spans="5:9">
      <c r="E80" s="17"/>
      <c r="F80" s="71"/>
      <c r="G80" s="71"/>
      <c r="H80" s="81"/>
      <c r="I80" s="81"/>
    </row>
    <row r="81" spans="2:9">
      <c r="E81" s="17"/>
      <c r="F81" s="71"/>
      <c r="G81" s="71"/>
      <c r="H81" s="81"/>
      <c r="I81" s="81"/>
    </row>
    <row r="82" spans="2:9">
      <c r="E82" s="17"/>
      <c r="F82" s="71"/>
      <c r="G82" s="71"/>
      <c r="H82" s="81"/>
      <c r="I82" s="81"/>
    </row>
    <row r="83" spans="2:9">
      <c r="E83" s="17"/>
      <c r="F83" s="71"/>
      <c r="G83" s="71"/>
      <c r="H83" s="81"/>
      <c r="I83" s="81"/>
    </row>
    <row r="84" spans="2:9">
      <c r="E84" s="17"/>
      <c r="F84" s="71"/>
      <c r="G84" s="71"/>
      <c r="H84" s="81"/>
      <c r="I84" s="81"/>
    </row>
    <row r="85" spans="2:9">
      <c r="E85" s="17"/>
      <c r="F85" s="71"/>
      <c r="G85" s="71"/>
      <c r="H85" s="81"/>
      <c r="I85" s="81"/>
    </row>
    <row r="86" spans="2:9">
      <c r="E86" s="17"/>
      <c r="F86" s="71"/>
      <c r="G86" s="71"/>
      <c r="H86" s="81"/>
      <c r="I86" s="81"/>
    </row>
    <row r="87" spans="2:9">
      <c r="E87" s="17"/>
      <c r="F87" s="71"/>
      <c r="G87" s="71"/>
      <c r="H87" s="81"/>
      <c r="I87" s="81"/>
    </row>
    <row r="88" spans="2:9">
      <c r="E88" s="17"/>
      <c r="F88" s="71"/>
      <c r="G88" s="71"/>
      <c r="H88" s="81"/>
      <c r="I88" s="81"/>
    </row>
    <row r="89" spans="2:9">
      <c r="F89" s="71"/>
      <c r="G89" s="71"/>
      <c r="H89" s="81"/>
      <c r="I89" s="81"/>
    </row>
    <row r="90" spans="2:9">
      <c r="B90" s="25">
        <v>42064</v>
      </c>
      <c r="E90" s="17"/>
      <c r="F90" s="71"/>
      <c r="G90" s="71"/>
      <c r="H90" s="81"/>
      <c r="I90" s="81"/>
    </row>
    <row r="91" spans="2:9">
      <c r="E91" s="17"/>
      <c r="F91" s="71"/>
      <c r="G91" s="71"/>
      <c r="H91" s="81"/>
      <c r="I91" s="81"/>
    </row>
    <row r="92" spans="2:9">
      <c r="E92" s="17"/>
      <c r="F92" s="71"/>
      <c r="G92" s="71"/>
      <c r="H92" s="81"/>
      <c r="I92" s="81"/>
    </row>
    <row r="93" spans="2:9">
      <c r="E93" s="17"/>
      <c r="F93" s="71"/>
      <c r="G93" s="71"/>
      <c r="H93" s="81"/>
      <c r="I93" s="81"/>
    </row>
    <row r="94" spans="2:9">
      <c r="E94" s="17"/>
      <c r="F94" s="71"/>
      <c r="G94" s="71"/>
      <c r="H94" s="81"/>
      <c r="I94" s="81"/>
    </row>
    <row r="95" spans="2:9">
      <c r="E95" s="17"/>
      <c r="F95" s="71"/>
      <c r="G95" s="71"/>
      <c r="H95" s="81"/>
      <c r="I95" s="81"/>
    </row>
    <row r="96" spans="2:9">
      <c r="E96" s="17"/>
      <c r="F96" s="71"/>
      <c r="G96" s="71"/>
      <c r="H96" s="81"/>
      <c r="I96" s="81"/>
    </row>
    <row r="97" spans="2:9">
      <c r="E97" s="17"/>
      <c r="F97" s="71"/>
      <c r="G97" s="71"/>
      <c r="H97" s="81"/>
      <c r="I97" s="81"/>
    </row>
    <row r="98" spans="2:9">
      <c r="E98" s="17"/>
      <c r="F98" s="71"/>
      <c r="G98" s="73"/>
      <c r="H98" s="81"/>
      <c r="I98" s="81"/>
    </row>
    <row r="99" spans="2:9">
      <c r="E99" s="17"/>
      <c r="F99" s="71"/>
      <c r="G99" s="71"/>
      <c r="H99" s="81"/>
      <c r="I99" s="81"/>
    </row>
    <row r="100" spans="2:9">
      <c r="E100" s="17"/>
      <c r="F100" s="71"/>
      <c r="G100" s="71"/>
      <c r="H100" s="81"/>
      <c r="I100" s="81"/>
    </row>
    <row r="101" spans="2:9">
      <c r="E101" s="17"/>
      <c r="F101" s="71"/>
      <c r="G101" s="71"/>
      <c r="H101" s="81"/>
      <c r="I101" s="81"/>
    </row>
    <row r="102" spans="2:9">
      <c r="E102" s="17"/>
      <c r="F102" s="71"/>
      <c r="G102" s="71"/>
      <c r="H102" s="81"/>
      <c r="I102" s="81"/>
    </row>
    <row r="103" spans="2:9">
      <c r="E103" s="17"/>
      <c r="F103" s="71"/>
      <c r="G103" s="71"/>
      <c r="H103" s="81"/>
      <c r="I103" s="81"/>
    </row>
    <row r="104" spans="2:9">
      <c r="E104" s="17"/>
      <c r="F104" s="71"/>
      <c r="G104" s="71"/>
      <c r="H104" s="81"/>
      <c r="I104" s="81"/>
    </row>
    <row r="105" spans="2:9">
      <c r="E105" s="17"/>
      <c r="F105" s="71"/>
      <c r="G105" s="71"/>
      <c r="H105" s="81"/>
      <c r="I105" s="81"/>
    </row>
    <row r="106" spans="2:9">
      <c r="F106" s="71"/>
      <c r="G106" s="71"/>
      <c r="H106" s="81"/>
      <c r="I106" s="81"/>
    </row>
    <row r="107" spans="2:9">
      <c r="B107" s="25">
        <v>42095</v>
      </c>
      <c r="E107" s="17"/>
      <c r="F107" s="71"/>
      <c r="G107" s="71"/>
      <c r="H107" s="81"/>
      <c r="I107" s="81"/>
    </row>
    <row r="108" spans="2:9">
      <c r="E108" s="17"/>
      <c r="F108" s="71"/>
      <c r="G108" s="71"/>
      <c r="H108" s="81"/>
      <c r="I108" s="81"/>
    </row>
    <row r="109" spans="2:9">
      <c r="E109" s="17"/>
      <c r="F109" s="71"/>
      <c r="G109" s="71"/>
      <c r="H109" s="81"/>
      <c r="I109" s="81"/>
    </row>
    <row r="110" spans="2:9">
      <c r="E110" s="17"/>
      <c r="F110" s="71"/>
      <c r="G110" s="71"/>
      <c r="H110" s="81"/>
      <c r="I110" s="81"/>
    </row>
    <row r="111" spans="2:9">
      <c r="E111" s="17"/>
      <c r="F111" s="71"/>
      <c r="G111" s="71"/>
      <c r="H111" s="81"/>
      <c r="I111" s="81"/>
    </row>
    <row r="112" spans="2:9">
      <c r="E112" s="17"/>
      <c r="F112" s="71"/>
      <c r="G112" s="71"/>
      <c r="H112" s="81"/>
      <c r="I112" s="81"/>
    </row>
    <row r="113" spans="5:9">
      <c r="E113" s="17"/>
      <c r="F113" s="71"/>
      <c r="G113" s="71"/>
      <c r="H113" s="81"/>
      <c r="I113" s="81"/>
    </row>
    <row r="114" spans="5:9">
      <c r="E114" s="17"/>
      <c r="F114" s="71"/>
      <c r="G114" s="71"/>
      <c r="H114" s="81"/>
      <c r="I114" s="81"/>
    </row>
    <row r="115" spans="5:9">
      <c r="E115" s="17"/>
      <c r="F115" s="71"/>
      <c r="G115" s="71"/>
      <c r="H115" s="81"/>
      <c r="I115" s="81"/>
    </row>
    <row r="116" spans="5:9">
      <c r="E116" s="17"/>
      <c r="F116" s="71"/>
      <c r="G116" s="71"/>
      <c r="H116" s="81"/>
      <c r="I116" s="81"/>
    </row>
    <row r="117" spans="5:9">
      <c r="E117" s="17"/>
      <c r="F117" s="71"/>
      <c r="G117" s="71"/>
      <c r="H117" s="81"/>
      <c r="I117" s="81"/>
    </row>
    <row r="118" spans="5:9">
      <c r="E118" s="17"/>
      <c r="F118" s="71"/>
      <c r="G118" s="71"/>
      <c r="H118" s="81"/>
      <c r="I118" s="81"/>
    </row>
    <row r="119" spans="5:9">
      <c r="E119" s="17"/>
      <c r="F119" s="71"/>
      <c r="G119" s="71"/>
      <c r="H119" s="81"/>
      <c r="I119" s="81"/>
    </row>
    <row r="120" spans="5:9">
      <c r="E120" s="17"/>
      <c r="F120" s="71"/>
      <c r="G120" s="71"/>
      <c r="H120" s="81"/>
      <c r="I120" s="81"/>
    </row>
    <row r="121" spans="5:9">
      <c r="E121" s="17"/>
      <c r="F121" s="71"/>
      <c r="G121" s="71"/>
      <c r="H121" s="81"/>
      <c r="I121" s="81"/>
    </row>
    <row r="122" spans="5:9">
      <c r="E122" s="17"/>
      <c r="F122" s="71"/>
      <c r="G122" s="71"/>
      <c r="H122" s="81"/>
      <c r="I122" s="81"/>
    </row>
    <row r="123" spans="5:9">
      <c r="E123" s="17"/>
      <c r="F123" s="71"/>
      <c r="G123" s="71"/>
      <c r="H123" s="81"/>
      <c r="I123" s="81"/>
    </row>
    <row r="124" spans="5:9">
      <c r="E124" s="17"/>
      <c r="F124" s="71"/>
      <c r="G124" s="71"/>
      <c r="H124" s="81"/>
      <c r="I124" s="81"/>
    </row>
    <row r="125" spans="5:9">
      <c r="E125" s="17"/>
      <c r="F125" s="71"/>
      <c r="G125" s="71"/>
      <c r="H125" s="81"/>
      <c r="I125" s="81"/>
    </row>
    <row r="126" spans="5:9">
      <c r="E126" s="17"/>
      <c r="F126" s="71"/>
      <c r="G126" s="71"/>
      <c r="H126" s="81"/>
      <c r="I126" s="81"/>
    </row>
    <row r="127" spans="5:9">
      <c r="E127" s="17"/>
      <c r="F127" s="71"/>
      <c r="G127" s="71"/>
      <c r="H127" s="81"/>
      <c r="I127" s="81"/>
    </row>
    <row r="128" spans="5:9">
      <c r="F128" s="71"/>
      <c r="G128" s="71"/>
      <c r="H128" s="81"/>
      <c r="I128" s="81"/>
    </row>
    <row r="129" spans="2:9">
      <c r="B129" s="25">
        <v>42125</v>
      </c>
      <c r="E129" s="17"/>
      <c r="F129" s="71"/>
      <c r="G129" s="71"/>
      <c r="H129" s="81"/>
      <c r="I129" s="81"/>
    </row>
    <row r="130" spans="2:9">
      <c r="E130" s="17"/>
      <c r="F130" s="71"/>
      <c r="G130" s="71"/>
      <c r="H130" s="81"/>
      <c r="I130" s="81"/>
    </row>
    <row r="131" spans="2:9">
      <c r="E131" s="17"/>
      <c r="F131" s="71"/>
      <c r="G131" s="71"/>
      <c r="H131" s="81"/>
      <c r="I131" s="81"/>
    </row>
    <row r="132" spans="2:9">
      <c r="E132" s="17"/>
      <c r="F132" s="71"/>
      <c r="G132" s="71"/>
      <c r="H132" s="81"/>
      <c r="I132" s="81"/>
    </row>
    <row r="133" spans="2:9">
      <c r="E133" s="17"/>
      <c r="F133" s="71"/>
      <c r="G133" s="71"/>
      <c r="H133" s="81"/>
      <c r="I133" s="81"/>
    </row>
    <row r="134" spans="2:9">
      <c r="E134" s="17"/>
      <c r="F134" s="71"/>
      <c r="G134" s="71"/>
      <c r="H134" s="81"/>
      <c r="I134" s="81"/>
    </row>
    <row r="135" spans="2:9">
      <c r="E135" s="17"/>
      <c r="F135" s="71"/>
      <c r="G135" s="71"/>
      <c r="H135" s="81"/>
      <c r="I135" s="81"/>
    </row>
    <row r="136" spans="2:9">
      <c r="E136" s="17"/>
      <c r="F136" s="71"/>
      <c r="G136" s="71"/>
      <c r="H136" s="81"/>
      <c r="I136" s="81"/>
    </row>
    <row r="137" spans="2:9">
      <c r="E137" s="17"/>
      <c r="F137" s="71"/>
      <c r="G137" s="71"/>
      <c r="H137" s="81"/>
      <c r="I137" s="81"/>
    </row>
    <row r="138" spans="2:9">
      <c r="E138" s="17"/>
      <c r="F138" s="71"/>
      <c r="G138" s="71"/>
      <c r="H138" s="81"/>
      <c r="I138" s="81"/>
    </row>
    <row r="139" spans="2:9">
      <c r="E139" s="17"/>
      <c r="F139" s="71"/>
      <c r="G139" s="71"/>
      <c r="H139" s="81"/>
      <c r="I139" s="81"/>
    </row>
    <row r="140" spans="2:9">
      <c r="E140" s="17"/>
    </row>
    <row r="141" spans="2:9">
      <c r="E141" s="17"/>
    </row>
    <row r="142" spans="2:9">
      <c r="E142" s="17"/>
    </row>
    <row r="143" spans="2:9">
      <c r="E143" s="17"/>
    </row>
    <row r="144" spans="2:9">
      <c r="E144" s="17"/>
    </row>
    <row r="145" spans="1:5">
      <c r="E145" s="17"/>
    </row>
    <row r="146" spans="1:5">
      <c r="E146" s="17"/>
    </row>
    <row r="147" spans="1:5">
      <c r="E147" s="17"/>
    </row>
    <row r="148" spans="1:5">
      <c r="E148" s="17"/>
    </row>
    <row r="150" spans="1:5">
      <c r="A150" s="25">
        <v>42156</v>
      </c>
      <c r="E150" s="17"/>
    </row>
  </sheetData>
  <autoFilter ref="C7:J30"/>
  <mergeCells count="1">
    <mergeCell ref="C5:J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JANV</vt:lpstr>
      <vt:lpstr>FEV</vt:lpstr>
      <vt:lpstr>MARS</vt:lpstr>
      <vt:lpstr>AVRIL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QUOTITE ADE VOLUME</vt:lpstr>
      <vt:lpstr>VENTES ASSOCIES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VIDAL Catherine [CERA]</dc:creator>
  <cp:lastModifiedBy>Fabrice</cp:lastModifiedBy>
  <cp:lastPrinted>2015-02-04T07:37:15Z</cp:lastPrinted>
  <dcterms:created xsi:type="dcterms:W3CDTF">2010-01-04T10:29:21Z</dcterms:created>
  <dcterms:modified xsi:type="dcterms:W3CDTF">2015-02-09T16:48:22Z</dcterms:modified>
</cp:coreProperties>
</file>