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/>
  <bookViews>
    <workbookView xWindow="360" yWindow="315" windowWidth="11640" windowHeight="2940" tabRatio="952" activeTab="3"/>
  </bookViews>
  <sheets>
    <sheet name="Facture" sheetId="446" r:id="rId1"/>
    <sheet name="Mensuel" sheetId="447" r:id="rId2"/>
    <sheet name="Base client" sheetId="449" r:id="rId3"/>
    <sheet name="Tarif" sheetId="448" r:id="rId4"/>
  </sheets>
  <definedNames>
    <definedName name="_xlnm.Print_Area" localSheetId="0">Facture!$A$1:$E$47</definedName>
  </definedNames>
  <calcPr calcId="145621"/>
</workbook>
</file>

<file path=xl/calcChain.xml><?xml version="1.0" encoding="utf-8"?>
<calcChain xmlns="http://schemas.openxmlformats.org/spreadsheetml/2006/main">
  <c r="B12" i="446" l="1"/>
  <c r="L5" i="447" l="1"/>
  <c r="L6" i="447"/>
  <c r="L7" i="447"/>
  <c r="L4" i="447"/>
  <c r="K5" i="447"/>
  <c r="K6" i="447"/>
  <c r="K7" i="447"/>
  <c r="K4" i="447"/>
  <c r="J5" i="447"/>
  <c r="J6" i="447"/>
  <c r="J7" i="447"/>
  <c r="J4" i="447"/>
  <c r="E34" i="446" l="1"/>
  <c r="E35" i="446" s="1"/>
  <c r="E36" i="446" l="1"/>
</calcChain>
</file>

<file path=xl/sharedStrings.xml><?xml version="1.0" encoding="utf-8"?>
<sst xmlns="http://schemas.openxmlformats.org/spreadsheetml/2006/main" count="78" uniqueCount="61">
  <si>
    <t>DESCRIPTION</t>
  </si>
  <si>
    <t>MONTANT HT</t>
  </si>
  <si>
    <t>TOTAL HT</t>
  </si>
  <si>
    <t>TOTAL TTC</t>
  </si>
  <si>
    <t>N° FACTURE :</t>
  </si>
  <si>
    <t>TVA acquittée sur les encaissements</t>
  </si>
  <si>
    <t>Modalités et conditions de règlement :</t>
  </si>
  <si>
    <t>Date de paiement : A réception de la facture</t>
  </si>
  <si>
    <t>Mode de paiement : CHEQUE ou VIREMENT</t>
  </si>
  <si>
    <t>DATE            :</t>
  </si>
  <si>
    <t xml:space="preserve">               Banque     Guichet           N° de Compte     Clé       Domiciliation</t>
  </si>
  <si>
    <t xml:space="preserve"> </t>
  </si>
  <si>
    <t>FACTURE</t>
  </si>
  <si>
    <t>TVA 20 %</t>
  </si>
  <si>
    <r>
      <rPr>
        <b/>
        <sz val="10"/>
        <rFont val="Arial"/>
        <family val="2"/>
      </rPr>
      <t>RIB</t>
    </r>
    <r>
      <rPr>
        <sz val="10"/>
        <rFont val="Arial"/>
        <family val="2"/>
      </rPr>
      <t xml:space="preserve"> :      </t>
    </r>
  </si>
  <si>
    <t xml:space="preserve">N° Siret : </t>
  </si>
  <si>
    <t xml:space="preserve">N° TVA Intracommunautaire : </t>
  </si>
  <si>
    <r>
      <t xml:space="preserve">IBAN </t>
    </r>
    <r>
      <rPr>
        <sz val="10"/>
        <rFont val="Arial"/>
        <family val="2"/>
      </rPr>
      <t xml:space="preserve">:         </t>
    </r>
    <r>
      <rPr>
        <b/>
        <sz val="10"/>
        <rFont val="Arial"/>
        <family val="2"/>
      </rPr>
      <t>BIC</t>
    </r>
    <r>
      <rPr>
        <sz val="10"/>
        <rFont val="Arial"/>
        <family val="2"/>
      </rPr>
      <t xml:space="preserve"> : </t>
    </r>
  </si>
  <si>
    <t>JANVIER 2015</t>
  </si>
  <si>
    <t>CLIENT</t>
  </si>
  <si>
    <t>SALLE</t>
  </si>
  <si>
    <t>DATE</t>
  </si>
  <si>
    <t>DUREE</t>
  </si>
  <si>
    <t>IMPUTATION BUDGETAIRE</t>
  </si>
  <si>
    <t>l’imputation F90003 de la Direction des relations sociales</t>
  </si>
  <si>
    <t>B</t>
  </si>
  <si>
    <t>C</t>
  </si>
  <si>
    <t>D</t>
  </si>
  <si>
    <t>NOM CLIENT</t>
  </si>
  <si>
    <t>PERSONNES</t>
  </si>
  <si>
    <t>8</t>
  </si>
  <si>
    <t>3</t>
  </si>
  <si>
    <t>15</t>
  </si>
  <si>
    <t>10</t>
  </si>
  <si>
    <t>A</t>
  </si>
  <si>
    <t xml:space="preserve">MME LECLERC </t>
  </si>
  <si>
    <t>MME CANTELE</t>
  </si>
  <si>
    <t xml:space="preserve">MME ROBINS </t>
  </si>
  <si>
    <t>SOCIETE</t>
  </si>
  <si>
    <t>CORRESPONDANT</t>
  </si>
  <si>
    <t>ADRESSE</t>
  </si>
  <si>
    <t>CODE POSTAL</t>
  </si>
  <si>
    <t>VILLE</t>
  </si>
  <si>
    <t>MARNE LA VALLEE CEDEX 2</t>
  </si>
  <si>
    <t>Hotel du département rue viala</t>
  </si>
  <si>
    <t>AVIGNON CEDEX 9</t>
  </si>
  <si>
    <t>15 rue de  la fontaine au roi</t>
  </si>
  <si>
    <t>PARIS</t>
  </si>
  <si>
    <t>22 RUE DE DUNKERQUE</t>
  </si>
  <si>
    <t>QUALITE</t>
  </si>
  <si>
    <t>PRIVE</t>
  </si>
  <si>
    <t>CONVENTIONNE</t>
  </si>
  <si>
    <t>CODE POSTALE</t>
  </si>
  <si>
    <t xml:space="preserve">6 - 8 AVENUE BLAISE PASCALE </t>
  </si>
  <si>
    <t>84909 AVIGNON CEDEX 9</t>
  </si>
  <si>
    <t>1/2 journée</t>
  </si>
  <si>
    <t>1 journée</t>
  </si>
  <si>
    <t>salle du Musée</t>
  </si>
  <si>
    <t>salle Louis Verney</t>
  </si>
  <si>
    <t>salle Léon Eyrolles</t>
  </si>
  <si>
    <t>Location salle Louis Verney pour 1/2 journée le 06/01/2015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</si>
</sst>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@\ \ "/>
    <numFmt numFmtId="166" formatCode="_(&quot;€&quot;* #,##0.00_);_(&quot;€&quot;* \(#,##0.00\);_(&quot;€&quot;* &quot;-&quot;??_);_(@_)"/>
    <numFmt numFmtId="167" formatCode="#,##0.00\ &quot;€&quot;"/>
    <numFmt numFmtId="168" formatCode="&quot;ITP15&quot;000"/>
  </numFmts>
  <fonts count="16" x14ac:knownFonts="1">
    <font>
      <sz val="10"/>
      <name val="Arial"/>
    </font>
    <font>
      <b/>
      <sz val="18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8"/>
      <color rgb="FFCAC6FE"/>
      <name val="Arial Black"/>
      <family val="2"/>
    </font>
    <font>
      <sz val="10"/>
      <name val="Arial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9"/>
      <color rgb="FF1111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43" fontId="9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3" fillId="0" borderId="0" xfId="0" applyNumberFormat="1" applyFont="1" applyAlignment="1">
      <alignment horizontal="right" vertical="center"/>
    </xf>
    <xf numFmtId="166" fontId="0" fillId="3" borderId="2" xfId="0" applyNumberFormat="1" applyFill="1" applyBorder="1" applyAlignment="1">
      <alignment horizontal="right" vertical="center"/>
    </xf>
    <xf numFmtId="166" fontId="0" fillId="0" borderId="8" xfId="0" applyNumberFormat="1" applyBorder="1" applyAlignment="1">
      <alignment horizontal="right" vertical="center"/>
    </xf>
    <xf numFmtId="164" fontId="0" fillId="0" borderId="8" xfId="0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0" fontId="5" fillId="0" borderId="0" xfId="0" applyFont="1"/>
    <xf numFmtId="0" fontId="0" fillId="0" borderId="10" xfId="0" applyBorder="1"/>
    <xf numFmtId="0" fontId="0" fillId="0" borderId="7" xfId="0" applyBorder="1"/>
    <xf numFmtId="0" fontId="0" fillId="0" borderId="12" xfId="0" applyBorder="1"/>
    <xf numFmtId="0" fontId="0" fillId="0" borderId="4" xfId="0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5" fillId="0" borderId="0" xfId="0" applyFont="1" applyAlignment="1"/>
    <xf numFmtId="0" fontId="3" fillId="4" borderId="0" xfId="1" applyFont="1" applyFill="1" applyBorder="1"/>
    <xf numFmtId="44" fontId="0" fillId="0" borderId="0" xfId="0" applyNumberFormat="1" applyAlignment="1">
      <alignment vertical="center"/>
    </xf>
    <xf numFmtId="0" fontId="0" fillId="0" borderId="0" xfId="0" applyBorder="1"/>
    <xf numFmtId="0" fontId="3" fillId="0" borderId="9" xfId="0" applyFont="1" applyBorder="1"/>
    <xf numFmtId="0" fontId="5" fillId="0" borderId="11" xfId="0" applyFont="1" applyBorder="1"/>
    <xf numFmtId="0" fontId="5" fillId="0" borderId="0" xfId="0" applyFont="1" applyBorder="1"/>
    <xf numFmtId="165" fontId="5" fillId="0" borderId="0" xfId="0" applyNumberFormat="1" applyFont="1" applyFill="1" applyBorder="1" applyAlignment="1">
      <alignment horizontal="right" vertical="center"/>
    </xf>
    <xf numFmtId="165" fontId="5" fillId="0" borderId="12" xfId="0" applyNumberFormat="1" applyFont="1" applyFill="1" applyBorder="1" applyAlignment="1">
      <alignment horizontal="right" vertical="center"/>
    </xf>
    <xf numFmtId="165" fontId="5" fillId="0" borderId="10" xfId="0" applyNumberFormat="1" applyFont="1" applyFill="1" applyBorder="1" applyAlignment="1">
      <alignment horizontal="right" vertical="center"/>
    </xf>
    <xf numFmtId="0" fontId="7" fillId="0" borderId="0" xfId="0" applyFont="1"/>
    <xf numFmtId="165" fontId="6" fillId="0" borderId="0" xfId="0" applyNumberFormat="1" applyFont="1" applyAlignment="1">
      <alignment horizontal="right" vertical="center"/>
    </xf>
    <xf numFmtId="166" fontId="6" fillId="3" borderId="2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0" fontId="0" fillId="0" borderId="1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5" borderId="0" xfId="0" applyFill="1"/>
    <xf numFmtId="0" fontId="11" fillId="0" borderId="0" xfId="0" applyFont="1" applyAlignment="1"/>
    <xf numFmtId="0" fontId="12" fillId="6" borderId="18" xfId="0" applyFont="1" applyFill="1" applyBorder="1" applyAlignment="1">
      <alignment vertical="center"/>
    </xf>
    <xf numFmtId="0" fontId="12" fillId="6" borderId="19" xfId="0" applyFont="1" applyFill="1" applyBorder="1" applyAlignment="1">
      <alignment vertical="center"/>
    </xf>
    <xf numFmtId="167" fontId="12" fillId="6" borderId="20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13" fillId="0" borderId="1" xfId="0" applyFont="1" applyBorder="1" applyAlignment="1"/>
    <xf numFmtId="14" fontId="13" fillId="0" borderId="1" xfId="0" applyNumberFormat="1" applyFont="1" applyBorder="1" applyAlignment="1"/>
    <xf numFmtId="167" fontId="13" fillId="0" borderId="13" xfId="3" applyNumberFormat="1" applyFont="1" applyBorder="1" applyAlignment="1"/>
    <xf numFmtId="0" fontId="13" fillId="0" borderId="0" xfId="0" applyFont="1" applyAlignment="1"/>
    <xf numFmtId="167" fontId="13" fillId="0" borderId="13" xfId="3" applyNumberFormat="1" applyFont="1" applyBorder="1" applyAlignment="1">
      <alignment vertical="top"/>
    </xf>
    <xf numFmtId="0" fontId="5" fillId="0" borderId="1" xfId="0" applyFont="1" applyBorder="1" applyAlignment="1"/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12" fillId="6" borderId="21" xfId="0" applyFont="1" applyFill="1" applyBorder="1" applyAlignment="1">
      <alignment vertical="center"/>
    </xf>
    <xf numFmtId="0" fontId="5" fillId="0" borderId="13" xfId="0" applyFont="1" applyBorder="1" applyAlignment="1"/>
    <xf numFmtId="0" fontId="13" fillId="0" borderId="13" xfId="0" applyFont="1" applyBorder="1" applyAlignment="1"/>
    <xf numFmtId="0" fontId="0" fillId="0" borderId="1" xfId="0" applyBorder="1"/>
    <xf numFmtId="0" fontId="12" fillId="6" borderId="1" xfId="0" applyFont="1" applyFill="1" applyBorder="1" applyAlignment="1">
      <alignment vertical="center"/>
    </xf>
    <xf numFmtId="14" fontId="15" fillId="0" borderId="0" xfId="0" applyNumberFormat="1" applyFont="1"/>
    <xf numFmtId="164" fontId="5" fillId="0" borderId="8" xfId="0" applyNumberFormat="1" applyFont="1" applyBorder="1" applyAlignment="1">
      <alignment horizontal="left" vertical="center"/>
    </xf>
    <xf numFmtId="168" fontId="14" fillId="0" borderId="0" xfId="0" applyNumberFormat="1" applyFont="1" applyAlignment="1">
      <alignment horizontal="right"/>
    </xf>
    <xf numFmtId="0" fontId="0" fillId="0" borderId="1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4" borderId="0" xfId="1" applyFont="1" applyFill="1" applyBorder="1" applyAlignment="1" applyProtection="1">
      <alignment horizontal="left" vertical="center"/>
      <protection locked="0"/>
    </xf>
    <xf numFmtId="0" fontId="3" fillId="2" borderId="1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10" fillId="5" borderId="15" xfId="0" applyNumberFormat="1" applyFont="1" applyFill="1" applyBorder="1" applyAlignment="1">
      <alignment horizontal="center" vertical="center"/>
    </xf>
    <xf numFmtId="49" fontId="10" fillId="5" borderId="16" xfId="0" applyNumberFormat="1" applyFont="1" applyFill="1" applyBorder="1" applyAlignment="1">
      <alignment horizontal="center" vertical="center"/>
    </xf>
    <xf numFmtId="49" fontId="10" fillId="5" borderId="17" xfId="0" applyNumberFormat="1" applyFont="1" applyFill="1" applyBorder="1" applyAlignment="1">
      <alignment horizontal="center" vertical="center"/>
    </xf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AC6FE"/>
      <color rgb="FFA7A0FE"/>
      <color rgb="FF7469FD"/>
      <color rgb="FFC6C2FE"/>
      <color rgb="FF9AADFE"/>
      <color rgb="FFBABDF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45</xdr:row>
      <xdr:rowOff>53975</xdr:rowOff>
    </xdr:from>
    <xdr:to>
      <xdr:col>3</xdr:col>
      <xdr:colOff>2009775</xdr:colOff>
      <xdr:row>45</xdr:row>
      <xdr:rowOff>53975</xdr:rowOff>
    </xdr:to>
    <xdr:cxnSp macro="">
      <xdr:nvCxnSpPr>
        <xdr:cNvPr id="3" name="Connecteur droit 2"/>
        <xdr:cNvCxnSpPr/>
      </xdr:nvCxnSpPr>
      <xdr:spPr bwMode="auto">
        <a:xfrm>
          <a:off x="1228725" y="10569575"/>
          <a:ext cx="4219575" cy="0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600075</xdr:colOff>
          <xdr:row>5</xdr:row>
          <xdr:rowOff>57150</xdr:rowOff>
        </xdr:from>
        <xdr:to>
          <xdr:col>10</xdr:col>
          <xdr:colOff>514350</xdr:colOff>
          <xdr:row>9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69"/>
  <sheetViews>
    <sheetView showGridLines="0" zoomScaleNormal="100" workbookViewId="0">
      <selection activeCell="L14" sqref="L14"/>
    </sheetView>
  </sheetViews>
  <sheetFormatPr baseColWidth="10" defaultRowHeight="12.75" x14ac:dyDescent="0.2"/>
  <cols>
    <col min="1" max="1" width="12.42578125" customWidth="1"/>
    <col min="2" max="2" width="16.5703125" customWidth="1"/>
    <col min="3" max="3" width="22.5703125" customWidth="1"/>
    <col min="4" max="4" width="33.7109375" customWidth="1"/>
    <col min="5" max="5" width="14.140625" customWidth="1"/>
    <col min="6" max="256" width="9.140625" customWidth="1"/>
  </cols>
  <sheetData>
    <row r="1" spans="1:9" ht="42.75" x14ac:dyDescent="0.8">
      <c r="B1" s="1"/>
      <c r="C1" s="1"/>
      <c r="E1" s="33" t="s">
        <v>12</v>
      </c>
    </row>
    <row r="2" spans="1:9" x14ac:dyDescent="0.2">
      <c r="A2" s="2"/>
      <c r="B2" s="2"/>
      <c r="C2" s="2"/>
    </row>
    <row r="5" spans="1:9" ht="27" customHeight="1" x14ac:dyDescent="0.2"/>
    <row r="6" spans="1:9" s="3" customFormat="1" ht="12.75" customHeight="1" x14ac:dyDescent="0.2">
      <c r="D6" s="64"/>
      <c r="E6" s="64"/>
      <c r="F6" s="64"/>
      <c r="G6" s="64"/>
      <c r="H6" s="64"/>
      <c r="I6" s="64"/>
    </row>
    <row r="7" spans="1:9" ht="12.75" customHeight="1" x14ac:dyDescent="0.2">
      <c r="D7" s="21" t="s">
        <v>25</v>
      </c>
      <c r="E7" s="21"/>
      <c r="F7" s="21"/>
      <c r="G7" s="21"/>
      <c r="H7" s="21"/>
      <c r="I7" s="21"/>
    </row>
    <row r="8" spans="1:9" ht="12.75" customHeight="1" x14ac:dyDescent="0.2">
      <c r="D8" s="21" t="s">
        <v>36</v>
      </c>
      <c r="E8" s="21"/>
      <c r="F8" s="21"/>
      <c r="G8" s="21"/>
      <c r="H8" s="21"/>
      <c r="I8" s="21"/>
    </row>
    <row r="9" spans="1:9" ht="12.75" customHeight="1" x14ac:dyDescent="0.2">
      <c r="D9" s="21" t="s">
        <v>44</v>
      </c>
      <c r="E9" s="21"/>
      <c r="F9" s="21"/>
      <c r="G9" s="21"/>
      <c r="H9" s="21"/>
      <c r="I9" s="21"/>
    </row>
    <row r="10" spans="1:9" ht="12.75" customHeight="1" x14ac:dyDescent="0.2">
      <c r="D10" s="21" t="s">
        <v>54</v>
      </c>
      <c r="E10" s="21"/>
      <c r="F10" s="21"/>
      <c r="G10" s="21"/>
      <c r="H10" s="21"/>
      <c r="I10" s="21"/>
    </row>
    <row r="11" spans="1:9" ht="28.5" customHeight="1" x14ac:dyDescent="0.2">
      <c r="D11" s="21"/>
      <c r="E11" s="21"/>
      <c r="F11" s="21"/>
      <c r="G11" s="21"/>
      <c r="H11" s="21"/>
      <c r="I11" s="21"/>
    </row>
    <row r="12" spans="1:9" x14ac:dyDescent="0.2">
      <c r="A12" s="18" t="s">
        <v>9</v>
      </c>
      <c r="B12" s="58">
        <f ca="1">DATE(YEAR(TODAY()),MONTH(TODAY()),0)</f>
        <v>42035</v>
      </c>
    </row>
    <row r="13" spans="1:9" x14ac:dyDescent="0.2">
      <c r="A13" s="18" t="s">
        <v>4</v>
      </c>
      <c r="B13" s="60">
        <v>7</v>
      </c>
    </row>
    <row r="14" spans="1:9" x14ac:dyDescent="0.2">
      <c r="A14" s="19"/>
      <c r="B14" s="4"/>
    </row>
    <row r="17" spans="1:5" s="5" customFormat="1" ht="20.100000000000001" customHeight="1" x14ac:dyDescent="0.2">
      <c r="A17" s="65" t="s">
        <v>0</v>
      </c>
      <c r="B17" s="66"/>
      <c r="C17" s="66"/>
      <c r="D17" s="67"/>
      <c r="E17" s="6" t="s">
        <v>1</v>
      </c>
    </row>
    <row r="18" spans="1:5" s="5" customFormat="1" ht="20.100000000000001" customHeight="1" x14ac:dyDescent="0.2">
      <c r="A18" s="68"/>
      <c r="B18" s="69"/>
      <c r="C18" s="69"/>
      <c r="D18" s="70"/>
      <c r="E18" s="10"/>
    </row>
    <row r="19" spans="1:5" s="5" customFormat="1" ht="20.100000000000001" customHeight="1" x14ac:dyDescent="0.2">
      <c r="A19" s="71" t="s">
        <v>60</v>
      </c>
      <c r="B19" s="72"/>
      <c r="C19" s="72"/>
      <c r="D19" s="73"/>
      <c r="E19" s="59">
        <v>150</v>
      </c>
    </row>
    <row r="20" spans="1:5" s="5" customFormat="1" ht="20.100000000000001" customHeight="1" x14ac:dyDescent="0.2">
      <c r="A20" s="74"/>
      <c r="B20" s="75"/>
      <c r="C20" s="75"/>
      <c r="D20" s="76"/>
      <c r="E20" s="11"/>
    </row>
    <row r="21" spans="1:5" s="5" customFormat="1" ht="20.100000000000001" customHeight="1" x14ac:dyDescent="0.2">
      <c r="A21" s="34"/>
      <c r="B21" s="35"/>
      <c r="C21" s="35"/>
      <c r="D21" s="36"/>
      <c r="E21" s="11"/>
    </row>
    <row r="22" spans="1:5" s="5" customFormat="1" ht="20.100000000000001" customHeight="1" x14ac:dyDescent="0.2">
      <c r="A22" s="71"/>
      <c r="B22" s="62"/>
      <c r="C22" s="62"/>
      <c r="D22" s="63"/>
      <c r="E22" s="11"/>
    </row>
    <row r="23" spans="1:5" s="5" customFormat="1" ht="20.100000000000001" customHeight="1" x14ac:dyDescent="0.2">
      <c r="A23" s="71"/>
      <c r="B23" s="62"/>
      <c r="C23" s="62"/>
      <c r="D23" s="63"/>
      <c r="E23" s="11"/>
    </row>
    <row r="24" spans="1:5" s="5" customFormat="1" ht="20.100000000000001" customHeight="1" x14ac:dyDescent="0.2">
      <c r="A24" s="71"/>
      <c r="B24" s="62"/>
      <c r="C24" s="62"/>
      <c r="D24" s="63"/>
      <c r="E24" s="11"/>
    </row>
    <row r="25" spans="1:5" s="5" customFormat="1" ht="20.100000000000001" customHeight="1" x14ac:dyDescent="0.2">
      <c r="A25" s="61"/>
      <c r="B25" s="62"/>
      <c r="C25" s="62"/>
      <c r="D25" s="63"/>
      <c r="E25" s="11"/>
    </row>
    <row r="26" spans="1:5" s="5" customFormat="1" ht="20.100000000000001" customHeight="1" x14ac:dyDescent="0.2">
      <c r="A26" s="61"/>
      <c r="B26" s="62"/>
      <c r="C26" s="62"/>
      <c r="D26" s="63"/>
      <c r="E26" s="11"/>
    </row>
    <row r="27" spans="1:5" s="5" customFormat="1" ht="20.100000000000001" customHeight="1" x14ac:dyDescent="0.2">
      <c r="A27" s="61"/>
      <c r="B27" s="62"/>
      <c r="C27" s="62"/>
      <c r="D27" s="63"/>
      <c r="E27" s="11"/>
    </row>
    <row r="28" spans="1:5" s="5" customFormat="1" ht="20.100000000000001" customHeight="1" x14ac:dyDescent="0.2">
      <c r="A28" s="61"/>
      <c r="B28" s="62"/>
      <c r="C28" s="62"/>
      <c r="D28" s="63"/>
      <c r="E28" s="11"/>
    </row>
    <row r="29" spans="1:5" s="5" customFormat="1" ht="20.100000000000001" customHeight="1" x14ac:dyDescent="0.2">
      <c r="A29" s="61"/>
      <c r="B29" s="62"/>
      <c r="C29" s="62"/>
      <c r="D29" s="63"/>
      <c r="E29" s="11"/>
    </row>
    <row r="30" spans="1:5" s="5" customFormat="1" ht="20.100000000000001" customHeight="1" x14ac:dyDescent="0.2">
      <c r="A30" s="61"/>
      <c r="B30" s="62"/>
      <c r="C30" s="62"/>
      <c r="D30" s="63"/>
      <c r="E30" s="11"/>
    </row>
    <row r="31" spans="1:5" s="5" customFormat="1" ht="20.100000000000001" customHeight="1" x14ac:dyDescent="0.2">
      <c r="A31" s="61"/>
      <c r="B31" s="62"/>
      <c r="C31" s="62"/>
      <c r="D31" s="63"/>
      <c r="E31" s="11"/>
    </row>
    <row r="32" spans="1:5" s="5" customFormat="1" ht="20.100000000000001" customHeight="1" x14ac:dyDescent="0.2">
      <c r="A32" s="61"/>
      <c r="B32" s="62"/>
      <c r="C32" s="62"/>
      <c r="D32" s="63"/>
      <c r="E32" s="11"/>
    </row>
    <row r="33" spans="1:6" s="5" customFormat="1" ht="20.100000000000001" customHeight="1" x14ac:dyDescent="0.2">
      <c r="A33" s="85"/>
      <c r="B33" s="86"/>
      <c r="C33" s="86"/>
      <c r="D33" s="87"/>
      <c r="E33" s="12"/>
    </row>
    <row r="34" spans="1:6" s="5" customFormat="1" ht="18" customHeight="1" x14ac:dyDescent="0.2">
      <c r="A34" s="13" t="s">
        <v>5</v>
      </c>
      <c r="B34" s="7"/>
      <c r="C34" s="7"/>
      <c r="D34" s="8" t="s">
        <v>2</v>
      </c>
      <c r="E34" s="9">
        <f>SUM(E18:E33)</f>
        <v>150</v>
      </c>
      <c r="F34" s="22"/>
    </row>
    <row r="35" spans="1:6" ht="17.25" customHeight="1" x14ac:dyDescent="0.2">
      <c r="A35" s="13" t="s">
        <v>16</v>
      </c>
      <c r="D35" s="8" t="s">
        <v>13</v>
      </c>
      <c r="E35" s="9">
        <f>E34*20%</f>
        <v>30</v>
      </c>
    </row>
    <row r="36" spans="1:6" s="30" customFormat="1" ht="16.5" customHeight="1" x14ac:dyDescent="0.2">
      <c r="A36" s="13" t="s">
        <v>15</v>
      </c>
      <c r="B36"/>
      <c r="D36" s="31" t="s">
        <v>3</v>
      </c>
      <c r="E36" s="32">
        <f>E34+E35</f>
        <v>180</v>
      </c>
    </row>
    <row r="37" spans="1:6" ht="9.75" customHeight="1" x14ac:dyDescent="0.2">
      <c r="B37" s="20"/>
      <c r="C37" s="20"/>
    </row>
    <row r="38" spans="1:6" ht="17.25" customHeight="1" x14ac:dyDescent="0.2">
      <c r="A38" s="24" t="s">
        <v>6</v>
      </c>
      <c r="B38" s="14"/>
      <c r="C38" s="14"/>
      <c r="D38" s="14"/>
      <c r="E38" s="15"/>
    </row>
    <row r="39" spans="1:6" ht="16.5" customHeight="1" x14ac:dyDescent="0.2">
      <c r="A39" s="25" t="s">
        <v>7</v>
      </c>
      <c r="B39" s="16"/>
      <c r="C39" s="16"/>
      <c r="D39" s="28" t="s">
        <v>8</v>
      </c>
      <c r="E39" s="17"/>
    </row>
    <row r="40" spans="1:6" ht="7.5" customHeight="1" x14ac:dyDescent="0.2">
      <c r="A40" s="26"/>
      <c r="B40" s="23"/>
      <c r="C40" s="23"/>
      <c r="D40" s="27"/>
      <c r="E40" s="23"/>
    </row>
    <row r="41" spans="1:6" ht="15.75" customHeight="1" x14ac:dyDescent="0.2">
      <c r="A41" s="24" t="s">
        <v>10</v>
      </c>
      <c r="B41" s="14"/>
      <c r="C41" s="14"/>
      <c r="D41" s="29"/>
      <c r="E41" s="15"/>
    </row>
    <row r="42" spans="1:6" ht="17.25" customHeight="1" x14ac:dyDescent="0.2">
      <c r="A42" s="25" t="s">
        <v>14</v>
      </c>
      <c r="B42" s="16"/>
      <c r="C42" s="16"/>
      <c r="D42" s="28"/>
      <c r="E42" s="17"/>
    </row>
    <row r="43" spans="1:6" ht="17.25" customHeight="1" x14ac:dyDescent="0.2">
      <c r="A43" s="77" t="s">
        <v>17</v>
      </c>
      <c r="B43" s="78"/>
      <c r="C43" s="78"/>
      <c r="D43" s="78"/>
      <c r="E43" s="79"/>
    </row>
    <row r="44" spans="1:6" ht="17.25" customHeight="1" x14ac:dyDescent="0.2">
      <c r="A44" s="80"/>
      <c r="B44" s="81"/>
      <c r="C44" s="81"/>
      <c r="D44" s="81"/>
      <c r="E44" s="82"/>
    </row>
    <row r="45" spans="1:6" ht="62.25" customHeight="1" x14ac:dyDescent="0.2">
      <c r="A45" s="83"/>
      <c r="B45" s="83"/>
      <c r="C45" s="83"/>
      <c r="D45" s="84"/>
      <c r="E45" s="84"/>
    </row>
    <row r="46" spans="1:6" ht="19.5" customHeight="1" x14ac:dyDescent="0.2">
      <c r="A46" s="83"/>
      <c r="B46" s="83"/>
      <c r="C46" s="83"/>
      <c r="D46" s="83"/>
      <c r="E46" s="83"/>
    </row>
    <row r="47" spans="1:6" x14ac:dyDescent="0.2">
      <c r="A47" s="83"/>
      <c r="B47" s="83"/>
      <c r="C47" s="83"/>
      <c r="D47" s="84"/>
      <c r="E47" s="84"/>
    </row>
    <row r="50" spans="1:1" x14ac:dyDescent="0.2">
      <c r="A50" s="20"/>
    </row>
    <row r="52" spans="1:1" x14ac:dyDescent="0.2">
      <c r="A52" s="13"/>
    </row>
    <row r="69" spans="3:3" x14ac:dyDescent="0.2">
      <c r="C69" t="s">
        <v>11</v>
      </c>
    </row>
  </sheetData>
  <mergeCells count="21">
    <mergeCell ref="A43:E44"/>
    <mergeCell ref="A45:E45"/>
    <mergeCell ref="A46:E46"/>
    <mergeCell ref="A47:E47"/>
    <mergeCell ref="A28:D28"/>
    <mergeCell ref="A29:D29"/>
    <mergeCell ref="A30:D30"/>
    <mergeCell ref="A31:D31"/>
    <mergeCell ref="A32:D32"/>
    <mergeCell ref="A33:D33"/>
    <mergeCell ref="A27:D27"/>
    <mergeCell ref="D6:I6"/>
    <mergeCell ref="A17:D17"/>
    <mergeCell ref="A18:D18"/>
    <mergeCell ref="A19:D19"/>
    <mergeCell ref="A20:D20"/>
    <mergeCell ref="A22:D22"/>
    <mergeCell ref="A23:D23"/>
    <mergeCell ref="A24:D24"/>
    <mergeCell ref="A25:D25"/>
    <mergeCell ref="A26:D26"/>
  </mergeCells>
  <printOptions horizontalCentered="1"/>
  <pageMargins left="0.31496062992125984" right="0.31496062992125984" top="0.11811023622047245" bottom="7.874015748031496E-2" header="0.51181102362204722" footer="0.51181102362204722"/>
  <pageSetup paperSize="9" scale="96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600075</xdr:colOff>
                <xdr:row>5</xdr:row>
                <xdr:rowOff>57150</xdr:rowOff>
              </from>
              <to>
                <xdr:col>10</xdr:col>
                <xdr:colOff>514350</xdr:colOff>
                <xdr:row>9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workbookViewId="0">
      <selection activeCell="D14" sqref="D14"/>
    </sheetView>
  </sheetViews>
  <sheetFormatPr baseColWidth="10" defaultRowHeight="12.75" x14ac:dyDescent="0.2"/>
  <cols>
    <col min="1" max="2" width="32" customWidth="1"/>
    <col min="3" max="3" width="18.85546875" customWidth="1"/>
    <col min="4" max="4" width="14" customWidth="1"/>
    <col min="5" max="6" width="18.28515625" customWidth="1"/>
    <col min="7" max="7" width="31.5703125" customWidth="1"/>
    <col min="8" max="8" width="15.5703125" customWidth="1"/>
    <col min="9" max="9" width="53.5703125" customWidth="1"/>
    <col min="10" max="10" width="34.5703125" customWidth="1"/>
    <col min="11" max="11" width="17.28515625" customWidth="1"/>
    <col min="12" max="12" width="27.140625" customWidth="1"/>
  </cols>
  <sheetData>
    <row r="1" spans="1:12" ht="19.5" thickBot="1" x14ac:dyDescent="0.25">
      <c r="A1" s="88" t="s">
        <v>18</v>
      </c>
      <c r="B1" s="89"/>
      <c r="C1" s="89"/>
      <c r="D1" s="89"/>
      <c r="E1" s="89"/>
      <c r="F1" s="89"/>
      <c r="G1" s="89"/>
      <c r="H1" s="90"/>
      <c r="I1" s="37"/>
    </row>
    <row r="2" spans="1:12" ht="15.75" thickBot="1" x14ac:dyDescent="0.3">
      <c r="I2" s="38"/>
    </row>
    <row r="3" spans="1:12" x14ac:dyDescent="0.2">
      <c r="A3" s="39" t="s">
        <v>19</v>
      </c>
      <c r="B3" s="53" t="s">
        <v>49</v>
      </c>
      <c r="C3" s="40" t="s">
        <v>20</v>
      </c>
      <c r="D3" s="40" t="s">
        <v>21</v>
      </c>
      <c r="E3" s="40" t="s">
        <v>22</v>
      </c>
      <c r="F3" s="40" t="s">
        <v>29</v>
      </c>
      <c r="G3" s="40" t="s">
        <v>28</v>
      </c>
      <c r="H3" s="41" t="s">
        <v>1</v>
      </c>
      <c r="I3" s="42" t="s">
        <v>23</v>
      </c>
      <c r="J3" s="57" t="s">
        <v>40</v>
      </c>
      <c r="K3" s="57" t="s">
        <v>52</v>
      </c>
      <c r="L3" s="57" t="s">
        <v>42</v>
      </c>
    </row>
    <row r="4" spans="1:12" x14ac:dyDescent="0.2">
      <c r="A4" s="50" t="s">
        <v>34</v>
      </c>
      <c r="B4" s="50" t="s">
        <v>50</v>
      </c>
      <c r="C4" s="43" t="s">
        <v>57</v>
      </c>
      <c r="D4" s="44">
        <v>42010</v>
      </c>
      <c r="E4" s="49" t="s">
        <v>55</v>
      </c>
      <c r="F4" s="49" t="s">
        <v>30</v>
      </c>
      <c r="G4" s="43" t="s">
        <v>35</v>
      </c>
      <c r="H4" s="45">
        <v>100</v>
      </c>
      <c r="I4" s="46" t="s">
        <v>24</v>
      </c>
      <c r="J4" s="56" t="str">
        <f>VLOOKUP(A4,'Base client'!$A$2:$C$5,3,0)</f>
        <v xml:space="preserve">6 - 8 AVENUE BLAISE PASCALE </v>
      </c>
      <c r="K4" s="56">
        <f>VLOOKUP(A4,'Base client'!$A$2:$D$5,4,0)</f>
        <v>77455</v>
      </c>
      <c r="L4" s="56" t="str">
        <f>VLOOKUP(A4,'Base client'!$A$2:$E$5,5,0)</f>
        <v>MARNE LA VALLEE CEDEX 2</v>
      </c>
    </row>
    <row r="5" spans="1:12" x14ac:dyDescent="0.2">
      <c r="A5" s="50" t="s">
        <v>25</v>
      </c>
      <c r="B5" s="50" t="s">
        <v>50</v>
      </c>
      <c r="C5" s="44" t="s">
        <v>58</v>
      </c>
      <c r="D5" s="44">
        <v>42010</v>
      </c>
      <c r="E5" s="49" t="s">
        <v>55</v>
      </c>
      <c r="F5" s="49" t="s">
        <v>31</v>
      </c>
      <c r="G5" s="43" t="s">
        <v>36</v>
      </c>
      <c r="H5" s="45">
        <v>150</v>
      </c>
      <c r="I5" s="54"/>
      <c r="J5" s="56" t="str">
        <f>VLOOKUP(A5,'Base client'!$A$2:$C$5,3,0)</f>
        <v>Hotel du département rue viala</v>
      </c>
      <c r="K5" s="56">
        <f>VLOOKUP(A5,'Base client'!$A$2:$D$5,4,0)</f>
        <v>84909</v>
      </c>
      <c r="L5" s="56" t="str">
        <f>VLOOKUP(A5,'Base client'!$A$2:$E$5,5,0)</f>
        <v>AVIGNON CEDEX 9</v>
      </c>
    </row>
    <row r="6" spans="1:12" x14ac:dyDescent="0.2">
      <c r="A6" s="50" t="s">
        <v>26</v>
      </c>
      <c r="B6" s="50" t="s">
        <v>51</v>
      </c>
      <c r="C6" s="43" t="s">
        <v>59</v>
      </c>
      <c r="D6" s="44">
        <v>42011</v>
      </c>
      <c r="E6" s="49" t="s">
        <v>56</v>
      </c>
      <c r="F6" s="49" t="s">
        <v>32</v>
      </c>
      <c r="G6" s="43" t="s">
        <v>35</v>
      </c>
      <c r="H6" s="45">
        <v>400</v>
      </c>
      <c r="I6" s="55"/>
      <c r="J6" s="56" t="str">
        <f>VLOOKUP(A6,'Base client'!$A$2:$C$5,3,0)</f>
        <v>15 rue de  la fontaine au roi</v>
      </c>
      <c r="K6" s="56">
        <f>VLOOKUP(A6,'Base client'!$A$2:$D$5,4,0)</f>
        <v>75011</v>
      </c>
      <c r="L6" s="56" t="str">
        <f>VLOOKUP(A6,'Base client'!$A$2:$E$5,5,0)</f>
        <v>PARIS</v>
      </c>
    </row>
    <row r="7" spans="1:12" x14ac:dyDescent="0.2">
      <c r="A7" s="50" t="s">
        <v>27</v>
      </c>
      <c r="B7" s="50" t="s">
        <v>51</v>
      </c>
      <c r="C7" s="43" t="s">
        <v>57</v>
      </c>
      <c r="D7" s="44">
        <v>42011</v>
      </c>
      <c r="E7" s="49" t="s">
        <v>56</v>
      </c>
      <c r="F7" s="49" t="s">
        <v>33</v>
      </c>
      <c r="G7" s="43" t="s">
        <v>37</v>
      </c>
      <c r="H7" s="47">
        <v>200</v>
      </c>
      <c r="I7" s="54"/>
      <c r="J7" s="56" t="str">
        <f>VLOOKUP(A7,'Base client'!$A$2:$C$5,3,0)</f>
        <v>22 RUE DE DUNKERQUE</v>
      </c>
      <c r="K7" s="56">
        <f>VLOOKUP(A7,'Base client'!$A$2:$D$5,4,0)</f>
        <v>75010</v>
      </c>
      <c r="L7" s="56" t="str">
        <f>VLOOKUP(A7,'Base client'!$A$2:$E$5,5,0)</f>
        <v>PARIS</v>
      </c>
    </row>
    <row r="8" spans="1:12" x14ac:dyDescent="0.2">
      <c r="J8" s="23"/>
      <c r="K8" s="23"/>
      <c r="L8" s="23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C3" sqref="C3"/>
    </sheetView>
  </sheetViews>
  <sheetFormatPr baseColWidth="10" defaultRowHeight="12.75" x14ac:dyDescent="0.2"/>
  <cols>
    <col min="1" max="1" width="25.140625" customWidth="1"/>
    <col min="2" max="2" width="31.85546875" customWidth="1"/>
    <col min="3" max="3" width="26.140625" customWidth="1"/>
    <col min="4" max="4" width="26.85546875" customWidth="1"/>
    <col min="5" max="5" width="29.42578125" customWidth="1"/>
  </cols>
  <sheetData>
    <row r="1" spans="1:5" x14ac:dyDescent="0.2">
      <c r="A1" s="51" t="s">
        <v>38</v>
      </c>
      <c r="B1" s="51" t="s">
        <v>39</v>
      </c>
      <c r="C1" s="51" t="s">
        <v>40</v>
      </c>
      <c r="D1" s="51" t="s">
        <v>41</v>
      </c>
      <c r="E1" s="51" t="s">
        <v>42</v>
      </c>
    </row>
    <row r="2" spans="1:5" ht="25.5" x14ac:dyDescent="0.2">
      <c r="A2" s="51" t="s">
        <v>34</v>
      </c>
      <c r="B2" s="51"/>
      <c r="C2" s="52" t="s">
        <v>53</v>
      </c>
      <c r="D2" s="51">
        <v>77455</v>
      </c>
      <c r="E2" s="48" t="s">
        <v>43</v>
      </c>
    </row>
    <row r="3" spans="1:5" ht="25.5" x14ac:dyDescent="0.2">
      <c r="A3" s="51" t="s">
        <v>25</v>
      </c>
      <c r="B3" s="51"/>
      <c r="C3" s="52" t="s">
        <v>44</v>
      </c>
      <c r="D3" s="51">
        <v>84909</v>
      </c>
      <c r="E3" s="48" t="s">
        <v>45</v>
      </c>
    </row>
    <row r="4" spans="1:5" x14ac:dyDescent="0.2">
      <c r="A4" s="51" t="s">
        <v>26</v>
      </c>
      <c r="B4" s="51"/>
      <c r="C4" s="52" t="s">
        <v>46</v>
      </c>
      <c r="D4" s="51">
        <v>75011</v>
      </c>
      <c r="E4" s="48" t="s">
        <v>47</v>
      </c>
    </row>
    <row r="5" spans="1:5" x14ac:dyDescent="0.2">
      <c r="A5" s="51" t="s">
        <v>27</v>
      </c>
      <c r="B5" s="51"/>
      <c r="C5" s="52" t="s">
        <v>48</v>
      </c>
      <c r="D5" s="51">
        <v>75010</v>
      </c>
      <c r="E5" s="48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B13" sqref="B1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Facture</vt:lpstr>
      <vt:lpstr>Mensuel</vt:lpstr>
      <vt:lpstr>Base client</vt:lpstr>
      <vt:lpstr>Tarif</vt:lpstr>
      <vt:lpstr>Facture!Zone_d_impression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ALLANIC Julien</dc:creator>
  <cp:lastModifiedBy>Alexandre LAROCHE</cp:lastModifiedBy>
  <cp:lastPrinted>2015-02-04T11:17:05Z</cp:lastPrinted>
  <dcterms:created xsi:type="dcterms:W3CDTF">2000-07-27T22:17:06Z</dcterms:created>
  <dcterms:modified xsi:type="dcterms:W3CDTF">2015-02-06T08:51:36Z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