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Julien DeuxFois\SkyDrive\MUSCUL\JR\2015\"/>
    </mc:Choice>
  </mc:AlternateContent>
  <bookViews>
    <workbookView xWindow="0" yWindow="0" windowWidth="6405" windowHeight="6420" activeTab="1"/>
  </bookViews>
  <sheets>
    <sheet name="DONNEES" sheetId="9" r:id="rId1"/>
    <sheet name="SEM6" sheetId="10" r:id="rId2"/>
  </sheets>
  <definedNames>
    <definedName name="PROGRAMME_FORCE">DONNEES!$A$5:$M$59</definedName>
    <definedName name="PROGRAMME_MASSE">DONNEES!$O$5:$Y$70</definedName>
    <definedName name="RM_MASSE">#REF!</definedName>
    <definedName name="TYPE_PROGRAMME">DONNEES!$A$3:$C$3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0" l="1"/>
  <c r="B30" i="9" l="1"/>
  <c r="D30" i="9"/>
  <c r="F30" i="9"/>
  <c r="H30" i="9"/>
  <c r="J46" i="9"/>
  <c r="J45" i="9"/>
  <c r="L44" i="9"/>
  <c r="J44" i="9"/>
  <c r="D44" i="9"/>
  <c r="B44" i="9"/>
  <c r="B31" i="9"/>
  <c r="D31" i="9"/>
  <c r="F31" i="9"/>
  <c r="H31" i="9"/>
  <c r="H29" i="9"/>
  <c r="F29" i="9"/>
  <c r="D29" i="9"/>
  <c r="B29" i="9"/>
  <c r="B28" i="9"/>
  <c r="D28" i="9"/>
  <c r="F28" i="9"/>
  <c r="H28" i="9"/>
  <c r="J15" i="9"/>
  <c r="H15" i="9"/>
  <c r="F15" i="9"/>
  <c r="D15" i="9"/>
  <c r="B15" i="9"/>
  <c r="B14" i="9"/>
  <c r="D14" i="9"/>
  <c r="F14" i="9"/>
  <c r="H14" i="9"/>
  <c r="J14" i="9"/>
  <c r="J13" i="9"/>
  <c r="H13" i="9"/>
  <c r="F13" i="9"/>
  <c r="D13" i="9"/>
  <c r="B13" i="9"/>
  <c r="G7" i="10" l="1"/>
  <c r="E7" i="10"/>
  <c r="F7" i="10"/>
  <c r="D13" i="10" l="1"/>
  <c r="H13" i="10" l="1"/>
  <c r="B13" i="10"/>
  <c r="T23" i="9"/>
  <c r="V23" i="9"/>
  <c r="V42" i="9"/>
  <c r="T42" i="9"/>
  <c r="B46" i="9"/>
  <c r="B45" i="9"/>
  <c r="D46" i="9"/>
  <c r="D45" i="9"/>
  <c r="F46" i="9"/>
  <c r="L46" i="9" s="1"/>
  <c r="H46" i="9"/>
  <c r="H45" i="9"/>
  <c r="F44" i="9"/>
  <c r="H44" i="9"/>
  <c r="H35" i="9"/>
  <c r="F35" i="9"/>
  <c r="H19" i="9"/>
  <c r="F19" i="9"/>
  <c r="J11" i="10" l="1"/>
  <c r="F11" i="10"/>
  <c r="D11" i="10"/>
  <c r="H11" i="10"/>
  <c r="H12" i="10"/>
  <c r="J12" i="10"/>
  <c r="D12" i="10"/>
  <c r="B12" i="10"/>
  <c r="F13" i="10"/>
  <c r="J13" i="10"/>
  <c r="F12" i="10"/>
  <c r="B11" i="10"/>
  <c r="F45" i="9"/>
  <c r="L45" i="9" s="1"/>
</calcChain>
</file>

<file path=xl/sharedStrings.xml><?xml version="1.0" encoding="utf-8"?>
<sst xmlns="http://schemas.openxmlformats.org/spreadsheetml/2006/main" count="329" uniqueCount="51">
  <si>
    <t>PROGRAMME MUSCU</t>
  </si>
  <si>
    <t>DC</t>
  </si>
  <si>
    <t>DI</t>
  </si>
  <si>
    <t>DD</t>
  </si>
  <si>
    <t>POIDS</t>
  </si>
  <si>
    <t>SERIE 1</t>
  </si>
  <si>
    <t>SERIE 3</t>
  </si>
  <si>
    <t>SERIE 4</t>
  </si>
  <si>
    <t>SERIE 5</t>
  </si>
  <si>
    <t>SERIE 2</t>
  </si>
  <si>
    <t>REP.</t>
  </si>
  <si>
    <t xml:space="preserve">Semaine n° </t>
  </si>
  <si>
    <t>SQUAT</t>
  </si>
  <si>
    <t>SOUL.TERRE</t>
  </si>
  <si>
    <t>KM</t>
  </si>
  <si>
    <t>VENDREDI</t>
  </si>
  <si>
    <t>SAMEDI</t>
  </si>
  <si>
    <t>DIMANCHE</t>
  </si>
  <si>
    <t>PULL OVER</t>
  </si>
  <si>
    <t>LUNDI
FORCE</t>
  </si>
  <si>
    <t>MERCREDI
FORCE</t>
  </si>
  <si>
    <t>SOUL. TERRE</t>
  </si>
  <si>
    <t>MARDI 
BRAS</t>
  </si>
  <si>
    <t xml:space="preserve">TYPES DE PROGRAMME </t>
  </si>
  <si>
    <t>FORCE</t>
  </si>
  <si>
    <t>MASSE</t>
  </si>
  <si>
    <t>SECHE</t>
  </si>
  <si>
    <t>Type de programme :</t>
  </si>
  <si>
    <t>PROGRAMME DE FORCE :</t>
  </si>
  <si>
    <t>KM/H</t>
  </si>
  <si>
    <t>MIN/KM</t>
  </si>
  <si>
    <t>TEMPS (MIN)</t>
  </si>
  <si>
    <t>JEUDI 
COURSE/BRAS</t>
  </si>
  <si>
    <t>ROWING</t>
  </si>
  <si>
    <t>SERIE 6</t>
  </si>
  <si>
    <t>EXERCICE</t>
  </si>
  <si>
    <t>5RM</t>
  </si>
  <si>
    <t>AU CHOIX</t>
  </si>
  <si>
    <t>PROGRAMME DE MASSE :</t>
  </si>
  <si>
    <t>LUNDI
MASSE</t>
  </si>
  <si>
    <t>TIRAGE NUQUE</t>
  </si>
  <si>
    <t>DEV. NUQUE</t>
  </si>
  <si>
    <t>DIPS</t>
  </si>
  <si>
    <t>MAX</t>
  </si>
  <si>
    <t>EXTENS. TRICEPS</t>
  </si>
  <si>
    <t>10RM</t>
  </si>
  <si>
    <t>ELEV. LAT.</t>
  </si>
  <si>
    <t>CURL H.</t>
  </si>
  <si>
    <t>TRICEPS POULIE</t>
  </si>
  <si>
    <t>CRUNCH</t>
  </si>
  <si>
    <t>VENDREDI
MASSE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</si>
</sst>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11358"/>
        <bgColor indexed="64"/>
      </patternFill>
    </fill>
    <fill>
      <patternFill patternType="solid">
        <fgColor rgb="FF9EA7B7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11358"/>
      <color rgb="FF9EA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Y70"/>
  <sheetViews>
    <sheetView showGridLines="0" zoomScale="63" zoomScaleNormal="100" zoomScalePageLayoutView="57" workbookViewId="0">
      <selection activeCell="E23" sqref="A1:K23"/>
    </sheetView>
  </sheetViews>
  <sheetFormatPr baseColWidth="10" defaultRowHeight="15" x14ac:dyDescent="0.25"/>
  <cols>
    <col min="1" max="1" width="14.7109375" customWidth="1"/>
    <col min="2" max="12" width="8.7109375" customWidth="1"/>
    <col min="13" max="13" width="7.85546875" customWidth="1"/>
    <col min="15" max="15" width="14.85546875" customWidth="1"/>
  </cols>
  <sheetData>
    <row r="1" spans="1:25" ht="14.45" customHeight="1" thickBot="1" x14ac:dyDescent="0.3"/>
    <row r="2" spans="1:25" ht="14.45" customHeight="1" thickBot="1" x14ac:dyDescent="0.3">
      <c r="A2" s="63" t="s">
        <v>23</v>
      </c>
      <c r="B2" s="64"/>
      <c r="C2" s="65"/>
      <c r="D2" s="16"/>
    </row>
    <row r="3" spans="1:25" ht="14.45" customHeight="1" thickBot="1" x14ac:dyDescent="0.3">
      <c r="A3" s="17" t="s">
        <v>24</v>
      </c>
      <c r="B3" s="18" t="s">
        <v>25</v>
      </c>
      <c r="C3" s="19" t="s">
        <v>26</v>
      </c>
      <c r="D3" s="16"/>
    </row>
    <row r="4" spans="1:25" ht="14.45" customHeight="1" thickBot="1" x14ac:dyDescent="0.3">
      <c r="A4" s="4"/>
      <c r="B4" s="4"/>
      <c r="C4" s="4"/>
      <c r="D4" s="16"/>
    </row>
    <row r="5" spans="1:25" ht="14.45" customHeight="1" thickBot="1" x14ac:dyDescent="0.3">
      <c r="A5" s="31"/>
      <c r="B5" s="32"/>
      <c r="C5" s="32"/>
      <c r="D5" s="32"/>
      <c r="E5" s="21"/>
      <c r="F5" s="21"/>
      <c r="G5" s="21"/>
      <c r="H5" s="21"/>
      <c r="I5" s="21"/>
      <c r="J5" s="21"/>
      <c r="K5" s="21"/>
      <c r="L5" s="21"/>
      <c r="M5" s="22"/>
      <c r="O5" s="31"/>
      <c r="P5" s="32"/>
      <c r="Q5" s="32"/>
      <c r="R5" s="32"/>
      <c r="S5" s="21"/>
      <c r="T5" s="21"/>
      <c r="U5" s="21"/>
      <c r="V5" s="21"/>
      <c r="W5" s="21"/>
      <c r="X5" s="21"/>
      <c r="Y5" s="22"/>
    </row>
    <row r="6" spans="1:25" ht="15" customHeight="1" thickBot="1" x14ac:dyDescent="0.3">
      <c r="A6" s="60" t="s">
        <v>28</v>
      </c>
      <c r="B6" s="61"/>
      <c r="C6" s="61"/>
      <c r="D6" s="61"/>
      <c r="E6" s="61"/>
      <c r="F6" s="61"/>
      <c r="G6" s="61"/>
      <c r="H6" s="61"/>
      <c r="I6" s="61"/>
      <c r="J6" s="61"/>
      <c r="K6" s="62"/>
      <c r="L6" s="33"/>
      <c r="M6" s="34"/>
      <c r="O6" s="60" t="s">
        <v>38</v>
      </c>
      <c r="P6" s="61"/>
      <c r="Q6" s="61"/>
      <c r="R6" s="61"/>
      <c r="S6" s="61"/>
      <c r="T6" s="61"/>
      <c r="U6" s="61"/>
      <c r="V6" s="61"/>
      <c r="W6" s="61"/>
      <c r="X6" s="61"/>
      <c r="Y6" s="62"/>
    </row>
    <row r="7" spans="1:25" ht="15" customHeight="1" thickBot="1" x14ac:dyDescent="0.3">
      <c r="A7" s="35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  <c r="O7" s="35"/>
      <c r="P7" s="33"/>
      <c r="Q7" s="33"/>
      <c r="R7" s="33"/>
      <c r="S7" s="33"/>
      <c r="T7" s="33"/>
      <c r="U7" s="33"/>
      <c r="V7" s="33"/>
      <c r="W7" s="33"/>
      <c r="X7" s="33"/>
      <c r="Y7" s="34"/>
    </row>
    <row r="8" spans="1:25" ht="15" customHeight="1" thickBot="1" x14ac:dyDescent="0.3">
      <c r="A8" s="7" t="s">
        <v>35</v>
      </c>
      <c r="B8" s="13" t="s">
        <v>1</v>
      </c>
      <c r="C8" s="14" t="s">
        <v>12</v>
      </c>
      <c r="D8" s="14" t="s">
        <v>33</v>
      </c>
      <c r="E8" s="14" t="s">
        <v>3</v>
      </c>
      <c r="F8" s="14" t="s">
        <v>2</v>
      </c>
      <c r="G8" s="15" t="s">
        <v>13</v>
      </c>
      <c r="H8" s="33"/>
      <c r="I8" s="33"/>
      <c r="J8" s="33"/>
      <c r="K8" s="33"/>
      <c r="L8" s="33"/>
      <c r="M8" s="34"/>
      <c r="O8" s="7" t="s">
        <v>35</v>
      </c>
      <c r="P8" s="13" t="s">
        <v>1</v>
      </c>
      <c r="Q8" s="14" t="s">
        <v>12</v>
      </c>
      <c r="R8" s="14" t="s">
        <v>33</v>
      </c>
      <c r="S8" s="14" t="s">
        <v>3</v>
      </c>
      <c r="T8" s="14" t="s">
        <v>2</v>
      </c>
      <c r="U8" s="15" t="s">
        <v>13</v>
      </c>
      <c r="V8" s="33"/>
      <c r="W8" s="33"/>
      <c r="X8" s="33"/>
      <c r="Y8" s="34"/>
    </row>
    <row r="9" spans="1:25" ht="15" customHeight="1" thickBot="1" x14ac:dyDescent="0.3">
      <c r="A9" s="26" t="s">
        <v>36</v>
      </c>
      <c r="B9" s="30"/>
      <c r="C9" s="27"/>
      <c r="D9" s="27"/>
      <c r="E9" s="27"/>
      <c r="F9" s="27"/>
      <c r="G9" s="28"/>
      <c r="H9" s="33"/>
      <c r="I9" s="33"/>
      <c r="J9" s="33"/>
      <c r="K9" s="33"/>
      <c r="L9" s="33"/>
      <c r="M9" s="34"/>
      <c r="O9" s="26" t="s">
        <v>45</v>
      </c>
      <c r="P9" s="30"/>
      <c r="Q9" s="27"/>
      <c r="R9" s="27"/>
      <c r="S9" s="27"/>
      <c r="T9" s="27"/>
      <c r="U9" s="28"/>
      <c r="V9" s="33"/>
      <c r="W9" s="33"/>
      <c r="X9" s="33"/>
      <c r="Y9" s="34"/>
    </row>
    <row r="10" spans="1:25" ht="15" customHeight="1" thickBot="1" x14ac:dyDescent="0.3">
      <c r="A10" s="35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4"/>
      <c r="O10" s="35"/>
      <c r="P10" s="33"/>
      <c r="Q10" s="33"/>
      <c r="R10" s="33"/>
      <c r="S10" s="33"/>
      <c r="T10" s="33"/>
      <c r="U10" s="33"/>
      <c r="V10" s="33"/>
      <c r="W10" s="33"/>
      <c r="X10" s="33"/>
      <c r="Y10" s="34"/>
    </row>
    <row r="11" spans="1:25" ht="15.75" thickBot="1" x14ac:dyDescent="0.3">
      <c r="A11" s="42" t="s">
        <v>19</v>
      </c>
      <c r="B11" s="43" t="s">
        <v>5</v>
      </c>
      <c r="C11" s="43"/>
      <c r="D11" s="43" t="s">
        <v>9</v>
      </c>
      <c r="E11" s="43"/>
      <c r="F11" s="43" t="s">
        <v>6</v>
      </c>
      <c r="G11" s="43"/>
      <c r="H11" s="43" t="s">
        <v>7</v>
      </c>
      <c r="I11" s="43"/>
      <c r="J11" s="43" t="s">
        <v>8</v>
      </c>
      <c r="K11" s="43"/>
      <c r="L11" s="33"/>
      <c r="M11" s="34"/>
      <c r="O11" s="42" t="s">
        <v>39</v>
      </c>
      <c r="P11" s="43" t="s">
        <v>5</v>
      </c>
      <c r="Q11" s="43"/>
      <c r="R11" s="43" t="s">
        <v>9</v>
      </c>
      <c r="S11" s="43"/>
      <c r="T11" s="43" t="s">
        <v>6</v>
      </c>
      <c r="U11" s="43"/>
      <c r="V11" s="43" t="s">
        <v>7</v>
      </c>
      <c r="W11" s="43"/>
      <c r="X11" s="33"/>
      <c r="Y11" s="34"/>
    </row>
    <row r="12" spans="1:25" ht="15.75" thickBot="1" x14ac:dyDescent="0.3">
      <c r="A12" s="42"/>
      <c r="B12" s="5" t="s">
        <v>4</v>
      </c>
      <c r="C12" s="6" t="s">
        <v>10</v>
      </c>
      <c r="D12" s="5" t="s">
        <v>4</v>
      </c>
      <c r="E12" s="6" t="s">
        <v>10</v>
      </c>
      <c r="F12" s="5" t="s">
        <v>4</v>
      </c>
      <c r="G12" s="6" t="s">
        <v>10</v>
      </c>
      <c r="H12" s="5" t="s">
        <v>4</v>
      </c>
      <c r="I12" s="6" t="s">
        <v>10</v>
      </c>
      <c r="J12" s="5" t="s">
        <v>4</v>
      </c>
      <c r="K12" s="6" t="s">
        <v>10</v>
      </c>
      <c r="L12" s="33"/>
      <c r="M12" s="34"/>
      <c r="O12" s="42"/>
      <c r="P12" s="5" t="s">
        <v>4</v>
      </c>
      <c r="Q12" s="6" t="s">
        <v>10</v>
      </c>
      <c r="R12" s="5" t="s">
        <v>4</v>
      </c>
      <c r="S12" s="6" t="s">
        <v>10</v>
      </c>
      <c r="T12" s="5" t="s">
        <v>4</v>
      </c>
      <c r="U12" s="6" t="s">
        <v>10</v>
      </c>
      <c r="V12" s="5" t="s">
        <v>4</v>
      </c>
      <c r="W12" s="6" t="s">
        <v>10</v>
      </c>
      <c r="X12" s="33"/>
      <c r="Y12" s="34"/>
    </row>
    <row r="13" spans="1:25" ht="15.75" thickBot="1" x14ac:dyDescent="0.3">
      <c r="A13" s="7" t="s">
        <v>1</v>
      </c>
      <c r="B13" s="5">
        <f>+MROUND(B9*0.8,2.5)</f>
        <v>0</v>
      </c>
      <c r="C13" s="6">
        <v>5</v>
      </c>
      <c r="D13" s="5">
        <f>+MROUND(B9*0.85,2.5)</f>
        <v>0</v>
      </c>
      <c r="E13" s="6">
        <v>5</v>
      </c>
      <c r="F13" s="5">
        <f>+MROUND(B9*0.9,2.5)</f>
        <v>0</v>
      </c>
      <c r="G13" s="6">
        <v>5</v>
      </c>
      <c r="H13" s="5">
        <f>+MROUND(B9*0.95,2.5)</f>
        <v>0</v>
      </c>
      <c r="I13" s="6">
        <v>5</v>
      </c>
      <c r="J13" s="5">
        <f>+MROUND(B9,2.5)</f>
        <v>0</v>
      </c>
      <c r="K13" s="6">
        <v>5</v>
      </c>
      <c r="L13" s="33"/>
      <c r="M13" s="34"/>
      <c r="O13" s="7" t="s">
        <v>12</v>
      </c>
      <c r="P13" s="5"/>
      <c r="Q13" s="6">
        <v>12</v>
      </c>
      <c r="R13" s="8"/>
      <c r="S13" s="9"/>
      <c r="T13" s="8"/>
      <c r="U13" s="9"/>
      <c r="V13" s="8"/>
      <c r="W13" s="9"/>
      <c r="X13" s="33"/>
      <c r="Y13" s="34"/>
    </row>
    <row r="14" spans="1:25" ht="15.75" thickBot="1" x14ac:dyDescent="0.3">
      <c r="A14" s="7" t="s">
        <v>12</v>
      </c>
      <c r="B14" s="5">
        <f>+MROUND(C9*0.8,2.5)</f>
        <v>0</v>
      </c>
      <c r="C14" s="6">
        <v>5</v>
      </c>
      <c r="D14" s="11">
        <f>+MROUND(C9*0.85,2.5)</f>
        <v>0</v>
      </c>
      <c r="E14" s="6">
        <v>5</v>
      </c>
      <c r="F14" s="5">
        <f>+MROUND(C9*0.9,2.5)</f>
        <v>0</v>
      </c>
      <c r="G14" s="6">
        <v>5</v>
      </c>
      <c r="H14" s="5">
        <f>+MROUND(C9*0.95,2.5)</f>
        <v>0</v>
      </c>
      <c r="I14" s="6">
        <v>5</v>
      </c>
      <c r="J14" s="5">
        <f>+MROUND(C9,2.5)</f>
        <v>0</v>
      </c>
      <c r="K14" s="6">
        <v>5</v>
      </c>
      <c r="L14" s="33"/>
      <c r="M14" s="34"/>
      <c r="O14" s="7" t="s">
        <v>1</v>
      </c>
      <c r="P14" s="5"/>
      <c r="Q14" s="6">
        <v>10</v>
      </c>
      <c r="R14" s="11"/>
      <c r="S14" s="6">
        <v>10</v>
      </c>
      <c r="T14" s="5"/>
      <c r="U14" s="6">
        <v>10</v>
      </c>
      <c r="V14" s="5"/>
      <c r="W14" s="6">
        <v>15</v>
      </c>
      <c r="X14" s="33"/>
      <c r="Y14" s="34"/>
    </row>
    <row r="15" spans="1:25" ht="15.75" thickBot="1" x14ac:dyDescent="0.3">
      <c r="A15" s="7" t="s">
        <v>33</v>
      </c>
      <c r="B15" s="5">
        <f>+MROUND(D9*0.8,2.5)</f>
        <v>0</v>
      </c>
      <c r="C15" s="6">
        <v>5</v>
      </c>
      <c r="D15" s="5">
        <f>+MROUND(D9*0.85,2.5)</f>
        <v>0</v>
      </c>
      <c r="E15" s="6">
        <v>5</v>
      </c>
      <c r="F15" s="5">
        <f>+MROUND(D9*0.9,2.5)</f>
        <v>0</v>
      </c>
      <c r="G15" s="6">
        <v>5</v>
      </c>
      <c r="H15" s="5">
        <f>+MROUND(D9*0.95,2.5)</f>
        <v>0</v>
      </c>
      <c r="I15" s="6">
        <v>5</v>
      </c>
      <c r="J15" s="5">
        <f>+MROUND(D9,2.5)</f>
        <v>0</v>
      </c>
      <c r="K15" s="6">
        <v>5</v>
      </c>
      <c r="L15" s="33"/>
      <c r="M15" s="34"/>
      <c r="O15" s="7" t="s">
        <v>33</v>
      </c>
      <c r="P15" s="5"/>
      <c r="Q15" s="6">
        <v>10</v>
      </c>
      <c r="R15" s="5"/>
      <c r="S15" s="6">
        <v>10</v>
      </c>
      <c r="T15" s="5"/>
      <c r="U15" s="6">
        <v>10</v>
      </c>
      <c r="V15" s="8"/>
      <c r="W15" s="9"/>
      <c r="X15" s="33"/>
      <c r="Y15" s="34"/>
    </row>
    <row r="16" spans="1:25" ht="15.75" thickBot="1" x14ac:dyDescent="0.3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4"/>
      <c r="O16" s="7" t="s">
        <v>40</v>
      </c>
      <c r="P16" s="5"/>
      <c r="Q16" s="6">
        <v>10</v>
      </c>
      <c r="R16" s="5"/>
      <c r="S16" s="6">
        <v>10</v>
      </c>
      <c r="T16" s="5"/>
      <c r="U16" s="6">
        <v>10</v>
      </c>
      <c r="V16" s="8"/>
      <c r="W16" s="9"/>
      <c r="X16" s="33"/>
      <c r="Y16" s="34"/>
    </row>
    <row r="17" spans="1:25" ht="15.75" thickBot="1" x14ac:dyDescent="0.3">
      <c r="A17" s="35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4"/>
      <c r="O17" s="7" t="s">
        <v>41</v>
      </c>
      <c r="P17" s="5"/>
      <c r="Q17" s="6">
        <v>10</v>
      </c>
      <c r="R17" s="5"/>
      <c r="S17" s="6">
        <v>10</v>
      </c>
      <c r="T17" s="5"/>
      <c r="U17" s="6">
        <v>10</v>
      </c>
      <c r="V17" s="8"/>
      <c r="W17" s="9"/>
      <c r="X17" s="33"/>
      <c r="Y17" s="34"/>
    </row>
    <row r="18" spans="1:25" ht="15.75" customHeight="1" thickBot="1" x14ac:dyDescent="0.3">
      <c r="A18" s="42" t="s">
        <v>22</v>
      </c>
      <c r="B18" s="43" t="s">
        <v>14</v>
      </c>
      <c r="C18" s="43"/>
      <c r="D18" s="43" t="s">
        <v>31</v>
      </c>
      <c r="E18" s="43"/>
      <c r="F18" s="43" t="s">
        <v>29</v>
      </c>
      <c r="G18" s="43"/>
      <c r="H18" s="43" t="s">
        <v>30</v>
      </c>
      <c r="I18" s="43"/>
      <c r="J18" s="44"/>
      <c r="K18" s="45"/>
      <c r="L18" s="33"/>
      <c r="M18" s="34"/>
      <c r="O18" s="7" t="s">
        <v>42</v>
      </c>
      <c r="P18" s="5" t="s">
        <v>43</v>
      </c>
      <c r="Q18" s="6"/>
      <c r="R18" s="5" t="s">
        <v>43</v>
      </c>
      <c r="S18" s="6"/>
      <c r="T18" s="5" t="s">
        <v>43</v>
      </c>
      <c r="U18" s="6"/>
      <c r="V18" s="8"/>
      <c r="W18" s="9"/>
      <c r="X18" s="10"/>
      <c r="Y18" s="38"/>
    </row>
    <row r="19" spans="1:25" ht="15.75" thickBot="1" x14ac:dyDescent="0.3">
      <c r="A19" s="42"/>
      <c r="B19" s="48"/>
      <c r="C19" s="48"/>
      <c r="D19" s="48"/>
      <c r="E19" s="48"/>
      <c r="F19" s="49" t="e">
        <f>60*B19/D19</f>
        <v>#DIV/0!</v>
      </c>
      <c r="G19" s="49"/>
      <c r="H19" s="49" t="e">
        <f>1*D19/B19</f>
        <v>#DIV/0!</v>
      </c>
      <c r="I19" s="49"/>
      <c r="J19" s="46"/>
      <c r="K19" s="47"/>
      <c r="L19" s="33"/>
      <c r="M19" s="34"/>
      <c r="O19" s="7" t="s">
        <v>44</v>
      </c>
      <c r="P19" s="5"/>
      <c r="Q19" s="6">
        <v>10</v>
      </c>
      <c r="R19" s="5"/>
      <c r="S19" s="6">
        <v>10</v>
      </c>
      <c r="T19" s="5"/>
      <c r="U19" s="6">
        <v>10</v>
      </c>
      <c r="V19" s="8"/>
      <c r="W19" s="9"/>
      <c r="X19" s="10"/>
      <c r="Y19" s="38"/>
    </row>
    <row r="20" spans="1:25" ht="15.75" thickBot="1" x14ac:dyDescent="0.3">
      <c r="A20" s="50" t="s">
        <v>37</v>
      </c>
      <c r="B20" s="43" t="s">
        <v>5</v>
      </c>
      <c r="C20" s="43"/>
      <c r="D20" s="43" t="s">
        <v>9</v>
      </c>
      <c r="E20" s="43"/>
      <c r="F20" s="43" t="s">
        <v>6</v>
      </c>
      <c r="G20" s="43"/>
      <c r="H20" s="43" t="s">
        <v>7</v>
      </c>
      <c r="I20" s="43"/>
      <c r="J20" s="43" t="s">
        <v>8</v>
      </c>
      <c r="K20" s="43"/>
      <c r="L20" s="33"/>
      <c r="M20" s="34"/>
      <c r="O20" s="37"/>
      <c r="P20" s="10"/>
      <c r="Q20" s="10"/>
      <c r="R20" s="10"/>
      <c r="S20" s="10"/>
      <c r="T20" s="10"/>
      <c r="U20" s="10"/>
      <c r="V20" s="10"/>
      <c r="W20" s="10"/>
      <c r="X20" s="10"/>
      <c r="Y20" s="38"/>
    </row>
    <row r="21" spans="1:25" ht="15.75" thickBot="1" x14ac:dyDescent="0.3">
      <c r="A21" s="51"/>
      <c r="B21" s="5" t="s">
        <v>4</v>
      </c>
      <c r="C21" s="6" t="s">
        <v>10</v>
      </c>
      <c r="D21" s="5" t="s">
        <v>4</v>
      </c>
      <c r="E21" s="6" t="s">
        <v>10</v>
      </c>
      <c r="F21" s="5" t="s">
        <v>4</v>
      </c>
      <c r="G21" s="6" t="s">
        <v>10</v>
      </c>
      <c r="H21" s="5" t="s">
        <v>4</v>
      </c>
      <c r="I21" s="6" t="s">
        <v>10</v>
      </c>
      <c r="J21" s="5" t="s">
        <v>4</v>
      </c>
      <c r="K21" s="6" t="s">
        <v>10</v>
      </c>
      <c r="L21" s="33"/>
      <c r="M21" s="34"/>
      <c r="O21" s="35"/>
      <c r="P21" s="33"/>
      <c r="Q21" s="33"/>
      <c r="R21" s="33"/>
      <c r="S21" s="33"/>
      <c r="T21" s="33"/>
      <c r="U21" s="33"/>
      <c r="V21" s="33"/>
      <c r="W21" s="33"/>
      <c r="X21" s="33"/>
      <c r="Y21" s="34"/>
    </row>
    <row r="22" spans="1:25" ht="15.75" thickBot="1" x14ac:dyDescent="0.3">
      <c r="A22" s="7"/>
      <c r="B22" s="5"/>
      <c r="C22" s="6"/>
      <c r="D22" s="5"/>
      <c r="E22" s="6"/>
      <c r="F22" s="5"/>
      <c r="G22" s="6"/>
      <c r="H22" s="5"/>
      <c r="I22" s="6"/>
      <c r="J22" s="5"/>
      <c r="K22" s="6"/>
      <c r="L22" s="33"/>
      <c r="M22" s="34"/>
      <c r="O22" s="54" t="s">
        <v>22</v>
      </c>
      <c r="P22" s="52" t="s">
        <v>14</v>
      </c>
      <c r="Q22" s="53"/>
      <c r="R22" s="52" t="s">
        <v>31</v>
      </c>
      <c r="S22" s="53"/>
      <c r="T22" s="52" t="s">
        <v>29</v>
      </c>
      <c r="U22" s="53"/>
      <c r="V22" s="52" t="s">
        <v>30</v>
      </c>
      <c r="W22" s="53"/>
      <c r="X22" s="44"/>
      <c r="Y22" s="45"/>
    </row>
    <row r="23" spans="1:25" ht="15.75" thickBot="1" x14ac:dyDescent="0.3">
      <c r="A23" s="12"/>
      <c r="B23" s="5"/>
      <c r="C23" s="6"/>
      <c r="D23" s="5"/>
      <c r="E23" s="6"/>
      <c r="F23" s="5"/>
      <c r="G23" s="6"/>
      <c r="H23" s="5"/>
      <c r="I23" s="6"/>
      <c r="J23" s="5"/>
      <c r="K23" s="6"/>
      <c r="L23" s="33"/>
      <c r="M23" s="34"/>
      <c r="O23" s="55"/>
      <c r="P23" s="56"/>
      <c r="Q23" s="57"/>
      <c r="R23" s="56"/>
      <c r="S23" s="57"/>
      <c r="T23" s="58" t="e">
        <f>60*P23/R23</f>
        <v>#DIV/0!</v>
      </c>
      <c r="U23" s="59"/>
      <c r="V23" s="58" t="e">
        <f>1*R23/P23</f>
        <v>#DIV/0!</v>
      </c>
      <c r="W23" s="59"/>
      <c r="X23" s="46"/>
      <c r="Y23" s="47"/>
    </row>
    <row r="24" spans="1:25" ht="15.75" thickBot="1" x14ac:dyDescent="0.3">
      <c r="A24" s="36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4"/>
      <c r="O24" s="50" t="s">
        <v>37</v>
      </c>
      <c r="P24" s="52" t="s">
        <v>5</v>
      </c>
      <c r="Q24" s="53"/>
      <c r="R24" s="52" t="s">
        <v>9</v>
      </c>
      <c r="S24" s="53"/>
      <c r="T24" s="52" t="s">
        <v>6</v>
      </c>
      <c r="U24" s="53"/>
      <c r="V24" s="52" t="s">
        <v>7</v>
      </c>
      <c r="W24" s="53"/>
      <c r="X24" s="52" t="s">
        <v>8</v>
      </c>
      <c r="Y24" s="53"/>
    </row>
    <row r="25" spans="1:25" ht="15.75" thickBot="1" x14ac:dyDescent="0.3">
      <c r="A25" s="36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4"/>
      <c r="O25" s="51"/>
      <c r="P25" s="5" t="s">
        <v>4</v>
      </c>
      <c r="Q25" s="6" t="s">
        <v>10</v>
      </c>
      <c r="R25" s="5" t="s">
        <v>4</v>
      </c>
      <c r="S25" s="6" t="s">
        <v>10</v>
      </c>
      <c r="T25" s="5" t="s">
        <v>4</v>
      </c>
      <c r="U25" s="6" t="s">
        <v>10</v>
      </c>
      <c r="V25" s="5" t="s">
        <v>4</v>
      </c>
      <c r="W25" s="6" t="s">
        <v>10</v>
      </c>
      <c r="X25" s="5" t="s">
        <v>4</v>
      </c>
      <c r="Y25" s="6" t="s">
        <v>10</v>
      </c>
    </row>
    <row r="26" spans="1:25" ht="15.75" thickBot="1" x14ac:dyDescent="0.3">
      <c r="A26" s="42" t="s">
        <v>20</v>
      </c>
      <c r="B26" s="43" t="s">
        <v>5</v>
      </c>
      <c r="C26" s="43"/>
      <c r="D26" s="43" t="s">
        <v>9</v>
      </c>
      <c r="E26" s="43"/>
      <c r="F26" s="43" t="s">
        <v>6</v>
      </c>
      <c r="G26" s="43"/>
      <c r="H26" s="43" t="s">
        <v>7</v>
      </c>
      <c r="I26" s="43"/>
      <c r="J26" s="33"/>
      <c r="K26" s="33"/>
      <c r="L26" s="33"/>
      <c r="M26" s="34"/>
      <c r="O26" s="7"/>
      <c r="P26" s="5"/>
      <c r="Q26" s="6"/>
      <c r="R26" s="5"/>
      <c r="S26" s="6"/>
      <c r="T26" s="5"/>
      <c r="U26" s="6"/>
      <c r="V26" s="5"/>
      <c r="W26" s="6"/>
      <c r="X26" s="5"/>
      <c r="Y26" s="6"/>
    </row>
    <row r="27" spans="1:25" ht="15.75" thickBot="1" x14ac:dyDescent="0.3">
      <c r="A27" s="42"/>
      <c r="B27" s="5" t="s">
        <v>4</v>
      </c>
      <c r="C27" s="6" t="s">
        <v>10</v>
      </c>
      <c r="D27" s="5" t="s">
        <v>4</v>
      </c>
      <c r="E27" s="6" t="s">
        <v>10</v>
      </c>
      <c r="F27" s="5" t="s">
        <v>4</v>
      </c>
      <c r="G27" s="6" t="s">
        <v>10</v>
      </c>
      <c r="H27" s="5" t="s">
        <v>4</v>
      </c>
      <c r="I27" s="6" t="s">
        <v>10</v>
      </c>
      <c r="J27" s="33"/>
      <c r="K27" s="33"/>
      <c r="L27" s="33"/>
      <c r="M27" s="34"/>
      <c r="O27" s="12"/>
      <c r="P27" s="5"/>
      <c r="Q27" s="6"/>
      <c r="R27" s="5"/>
      <c r="S27" s="6"/>
      <c r="T27" s="5"/>
      <c r="U27" s="6"/>
      <c r="V27" s="5"/>
      <c r="W27" s="6"/>
      <c r="X27" s="5"/>
      <c r="Y27" s="6"/>
    </row>
    <row r="28" spans="1:25" ht="15.75" thickBot="1" x14ac:dyDescent="0.3">
      <c r="A28" s="7" t="s">
        <v>2</v>
      </c>
      <c r="B28" s="5">
        <f>+MROUND(F9*0.85,2.5)</f>
        <v>0</v>
      </c>
      <c r="C28" s="6">
        <v>5</v>
      </c>
      <c r="D28" s="5">
        <f>+MROUND(F9*0.9,2.5)</f>
        <v>0</v>
      </c>
      <c r="E28" s="6">
        <v>5</v>
      </c>
      <c r="F28" s="5">
        <f>+MROUND(F9*0.95,2.5)</f>
        <v>0</v>
      </c>
      <c r="G28" s="6">
        <v>5</v>
      </c>
      <c r="H28" s="5">
        <f>+MROUND(F9,2.5)</f>
        <v>0</v>
      </c>
      <c r="I28" s="6">
        <v>5</v>
      </c>
      <c r="J28" s="33"/>
      <c r="K28" s="33"/>
      <c r="L28" s="33"/>
      <c r="M28" s="34"/>
      <c r="O28" s="36"/>
      <c r="P28" s="33"/>
      <c r="Q28" s="33"/>
      <c r="R28" s="33"/>
      <c r="S28" s="33"/>
      <c r="T28" s="33"/>
      <c r="U28" s="33"/>
      <c r="V28" s="33"/>
      <c r="W28" s="33"/>
      <c r="X28" s="33"/>
      <c r="Y28" s="34"/>
    </row>
    <row r="29" spans="1:25" ht="15.75" thickBot="1" x14ac:dyDescent="0.3">
      <c r="A29" s="7" t="s">
        <v>3</v>
      </c>
      <c r="B29" s="5">
        <f>+MROUND(E9*0.85,2.5)</f>
        <v>0</v>
      </c>
      <c r="C29" s="6">
        <v>5</v>
      </c>
      <c r="D29" s="5">
        <f>+MROUND(E9*0.9,2.5)</f>
        <v>0</v>
      </c>
      <c r="E29" s="6">
        <v>5</v>
      </c>
      <c r="F29" s="5">
        <f>+MROUND(E9*0.95,2.5)</f>
        <v>0</v>
      </c>
      <c r="G29" s="6">
        <v>5</v>
      </c>
      <c r="H29" s="5">
        <f>+MROUND(E9,2.5)</f>
        <v>0</v>
      </c>
      <c r="I29" s="6">
        <v>5</v>
      </c>
      <c r="J29" s="33"/>
      <c r="K29" s="33"/>
      <c r="L29" s="33"/>
      <c r="M29" s="34"/>
      <c r="O29" s="36"/>
      <c r="P29" s="33"/>
      <c r="Q29" s="33"/>
      <c r="R29" s="33"/>
      <c r="S29" s="33"/>
      <c r="T29" s="33"/>
      <c r="U29" s="33"/>
      <c r="V29" s="33"/>
      <c r="W29" s="33"/>
      <c r="X29" s="33"/>
      <c r="Y29" s="34"/>
    </row>
    <row r="30" spans="1:25" ht="15.75" thickBot="1" x14ac:dyDescent="0.3">
      <c r="A30" s="7" t="s">
        <v>12</v>
      </c>
      <c r="B30" s="5">
        <f>+MROUND(C9*0.85,2.5)</f>
        <v>0</v>
      </c>
      <c r="C30" s="6">
        <v>5</v>
      </c>
      <c r="D30" s="5">
        <f>+MROUND(C9*0.9,2.5)</f>
        <v>0</v>
      </c>
      <c r="E30" s="6">
        <v>5</v>
      </c>
      <c r="F30" s="5">
        <f>+MROUND(C9*0.95,2.5)</f>
        <v>0</v>
      </c>
      <c r="G30" s="6">
        <v>5</v>
      </c>
      <c r="H30" s="5">
        <f>+MROUND(C9,2.5)</f>
        <v>0</v>
      </c>
      <c r="I30" s="6">
        <v>5</v>
      </c>
      <c r="J30" s="33"/>
      <c r="K30" s="33"/>
      <c r="L30" s="33"/>
      <c r="M30" s="34"/>
      <c r="O30" s="42" t="s">
        <v>20</v>
      </c>
      <c r="P30" s="43" t="s">
        <v>5</v>
      </c>
      <c r="Q30" s="43"/>
      <c r="R30" s="43" t="s">
        <v>9</v>
      </c>
      <c r="S30" s="43"/>
      <c r="T30" s="43" t="s">
        <v>6</v>
      </c>
      <c r="U30" s="43"/>
      <c r="V30" s="33"/>
      <c r="W30" s="33"/>
      <c r="X30" s="33"/>
      <c r="Y30" s="34"/>
    </row>
    <row r="31" spans="1:25" ht="15.75" thickBot="1" x14ac:dyDescent="0.3">
      <c r="A31" s="7" t="s">
        <v>21</v>
      </c>
      <c r="B31" s="5">
        <f>+MROUND(G9*0.85,2.5)</f>
        <v>0</v>
      </c>
      <c r="C31" s="6">
        <v>5</v>
      </c>
      <c r="D31" s="5">
        <f>+MROUND(G9*0.9,2.5)</f>
        <v>0</v>
      </c>
      <c r="E31" s="6">
        <v>5</v>
      </c>
      <c r="F31" s="5">
        <f>+MROUND(G9*0.95,2.5)</f>
        <v>0</v>
      </c>
      <c r="G31" s="6">
        <v>5</v>
      </c>
      <c r="H31" s="5">
        <f>+MROUND(G9,2.5)</f>
        <v>0</v>
      </c>
      <c r="I31" s="6">
        <v>5</v>
      </c>
      <c r="J31" s="33"/>
      <c r="K31" s="33"/>
      <c r="L31" s="33"/>
      <c r="M31" s="34"/>
      <c r="O31" s="42"/>
      <c r="P31" s="5" t="s">
        <v>4</v>
      </c>
      <c r="Q31" s="6" t="s">
        <v>10</v>
      </c>
      <c r="R31" s="5" t="s">
        <v>4</v>
      </c>
      <c r="S31" s="6" t="s">
        <v>10</v>
      </c>
      <c r="T31" s="5" t="s">
        <v>4</v>
      </c>
      <c r="U31" s="6" t="s">
        <v>10</v>
      </c>
      <c r="V31" s="33"/>
      <c r="W31" s="33"/>
      <c r="X31" s="33"/>
      <c r="Y31" s="34"/>
    </row>
    <row r="32" spans="1:25" ht="15.75" thickBot="1" x14ac:dyDescent="0.3">
      <c r="A32" s="35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4"/>
      <c r="O32" s="7" t="s">
        <v>2</v>
      </c>
      <c r="P32" s="5"/>
      <c r="Q32" s="6">
        <v>10</v>
      </c>
      <c r="R32" s="5"/>
      <c r="S32" s="6">
        <v>10</v>
      </c>
      <c r="T32" s="5"/>
      <c r="U32" s="6">
        <v>10</v>
      </c>
      <c r="V32" s="33"/>
      <c r="W32" s="33"/>
      <c r="X32" s="33"/>
      <c r="Y32" s="34"/>
    </row>
    <row r="33" spans="1:25" ht="15.75" thickBot="1" x14ac:dyDescent="0.3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4"/>
      <c r="O33" s="7" t="s">
        <v>3</v>
      </c>
      <c r="P33" s="5"/>
      <c r="Q33" s="6">
        <v>10</v>
      </c>
      <c r="R33" s="5"/>
      <c r="S33" s="6">
        <v>10</v>
      </c>
      <c r="T33" s="5"/>
      <c r="U33" s="6">
        <v>10</v>
      </c>
      <c r="V33" s="33"/>
      <c r="W33" s="33"/>
      <c r="X33" s="33"/>
      <c r="Y33" s="34"/>
    </row>
    <row r="34" spans="1:25" ht="15.75" thickBot="1" x14ac:dyDescent="0.3">
      <c r="A34" s="42" t="s">
        <v>32</v>
      </c>
      <c r="B34" s="43" t="s">
        <v>14</v>
      </c>
      <c r="C34" s="43"/>
      <c r="D34" s="43" t="s">
        <v>31</v>
      </c>
      <c r="E34" s="43"/>
      <c r="F34" s="43" t="s">
        <v>29</v>
      </c>
      <c r="G34" s="43"/>
      <c r="H34" s="43" t="s">
        <v>30</v>
      </c>
      <c r="I34" s="43"/>
      <c r="J34" s="44"/>
      <c r="K34" s="45"/>
      <c r="L34" s="33"/>
      <c r="M34" s="34"/>
      <c r="O34" s="7" t="s">
        <v>46</v>
      </c>
      <c r="P34" s="5"/>
      <c r="Q34" s="6">
        <v>10</v>
      </c>
      <c r="R34" s="5"/>
      <c r="S34" s="6">
        <v>10</v>
      </c>
      <c r="T34" s="5"/>
      <c r="U34" s="6">
        <v>10</v>
      </c>
      <c r="V34" s="33"/>
      <c r="W34" s="33"/>
      <c r="X34" s="33"/>
      <c r="Y34" s="34"/>
    </row>
    <row r="35" spans="1:25" ht="15.75" thickBot="1" x14ac:dyDescent="0.3">
      <c r="A35" s="42"/>
      <c r="B35" s="48"/>
      <c r="C35" s="48"/>
      <c r="D35" s="48"/>
      <c r="E35" s="48"/>
      <c r="F35" s="49" t="e">
        <f>60*B35/D35</f>
        <v>#DIV/0!</v>
      </c>
      <c r="G35" s="49"/>
      <c r="H35" s="49" t="e">
        <f>1*D35/B35</f>
        <v>#DIV/0!</v>
      </c>
      <c r="I35" s="49"/>
      <c r="J35" s="46"/>
      <c r="K35" s="47"/>
      <c r="L35" s="33"/>
      <c r="M35" s="34"/>
      <c r="O35" s="7" t="s">
        <v>47</v>
      </c>
      <c r="P35" s="5"/>
      <c r="Q35" s="6">
        <v>10</v>
      </c>
      <c r="R35" s="5"/>
      <c r="S35" s="6">
        <v>10</v>
      </c>
      <c r="T35" s="5"/>
      <c r="U35" s="6">
        <v>10</v>
      </c>
      <c r="V35" s="33"/>
      <c r="W35" s="33"/>
      <c r="X35" s="33"/>
      <c r="Y35" s="34"/>
    </row>
    <row r="36" spans="1:25" ht="15.75" thickBot="1" x14ac:dyDescent="0.3">
      <c r="A36" s="50" t="s">
        <v>37</v>
      </c>
      <c r="B36" s="43" t="s">
        <v>5</v>
      </c>
      <c r="C36" s="43"/>
      <c r="D36" s="43" t="s">
        <v>9</v>
      </c>
      <c r="E36" s="43"/>
      <c r="F36" s="43" t="s">
        <v>6</v>
      </c>
      <c r="G36" s="43"/>
      <c r="H36" s="43" t="s">
        <v>7</v>
      </c>
      <c r="I36" s="43"/>
      <c r="J36" s="43" t="s">
        <v>8</v>
      </c>
      <c r="K36" s="43"/>
      <c r="L36" s="33"/>
      <c r="M36" s="34"/>
      <c r="O36" s="7" t="s">
        <v>48</v>
      </c>
      <c r="P36" s="5"/>
      <c r="Q36" s="6">
        <v>10</v>
      </c>
      <c r="R36" s="5"/>
      <c r="S36" s="6">
        <v>10</v>
      </c>
      <c r="T36" s="5"/>
      <c r="U36" s="6">
        <v>10</v>
      </c>
      <c r="V36" s="33"/>
      <c r="W36" s="33"/>
      <c r="X36" s="33"/>
      <c r="Y36" s="34"/>
    </row>
    <row r="37" spans="1:25" ht="15.75" thickBot="1" x14ac:dyDescent="0.3">
      <c r="A37" s="51"/>
      <c r="B37" s="5" t="s">
        <v>4</v>
      </c>
      <c r="C37" s="6" t="s">
        <v>10</v>
      </c>
      <c r="D37" s="5" t="s">
        <v>4</v>
      </c>
      <c r="E37" s="6" t="s">
        <v>10</v>
      </c>
      <c r="F37" s="5" t="s">
        <v>4</v>
      </c>
      <c r="G37" s="6" t="s">
        <v>10</v>
      </c>
      <c r="H37" s="5" t="s">
        <v>4</v>
      </c>
      <c r="I37" s="6" t="s">
        <v>10</v>
      </c>
      <c r="J37" s="5" t="s">
        <v>4</v>
      </c>
      <c r="K37" s="6" t="s">
        <v>10</v>
      </c>
      <c r="L37" s="33"/>
      <c r="M37" s="34"/>
      <c r="O37" s="7" t="s">
        <v>18</v>
      </c>
      <c r="P37" s="5"/>
      <c r="Q37" s="6">
        <v>10</v>
      </c>
      <c r="R37" s="5"/>
      <c r="S37" s="6">
        <v>10</v>
      </c>
      <c r="T37" s="5"/>
      <c r="U37" s="6">
        <v>10</v>
      </c>
      <c r="V37" s="33"/>
      <c r="W37" s="33"/>
      <c r="X37" s="33"/>
      <c r="Y37" s="34"/>
    </row>
    <row r="38" spans="1:25" ht="15.75" thickBot="1" x14ac:dyDescent="0.3">
      <c r="A38" s="7"/>
      <c r="B38" s="5"/>
      <c r="C38" s="6"/>
      <c r="D38" s="5"/>
      <c r="E38" s="6"/>
      <c r="F38" s="5"/>
      <c r="G38" s="6"/>
      <c r="H38" s="5"/>
      <c r="I38" s="6"/>
      <c r="J38" s="5"/>
      <c r="K38" s="6"/>
      <c r="L38" s="33"/>
      <c r="M38" s="34"/>
      <c r="O38" s="7" t="s">
        <v>49</v>
      </c>
      <c r="P38" s="5" t="s">
        <v>43</v>
      </c>
      <c r="Q38" s="6"/>
      <c r="R38" s="5" t="s">
        <v>43</v>
      </c>
      <c r="S38" s="6"/>
      <c r="T38" s="5" t="s">
        <v>43</v>
      </c>
      <c r="U38" s="6"/>
      <c r="V38" s="33"/>
      <c r="W38" s="33"/>
      <c r="X38" s="33"/>
      <c r="Y38" s="34"/>
    </row>
    <row r="39" spans="1:25" ht="15.75" thickBot="1" x14ac:dyDescent="0.3">
      <c r="A39" s="12"/>
      <c r="B39" s="5"/>
      <c r="C39" s="6"/>
      <c r="D39" s="5"/>
      <c r="E39" s="6"/>
      <c r="F39" s="5"/>
      <c r="G39" s="6"/>
      <c r="H39" s="5"/>
      <c r="I39" s="6"/>
      <c r="J39" s="5"/>
      <c r="K39" s="6"/>
      <c r="L39" s="33"/>
      <c r="M39" s="34"/>
      <c r="O39" s="35"/>
      <c r="P39" s="33"/>
      <c r="Q39" s="33"/>
      <c r="R39" s="33"/>
      <c r="S39" s="33"/>
      <c r="T39" s="33"/>
      <c r="U39" s="33"/>
      <c r="V39" s="33"/>
      <c r="W39" s="33"/>
      <c r="X39" s="33"/>
      <c r="Y39" s="34"/>
    </row>
    <row r="40" spans="1:25" ht="15.75" thickBot="1" x14ac:dyDescent="0.3">
      <c r="A40" s="35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4"/>
      <c r="O40" s="35"/>
      <c r="P40" s="33"/>
      <c r="Q40" s="33"/>
      <c r="R40" s="33"/>
      <c r="S40" s="33"/>
      <c r="T40" s="33"/>
      <c r="U40" s="33"/>
      <c r="V40" s="33"/>
      <c r="W40" s="33"/>
      <c r="X40" s="33"/>
      <c r="Y40" s="34"/>
    </row>
    <row r="41" spans="1:25" ht="15.75" thickBot="1" x14ac:dyDescent="0.3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4"/>
      <c r="O41" s="42" t="s">
        <v>32</v>
      </c>
      <c r="P41" s="43" t="s">
        <v>14</v>
      </c>
      <c r="Q41" s="43"/>
      <c r="R41" s="43" t="s">
        <v>31</v>
      </c>
      <c r="S41" s="43"/>
      <c r="T41" s="43" t="s">
        <v>29</v>
      </c>
      <c r="U41" s="43"/>
      <c r="V41" s="43" t="s">
        <v>30</v>
      </c>
      <c r="W41" s="43"/>
      <c r="X41" s="44"/>
      <c r="Y41" s="45"/>
    </row>
    <row r="42" spans="1:25" ht="15.75" thickBot="1" x14ac:dyDescent="0.3">
      <c r="A42" s="42" t="s">
        <v>15</v>
      </c>
      <c r="B42" s="43" t="s">
        <v>5</v>
      </c>
      <c r="C42" s="43"/>
      <c r="D42" s="43" t="s">
        <v>9</v>
      </c>
      <c r="E42" s="43"/>
      <c r="F42" s="43" t="s">
        <v>6</v>
      </c>
      <c r="G42" s="43"/>
      <c r="H42" s="43" t="s">
        <v>7</v>
      </c>
      <c r="I42" s="43"/>
      <c r="J42" s="43" t="s">
        <v>8</v>
      </c>
      <c r="K42" s="43"/>
      <c r="L42" s="43" t="s">
        <v>34</v>
      </c>
      <c r="M42" s="43"/>
      <c r="O42" s="42"/>
      <c r="P42" s="48"/>
      <c r="Q42" s="48"/>
      <c r="R42" s="48"/>
      <c r="S42" s="48"/>
      <c r="T42" s="49" t="e">
        <f>60*P42/R42</f>
        <v>#DIV/0!</v>
      </c>
      <c r="U42" s="49"/>
      <c r="V42" s="49" t="e">
        <f>1*R42/P42</f>
        <v>#DIV/0!</v>
      </c>
      <c r="W42" s="49"/>
      <c r="X42" s="46"/>
      <c r="Y42" s="47"/>
    </row>
    <row r="43" spans="1:25" ht="15.75" thickBot="1" x14ac:dyDescent="0.3">
      <c r="A43" s="42"/>
      <c r="B43" s="5" t="s">
        <v>4</v>
      </c>
      <c r="C43" s="6" t="s">
        <v>10</v>
      </c>
      <c r="D43" s="5" t="s">
        <v>4</v>
      </c>
      <c r="E43" s="6" t="s">
        <v>10</v>
      </c>
      <c r="F43" s="5" t="s">
        <v>4</v>
      </c>
      <c r="G43" s="6" t="s">
        <v>10</v>
      </c>
      <c r="H43" s="5" t="s">
        <v>4</v>
      </c>
      <c r="I43" s="6" t="s">
        <v>10</v>
      </c>
      <c r="J43" s="5" t="s">
        <v>4</v>
      </c>
      <c r="K43" s="6" t="s">
        <v>10</v>
      </c>
      <c r="L43" s="5" t="s">
        <v>4</v>
      </c>
      <c r="M43" s="6" t="s">
        <v>10</v>
      </c>
      <c r="O43" s="50" t="s">
        <v>37</v>
      </c>
      <c r="P43" s="43" t="s">
        <v>5</v>
      </c>
      <c r="Q43" s="43"/>
      <c r="R43" s="43" t="s">
        <v>9</v>
      </c>
      <c r="S43" s="43"/>
      <c r="T43" s="43" t="s">
        <v>6</v>
      </c>
      <c r="U43" s="43"/>
      <c r="V43" s="43" t="s">
        <v>7</v>
      </c>
      <c r="W43" s="43"/>
      <c r="X43" s="43" t="s">
        <v>8</v>
      </c>
      <c r="Y43" s="43"/>
    </row>
    <row r="44" spans="1:25" ht="15.75" thickBot="1" x14ac:dyDescent="0.3">
      <c r="A44" s="7" t="s">
        <v>1</v>
      </c>
      <c r="B44" s="5">
        <f>+$B$13</f>
        <v>0</v>
      </c>
      <c r="C44" s="6">
        <v>5</v>
      </c>
      <c r="D44" s="5">
        <f>+D13</f>
        <v>0</v>
      </c>
      <c r="E44" s="6">
        <v>5</v>
      </c>
      <c r="F44" s="5">
        <f>+F13</f>
        <v>0</v>
      </c>
      <c r="G44" s="6">
        <v>5</v>
      </c>
      <c r="H44" s="5">
        <f>+H13</f>
        <v>0</v>
      </c>
      <c r="I44" s="6">
        <v>5</v>
      </c>
      <c r="J44" s="29">
        <f>MROUND(+J13*1.025,2.5)</f>
        <v>0</v>
      </c>
      <c r="K44" s="6">
        <v>3</v>
      </c>
      <c r="L44" s="5">
        <f>+F44</f>
        <v>0</v>
      </c>
      <c r="M44" s="6">
        <v>8</v>
      </c>
      <c r="O44" s="51"/>
      <c r="P44" s="5" t="s">
        <v>4</v>
      </c>
      <c r="Q44" s="6" t="s">
        <v>10</v>
      </c>
      <c r="R44" s="5" t="s">
        <v>4</v>
      </c>
      <c r="S44" s="6" t="s">
        <v>10</v>
      </c>
      <c r="T44" s="5" t="s">
        <v>4</v>
      </c>
      <c r="U44" s="6" t="s">
        <v>10</v>
      </c>
      <c r="V44" s="5" t="s">
        <v>4</v>
      </c>
      <c r="W44" s="6" t="s">
        <v>10</v>
      </c>
      <c r="X44" s="5" t="s">
        <v>4</v>
      </c>
      <c r="Y44" s="6" t="s">
        <v>10</v>
      </c>
    </row>
    <row r="45" spans="1:25" ht="15.75" thickBot="1" x14ac:dyDescent="0.3">
      <c r="A45" s="7" t="s">
        <v>12</v>
      </c>
      <c r="B45" s="5">
        <f>+B14</f>
        <v>0</v>
      </c>
      <c r="C45" s="6">
        <v>5</v>
      </c>
      <c r="D45" s="5">
        <f>+D14</f>
        <v>0</v>
      </c>
      <c r="E45" s="6">
        <v>5</v>
      </c>
      <c r="F45" s="5">
        <f>+F14</f>
        <v>0</v>
      </c>
      <c r="G45" s="6">
        <v>5</v>
      </c>
      <c r="H45" s="5">
        <f>+H14</f>
        <v>0</v>
      </c>
      <c r="I45" s="6">
        <v>5</v>
      </c>
      <c r="J45" s="5">
        <f>MROUND(+C9*1.025,2.5)</f>
        <v>0</v>
      </c>
      <c r="K45" s="6">
        <v>3</v>
      </c>
      <c r="L45" s="5">
        <f>+F45</f>
        <v>0</v>
      </c>
      <c r="M45" s="6">
        <v>8</v>
      </c>
      <c r="O45" s="7"/>
      <c r="P45" s="5"/>
      <c r="Q45" s="6"/>
      <c r="R45" s="5"/>
      <c r="S45" s="6"/>
      <c r="T45" s="5"/>
      <c r="U45" s="6"/>
      <c r="V45" s="5"/>
      <c r="W45" s="6"/>
      <c r="X45" s="5"/>
      <c r="Y45" s="6"/>
    </row>
    <row r="46" spans="1:25" ht="15.75" thickBot="1" x14ac:dyDescent="0.3">
      <c r="A46" s="7" t="s">
        <v>33</v>
      </c>
      <c r="B46" s="5">
        <f>+B15</f>
        <v>0</v>
      </c>
      <c r="C46" s="6">
        <v>5</v>
      </c>
      <c r="D46" s="5">
        <f>+D15</f>
        <v>0</v>
      </c>
      <c r="E46" s="6">
        <v>5</v>
      </c>
      <c r="F46" s="5">
        <f>+F15</f>
        <v>0</v>
      </c>
      <c r="G46" s="6">
        <v>5</v>
      </c>
      <c r="H46" s="5">
        <f>+H15</f>
        <v>0</v>
      </c>
      <c r="I46" s="6">
        <v>5</v>
      </c>
      <c r="J46" s="5">
        <f>MROUND(+D9*1.025,2.5)</f>
        <v>0</v>
      </c>
      <c r="K46" s="6">
        <v>3</v>
      </c>
      <c r="L46" s="5">
        <f>+F46</f>
        <v>0</v>
      </c>
      <c r="M46" s="6">
        <v>8</v>
      </c>
      <c r="O46" s="12"/>
      <c r="P46" s="5"/>
      <c r="Q46" s="6"/>
      <c r="R46" s="5"/>
      <c r="S46" s="6"/>
      <c r="T46" s="5"/>
      <c r="U46" s="6"/>
      <c r="V46" s="5"/>
      <c r="W46" s="6"/>
      <c r="X46" s="5"/>
      <c r="Y46" s="6"/>
    </row>
    <row r="47" spans="1:25" x14ac:dyDescent="0.25">
      <c r="A47" s="35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4"/>
      <c r="O47" s="35"/>
      <c r="P47" s="33"/>
      <c r="Q47" s="33"/>
      <c r="R47" s="33"/>
      <c r="S47" s="33"/>
      <c r="T47" s="33"/>
      <c r="U47" s="33"/>
      <c r="V47" s="33"/>
      <c r="W47" s="33"/>
      <c r="X47" s="33"/>
      <c r="Y47" s="34"/>
    </row>
    <row r="48" spans="1:25" ht="15.75" thickBot="1" x14ac:dyDescent="0.3">
      <c r="A48" s="35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4"/>
      <c r="O48" s="35"/>
      <c r="P48" s="33"/>
      <c r="Q48" s="33"/>
      <c r="R48" s="33"/>
      <c r="S48" s="33"/>
      <c r="T48" s="33"/>
      <c r="U48" s="33"/>
      <c r="V48" s="33"/>
      <c r="W48" s="33"/>
      <c r="X48" s="33"/>
      <c r="Y48" s="34"/>
    </row>
    <row r="49" spans="1:25" ht="15.75" thickBot="1" x14ac:dyDescent="0.3">
      <c r="A49" s="42" t="s">
        <v>16</v>
      </c>
      <c r="B49" s="43" t="s">
        <v>5</v>
      </c>
      <c r="C49" s="43"/>
      <c r="D49" s="43" t="s">
        <v>9</v>
      </c>
      <c r="E49" s="43"/>
      <c r="F49" s="43" t="s">
        <v>6</v>
      </c>
      <c r="G49" s="43"/>
      <c r="H49" s="43" t="s">
        <v>7</v>
      </c>
      <c r="I49" s="43"/>
      <c r="J49" s="43" t="s">
        <v>8</v>
      </c>
      <c r="K49" s="43"/>
      <c r="L49" s="33"/>
      <c r="M49" s="34"/>
      <c r="O49" s="42" t="s">
        <v>50</v>
      </c>
      <c r="P49" s="43" t="s">
        <v>5</v>
      </c>
      <c r="Q49" s="43"/>
      <c r="R49" s="43" t="s">
        <v>9</v>
      </c>
      <c r="S49" s="43"/>
      <c r="T49" s="43" t="s">
        <v>6</v>
      </c>
      <c r="U49" s="43"/>
      <c r="V49" s="43" t="s">
        <v>7</v>
      </c>
      <c r="W49" s="43"/>
      <c r="X49" s="33"/>
      <c r="Y49" s="34"/>
    </row>
    <row r="50" spans="1:25" ht="15.75" thickBot="1" x14ac:dyDescent="0.3">
      <c r="A50" s="42"/>
      <c r="B50" s="5" t="s">
        <v>4</v>
      </c>
      <c r="C50" s="6" t="s">
        <v>10</v>
      </c>
      <c r="D50" s="5" t="s">
        <v>4</v>
      </c>
      <c r="E50" s="6" t="s">
        <v>10</v>
      </c>
      <c r="F50" s="5" t="s">
        <v>4</v>
      </c>
      <c r="G50" s="6" t="s">
        <v>10</v>
      </c>
      <c r="H50" s="5" t="s">
        <v>4</v>
      </c>
      <c r="I50" s="6" t="s">
        <v>10</v>
      </c>
      <c r="J50" s="5" t="s">
        <v>4</v>
      </c>
      <c r="K50" s="6" t="s">
        <v>10</v>
      </c>
      <c r="L50" s="33"/>
      <c r="M50" s="34"/>
      <c r="O50" s="42"/>
      <c r="P50" s="5" t="s">
        <v>4</v>
      </c>
      <c r="Q50" s="6" t="s">
        <v>10</v>
      </c>
      <c r="R50" s="5" t="s">
        <v>4</v>
      </c>
      <c r="S50" s="6" t="s">
        <v>10</v>
      </c>
      <c r="T50" s="5" t="s">
        <v>4</v>
      </c>
      <c r="U50" s="6" t="s">
        <v>10</v>
      </c>
      <c r="V50" s="5" t="s">
        <v>4</v>
      </c>
      <c r="W50" s="6" t="s">
        <v>10</v>
      </c>
      <c r="X50" s="33"/>
      <c r="Y50" s="34"/>
    </row>
    <row r="51" spans="1:25" ht="15.75" thickBot="1" x14ac:dyDescent="0.3">
      <c r="A51" s="7" t="s">
        <v>37</v>
      </c>
      <c r="B51" s="5"/>
      <c r="C51" s="6"/>
      <c r="D51" s="5"/>
      <c r="E51" s="6"/>
      <c r="F51" s="5"/>
      <c r="G51" s="6"/>
      <c r="H51" s="5"/>
      <c r="I51" s="6"/>
      <c r="J51" s="29"/>
      <c r="K51" s="6"/>
      <c r="L51" s="33"/>
      <c r="M51" s="34"/>
      <c r="O51" s="7" t="s">
        <v>12</v>
      </c>
      <c r="P51" s="5"/>
      <c r="Q51" s="6">
        <v>12</v>
      </c>
      <c r="R51" s="8"/>
      <c r="S51" s="9"/>
      <c r="T51" s="8"/>
      <c r="U51" s="9"/>
      <c r="V51" s="8"/>
      <c r="W51" s="9"/>
      <c r="X51" s="33"/>
      <c r="Y51" s="34"/>
    </row>
    <row r="52" spans="1:25" ht="15.75" thickBot="1" x14ac:dyDescent="0.3">
      <c r="A52" s="7"/>
      <c r="B52" s="5"/>
      <c r="C52" s="6"/>
      <c r="D52" s="5"/>
      <c r="E52" s="6"/>
      <c r="F52" s="5"/>
      <c r="G52" s="6"/>
      <c r="H52" s="5"/>
      <c r="I52" s="6"/>
      <c r="J52" s="29"/>
      <c r="K52" s="6"/>
      <c r="L52" s="33"/>
      <c r="M52" s="34"/>
      <c r="O52" s="7" t="s">
        <v>1</v>
      </c>
      <c r="P52" s="5"/>
      <c r="Q52" s="6">
        <v>10</v>
      </c>
      <c r="R52" s="11"/>
      <c r="S52" s="6">
        <v>10</v>
      </c>
      <c r="T52" s="5"/>
      <c r="U52" s="6">
        <v>10</v>
      </c>
      <c r="V52" s="5"/>
      <c r="W52" s="6">
        <v>15</v>
      </c>
      <c r="X52" s="33"/>
      <c r="Y52" s="34"/>
    </row>
    <row r="53" spans="1:25" ht="15.75" thickBot="1" x14ac:dyDescent="0.3">
      <c r="A53" s="35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4"/>
      <c r="O53" s="7" t="s">
        <v>33</v>
      </c>
      <c r="P53" s="5"/>
      <c r="Q53" s="6">
        <v>10</v>
      </c>
      <c r="R53" s="5"/>
      <c r="S53" s="6">
        <v>10</v>
      </c>
      <c r="T53" s="5"/>
      <c r="U53" s="6">
        <v>10</v>
      </c>
      <c r="V53" s="8"/>
      <c r="W53" s="9"/>
      <c r="X53" s="33"/>
      <c r="Y53" s="34"/>
    </row>
    <row r="54" spans="1:25" ht="15.75" thickBot="1" x14ac:dyDescent="0.3">
      <c r="A54" s="35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4"/>
      <c r="O54" s="7" t="s">
        <v>40</v>
      </c>
      <c r="P54" s="5"/>
      <c r="Q54" s="6">
        <v>10</v>
      </c>
      <c r="R54" s="5"/>
      <c r="S54" s="6">
        <v>10</v>
      </c>
      <c r="T54" s="5"/>
      <c r="U54" s="6">
        <v>10</v>
      </c>
      <c r="V54" s="8"/>
      <c r="W54" s="9"/>
      <c r="X54" s="33"/>
      <c r="Y54" s="34"/>
    </row>
    <row r="55" spans="1:25" ht="15.75" thickBot="1" x14ac:dyDescent="0.3">
      <c r="A55" s="42" t="s">
        <v>17</v>
      </c>
      <c r="B55" s="43" t="s">
        <v>5</v>
      </c>
      <c r="C55" s="43"/>
      <c r="D55" s="43" t="s">
        <v>9</v>
      </c>
      <c r="E55" s="43"/>
      <c r="F55" s="43" t="s">
        <v>6</v>
      </c>
      <c r="G55" s="43"/>
      <c r="H55" s="43" t="s">
        <v>7</v>
      </c>
      <c r="I55" s="43"/>
      <c r="J55" s="43" t="s">
        <v>8</v>
      </c>
      <c r="K55" s="43"/>
      <c r="L55" s="33"/>
      <c r="M55" s="34"/>
      <c r="O55" s="7" t="s">
        <v>41</v>
      </c>
      <c r="P55" s="5"/>
      <c r="Q55" s="6">
        <v>10</v>
      </c>
      <c r="R55" s="5"/>
      <c r="S55" s="6">
        <v>10</v>
      </c>
      <c r="T55" s="5"/>
      <c r="U55" s="6">
        <v>10</v>
      </c>
      <c r="V55" s="8"/>
      <c r="W55" s="9"/>
      <c r="X55" s="10"/>
      <c r="Y55" s="38"/>
    </row>
    <row r="56" spans="1:25" ht="15.75" thickBot="1" x14ac:dyDescent="0.3">
      <c r="A56" s="42"/>
      <c r="B56" s="5" t="s">
        <v>4</v>
      </c>
      <c r="C56" s="6" t="s">
        <v>10</v>
      </c>
      <c r="D56" s="5" t="s">
        <v>4</v>
      </c>
      <c r="E56" s="6" t="s">
        <v>10</v>
      </c>
      <c r="F56" s="5" t="s">
        <v>4</v>
      </c>
      <c r="G56" s="6" t="s">
        <v>10</v>
      </c>
      <c r="H56" s="5" t="s">
        <v>4</v>
      </c>
      <c r="I56" s="6" t="s">
        <v>10</v>
      </c>
      <c r="J56" s="5" t="s">
        <v>4</v>
      </c>
      <c r="K56" s="6" t="s">
        <v>10</v>
      </c>
      <c r="L56" s="33"/>
      <c r="M56" s="34"/>
      <c r="O56" s="7" t="s">
        <v>42</v>
      </c>
      <c r="P56" s="5" t="s">
        <v>43</v>
      </c>
      <c r="Q56" s="6"/>
      <c r="R56" s="5" t="s">
        <v>43</v>
      </c>
      <c r="S56" s="6"/>
      <c r="T56" s="5" t="s">
        <v>43</v>
      </c>
      <c r="U56" s="6"/>
      <c r="V56" s="8"/>
      <c r="W56" s="9"/>
      <c r="X56" s="10"/>
      <c r="Y56" s="38"/>
    </row>
    <row r="57" spans="1:25" ht="15.75" thickBot="1" x14ac:dyDescent="0.3">
      <c r="A57" s="7" t="s">
        <v>37</v>
      </c>
      <c r="B57" s="5"/>
      <c r="C57" s="6"/>
      <c r="D57" s="5"/>
      <c r="E57" s="6"/>
      <c r="F57" s="5"/>
      <c r="G57" s="6"/>
      <c r="H57" s="5"/>
      <c r="I57" s="6"/>
      <c r="J57" s="29"/>
      <c r="K57" s="6"/>
      <c r="L57" s="33"/>
      <c r="M57" s="34"/>
      <c r="O57" s="7" t="s">
        <v>44</v>
      </c>
      <c r="P57" s="5"/>
      <c r="Q57" s="6">
        <v>10</v>
      </c>
      <c r="R57" s="5"/>
      <c r="S57" s="6">
        <v>10</v>
      </c>
      <c r="T57" s="5"/>
      <c r="U57" s="6">
        <v>10</v>
      </c>
      <c r="V57" s="8"/>
      <c r="W57" s="9"/>
      <c r="X57" s="10"/>
      <c r="Y57" s="38"/>
    </row>
    <row r="58" spans="1:25" ht="15.75" thickBot="1" x14ac:dyDescent="0.3">
      <c r="A58" s="7"/>
      <c r="B58" s="5"/>
      <c r="C58" s="6"/>
      <c r="D58" s="5"/>
      <c r="E58" s="6"/>
      <c r="F58" s="5"/>
      <c r="G58" s="6"/>
      <c r="H58" s="5"/>
      <c r="I58" s="6"/>
      <c r="J58" s="29"/>
      <c r="K58" s="6"/>
      <c r="L58" s="33"/>
      <c r="M58" s="34"/>
      <c r="O58" s="35"/>
      <c r="P58" s="33"/>
      <c r="Q58" s="33"/>
      <c r="R58" s="33"/>
      <c r="S58" s="33"/>
      <c r="T58" s="33"/>
      <c r="U58" s="33"/>
      <c r="V58" s="33"/>
      <c r="W58" s="33"/>
      <c r="X58" s="33"/>
      <c r="Y58" s="34"/>
    </row>
    <row r="59" spans="1:25" ht="15.75" thickBot="1" x14ac:dyDescent="0.3">
      <c r="A59" s="2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5"/>
      <c r="O59" s="35"/>
      <c r="P59" s="33"/>
      <c r="Q59" s="33"/>
      <c r="R59" s="33"/>
      <c r="S59" s="33"/>
      <c r="T59" s="33"/>
      <c r="U59" s="33"/>
      <c r="V59" s="33"/>
      <c r="W59" s="33"/>
      <c r="X59" s="33"/>
      <c r="Y59" s="34"/>
    </row>
    <row r="60" spans="1:25" ht="15.75" thickBot="1" x14ac:dyDescent="0.3">
      <c r="O60" s="42" t="s">
        <v>16</v>
      </c>
      <c r="P60" s="43" t="s">
        <v>5</v>
      </c>
      <c r="Q60" s="43"/>
      <c r="R60" s="43" t="s">
        <v>9</v>
      </c>
      <c r="S60" s="43"/>
      <c r="T60" s="43" t="s">
        <v>6</v>
      </c>
      <c r="U60" s="43"/>
      <c r="V60" s="43" t="s">
        <v>7</v>
      </c>
      <c r="W60" s="43"/>
      <c r="X60" s="43" t="s">
        <v>8</v>
      </c>
      <c r="Y60" s="43"/>
    </row>
    <row r="61" spans="1:25" ht="15.75" thickBot="1" x14ac:dyDescent="0.3">
      <c r="O61" s="42"/>
      <c r="P61" s="5" t="s">
        <v>4</v>
      </c>
      <c r="Q61" s="6" t="s">
        <v>10</v>
      </c>
      <c r="R61" s="5" t="s">
        <v>4</v>
      </c>
      <c r="S61" s="6" t="s">
        <v>10</v>
      </c>
      <c r="T61" s="5" t="s">
        <v>4</v>
      </c>
      <c r="U61" s="6" t="s">
        <v>10</v>
      </c>
      <c r="V61" s="5" t="s">
        <v>4</v>
      </c>
      <c r="W61" s="6" t="s">
        <v>10</v>
      </c>
      <c r="X61" s="5" t="s">
        <v>4</v>
      </c>
      <c r="Y61" s="6" t="s">
        <v>10</v>
      </c>
    </row>
    <row r="62" spans="1:25" ht="15.75" thickBot="1" x14ac:dyDescent="0.3">
      <c r="O62" s="7" t="s">
        <v>37</v>
      </c>
      <c r="P62" s="5"/>
      <c r="Q62" s="6"/>
      <c r="R62" s="5"/>
      <c r="S62" s="6"/>
      <c r="T62" s="5"/>
      <c r="U62" s="6"/>
      <c r="V62" s="5"/>
      <c r="W62" s="6"/>
      <c r="X62" s="29"/>
      <c r="Y62" s="6"/>
    </row>
    <row r="63" spans="1:25" ht="15.75" thickBot="1" x14ac:dyDescent="0.3">
      <c r="O63" s="7"/>
      <c r="P63" s="5"/>
      <c r="Q63" s="6"/>
      <c r="R63" s="5"/>
      <c r="S63" s="6"/>
      <c r="T63" s="5"/>
      <c r="U63" s="6"/>
      <c r="V63" s="5"/>
      <c r="W63" s="6"/>
      <c r="X63" s="29"/>
      <c r="Y63" s="6"/>
    </row>
    <row r="64" spans="1:25" x14ac:dyDescent="0.25">
      <c r="O64" s="35"/>
      <c r="P64" s="33"/>
      <c r="Q64" s="33"/>
      <c r="R64" s="33"/>
      <c r="S64" s="33"/>
      <c r="T64" s="33"/>
      <c r="U64" s="33"/>
      <c r="V64" s="33"/>
      <c r="W64" s="33"/>
      <c r="X64" s="33"/>
      <c r="Y64" s="34"/>
    </row>
    <row r="65" spans="15:25" ht="15.75" thickBot="1" x14ac:dyDescent="0.3">
      <c r="O65" s="35"/>
      <c r="P65" s="33"/>
      <c r="Q65" s="33"/>
      <c r="R65" s="33"/>
      <c r="S65" s="33"/>
      <c r="T65" s="33"/>
      <c r="U65" s="33"/>
      <c r="V65" s="33"/>
      <c r="W65" s="33"/>
      <c r="X65" s="33"/>
      <c r="Y65" s="34"/>
    </row>
    <row r="66" spans="15:25" ht="15.75" thickBot="1" x14ac:dyDescent="0.3">
      <c r="O66" s="42" t="s">
        <v>17</v>
      </c>
      <c r="P66" s="43" t="s">
        <v>5</v>
      </c>
      <c r="Q66" s="43"/>
      <c r="R66" s="43" t="s">
        <v>9</v>
      </c>
      <c r="S66" s="43"/>
      <c r="T66" s="43" t="s">
        <v>6</v>
      </c>
      <c r="U66" s="43"/>
      <c r="V66" s="43" t="s">
        <v>7</v>
      </c>
      <c r="W66" s="43"/>
      <c r="X66" s="43" t="s">
        <v>8</v>
      </c>
      <c r="Y66" s="43"/>
    </row>
    <row r="67" spans="15:25" ht="15.75" thickBot="1" x14ac:dyDescent="0.3">
      <c r="O67" s="42"/>
      <c r="P67" s="5" t="s">
        <v>4</v>
      </c>
      <c r="Q67" s="6" t="s">
        <v>10</v>
      </c>
      <c r="R67" s="5" t="s">
        <v>4</v>
      </c>
      <c r="S67" s="6" t="s">
        <v>10</v>
      </c>
      <c r="T67" s="5" t="s">
        <v>4</v>
      </c>
      <c r="U67" s="6" t="s">
        <v>10</v>
      </c>
      <c r="V67" s="5" t="s">
        <v>4</v>
      </c>
      <c r="W67" s="6" t="s">
        <v>10</v>
      </c>
      <c r="X67" s="5" t="s">
        <v>4</v>
      </c>
      <c r="Y67" s="6" t="s">
        <v>10</v>
      </c>
    </row>
    <row r="68" spans="15:25" ht="15.75" thickBot="1" x14ac:dyDescent="0.3">
      <c r="O68" s="7" t="s">
        <v>37</v>
      </c>
      <c r="P68" s="5"/>
      <c r="Q68" s="6"/>
      <c r="R68" s="5"/>
      <c r="S68" s="6"/>
      <c r="T68" s="5"/>
      <c r="U68" s="6"/>
      <c r="V68" s="5"/>
      <c r="W68" s="6"/>
      <c r="X68" s="29"/>
      <c r="Y68" s="6"/>
    </row>
    <row r="69" spans="15:25" ht="15.75" thickBot="1" x14ac:dyDescent="0.3">
      <c r="O69" s="7"/>
      <c r="P69" s="5"/>
      <c r="Q69" s="6"/>
      <c r="R69" s="5"/>
      <c r="S69" s="6"/>
      <c r="T69" s="5"/>
      <c r="U69" s="6"/>
      <c r="V69" s="5"/>
      <c r="W69" s="6"/>
      <c r="X69" s="29"/>
      <c r="Y69" s="6"/>
    </row>
    <row r="70" spans="15:25" ht="15.75" thickBot="1" x14ac:dyDescent="0.3">
      <c r="O70" s="23"/>
      <c r="P70" s="24"/>
      <c r="Q70" s="24"/>
      <c r="R70" s="24"/>
      <c r="S70" s="24"/>
      <c r="T70" s="24"/>
      <c r="U70" s="24"/>
      <c r="V70" s="24"/>
      <c r="W70" s="24"/>
      <c r="X70" s="24"/>
      <c r="Y70" s="25"/>
    </row>
  </sheetData>
  <mergeCells count="123">
    <mergeCell ref="D26:E26"/>
    <mergeCell ref="F26:G26"/>
    <mergeCell ref="H26:I26"/>
    <mergeCell ref="A2:C2"/>
    <mergeCell ref="B20:C20"/>
    <mergeCell ref="A20:A21"/>
    <mergeCell ref="A18:A19"/>
    <mergeCell ref="B18:C18"/>
    <mergeCell ref="D18:E18"/>
    <mergeCell ref="F18:G18"/>
    <mergeCell ref="H18:I18"/>
    <mergeCell ref="A6:K6"/>
    <mergeCell ref="J18:K19"/>
    <mergeCell ref="B19:C19"/>
    <mergeCell ref="D19:E19"/>
    <mergeCell ref="F19:G19"/>
    <mergeCell ref="A11:A12"/>
    <mergeCell ref="B11:C11"/>
    <mergeCell ref="D11:E11"/>
    <mergeCell ref="F11:G11"/>
    <mergeCell ref="H11:I11"/>
    <mergeCell ref="J11:K11"/>
    <mergeCell ref="H36:I36"/>
    <mergeCell ref="J36:K36"/>
    <mergeCell ref="A42:A43"/>
    <mergeCell ref="B42:C42"/>
    <mergeCell ref="D42:E42"/>
    <mergeCell ref="F42:G42"/>
    <mergeCell ref="H42:I42"/>
    <mergeCell ref="H19:I19"/>
    <mergeCell ref="J34:K35"/>
    <mergeCell ref="B35:C35"/>
    <mergeCell ref="D35:E35"/>
    <mergeCell ref="F35:G35"/>
    <mergeCell ref="H35:I35"/>
    <mergeCell ref="A34:A35"/>
    <mergeCell ref="B34:C34"/>
    <mergeCell ref="D34:E34"/>
    <mergeCell ref="F34:G34"/>
    <mergeCell ref="H34:I34"/>
    <mergeCell ref="D20:E20"/>
    <mergeCell ref="F20:G20"/>
    <mergeCell ref="H20:I20"/>
    <mergeCell ref="J20:K20"/>
    <mergeCell ref="A26:A27"/>
    <mergeCell ref="B26:C26"/>
    <mergeCell ref="O6:Y6"/>
    <mergeCell ref="O11:O12"/>
    <mergeCell ref="P11:Q11"/>
    <mergeCell ref="R11:S11"/>
    <mergeCell ref="T11:U11"/>
    <mergeCell ref="V11:W11"/>
    <mergeCell ref="A55:A56"/>
    <mergeCell ref="B55:C55"/>
    <mergeCell ref="D55:E55"/>
    <mergeCell ref="F55:G55"/>
    <mergeCell ref="H55:I55"/>
    <mergeCell ref="J55:K55"/>
    <mergeCell ref="J42:K42"/>
    <mergeCell ref="L42:M42"/>
    <mergeCell ref="A36:A37"/>
    <mergeCell ref="A49:A50"/>
    <mergeCell ref="B49:C49"/>
    <mergeCell ref="D49:E49"/>
    <mergeCell ref="F49:G49"/>
    <mergeCell ref="H49:I49"/>
    <mergeCell ref="J49:K49"/>
    <mergeCell ref="B36:C36"/>
    <mergeCell ref="D36:E36"/>
    <mergeCell ref="F36:G36"/>
    <mergeCell ref="O24:O25"/>
    <mergeCell ref="P24:Q24"/>
    <mergeCell ref="R24:S24"/>
    <mergeCell ref="T24:U24"/>
    <mergeCell ref="V24:W24"/>
    <mergeCell ref="X24:Y24"/>
    <mergeCell ref="O22:O23"/>
    <mergeCell ref="P22:Q22"/>
    <mergeCell ref="R22:S22"/>
    <mergeCell ref="T22:U22"/>
    <mergeCell ref="V22:W22"/>
    <mergeCell ref="X22:Y23"/>
    <mergeCell ref="P23:Q23"/>
    <mergeCell ref="R23:S23"/>
    <mergeCell ref="T23:U23"/>
    <mergeCell ref="V23:W23"/>
    <mergeCell ref="O30:O31"/>
    <mergeCell ref="P30:Q30"/>
    <mergeCell ref="R30:S30"/>
    <mergeCell ref="T30:U30"/>
    <mergeCell ref="O41:O42"/>
    <mergeCell ref="P41:Q41"/>
    <mergeCell ref="R41:S41"/>
    <mergeCell ref="T41:U41"/>
    <mergeCell ref="V41:W41"/>
    <mergeCell ref="O49:O50"/>
    <mergeCell ref="P49:Q49"/>
    <mergeCell ref="R49:S49"/>
    <mergeCell ref="X43:Y43"/>
    <mergeCell ref="T49:U49"/>
    <mergeCell ref="V49:W49"/>
    <mergeCell ref="X41:Y42"/>
    <mergeCell ref="P42:Q42"/>
    <mergeCell ref="R42:S42"/>
    <mergeCell ref="T42:U42"/>
    <mergeCell ref="V42:W42"/>
    <mergeCell ref="O43:O44"/>
    <mergeCell ref="P43:Q43"/>
    <mergeCell ref="R43:S43"/>
    <mergeCell ref="T43:U43"/>
    <mergeCell ref="V43:W43"/>
    <mergeCell ref="O66:O67"/>
    <mergeCell ref="P66:Q66"/>
    <mergeCell ref="R66:S66"/>
    <mergeCell ref="T66:U66"/>
    <mergeCell ref="V66:W66"/>
    <mergeCell ref="X66:Y66"/>
    <mergeCell ref="O60:O61"/>
    <mergeCell ref="P60:Q60"/>
    <mergeCell ref="R60:S60"/>
    <mergeCell ref="T60:U60"/>
    <mergeCell ref="V60:W60"/>
    <mergeCell ref="X60:Y60"/>
  </mergeCells>
  <dataValidations count="1">
    <dataValidation type="list" allowBlank="1" showInputMessage="1" showErrorMessage="1" sqref="A3:C4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P108"/>
  <sheetViews>
    <sheetView showGridLines="0" tabSelected="1" zoomScale="80" zoomScaleNormal="80" zoomScalePageLayoutView="57" workbookViewId="0">
      <selection activeCell="L7" sqref="L7"/>
    </sheetView>
  </sheetViews>
  <sheetFormatPr baseColWidth="10" defaultRowHeight="15" x14ac:dyDescent="0.25"/>
  <cols>
    <col min="1" max="1" width="18.85546875" bestFit="1" customWidth="1"/>
    <col min="2" max="11" width="7.85546875" customWidth="1"/>
    <col min="13" max="13" width="16.140625" customWidth="1"/>
    <col min="23" max="23" width="21.140625" customWidth="1"/>
  </cols>
  <sheetData>
    <row r="1" spans="1:16" ht="14.45" customHeight="1" x14ac:dyDescent="0.2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8"/>
      <c r="N1" s="33"/>
      <c r="O1" s="33"/>
      <c r="P1" s="33"/>
    </row>
    <row r="2" spans="1:16" ht="14.45" customHeight="1" thickBot="1" x14ac:dyDescent="0.3">
      <c r="A2" s="69"/>
      <c r="B2" s="70"/>
      <c r="C2" s="70"/>
      <c r="D2" s="70"/>
      <c r="E2" s="70"/>
      <c r="F2" s="70"/>
      <c r="G2" s="70"/>
      <c r="H2" s="70"/>
      <c r="I2" s="70"/>
      <c r="J2" s="70"/>
      <c r="K2" s="71"/>
      <c r="N2" s="33"/>
      <c r="O2" s="33"/>
      <c r="P2" s="33"/>
    </row>
    <row r="3" spans="1:16" ht="14.45" customHeight="1" x14ac:dyDescent="0.25">
      <c r="A3" s="1"/>
      <c r="B3" s="1"/>
      <c r="C3" s="1"/>
      <c r="D3" s="1"/>
      <c r="E3" s="1"/>
      <c r="F3" s="1"/>
      <c r="G3" s="1"/>
      <c r="H3" s="1"/>
      <c r="I3" s="20"/>
      <c r="J3" s="1"/>
      <c r="K3" s="1"/>
      <c r="N3" s="33"/>
      <c r="O3" s="33"/>
      <c r="P3" s="33"/>
    </row>
    <row r="4" spans="1:16" ht="14.45" customHeight="1" x14ac:dyDescent="0.25">
      <c r="A4" s="3" t="s">
        <v>11</v>
      </c>
      <c r="B4" s="3">
        <v>6</v>
      </c>
      <c r="C4" s="1"/>
      <c r="D4" s="1"/>
      <c r="E4" s="1"/>
      <c r="F4" s="1"/>
      <c r="G4" s="2" t="s">
        <v>27</v>
      </c>
      <c r="H4" s="2"/>
      <c r="I4" s="3" t="s">
        <v>25</v>
      </c>
      <c r="J4" s="2"/>
      <c r="K4" s="2"/>
      <c r="N4" s="33"/>
      <c r="O4" s="33"/>
      <c r="P4" s="33"/>
    </row>
    <row r="5" spans="1:16" ht="14.45" customHeight="1" thickBot="1" x14ac:dyDescent="0.3">
      <c r="A5" s="3"/>
      <c r="B5" s="3"/>
      <c r="C5" s="1"/>
      <c r="D5" s="1"/>
      <c r="E5" s="1"/>
      <c r="F5" s="1"/>
      <c r="G5" s="2"/>
      <c r="H5" s="2"/>
      <c r="I5" s="3"/>
      <c r="J5" s="2"/>
      <c r="K5" s="2"/>
      <c r="N5" s="33"/>
      <c r="O5" s="33"/>
      <c r="P5" s="33"/>
    </row>
    <row r="6" spans="1:16" ht="14.45" customHeight="1" thickBot="1" x14ac:dyDescent="0.3">
      <c r="A6" s="7" t="s">
        <v>35</v>
      </c>
      <c r="B6" s="13" t="s">
        <v>1</v>
      </c>
      <c r="C6" s="14" t="s">
        <v>12</v>
      </c>
      <c r="D6" s="14" t="s">
        <v>33</v>
      </c>
      <c r="E6" s="14" t="s">
        <v>3</v>
      </c>
      <c r="F6" s="14" t="s">
        <v>2</v>
      </c>
      <c r="G6" s="72" t="s">
        <v>13</v>
      </c>
      <c r="H6" s="73"/>
      <c r="I6" s="3"/>
      <c r="J6" s="2"/>
      <c r="K6" s="2"/>
      <c r="N6" s="33"/>
      <c r="O6" s="33"/>
      <c r="P6" s="33"/>
    </row>
    <row r="7" spans="1:16" ht="14.45" customHeight="1" thickBot="1" x14ac:dyDescent="0.3">
      <c r="A7" s="26" t="s">
        <v>36</v>
      </c>
      <c r="B7" s="39">
        <v>122.5</v>
      </c>
      <c r="C7" s="40">
        <v>127.5</v>
      </c>
      <c r="D7" s="40">
        <v>112.5</v>
      </c>
      <c r="E7" s="27">
        <f>+MROUND(122.5*1.025,2.5)</f>
        <v>125</v>
      </c>
      <c r="F7" s="41">
        <f>+MROUND(97.5*1.025,2.5)</f>
        <v>100</v>
      </c>
      <c r="G7" s="74">
        <f>+MROUND(112.5*1.025,2.5)</f>
        <v>115</v>
      </c>
      <c r="H7" s="75"/>
      <c r="I7" s="3"/>
      <c r="J7" s="2"/>
      <c r="K7" s="2"/>
      <c r="L7" t="e">
        <f>+IF(I4="MASSE",PROGRAMME_MASSE,IF(I4="FORCE",PROGRAMME_FORCE,0))</f>
        <v>#VALUE!</v>
      </c>
    </row>
    <row r="8" spans="1:16" ht="15" customHeight="1" thickBot="1" x14ac:dyDescent="0.3"/>
    <row r="9" spans="1:16" ht="15" customHeight="1" thickBot="1" x14ac:dyDescent="0.3">
      <c r="A9" s="42" t="s">
        <v>19</v>
      </c>
      <c r="B9" s="43" t="s">
        <v>5</v>
      </c>
      <c r="C9" s="43"/>
      <c r="D9" s="43" t="s">
        <v>9</v>
      </c>
      <c r="E9" s="43"/>
      <c r="F9" s="43" t="s">
        <v>6</v>
      </c>
      <c r="G9" s="43"/>
      <c r="H9" s="43" t="s">
        <v>7</v>
      </c>
      <c r="I9" s="43"/>
      <c r="J9" s="43" t="s">
        <v>8</v>
      </c>
      <c r="K9" s="43"/>
    </row>
    <row r="10" spans="1:16" ht="15.75" thickBot="1" x14ac:dyDescent="0.3">
      <c r="A10" s="42"/>
      <c r="B10" s="5" t="s">
        <v>4</v>
      </c>
      <c r="C10" s="6" t="s">
        <v>10</v>
      </c>
      <c r="D10" s="5" t="s">
        <v>4</v>
      </c>
      <c r="E10" s="6" t="s">
        <v>10</v>
      </c>
      <c r="F10" s="5" t="s">
        <v>4</v>
      </c>
      <c r="G10" s="6" t="s">
        <v>10</v>
      </c>
      <c r="H10" s="5" t="s">
        <v>4</v>
      </c>
      <c r="I10" s="6" t="s">
        <v>10</v>
      </c>
      <c r="J10" s="5" t="s">
        <v>4</v>
      </c>
      <c r="K10" s="6" t="s">
        <v>10</v>
      </c>
    </row>
    <row r="11" spans="1:16" ht="15.75" thickBot="1" x14ac:dyDescent="0.3">
      <c r="A11" s="7" t="s">
        <v>1</v>
      </c>
      <c r="B11" s="5">
        <f>+B7*0.8</f>
        <v>98</v>
      </c>
      <c r="C11" s="6">
        <v>5</v>
      </c>
      <c r="D11" s="5">
        <f>+B7*0.85</f>
        <v>104.125</v>
      </c>
      <c r="E11" s="6">
        <v>5</v>
      </c>
      <c r="F11" s="5">
        <f>+B7*0.9</f>
        <v>110.25</v>
      </c>
      <c r="G11" s="6">
        <v>5</v>
      </c>
      <c r="H11" s="5">
        <f>+B7*0.95</f>
        <v>116.375</v>
      </c>
      <c r="I11" s="6">
        <v>5</v>
      </c>
      <c r="J11" s="5">
        <f>+B7</f>
        <v>122.5</v>
      </c>
      <c r="K11" s="6">
        <v>5</v>
      </c>
    </row>
    <row r="12" spans="1:16" ht="15" customHeight="1" thickBot="1" x14ac:dyDescent="0.3">
      <c r="A12" s="7" t="s">
        <v>12</v>
      </c>
      <c r="B12" s="5">
        <f>+C7*0.8</f>
        <v>102</v>
      </c>
      <c r="C12" s="6">
        <v>5</v>
      </c>
      <c r="D12" s="11">
        <f>+C7*0.85</f>
        <v>108.375</v>
      </c>
      <c r="E12" s="6">
        <v>5</v>
      </c>
      <c r="F12" s="5">
        <f>+C7*0.9</f>
        <v>114.75</v>
      </c>
      <c r="G12" s="6">
        <v>5</v>
      </c>
      <c r="H12" s="5">
        <f>+C7*0.95</f>
        <v>121.125</v>
      </c>
      <c r="I12" s="6">
        <v>5</v>
      </c>
      <c r="J12" s="5">
        <f>+C7</f>
        <v>127.5</v>
      </c>
      <c r="K12" s="6">
        <v>5</v>
      </c>
    </row>
    <row r="13" spans="1:16" ht="15.75" thickBot="1" x14ac:dyDescent="0.3">
      <c r="A13" s="7" t="s">
        <v>33</v>
      </c>
      <c r="B13" s="5">
        <f>+D7*0.8</f>
        <v>90</v>
      </c>
      <c r="C13" s="6">
        <v>5</v>
      </c>
      <c r="D13" s="5">
        <f>MROUND(+D7*0.85,2.5)</f>
        <v>95</v>
      </c>
      <c r="E13" s="6">
        <v>5</v>
      </c>
      <c r="F13" s="5">
        <f>+D7*0.9</f>
        <v>101.25</v>
      </c>
      <c r="G13" s="6">
        <v>5</v>
      </c>
      <c r="H13" s="5">
        <f>+D7*0.95</f>
        <v>106.875</v>
      </c>
      <c r="I13" s="6">
        <v>5</v>
      </c>
      <c r="J13" s="5">
        <f>+D7</f>
        <v>112.5</v>
      </c>
      <c r="K13" s="6">
        <v>5</v>
      </c>
    </row>
    <row r="16" spans="1:16" ht="15.75" customHeight="1" x14ac:dyDescent="0.25"/>
    <row r="18" ht="15.75" customHeight="1" x14ac:dyDescent="0.25"/>
    <row r="19" ht="15.75" customHeight="1" x14ac:dyDescent="0.25"/>
    <row r="22" ht="15" customHeight="1" x14ac:dyDescent="0.25"/>
    <row r="24" ht="15" customHeight="1" x14ac:dyDescent="0.25"/>
    <row r="25" ht="15" customHeight="1" x14ac:dyDescent="0.25"/>
    <row r="27" ht="15.75" customHeight="1" x14ac:dyDescent="0.25"/>
    <row r="29" ht="15" customHeight="1" x14ac:dyDescent="0.25"/>
    <row r="30" ht="15" customHeight="1" x14ac:dyDescent="0.25"/>
    <row r="31" ht="15.75" customHeight="1" x14ac:dyDescent="0.25"/>
    <row r="32" ht="15.75" customHeight="1" x14ac:dyDescent="0.25"/>
    <row r="33" ht="15" customHeight="1" x14ac:dyDescent="0.25"/>
    <row r="35" ht="15" customHeight="1" x14ac:dyDescent="0.25"/>
    <row r="36" ht="15.75" customHeight="1" x14ac:dyDescent="0.25"/>
    <row r="37" ht="15" customHeight="1" x14ac:dyDescent="0.25"/>
    <row r="38" ht="14.45" customHeight="1" x14ac:dyDescent="0.25"/>
    <row r="39" ht="15" customHeight="1" x14ac:dyDescent="0.25"/>
    <row r="40" ht="15.75" customHeight="1" x14ac:dyDescent="0.25"/>
    <row r="41" ht="15" customHeight="1" x14ac:dyDescent="0.25"/>
    <row r="43" ht="15.75" customHeight="1" x14ac:dyDescent="0.25"/>
    <row r="46" ht="15" customHeight="1" x14ac:dyDescent="0.25"/>
    <row r="48" ht="15" customHeight="1" x14ac:dyDescent="0.25"/>
    <row r="49" spans="1:2" ht="15" customHeight="1" x14ac:dyDescent="0.25"/>
    <row r="50" spans="1:2" ht="15.75" customHeight="1" x14ac:dyDescent="0.25"/>
    <row r="51" spans="1:2" ht="15" customHeight="1" x14ac:dyDescent="0.25"/>
    <row r="52" spans="1:2" ht="15.75" customHeight="1" x14ac:dyDescent="0.25"/>
    <row r="53" spans="1:2" ht="15" customHeight="1" x14ac:dyDescent="0.25"/>
    <row r="54" spans="1:2" ht="15" customHeight="1" x14ac:dyDescent="0.25"/>
    <row r="57" spans="1:2" ht="15" customHeight="1" x14ac:dyDescent="0.25">
      <c r="A57" s="33"/>
      <c r="B57" s="33"/>
    </row>
    <row r="58" spans="1:2" ht="15" customHeight="1" x14ac:dyDescent="0.25">
      <c r="A58" s="33"/>
      <c r="B58" s="33"/>
    </row>
    <row r="59" spans="1:2" ht="15" customHeight="1" x14ac:dyDescent="0.25">
      <c r="A59" s="33"/>
      <c r="B59" s="33"/>
    </row>
    <row r="60" spans="1:2" ht="15" customHeight="1" x14ac:dyDescent="0.25">
      <c r="A60" s="33"/>
      <c r="B60" s="33"/>
    </row>
    <row r="61" spans="1:2" x14ac:dyDescent="0.25">
      <c r="A61" s="33"/>
      <c r="B61" s="33"/>
    </row>
    <row r="62" spans="1:2" x14ac:dyDescent="0.25">
      <c r="A62" s="33"/>
      <c r="B62" s="33"/>
    </row>
    <row r="63" spans="1:2" ht="15" customHeight="1" x14ac:dyDescent="0.25">
      <c r="A63" s="33"/>
      <c r="B63" s="33"/>
    </row>
    <row r="64" spans="1:2" ht="15.75" customHeight="1" x14ac:dyDescent="0.25">
      <c r="A64" s="33"/>
      <c r="B64" s="33"/>
    </row>
    <row r="65" spans="1:2" ht="15.75" customHeight="1" x14ac:dyDescent="0.25">
      <c r="A65" s="33"/>
      <c r="B65" s="33"/>
    </row>
    <row r="66" spans="1:2" x14ac:dyDescent="0.25">
      <c r="A66" s="33"/>
      <c r="B66" s="33"/>
    </row>
    <row r="67" spans="1:2" ht="15.75" customHeight="1" x14ac:dyDescent="0.25">
      <c r="A67" s="33"/>
      <c r="B67" s="33"/>
    </row>
    <row r="68" spans="1:2" ht="15.75" customHeight="1" x14ac:dyDescent="0.25">
      <c r="A68" s="33"/>
      <c r="B68" s="33"/>
    </row>
    <row r="69" spans="1:2" ht="15.75" customHeight="1" x14ac:dyDescent="0.25">
      <c r="A69" s="33"/>
      <c r="B69" s="33"/>
    </row>
    <row r="70" spans="1:2" ht="15" customHeight="1" x14ac:dyDescent="0.25">
      <c r="A70" s="33"/>
      <c r="B70" s="33"/>
    </row>
    <row r="71" spans="1:2" ht="15" customHeight="1" x14ac:dyDescent="0.25">
      <c r="A71" s="33"/>
      <c r="B71" s="33"/>
    </row>
    <row r="72" spans="1:2" ht="15" customHeight="1" x14ac:dyDescent="0.25">
      <c r="A72" s="33"/>
      <c r="B72" s="33"/>
    </row>
    <row r="73" spans="1:2" x14ac:dyDescent="0.25">
      <c r="A73" s="33"/>
      <c r="B73" s="33"/>
    </row>
    <row r="74" spans="1:2" x14ac:dyDescent="0.25">
      <c r="A74" s="33"/>
      <c r="B74" s="33"/>
    </row>
    <row r="75" spans="1:2" x14ac:dyDescent="0.25">
      <c r="A75" s="33"/>
      <c r="B75" s="33"/>
    </row>
    <row r="76" spans="1:2" x14ac:dyDescent="0.25">
      <c r="A76" s="33"/>
      <c r="B76" s="33"/>
    </row>
    <row r="77" spans="1:2" x14ac:dyDescent="0.25">
      <c r="A77" s="33"/>
      <c r="B77" s="33"/>
    </row>
    <row r="78" spans="1:2" x14ac:dyDescent="0.25">
      <c r="A78" s="33"/>
      <c r="B78" s="33"/>
    </row>
    <row r="79" spans="1:2" x14ac:dyDescent="0.25">
      <c r="A79" s="33"/>
      <c r="B79" s="33"/>
    </row>
    <row r="80" spans="1:2" x14ac:dyDescent="0.25">
      <c r="A80" s="33"/>
      <c r="B80" s="33"/>
    </row>
    <row r="81" spans="1:2" x14ac:dyDescent="0.25">
      <c r="A81" s="33"/>
      <c r="B81" s="33"/>
    </row>
    <row r="82" spans="1:2" x14ac:dyDescent="0.25">
      <c r="A82" s="33"/>
      <c r="B82" s="33"/>
    </row>
    <row r="83" spans="1:2" x14ac:dyDescent="0.25">
      <c r="A83" s="33"/>
      <c r="B83" s="33"/>
    </row>
    <row r="84" spans="1:2" x14ac:dyDescent="0.25">
      <c r="A84" s="33"/>
      <c r="B84" s="33"/>
    </row>
    <row r="85" spans="1:2" x14ac:dyDescent="0.25">
      <c r="A85" s="33"/>
      <c r="B85" s="33"/>
    </row>
    <row r="86" spans="1:2" x14ac:dyDescent="0.25">
      <c r="A86" s="33"/>
      <c r="B86" s="33"/>
    </row>
    <row r="87" spans="1:2" x14ac:dyDescent="0.25">
      <c r="A87" s="33"/>
      <c r="B87" s="33"/>
    </row>
    <row r="88" spans="1:2" ht="14.45" customHeight="1" x14ac:dyDescent="0.25"/>
    <row r="89" spans="1:2" ht="15" customHeight="1" x14ac:dyDescent="0.25"/>
    <row r="91" spans="1:2" ht="15" customHeight="1" x14ac:dyDescent="0.25"/>
    <row r="99" spans="12:13" x14ac:dyDescent="0.25">
      <c r="L99" s="33"/>
      <c r="M99" s="33"/>
    </row>
    <row r="100" spans="12:13" x14ac:dyDescent="0.25">
      <c r="L100" s="33"/>
      <c r="M100" s="33"/>
    </row>
    <row r="101" spans="12:13" x14ac:dyDescent="0.25">
      <c r="L101" s="33"/>
      <c r="M101" s="33"/>
    </row>
    <row r="102" spans="12:13" x14ac:dyDescent="0.25">
      <c r="L102" s="33"/>
      <c r="M102" s="33"/>
    </row>
    <row r="103" spans="12:13" x14ac:dyDescent="0.25">
      <c r="L103" s="33"/>
      <c r="M103" s="33"/>
    </row>
    <row r="104" spans="12:13" x14ac:dyDescent="0.25">
      <c r="L104" s="33"/>
      <c r="M104" s="33"/>
    </row>
    <row r="105" spans="12:13" x14ac:dyDescent="0.25">
      <c r="M105" s="33"/>
    </row>
    <row r="106" spans="12:13" x14ac:dyDescent="0.25">
      <c r="M106" s="33"/>
    </row>
    <row r="107" spans="12:13" x14ac:dyDescent="0.25">
      <c r="M107" s="33"/>
    </row>
    <row r="108" spans="12:13" x14ac:dyDescent="0.25">
      <c r="M108" s="33"/>
    </row>
  </sheetData>
  <mergeCells count="9">
    <mergeCell ref="A1:K2"/>
    <mergeCell ref="A9:A10"/>
    <mergeCell ref="B9:C9"/>
    <mergeCell ref="G6:H6"/>
    <mergeCell ref="G7:H7"/>
    <mergeCell ref="J9:K9"/>
    <mergeCell ref="D9:E9"/>
    <mergeCell ref="F9:G9"/>
    <mergeCell ref="H9:I9"/>
  </mergeCells>
  <dataValidations count="1">
    <dataValidation type="list" allowBlank="1" showInputMessage="1" showErrorMessage="1" sqref="M3 I4:I7">
      <formula1>TYPE_PROGRAMME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DONNEES</vt:lpstr>
      <vt:lpstr>SEM6</vt:lpstr>
      <vt:lpstr>PROGRAMME_FORCE</vt:lpstr>
      <vt:lpstr>PROGRAMME_MASSE</vt:lpstr>
      <vt:lpstr>TYPE_PROGRAMME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Raberin</dc:creator>
  <cp:lastModifiedBy>Julien DeuxFois</cp:lastModifiedBy>
  <cp:lastPrinted>2015-01-22T18:52:07Z</cp:lastPrinted>
  <dcterms:created xsi:type="dcterms:W3CDTF">2014-09-30T10:19:50Z</dcterms:created>
  <dcterms:modified xsi:type="dcterms:W3CDTF">2015-02-03T20:44:18Z</dcterms:modified>
</cp:coreProperties>
</file>