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ier3k\Documents\"/>
    </mc:Choice>
  </mc:AlternateContent>
  <xr:revisionPtr revIDLastSave="0" documentId="8_{6E1519A0-2203-4438-BC6B-F4C3172AF375}" xr6:coauthVersionLast="36" xr6:coauthVersionMax="36" xr10:uidLastSave="{00000000-0000-0000-0000-000000000000}"/>
  <bookViews>
    <workbookView xWindow="0" yWindow="0" windowWidth="21600" windowHeight="8925" xr2:uid="{C8D7EF51-6095-40AA-B390-5E28110607C6}"/>
  </bookViews>
  <sheets>
    <sheet name="Feuil1" sheetId="1" r:id="rId1"/>
  </sheets>
  <externalReferences>
    <externalReference r:id="rId2"/>
  </externalReferences>
  <definedNames>
    <definedName name="rangfem">[1]bareme!$D$1:$E$26</definedName>
    <definedName name="rangmasc">[1]bareme!$A$1:$B$38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40" i="1" l="1"/>
  <c r="U41" i="1"/>
  <c r="U42" i="1"/>
  <c r="U43" i="1"/>
  <c r="U44" i="1"/>
  <c r="U45" i="1"/>
  <c r="U46" i="1"/>
  <c r="U47" i="1"/>
  <c r="U48" i="1"/>
  <c r="U49" i="1"/>
  <c r="U39" i="1"/>
  <c r="N40" i="1"/>
  <c r="O40" i="1"/>
  <c r="P40" i="1"/>
  <c r="Q40" i="1"/>
  <c r="R40" i="1"/>
  <c r="T40" i="1"/>
  <c r="N43" i="1"/>
  <c r="O43" i="1"/>
  <c r="P43" i="1"/>
  <c r="Q43" i="1"/>
  <c r="R43" i="1"/>
  <c r="T43" i="1"/>
  <c r="N42" i="1"/>
  <c r="O42" i="1"/>
  <c r="P42" i="1"/>
  <c r="Q42" i="1"/>
  <c r="R42" i="1"/>
  <c r="T42" i="1"/>
  <c r="N44" i="1"/>
  <c r="O44" i="1"/>
  <c r="P44" i="1"/>
  <c r="Q44" i="1"/>
  <c r="R44" i="1"/>
  <c r="T44" i="1"/>
  <c r="N46" i="1"/>
  <c r="O46" i="1"/>
  <c r="P46" i="1"/>
  <c r="Q46" i="1"/>
  <c r="R46" i="1"/>
  <c r="T46" i="1"/>
  <c r="N41" i="1"/>
  <c r="O41" i="1"/>
  <c r="P41" i="1"/>
  <c r="Q41" i="1"/>
  <c r="R41" i="1"/>
  <c r="T41" i="1"/>
  <c r="N47" i="1"/>
  <c r="O47" i="1"/>
  <c r="P47" i="1"/>
  <c r="Q47" i="1"/>
  <c r="R47" i="1"/>
  <c r="T47" i="1"/>
  <c r="N45" i="1"/>
  <c r="O45" i="1"/>
  <c r="P45" i="1"/>
  <c r="Q45" i="1"/>
  <c r="R45" i="1"/>
  <c r="T45" i="1"/>
  <c r="N48" i="1"/>
  <c r="O48" i="1"/>
  <c r="P48" i="1"/>
  <c r="Q48" i="1"/>
  <c r="R48" i="1"/>
  <c r="T48" i="1"/>
  <c r="N49" i="1"/>
  <c r="O49" i="1"/>
  <c r="P49" i="1"/>
  <c r="Q49" i="1"/>
  <c r="R49" i="1"/>
  <c r="T49" i="1"/>
  <c r="T39" i="1"/>
  <c r="R39" i="1"/>
  <c r="Q39" i="1"/>
  <c r="P39" i="1"/>
  <c r="O39" i="1"/>
  <c r="N39" i="1"/>
  <c r="O7" i="1"/>
  <c r="P7" i="1"/>
  <c r="U7" i="1" s="1"/>
  <c r="Q7" i="1"/>
  <c r="R7" i="1"/>
  <c r="O9" i="1"/>
  <c r="U9" i="1" s="1"/>
  <c r="P9" i="1"/>
  <c r="Q9" i="1"/>
  <c r="R9" i="1"/>
  <c r="O10" i="1"/>
  <c r="P10" i="1"/>
  <c r="U10" i="1" s="1"/>
  <c r="Q10" i="1"/>
  <c r="R10" i="1"/>
  <c r="O11" i="1"/>
  <c r="U11" i="1" s="1"/>
  <c r="P11" i="1"/>
  <c r="Q11" i="1"/>
  <c r="R11" i="1"/>
  <c r="O14" i="1"/>
  <c r="U14" i="1" s="1"/>
  <c r="P14" i="1"/>
  <c r="Q14" i="1"/>
  <c r="R14" i="1"/>
  <c r="O12" i="1"/>
  <c r="P12" i="1"/>
  <c r="U12" i="1" s="1"/>
  <c r="Q12" i="1"/>
  <c r="R12" i="1"/>
  <c r="O13" i="1"/>
  <c r="P13" i="1"/>
  <c r="U13" i="1" s="1"/>
  <c r="Q13" i="1"/>
  <c r="R13" i="1"/>
  <c r="O17" i="1"/>
  <c r="U17" i="1" s="1"/>
  <c r="P17" i="1"/>
  <c r="Q17" i="1"/>
  <c r="R17" i="1"/>
  <c r="O16" i="1"/>
  <c r="P16" i="1"/>
  <c r="U16" i="1" s="1"/>
  <c r="Q16" i="1"/>
  <c r="R16" i="1"/>
  <c r="O19" i="1"/>
  <c r="U19" i="1" s="1"/>
  <c r="P19" i="1"/>
  <c r="Q19" i="1"/>
  <c r="R19" i="1"/>
  <c r="O18" i="1"/>
  <c r="P18" i="1"/>
  <c r="U18" i="1" s="1"/>
  <c r="Q18" i="1"/>
  <c r="R18" i="1"/>
  <c r="O20" i="1"/>
  <c r="P20" i="1"/>
  <c r="U20" i="1" s="1"/>
  <c r="Q20" i="1"/>
  <c r="R20" i="1"/>
  <c r="O22" i="1"/>
  <c r="P22" i="1"/>
  <c r="U22" i="1" s="1"/>
  <c r="Q22" i="1"/>
  <c r="R22" i="1"/>
  <c r="O23" i="1"/>
  <c r="U23" i="1" s="1"/>
  <c r="P23" i="1"/>
  <c r="Q23" i="1"/>
  <c r="R23" i="1"/>
  <c r="O24" i="1"/>
  <c r="P24" i="1"/>
  <c r="U24" i="1" s="1"/>
  <c r="Q24" i="1"/>
  <c r="R24" i="1"/>
  <c r="O25" i="1"/>
  <c r="U25" i="1" s="1"/>
  <c r="P25" i="1"/>
  <c r="Q25" i="1"/>
  <c r="R25" i="1"/>
  <c r="O26" i="1"/>
  <c r="P26" i="1"/>
  <c r="U26" i="1" s="1"/>
  <c r="Q26" i="1"/>
  <c r="R26" i="1"/>
  <c r="O27" i="1"/>
  <c r="U27" i="1" s="1"/>
  <c r="P27" i="1"/>
  <c r="Q27" i="1"/>
  <c r="R27" i="1"/>
  <c r="O21" i="1"/>
  <c r="U21" i="1" s="1"/>
  <c r="P21" i="1"/>
  <c r="Q21" i="1"/>
  <c r="R21" i="1"/>
  <c r="O15" i="1"/>
  <c r="U15" i="1" s="1"/>
  <c r="P15" i="1"/>
  <c r="Q15" i="1"/>
  <c r="R15" i="1"/>
  <c r="O28" i="1"/>
  <c r="P28" i="1"/>
  <c r="U28" i="1" s="1"/>
  <c r="Q28" i="1"/>
  <c r="R28" i="1"/>
  <c r="O29" i="1"/>
  <c r="U29" i="1" s="1"/>
  <c r="P29" i="1"/>
  <c r="Q29" i="1"/>
  <c r="R29" i="1"/>
  <c r="R8" i="1"/>
  <c r="Q8" i="1"/>
  <c r="P8" i="1"/>
  <c r="O8" i="1"/>
  <c r="U8" i="1" s="1"/>
  <c r="T7" i="1"/>
  <c r="T9" i="1"/>
  <c r="T10" i="1"/>
  <c r="T11" i="1"/>
  <c r="T14" i="1"/>
  <c r="T12" i="1"/>
  <c r="T13" i="1"/>
  <c r="T17" i="1"/>
  <c r="T16" i="1"/>
  <c r="T19" i="1"/>
  <c r="T18" i="1"/>
  <c r="T20" i="1"/>
  <c r="T22" i="1"/>
  <c r="T23" i="1"/>
  <c r="T24" i="1"/>
  <c r="T25" i="1"/>
  <c r="T26" i="1"/>
  <c r="T27" i="1"/>
  <c r="T21" i="1"/>
  <c r="T15" i="1"/>
  <c r="T28" i="1"/>
  <c r="T29" i="1"/>
  <c r="T8" i="1"/>
  <c r="N29" i="1"/>
  <c r="N28" i="1"/>
  <c r="N15" i="1"/>
  <c r="N21" i="1"/>
  <c r="N27" i="1"/>
  <c r="N26" i="1"/>
  <c r="N25" i="1"/>
  <c r="N24" i="1"/>
  <c r="N23" i="1"/>
  <c r="N22" i="1"/>
  <c r="N20" i="1"/>
  <c r="N18" i="1"/>
  <c r="N19" i="1"/>
  <c r="N16" i="1"/>
  <c r="N17" i="1"/>
  <c r="N13" i="1"/>
  <c r="N12" i="1"/>
  <c r="N14" i="1"/>
  <c r="N11" i="1"/>
  <c r="N10" i="1"/>
  <c r="N9" i="1"/>
  <c r="N7" i="1"/>
  <c r="N8" i="1"/>
  <c r="A49" i="1" l="1"/>
  <c r="A40" i="1"/>
  <c r="A45" i="1"/>
  <c r="A42" i="1"/>
  <c r="A48" i="1" l="1"/>
  <c r="A16" i="1"/>
  <c r="A28" i="1"/>
  <c r="A13" i="1"/>
  <c r="A10" i="1"/>
  <c r="A29" i="1"/>
  <c r="A25" i="1"/>
  <c r="A20" i="1"/>
  <c r="A14" i="1"/>
  <c r="A8" i="1"/>
  <c r="A27" i="1"/>
  <c r="A17" i="1"/>
  <c r="A11" i="1"/>
  <c r="A21" i="1"/>
  <c r="A24" i="1"/>
  <c r="A18" i="1"/>
  <c r="A19" i="1"/>
  <c r="A12" i="1"/>
  <c r="A9" i="1"/>
  <c r="A26" i="1"/>
  <c r="A22" i="1"/>
  <c r="A15" i="1"/>
  <c r="A23" i="1"/>
  <c r="A7" i="1"/>
  <c r="A47" i="1"/>
  <c r="A39" i="1"/>
  <c r="A43" i="1"/>
  <c r="A46" i="1"/>
  <c r="A41" i="1"/>
  <c r="A44" i="1"/>
</calcChain>
</file>

<file path=xl/sharedStrings.xml><?xml version="1.0" encoding="utf-8"?>
<sst xmlns="http://schemas.openxmlformats.org/spreadsheetml/2006/main" count="117" uniqueCount="49">
  <si>
    <t>Garçons - Disctrict 31</t>
  </si>
  <si>
    <t>TABLEAU MASCULINS</t>
  </si>
  <si>
    <t>J2</t>
  </si>
  <si>
    <t>J3</t>
  </si>
  <si>
    <t>J4</t>
  </si>
  <si>
    <t>J5</t>
  </si>
  <si>
    <t>CLASSEMENT</t>
  </si>
  <si>
    <t>CODE-Eq</t>
  </si>
  <si>
    <t xml:space="preserve">Code As </t>
  </si>
  <si>
    <t>nom de l AS</t>
  </si>
  <si>
    <t>N° Equipe</t>
  </si>
  <si>
    <t>Rang</t>
  </si>
  <si>
    <t>Points</t>
  </si>
  <si>
    <t>TOTAUX</t>
  </si>
  <si>
    <t>Journées-Présences</t>
  </si>
  <si>
    <t>160-1</t>
  </si>
  <si>
    <t>169-1</t>
  </si>
  <si>
    <t>121-1</t>
  </si>
  <si>
    <t/>
  </si>
  <si>
    <t>160-2</t>
  </si>
  <si>
    <t>162-1</t>
  </si>
  <si>
    <t>173-1</t>
  </si>
  <si>
    <t>115-1</t>
  </si>
  <si>
    <t>160-3</t>
  </si>
  <si>
    <t>184-1</t>
  </si>
  <si>
    <t>121-2</t>
  </si>
  <si>
    <t>171-1</t>
  </si>
  <si>
    <t>115-3</t>
  </si>
  <si>
    <t>171-2</t>
  </si>
  <si>
    <t>162-2</t>
  </si>
  <si>
    <t>183-1</t>
  </si>
  <si>
    <t>115-2</t>
  </si>
  <si>
    <t>160-4</t>
  </si>
  <si>
    <t>173-2</t>
  </si>
  <si>
    <t>132-1</t>
  </si>
  <si>
    <t>165-1</t>
  </si>
  <si>
    <t>183-2</t>
  </si>
  <si>
    <t>184-2</t>
  </si>
  <si>
    <t>171-3</t>
  </si>
  <si>
    <t>Filles - Disctrict 31</t>
  </si>
  <si>
    <t>TABLEAU FEMININ</t>
  </si>
  <si>
    <t xml:space="preserve">   </t>
  </si>
  <si>
    <t>Code AS</t>
  </si>
  <si>
    <t>AS</t>
  </si>
  <si>
    <t xml:space="preserve">Equipe </t>
  </si>
  <si>
    <t>115-5</t>
  </si>
  <si>
    <t>183-3</t>
  </si>
  <si>
    <t>pts</t>
  </si>
  <si>
    <t>Totaux sur 2 best journées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</si>
</sst>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BBEF"/>
        <bgColor indexed="64"/>
      </patternFill>
    </fill>
    <fill>
      <patternFill patternType="solid">
        <fgColor rgb="FFFFCCFF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" fontId="3" fillId="2" borderId="9" xfId="0" applyNumberFormat="1" applyFont="1" applyFill="1" applyBorder="1" applyAlignment="1">
      <alignment horizontal="center" vertical="center"/>
    </xf>
    <xf numFmtId="16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/>
    <xf numFmtId="0" fontId="3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vertical="center"/>
    </xf>
    <xf numFmtId="0" fontId="3" fillId="5" borderId="2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right" vertical="center"/>
    </xf>
    <xf numFmtId="0" fontId="5" fillId="5" borderId="22" xfId="0" applyFont="1" applyFill="1" applyBorder="1" applyAlignment="1">
      <alignment horizontal="right" vertical="center"/>
    </xf>
    <xf numFmtId="0" fontId="4" fillId="4" borderId="24" xfId="0" applyFont="1" applyFill="1" applyBorder="1" applyAlignment="1">
      <alignment horizontal="center"/>
    </xf>
    <xf numFmtId="1" fontId="1" fillId="3" borderId="16" xfId="0" applyNumberFormat="1" applyFont="1" applyFill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0" fontId="5" fillId="5" borderId="24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3" fillId="5" borderId="26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vertical="center"/>
    </xf>
    <xf numFmtId="0" fontId="5" fillId="5" borderId="31" xfId="0" applyFont="1" applyFill="1" applyBorder="1" applyAlignment="1">
      <alignment horizontal="right" vertical="center"/>
    </xf>
    <xf numFmtId="0" fontId="3" fillId="5" borderId="32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/>
    </xf>
    <xf numFmtId="0" fontId="5" fillId="5" borderId="35" xfId="0" applyFont="1" applyFill="1" applyBorder="1" applyAlignment="1">
      <alignment horizontal="right" vertical="center"/>
    </xf>
    <xf numFmtId="0" fontId="5" fillId="5" borderId="36" xfId="0" applyFont="1" applyFill="1" applyBorder="1" applyAlignment="1">
      <alignment horizontal="right" vertical="center"/>
    </xf>
    <xf numFmtId="0" fontId="3" fillId="5" borderId="3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1" fillId="0" borderId="21" xfId="0" applyFont="1" applyBorder="1"/>
    <xf numFmtId="0" fontId="0" fillId="0" borderId="41" xfId="0" applyBorder="1"/>
    <xf numFmtId="0" fontId="5" fillId="5" borderId="13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right" vertical="center"/>
    </xf>
    <xf numFmtId="0" fontId="5" fillId="5" borderId="42" xfId="0" applyFont="1" applyFill="1" applyBorder="1" applyAlignment="1">
      <alignment horizontal="right" vertical="center"/>
    </xf>
    <xf numFmtId="0" fontId="1" fillId="0" borderId="26" xfId="0" applyFont="1" applyBorder="1"/>
    <xf numFmtId="0" fontId="0" fillId="0" borderId="27" xfId="0" applyBorder="1"/>
    <xf numFmtId="0" fontId="5" fillId="0" borderId="15" xfId="0" applyFont="1" applyBorder="1" applyAlignment="1">
      <alignment horizontal="right" vertical="center"/>
    </xf>
    <xf numFmtId="0" fontId="5" fillId="5" borderId="26" xfId="0" applyFont="1" applyFill="1" applyBorder="1" applyAlignment="1">
      <alignment horizontal="right" vertical="center" wrapText="1"/>
    </xf>
    <xf numFmtId="0" fontId="1" fillId="0" borderId="26" xfId="0" applyFont="1" applyBorder="1" applyAlignment="1">
      <alignment horizontal="right"/>
    </xf>
    <xf numFmtId="0" fontId="1" fillId="0" borderId="33" xfId="0" applyFont="1" applyBorder="1"/>
    <xf numFmtId="0" fontId="0" fillId="0" borderId="34" xfId="0" applyBorder="1"/>
    <xf numFmtId="0" fontId="5" fillId="0" borderId="35" xfId="0" applyFont="1" applyBorder="1" applyAlignment="1">
      <alignment horizontal="right" vertical="center"/>
    </xf>
    <xf numFmtId="0" fontId="5" fillId="0" borderId="44" xfId="0" applyFont="1" applyBorder="1" applyAlignment="1">
      <alignment horizontal="right" vertical="center"/>
    </xf>
    <xf numFmtId="0" fontId="3" fillId="5" borderId="41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5" borderId="25" xfId="0" applyFont="1" applyFill="1" applyBorder="1" applyAlignment="1">
      <alignment vertical="center" wrapText="1"/>
    </xf>
    <xf numFmtId="0" fontId="5" fillId="5" borderId="28" xfId="0" applyFont="1" applyFill="1" applyBorder="1" applyAlignment="1">
      <alignment vertical="center" wrapText="1"/>
    </xf>
    <xf numFmtId="0" fontId="5" fillId="5" borderId="32" xfId="0" applyFont="1" applyFill="1" applyBorder="1" applyAlignment="1">
      <alignment vertical="center" wrapText="1"/>
    </xf>
    <xf numFmtId="0" fontId="5" fillId="5" borderId="47" xfId="0" applyFont="1" applyFill="1" applyBorder="1" applyAlignment="1">
      <alignment horizontal="right" vertical="center"/>
    </xf>
    <xf numFmtId="0" fontId="5" fillId="5" borderId="44" xfId="0" applyFont="1" applyFill="1" applyBorder="1" applyAlignment="1">
      <alignment horizontal="right" vertical="center"/>
    </xf>
    <xf numFmtId="0" fontId="3" fillId="2" borderId="3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right" vertical="center"/>
    </xf>
    <xf numFmtId="0" fontId="5" fillId="5" borderId="45" xfId="0" applyFont="1" applyFill="1" applyBorder="1" applyAlignment="1">
      <alignment horizontal="right" vertical="center"/>
    </xf>
    <xf numFmtId="16" fontId="3" fillId="7" borderId="9" xfId="0" applyNumberFormat="1" applyFont="1" applyFill="1" applyBorder="1" applyAlignment="1">
      <alignment horizontal="center" vertical="center"/>
    </xf>
    <xf numFmtId="16" fontId="3" fillId="7" borderId="3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5" borderId="48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/>
    <xf numFmtId="0" fontId="4" fillId="0" borderId="3" xfId="0" applyFont="1" applyBorder="1" applyAlignment="1"/>
    <xf numFmtId="0" fontId="5" fillId="0" borderId="17" xfId="0" applyFont="1" applyBorder="1" applyAlignment="1">
      <alignment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MYCLOUDMIRROR\Public\Documents\1-DIDIER%20mac\0-UNSS%20TOUT\UNSS-11CD31\CD31-PAR%20ANNEE\cd31-2018-2019\cd31-1819-resultats\1819-cd31-res-district-\CD31-1819-BAD\cd31-1819-bad-bilan%20du%20district-26%20jan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ement"/>
      <sheetName val="recap"/>
      <sheetName val="bareme"/>
      <sheetName val="J1"/>
      <sheetName val="J2"/>
      <sheetName val="J3"/>
      <sheetName val="J4"/>
      <sheetName val="classement équipe"/>
    </sheetNames>
    <sheetDataSet>
      <sheetData sheetId="0"/>
      <sheetData sheetId="1"/>
      <sheetData sheetId="2">
        <row r="1">
          <cell r="A1" t="str">
            <v>Rang Masc</v>
          </cell>
          <cell r="B1" t="str">
            <v>pts</v>
          </cell>
          <cell r="D1" t="str">
            <v>Rang Fém</v>
          </cell>
          <cell r="E1" t="str">
            <v>pts</v>
          </cell>
        </row>
        <row r="2">
          <cell r="A2">
            <v>1</v>
          </cell>
          <cell r="B2">
            <v>100</v>
          </cell>
          <cell r="D2">
            <v>1</v>
          </cell>
          <cell r="E2">
            <v>100</v>
          </cell>
        </row>
        <row r="3">
          <cell r="A3">
            <v>2</v>
          </cell>
          <cell r="B3">
            <v>90</v>
          </cell>
          <cell r="D3">
            <v>2</v>
          </cell>
          <cell r="E3">
            <v>90</v>
          </cell>
        </row>
        <row r="4">
          <cell r="A4">
            <v>3</v>
          </cell>
          <cell r="B4">
            <v>85</v>
          </cell>
          <cell r="D4">
            <v>3</v>
          </cell>
          <cell r="E4">
            <v>85</v>
          </cell>
        </row>
        <row r="5">
          <cell r="A5">
            <v>4</v>
          </cell>
          <cell r="B5">
            <v>80</v>
          </cell>
          <cell r="D5">
            <v>4</v>
          </cell>
          <cell r="E5">
            <v>80</v>
          </cell>
        </row>
        <row r="6">
          <cell r="A6">
            <v>5</v>
          </cell>
          <cell r="B6">
            <v>75</v>
          </cell>
          <cell r="D6">
            <v>5</v>
          </cell>
          <cell r="E6">
            <v>75</v>
          </cell>
        </row>
        <row r="7">
          <cell r="A7">
            <v>6</v>
          </cell>
          <cell r="B7">
            <v>70</v>
          </cell>
          <cell r="D7">
            <v>6</v>
          </cell>
          <cell r="E7">
            <v>70</v>
          </cell>
        </row>
        <row r="8">
          <cell r="A8">
            <v>7</v>
          </cell>
          <cell r="B8">
            <v>65</v>
          </cell>
          <cell r="D8">
            <v>7</v>
          </cell>
          <cell r="E8">
            <v>60</v>
          </cell>
        </row>
        <row r="9">
          <cell r="A9">
            <v>8</v>
          </cell>
          <cell r="B9">
            <v>60</v>
          </cell>
          <cell r="D9">
            <v>8</v>
          </cell>
          <cell r="E9">
            <v>50</v>
          </cell>
        </row>
        <row r="10">
          <cell r="A10">
            <v>9</v>
          </cell>
          <cell r="B10">
            <v>55</v>
          </cell>
          <cell r="D10">
            <v>9</v>
          </cell>
          <cell r="E10">
            <v>40</v>
          </cell>
        </row>
        <row r="11">
          <cell r="A11">
            <v>10</v>
          </cell>
          <cell r="B11">
            <v>50</v>
          </cell>
          <cell r="D11">
            <v>10</v>
          </cell>
          <cell r="E11">
            <v>30</v>
          </cell>
        </row>
        <row r="12">
          <cell r="A12">
            <v>11</v>
          </cell>
          <cell r="B12">
            <v>47</v>
          </cell>
          <cell r="D12">
            <v>11</v>
          </cell>
          <cell r="E12">
            <v>20</v>
          </cell>
        </row>
        <row r="13">
          <cell r="A13">
            <v>12</v>
          </cell>
          <cell r="B13">
            <v>44</v>
          </cell>
          <cell r="D13">
            <v>12</v>
          </cell>
          <cell r="E13">
            <v>15</v>
          </cell>
        </row>
        <row r="14">
          <cell r="A14">
            <v>13</v>
          </cell>
          <cell r="B14">
            <v>41</v>
          </cell>
          <cell r="D14">
            <v>13</v>
          </cell>
          <cell r="E14">
            <v>10</v>
          </cell>
        </row>
        <row r="15">
          <cell r="A15">
            <v>14</v>
          </cell>
          <cell r="B15">
            <v>38</v>
          </cell>
          <cell r="D15">
            <v>14</v>
          </cell>
          <cell r="E15">
            <v>5</v>
          </cell>
        </row>
        <row r="16">
          <cell r="A16">
            <v>15</v>
          </cell>
          <cell r="B16">
            <v>35</v>
          </cell>
          <cell r="D16">
            <v>15</v>
          </cell>
          <cell r="E16">
            <v>1</v>
          </cell>
        </row>
        <row r="17">
          <cell r="A17">
            <v>16</v>
          </cell>
          <cell r="B17">
            <v>32</v>
          </cell>
          <cell r="D17">
            <v>16</v>
          </cell>
          <cell r="E17">
            <v>1</v>
          </cell>
        </row>
        <row r="18">
          <cell r="A18">
            <v>17</v>
          </cell>
          <cell r="B18">
            <v>29</v>
          </cell>
          <cell r="D18">
            <v>17</v>
          </cell>
          <cell r="E18">
            <v>1</v>
          </cell>
        </row>
        <row r="19">
          <cell r="A19">
            <v>18</v>
          </cell>
          <cell r="B19">
            <v>26</v>
          </cell>
          <cell r="D19">
            <v>18</v>
          </cell>
          <cell r="E19">
            <v>1</v>
          </cell>
        </row>
        <row r="20">
          <cell r="A20">
            <v>19</v>
          </cell>
          <cell r="B20">
            <v>23</v>
          </cell>
          <cell r="D20">
            <v>19</v>
          </cell>
          <cell r="E20">
            <v>1</v>
          </cell>
        </row>
        <row r="21">
          <cell r="A21">
            <v>20</v>
          </cell>
          <cell r="B21">
            <v>20</v>
          </cell>
          <cell r="D21">
            <v>20</v>
          </cell>
          <cell r="E21">
            <v>1</v>
          </cell>
        </row>
        <row r="22">
          <cell r="A22">
            <v>21</v>
          </cell>
          <cell r="B22">
            <v>18</v>
          </cell>
          <cell r="D22">
            <v>21</v>
          </cell>
          <cell r="E22">
            <v>1</v>
          </cell>
        </row>
        <row r="23">
          <cell r="A23">
            <v>22</v>
          </cell>
          <cell r="B23">
            <v>16</v>
          </cell>
          <cell r="D23">
            <v>22</v>
          </cell>
          <cell r="E23">
            <v>1</v>
          </cell>
        </row>
        <row r="24">
          <cell r="A24">
            <v>23</v>
          </cell>
          <cell r="B24">
            <v>14</v>
          </cell>
          <cell r="D24">
            <v>23</v>
          </cell>
          <cell r="E24">
            <v>1</v>
          </cell>
        </row>
        <row r="25">
          <cell r="A25">
            <v>24</v>
          </cell>
          <cell r="B25">
            <v>12</v>
          </cell>
          <cell r="D25">
            <v>24</v>
          </cell>
          <cell r="E25">
            <v>1</v>
          </cell>
        </row>
        <row r="26">
          <cell r="A26">
            <v>25</v>
          </cell>
          <cell r="B26">
            <v>10</v>
          </cell>
          <cell r="D26">
            <v>25</v>
          </cell>
          <cell r="E26">
            <v>1</v>
          </cell>
        </row>
        <row r="27">
          <cell r="A27">
            <v>26</v>
          </cell>
          <cell r="B27">
            <v>8</v>
          </cell>
        </row>
        <row r="28">
          <cell r="A28">
            <v>27</v>
          </cell>
          <cell r="B28">
            <v>6</v>
          </cell>
        </row>
        <row r="29">
          <cell r="A29">
            <v>28</v>
          </cell>
          <cell r="B29">
            <v>4</v>
          </cell>
        </row>
        <row r="30">
          <cell r="A30">
            <v>29</v>
          </cell>
          <cell r="B30">
            <v>2</v>
          </cell>
        </row>
        <row r="31">
          <cell r="A31">
            <v>30</v>
          </cell>
          <cell r="B31">
            <v>1</v>
          </cell>
        </row>
        <row r="32">
          <cell r="A32">
            <v>31</v>
          </cell>
          <cell r="B32">
            <v>1</v>
          </cell>
        </row>
        <row r="33">
          <cell r="A33">
            <v>32</v>
          </cell>
          <cell r="B33">
            <v>1</v>
          </cell>
        </row>
        <row r="34">
          <cell r="A34">
            <v>33</v>
          </cell>
          <cell r="B34">
            <v>1</v>
          </cell>
        </row>
        <row r="35">
          <cell r="A35">
            <v>34</v>
          </cell>
          <cell r="B35">
            <v>1</v>
          </cell>
        </row>
        <row r="36">
          <cell r="A36">
            <v>35</v>
          </cell>
          <cell r="B36">
            <v>1</v>
          </cell>
        </row>
        <row r="37">
          <cell r="A37">
            <v>36</v>
          </cell>
          <cell r="B37">
            <v>1</v>
          </cell>
        </row>
        <row r="38">
          <cell r="A38">
            <v>37</v>
          </cell>
          <cell r="B38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A9CF4-F8E9-42DB-836C-2424B333D66B}">
  <sheetPr codeName="Feuil1">
    <pageSetUpPr fitToPage="1"/>
  </sheetPr>
  <dimension ref="A1:U49"/>
  <sheetViews>
    <sheetView tabSelected="1" topLeftCell="A31" workbookViewId="0">
      <selection activeCell="K44" sqref="K44"/>
    </sheetView>
  </sheetViews>
  <sheetFormatPr baseColWidth="10" defaultRowHeight="15" x14ac:dyDescent="0.25"/>
  <cols>
    <col min="1" max="1" width="11.140625" bestFit="1" customWidth="1"/>
    <col min="2" max="2" width="7.7109375" bestFit="1" customWidth="1"/>
    <col min="3" max="3" width="7.28515625" bestFit="1" customWidth="1"/>
    <col min="4" max="4" width="17.42578125" bestFit="1" customWidth="1"/>
    <col min="5" max="5" width="8.5703125" bestFit="1" customWidth="1"/>
    <col min="6" max="6" width="4.7109375" bestFit="1" customWidth="1"/>
    <col min="7" max="7" width="5.85546875" bestFit="1" customWidth="1"/>
    <col min="8" max="8" width="4.7109375" bestFit="1" customWidth="1"/>
    <col min="9" max="9" width="5.85546875" bestFit="1" customWidth="1"/>
    <col min="10" max="10" width="4.7109375" bestFit="1" customWidth="1"/>
    <col min="11" max="11" width="5.85546875" bestFit="1" customWidth="1"/>
    <col min="12" max="12" width="4.7109375" bestFit="1" customWidth="1"/>
    <col min="13" max="13" width="5.85546875" bestFit="1" customWidth="1"/>
    <col min="14" max="14" width="7.28515625" bestFit="1" customWidth="1"/>
    <col min="15" max="19" width="7.28515625" hidden="1" customWidth="1"/>
    <col min="20" max="20" width="8.85546875" bestFit="1" customWidth="1"/>
    <col min="21" max="21" width="10.85546875" customWidth="1"/>
  </cols>
  <sheetData>
    <row r="1" spans="1:21" x14ac:dyDescent="0.2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3"/>
      <c r="U1" s="3"/>
    </row>
    <row r="2" spans="1:21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3"/>
      <c r="U2" s="3"/>
    </row>
    <row r="3" spans="1:21" ht="15.75" thickBot="1" x14ac:dyDescent="0.3">
      <c r="A3" s="4" t="s">
        <v>1</v>
      </c>
      <c r="B3" s="5"/>
      <c r="C3" s="5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3"/>
    </row>
    <row r="4" spans="1:21" ht="15.75" thickBot="1" x14ac:dyDescent="0.3">
      <c r="A4" s="6"/>
      <c r="B4" s="7"/>
      <c r="C4" s="7"/>
      <c r="D4" s="7"/>
      <c r="E4" s="7"/>
      <c r="F4" s="8" t="s">
        <v>2</v>
      </c>
      <c r="G4" s="9"/>
      <c r="H4" s="8" t="s">
        <v>3</v>
      </c>
      <c r="I4" s="9"/>
      <c r="J4" s="8" t="s">
        <v>4</v>
      </c>
      <c r="K4" s="9"/>
      <c r="L4" s="8" t="s">
        <v>5</v>
      </c>
      <c r="M4" s="9"/>
      <c r="N4" s="1"/>
      <c r="O4" s="1"/>
      <c r="P4" s="1"/>
      <c r="Q4" s="1"/>
      <c r="R4" s="1"/>
      <c r="S4" s="1"/>
      <c r="T4" s="3"/>
      <c r="U4" s="3"/>
    </row>
    <row r="5" spans="1:21" ht="15.75" thickBot="1" x14ac:dyDescent="0.3">
      <c r="A5" s="10"/>
      <c r="B5" s="11"/>
      <c r="C5" s="11"/>
      <c r="D5" s="11"/>
      <c r="E5" s="11"/>
      <c r="F5" s="12">
        <v>43818</v>
      </c>
      <c r="G5" s="13"/>
      <c r="H5" s="12">
        <v>43481</v>
      </c>
      <c r="I5" s="14"/>
      <c r="J5" s="12">
        <v>43523</v>
      </c>
      <c r="K5" s="14"/>
      <c r="L5" s="15"/>
      <c r="M5" s="16"/>
      <c r="N5" s="1"/>
      <c r="O5" s="1"/>
      <c r="P5" s="1"/>
      <c r="Q5" s="1"/>
      <c r="R5" s="1"/>
      <c r="S5" s="1"/>
      <c r="T5" s="3"/>
      <c r="U5" s="3"/>
    </row>
    <row r="6" spans="1:21" ht="39.75" thickBot="1" x14ac:dyDescent="0.3">
      <c r="A6" s="17" t="s">
        <v>6</v>
      </c>
      <c r="B6" s="18" t="s">
        <v>7</v>
      </c>
      <c r="C6" s="19" t="s">
        <v>8</v>
      </c>
      <c r="D6" s="20" t="s">
        <v>9</v>
      </c>
      <c r="E6" s="19" t="s">
        <v>10</v>
      </c>
      <c r="F6" s="23" t="s">
        <v>11</v>
      </c>
      <c r="G6" s="97" t="s">
        <v>12</v>
      </c>
      <c r="H6" s="23" t="s">
        <v>11</v>
      </c>
      <c r="I6" s="97" t="s">
        <v>12</v>
      </c>
      <c r="J6" s="23" t="s">
        <v>11</v>
      </c>
      <c r="K6" s="97" t="s">
        <v>12</v>
      </c>
      <c r="L6" s="21" t="s">
        <v>11</v>
      </c>
      <c r="M6" s="16" t="s">
        <v>12</v>
      </c>
      <c r="N6" s="22" t="s">
        <v>13</v>
      </c>
      <c r="O6" s="114" t="s">
        <v>47</v>
      </c>
      <c r="P6" s="115" t="s">
        <v>47</v>
      </c>
      <c r="Q6" s="115" t="s">
        <v>47</v>
      </c>
      <c r="R6" s="115" t="s">
        <v>47</v>
      </c>
      <c r="S6" s="115" t="s">
        <v>47</v>
      </c>
      <c r="T6" s="24" t="s">
        <v>14</v>
      </c>
      <c r="U6" s="25" t="s">
        <v>48</v>
      </c>
    </row>
    <row r="7" spans="1:21" x14ac:dyDescent="0.25">
      <c r="A7" s="26">
        <f>+RANK(U7,$U$7:$U$29)</f>
        <v>1</v>
      </c>
      <c r="B7" s="27" t="s">
        <v>16</v>
      </c>
      <c r="C7" s="28">
        <v>11169</v>
      </c>
      <c r="D7" s="29"/>
      <c r="E7" s="116">
        <v>1</v>
      </c>
      <c r="F7" s="117">
        <v>2</v>
      </c>
      <c r="G7" s="98">
        <v>90</v>
      </c>
      <c r="H7" s="117">
        <v>2</v>
      </c>
      <c r="I7" s="74">
        <v>90</v>
      </c>
      <c r="J7" s="117">
        <v>1</v>
      </c>
      <c r="K7" s="118">
        <v>100</v>
      </c>
      <c r="L7" s="119"/>
      <c r="M7" s="120"/>
      <c r="N7" s="30">
        <f>+M7+K7+I7+G7</f>
        <v>280</v>
      </c>
      <c r="O7" s="108">
        <f>+G7</f>
        <v>90</v>
      </c>
      <c r="P7" s="108">
        <f>+I7</f>
        <v>90</v>
      </c>
      <c r="Q7" s="108">
        <f>+K7</f>
        <v>100</v>
      </c>
      <c r="R7" s="108">
        <f>+M7</f>
        <v>0</v>
      </c>
      <c r="S7" s="108"/>
      <c r="T7" s="33">
        <f>COUNT(J7,H7,F7,L7)</f>
        <v>3</v>
      </c>
      <c r="U7" s="34">
        <f>MAX(O7:R7)+LARGE(O7:R7,2)+LARGE(O7:R7,3)*0.001+LARGE(O7:R7,4)*0.00001</f>
        <v>190.09</v>
      </c>
    </row>
    <row r="8" spans="1:21" x14ac:dyDescent="0.25">
      <c r="A8" s="26">
        <f>+RANK(U8,$U$7:$U$29)</f>
        <v>2</v>
      </c>
      <c r="B8" s="35" t="s">
        <v>15</v>
      </c>
      <c r="C8" s="36">
        <v>11160</v>
      </c>
      <c r="D8" s="37"/>
      <c r="E8" s="92">
        <v>1</v>
      </c>
      <c r="F8" s="42">
        <v>1</v>
      </c>
      <c r="G8" s="32">
        <v>100</v>
      </c>
      <c r="H8" s="42">
        <v>3</v>
      </c>
      <c r="I8" s="39">
        <v>85</v>
      </c>
      <c r="J8" s="42">
        <v>3</v>
      </c>
      <c r="K8" s="39">
        <v>85</v>
      </c>
      <c r="L8" s="31"/>
      <c r="M8" s="39"/>
      <c r="N8" s="41">
        <f>+M8+K8+I8+G8</f>
        <v>270</v>
      </c>
      <c r="O8" s="108">
        <f>+G8</f>
        <v>100</v>
      </c>
      <c r="P8" s="108">
        <f>+I8</f>
        <v>85</v>
      </c>
      <c r="Q8" s="108">
        <f>+K8</f>
        <v>85</v>
      </c>
      <c r="R8" s="108">
        <f>+M8</f>
        <v>0</v>
      </c>
      <c r="S8" s="109"/>
      <c r="T8" s="33">
        <f>COUNT(J8,H8,F8,L8)</f>
        <v>3</v>
      </c>
      <c r="U8" s="34">
        <f>MAX(O8:R8)+LARGE(O8:R8,2)+LARGE(O8:R8,3)*0.001+LARGE(O8:R8,4)*0.00001</f>
        <v>185.08500000000001</v>
      </c>
    </row>
    <row r="9" spans="1:21" x14ac:dyDescent="0.25">
      <c r="A9" s="26">
        <f>+RANK(U9,$U$7:$U$29)</f>
        <v>3</v>
      </c>
      <c r="B9" s="35" t="s">
        <v>17</v>
      </c>
      <c r="C9" s="36">
        <v>11121</v>
      </c>
      <c r="D9" s="37"/>
      <c r="E9" s="92">
        <v>1</v>
      </c>
      <c r="F9" s="42">
        <v>5</v>
      </c>
      <c r="G9" s="32">
        <v>75</v>
      </c>
      <c r="H9" s="42">
        <v>1</v>
      </c>
      <c r="I9" s="39">
        <v>100</v>
      </c>
      <c r="J9" s="42" t="s">
        <v>18</v>
      </c>
      <c r="K9" s="39">
        <v>0</v>
      </c>
      <c r="L9" s="31"/>
      <c r="M9" s="39"/>
      <c r="N9" s="41">
        <f>+M9+K9+I9+G9</f>
        <v>175</v>
      </c>
      <c r="O9" s="108">
        <f>+G9</f>
        <v>75</v>
      </c>
      <c r="P9" s="108">
        <f>+I9</f>
        <v>100</v>
      </c>
      <c r="Q9" s="108">
        <f>+K9</f>
        <v>0</v>
      </c>
      <c r="R9" s="108">
        <f>+M9</f>
        <v>0</v>
      </c>
      <c r="S9" s="109"/>
      <c r="T9" s="33">
        <f>COUNT(J9,H9,F9,L9)</f>
        <v>2</v>
      </c>
      <c r="U9" s="34">
        <f>MAX(O9:R9)+LARGE(O9:R9,2)+LARGE(O9:R9,3)*0.001+LARGE(O9:R9,4)*0.00001</f>
        <v>175</v>
      </c>
    </row>
    <row r="10" spans="1:21" x14ac:dyDescent="0.25">
      <c r="A10" s="26">
        <f>+RANK(U10,$U$7:$U$29)</f>
        <v>4</v>
      </c>
      <c r="B10" s="35" t="s">
        <v>19</v>
      </c>
      <c r="C10" s="36">
        <v>11160</v>
      </c>
      <c r="D10" s="37"/>
      <c r="E10" s="92">
        <v>2</v>
      </c>
      <c r="F10" s="42">
        <v>3</v>
      </c>
      <c r="G10" s="32">
        <v>85</v>
      </c>
      <c r="H10" s="42">
        <v>4</v>
      </c>
      <c r="I10" s="39">
        <v>80</v>
      </c>
      <c r="J10" s="42">
        <v>7</v>
      </c>
      <c r="K10" s="39">
        <v>65</v>
      </c>
      <c r="L10" s="31"/>
      <c r="M10" s="39"/>
      <c r="N10" s="41">
        <f>+M10+K10+I10+G10</f>
        <v>230</v>
      </c>
      <c r="O10" s="108">
        <f>+G10</f>
        <v>85</v>
      </c>
      <c r="P10" s="108">
        <f>+I10</f>
        <v>80</v>
      </c>
      <c r="Q10" s="108">
        <f>+K10</f>
        <v>65</v>
      </c>
      <c r="R10" s="108">
        <f>+M10</f>
        <v>0</v>
      </c>
      <c r="S10" s="109"/>
      <c r="T10" s="33">
        <f>COUNT(J10,H10,F10,L10)</f>
        <v>3</v>
      </c>
      <c r="U10" s="34">
        <f>MAX(O10:R10)+LARGE(O10:R10,2)+LARGE(O10:R10,3)*0.001+LARGE(O10:R10,4)*0.00001</f>
        <v>165.065</v>
      </c>
    </row>
    <row r="11" spans="1:21" x14ac:dyDescent="0.25">
      <c r="A11" s="26">
        <f>+RANK(U11,$U$7:$U$29)</f>
        <v>5</v>
      </c>
      <c r="B11" s="35" t="s">
        <v>20</v>
      </c>
      <c r="C11" s="36">
        <v>11162</v>
      </c>
      <c r="D11" s="37"/>
      <c r="E11" s="92">
        <v>1</v>
      </c>
      <c r="F11" s="42">
        <v>4</v>
      </c>
      <c r="G11" s="32">
        <v>80</v>
      </c>
      <c r="H11" s="42">
        <v>5</v>
      </c>
      <c r="I11" s="39">
        <v>75</v>
      </c>
      <c r="J11" s="42">
        <v>5</v>
      </c>
      <c r="K11" s="39">
        <v>75</v>
      </c>
      <c r="L11" s="31"/>
      <c r="M11" s="39"/>
      <c r="N11" s="41">
        <f>+M11+K11+I11+G11</f>
        <v>230</v>
      </c>
      <c r="O11" s="108">
        <f>+G11</f>
        <v>80</v>
      </c>
      <c r="P11" s="108">
        <f>+I11</f>
        <v>75</v>
      </c>
      <c r="Q11" s="108">
        <f>+K11</f>
        <v>75</v>
      </c>
      <c r="R11" s="108">
        <f>+M11</f>
        <v>0</v>
      </c>
      <c r="S11" s="109"/>
      <c r="T11" s="33">
        <f>COUNT(J11,H11,F11,L11)</f>
        <v>3</v>
      </c>
      <c r="U11" s="34">
        <f>MAX(O11:R11)+LARGE(O11:R11,2)+LARGE(O11:R11,3)*0.001+LARGE(O11:R11,4)*0.00001</f>
        <v>155.07499999999999</v>
      </c>
    </row>
    <row r="12" spans="1:21" x14ac:dyDescent="0.25">
      <c r="A12" s="26">
        <f>+RANK(U12,$U$7:$U$29)</f>
        <v>6</v>
      </c>
      <c r="B12" s="35" t="s">
        <v>22</v>
      </c>
      <c r="C12" s="36">
        <v>11115</v>
      </c>
      <c r="D12" s="37"/>
      <c r="E12" s="92">
        <v>1</v>
      </c>
      <c r="F12" s="42">
        <v>6</v>
      </c>
      <c r="G12" s="32">
        <v>70</v>
      </c>
      <c r="H12" s="42">
        <v>8</v>
      </c>
      <c r="I12" s="39">
        <v>60</v>
      </c>
      <c r="J12" s="42">
        <v>6</v>
      </c>
      <c r="K12" s="39">
        <v>70</v>
      </c>
      <c r="L12" s="31"/>
      <c r="M12" s="39"/>
      <c r="N12" s="41">
        <f>+M12+K12+I12+G12</f>
        <v>200</v>
      </c>
      <c r="O12" s="108">
        <f>+G12</f>
        <v>70</v>
      </c>
      <c r="P12" s="108">
        <f>+I12</f>
        <v>60</v>
      </c>
      <c r="Q12" s="108">
        <f>+K12</f>
        <v>70</v>
      </c>
      <c r="R12" s="108">
        <f>+M12</f>
        <v>0</v>
      </c>
      <c r="S12" s="109"/>
      <c r="T12" s="33">
        <f>COUNT(J12,H12,F12,L12)</f>
        <v>3</v>
      </c>
      <c r="U12" s="34">
        <f>MAX(O12:R12)+LARGE(O12:R12,2)+LARGE(O12:R12,3)*0.001+LARGE(O12:R12,4)*0.00001</f>
        <v>140.06</v>
      </c>
    </row>
    <row r="13" spans="1:21" x14ac:dyDescent="0.25">
      <c r="A13" s="26">
        <f>+RANK(U13,$U$7:$U$29)</f>
        <v>7</v>
      </c>
      <c r="B13" s="35" t="s">
        <v>23</v>
      </c>
      <c r="C13" s="43">
        <v>11160</v>
      </c>
      <c r="D13" s="44"/>
      <c r="E13" s="92">
        <v>3</v>
      </c>
      <c r="F13" s="42">
        <v>7</v>
      </c>
      <c r="G13" s="32">
        <v>65</v>
      </c>
      <c r="H13" s="42">
        <v>7</v>
      </c>
      <c r="I13" s="39">
        <v>65</v>
      </c>
      <c r="J13" s="42">
        <v>9</v>
      </c>
      <c r="K13" s="39">
        <v>55</v>
      </c>
      <c r="L13" s="31"/>
      <c r="M13" s="39"/>
      <c r="N13" s="41">
        <f>+M13+K13+I13+G13</f>
        <v>185</v>
      </c>
      <c r="O13" s="108">
        <f>+G13</f>
        <v>65</v>
      </c>
      <c r="P13" s="108">
        <f>+I13</f>
        <v>65</v>
      </c>
      <c r="Q13" s="108">
        <f>+K13</f>
        <v>55</v>
      </c>
      <c r="R13" s="108">
        <f>+M13</f>
        <v>0</v>
      </c>
      <c r="S13" s="109"/>
      <c r="T13" s="33">
        <f>COUNT(J13,H13,F13,L13)</f>
        <v>3</v>
      </c>
      <c r="U13" s="34">
        <f>MAX(O13:R13)+LARGE(O13:R13,2)+LARGE(O13:R13,3)*0.001+LARGE(O13:R13,4)*0.00001</f>
        <v>130.05500000000001</v>
      </c>
    </row>
    <row r="14" spans="1:21" x14ac:dyDescent="0.25">
      <c r="A14" s="26">
        <f>+RANK(U14,$U$7:$U$29)</f>
        <v>8</v>
      </c>
      <c r="B14" s="35" t="s">
        <v>21</v>
      </c>
      <c r="C14" s="36">
        <v>11173</v>
      </c>
      <c r="D14" s="37"/>
      <c r="E14" s="91">
        <v>1</v>
      </c>
      <c r="F14" s="38">
        <v>8</v>
      </c>
      <c r="G14" s="32">
        <v>60</v>
      </c>
      <c r="H14" s="38">
        <v>6</v>
      </c>
      <c r="I14" s="39">
        <v>70</v>
      </c>
      <c r="J14" s="38" t="s">
        <v>18</v>
      </c>
      <c r="K14" s="40">
        <v>0</v>
      </c>
      <c r="L14" s="78"/>
      <c r="M14" s="40"/>
      <c r="N14" s="41">
        <f>+M14+K14+I14+G14</f>
        <v>130</v>
      </c>
      <c r="O14" s="108">
        <f>+G14</f>
        <v>60</v>
      </c>
      <c r="P14" s="108">
        <f>+I14</f>
        <v>70</v>
      </c>
      <c r="Q14" s="108">
        <f>+K14</f>
        <v>0</v>
      </c>
      <c r="R14" s="108">
        <f>+M14</f>
        <v>0</v>
      </c>
      <c r="S14" s="109"/>
      <c r="T14" s="33">
        <f>COUNT(J14,H14,F14,L14)</f>
        <v>2</v>
      </c>
      <c r="U14" s="34">
        <f>MAX(O14:R14)+LARGE(O14:R14,2)+LARGE(O14:R14,3)*0.001+LARGE(O14:R14,4)*0.00001</f>
        <v>130</v>
      </c>
    </row>
    <row r="15" spans="1:21" x14ac:dyDescent="0.25">
      <c r="A15" s="26">
        <f>+RANK(U15,$U$7:$U$29)</f>
        <v>9</v>
      </c>
      <c r="B15" s="35" t="s">
        <v>36</v>
      </c>
      <c r="C15" s="43">
        <v>11183</v>
      </c>
      <c r="D15" s="44"/>
      <c r="E15" s="91">
        <v>2</v>
      </c>
      <c r="F15" s="38">
        <v>19</v>
      </c>
      <c r="G15" s="32">
        <v>23</v>
      </c>
      <c r="H15" s="42" t="s">
        <v>18</v>
      </c>
      <c r="I15" s="39">
        <v>0</v>
      </c>
      <c r="J15" s="38">
        <v>2</v>
      </c>
      <c r="K15" s="40">
        <v>90</v>
      </c>
      <c r="L15" s="78"/>
      <c r="M15" s="40"/>
      <c r="N15" s="41">
        <f>+M15+K15+I15+G15</f>
        <v>113</v>
      </c>
      <c r="O15" s="108">
        <f>+G15</f>
        <v>23</v>
      </c>
      <c r="P15" s="108">
        <f>+I15</f>
        <v>0</v>
      </c>
      <c r="Q15" s="108">
        <f>+K15</f>
        <v>90</v>
      </c>
      <c r="R15" s="108">
        <f>+M15</f>
        <v>0</v>
      </c>
      <c r="S15" s="109"/>
      <c r="T15" s="33">
        <f>COUNT(J15,H15,F15,L15)</f>
        <v>2</v>
      </c>
      <c r="U15" s="34">
        <f>MAX(O15:R15)+LARGE(O15:R15,2)+LARGE(O15:R15,3)*0.001+LARGE(O15:R15,4)*0.00001</f>
        <v>113</v>
      </c>
    </row>
    <row r="16" spans="1:21" x14ac:dyDescent="0.25">
      <c r="A16" s="26">
        <f>+RANK(U16,$U$7:$U$29)</f>
        <v>10</v>
      </c>
      <c r="B16" s="35" t="s">
        <v>25</v>
      </c>
      <c r="C16" s="36">
        <v>11121</v>
      </c>
      <c r="D16" s="37"/>
      <c r="E16" s="92">
        <v>1</v>
      </c>
      <c r="F16" s="42">
        <v>18</v>
      </c>
      <c r="G16" s="32">
        <v>26</v>
      </c>
      <c r="H16" s="42">
        <v>17</v>
      </c>
      <c r="I16" s="39">
        <v>29</v>
      </c>
      <c r="J16" s="42">
        <v>4</v>
      </c>
      <c r="K16" s="39">
        <v>80</v>
      </c>
      <c r="L16" s="31"/>
      <c r="M16" s="39"/>
      <c r="N16" s="41">
        <f>+M16+K16+I16+G16</f>
        <v>135</v>
      </c>
      <c r="O16" s="108">
        <f>+G16</f>
        <v>26</v>
      </c>
      <c r="P16" s="108">
        <f>+I16</f>
        <v>29</v>
      </c>
      <c r="Q16" s="108">
        <f>+K16</f>
        <v>80</v>
      </c>
      <c r="R16" s="108">
        <f>+M16</f>
        <v>0</v>
      </c>
      <c r="S16" s="109"/>
      <c r="T16" s="33">
        <f>COUNT(J16,H16,F16,L16)</f>
        <v>3</v>
      </c>
      <c r="U16" s="34">
        <f>MAX(O16:R16)+LARGE(O16:R16,2)+LARGE(O16:R16,3)*0.001+LARGE(O16:R16,4)*0.00001</f>
        <v>109.026</v>
      </c>
    </row>
    <row r="17" spans="1:21" x14ac:dyDescent="0.25">
      <c r="A17" s="26">
        <f>+RANK(U17,$U$7:$U$29)</f>
        <v>11</v>
      </c>
      <c r="B17" s="35" t="s">
        <v>24</v>
      </c>
      <c r="C17" s="36">
        <v>11184</v>
      </c>
      <c r="D17" s="37"/>
      <c r="E17" s="91">
        <v>1</v>
      </c>
      <c r="F17" s="38">
        <v>9</v>
      </c>
      <c r="G17" s="32">
        <v>55</v>
      </c>
      <c r="H17" s="38">
        <v>12</v>
      </c>
      <c r="I17" s="39">
        <v>44</v>
      </c>
      <c r="J17" s="38" t="s">
        <v>18</v>
      </c>
      <c r="K17" s="40">
        <v>0</v>
      </c>
      <c r="L17" s="78"/>
      <c r="M17" s="40"/>
      <c r="N17" s="41">
        <f>+M17+K17+I17+G17</f>
        <v>99</v>
      </c>
      <c r="O17" s="108">
        <f>+G17</f>
        <v>55</v>
      </c>
      <c r="P17" s="108">
        <f>+I17</f>
        <v>44</v>
      </c>
      <c r="Q17" s="108">
        <f>+K17</f>
        <v>0</v>
      </c>
      <c r="R17" s="108">
        <f>+M17</f>
        <v>0</v>
      </c>
      <c r="S17" s="109"/>
      <c r="T17" s="33">
        <f>COUNT(J17,H17,F17,L17)</f>
        <v>2</v>
      </c>
      <c r="U17" s="34">
        <f>MAX(O17:R17)+LARGE(O17:R17,2)+LARGE(O17:R17,3)*0.001+LARGE(O17:R17,4)*0.00001</f>
        <v>99</v>
      </c>
    </row>
    <row r="18" spans="1:21" x14ac:dyDescent="0.25">
      <c r="A18" s="26">
        <f>+RANK(U18,$U$7:$U$29)</f>
        <v>12</v>
      </c>
      <c r="B18" s="35" t="s">
        <v>27</v>
      </c>
      <c r="C18" s="36">
        <v>11115</v>
      </c>
      <c r="D18" s="37"/>
      <c r="E18" s="92">
        <v>3</v>
      </c>
      <c r="F18" s="42" t="s">
        <v>18</v>
      </c>
      <c r="G18" s="32">
        <v>0</v>
      </c>
      <c r="H18" s="42">
        <v>16</v>
      </c>
      <c r="I18" s="39">
        <v>32</v>
      </c>
      <c r="J18" s="42">
        <v>8</v>
      </c>
      <c r="K18" s="39">
        <v>60</v>
      </c>
      <c r="L18" s="31"/>
      <c r="M18" s="39"/>
      <c r="N18" s="41">
        <f>+M18+K18+I18+G18</f>
        <v>92</v>
      </c>
      <c r="O18" s="108">
        <f>+G18</f>
        <v>0</v>
      </c>
      <c r="P18" s="108">
        <f>+I18</f>
        <v>32</v>
      </c>
      <c r="Q18" s="108">
        <f>+K18</f>
        <v>60</v>
      </c>
      <c r="R18" s="108">
        <f>+M18</f>
        <v>0</v>
      </c>
      <c r="S18" s="109"/>
      <c r="T18" s="33">
        <f>COUNT(J18,H18,F18,L18)</f>
        <v>2</v>
      </c>
      <c r="U18" s="34">
        <f>MAX(O18:R18)+LARGE(O18:R18,2)+LARGE(O18:R18,3)*0.001+LARGE(O18:R18,4)*0.00001</f>
        <v>92</v>
      </c>
    </row>
    <row r="19" spans="1:21" x14ac:dyDescent="0.25">
      <c r="A19" s="26">
        <f>+RANK(U19,$U$7:$U$29)</f>
        <v>13</v>
      </c>
      <c r="B19" s="35" t="s">
        <v>26</v>
      </c>
      <c r="C19" s="43">
        <v>11171</v>
      </c>
      <c r="D19" s="44"/>
      <c r="E19" s="91">
        <v>1</v>
      </c>
      <c r="F19" s="38">
        <v>12</v>
      </c>
      <c r="G19" s="32">
        <v>44</v>
      </c>
      <c r="H19" s="38">
        <v>11</v>
      </c>
      <c r="I19" s="39">
        <v>47</v>
      </c>
      <c r="J19" s="38" t="s">
        <v>18</v>
      </c>
      <c r="K19" s="40">
        <v>0</v>
      </c>
      <c r="L19" s="78"/>
      <c r="M19" s="40"/>
      <c r="N19" s="41">
        <f>+M19+K19+I19+G19</f>
        <v>91</v>
      </c>
      <c r="O19" s="108">
        <f>+G19</f>
        <v>44</v>
      </c>
      <c r="P19" s="108">
        <f>+I19</f>
        <v>47</v>
      </c>
      <c r="Q19" s="108">
        <f>+K19</f>
        <v>0</v>
      </c>
      <c r="R19" s="108">
        <f>+M19</f>
        <v>0</v>
      </c>
      <c r="S19" s="109"/>
      <c r="T19" s="33">
        <f>COUNT(J19,H19,F19,L19)</f>
        <v>2</v>
      </c>
      <c r="U19" s="34">
        <f>MAX(O19:R19)+LARGE(O19:R19,2)+LARGE(O19:R19,3)*0.001+LARGE(O19:R19,4)*0.00001</f>
        <v>91</v>
      </c>
    </row>
    <row r="20" spans="1:21" x14ac:dyDescent="0.25">
      <c r="A20" s="26">
        <f>+RANK(U20,$U$7:$U$29)</f>
        <v>14</v>
      </c>
      <c r="B20" s="35" t="s">
        <v>28</v>
      </c>
      <c r="C20" s="43">
        <v>11171</v>
      </c>
      <c r="D20" s="44"/>
      <c r="E20" s="91">
        <v>2</v>
      </c>
      <c r="F20" s="38">
        <v>14</v>
      </c>
      <c r="G20" s="32">
        <v>38</v>
      </c>
      <c r="H20" s="38">
        <v>19</v>
      </c>
      <c r="I20" s="39">
        <v>23</v>
      </c>
      <c r="J20" s="38">
        <v>10</v>
      </c>
      <c r="K20" s="40">
        <v>50</v>
      </c>
      <c r="L20" s="78"/>
      <c r="M20" s="40"/>
      <c r="N20" s="41">
        <f>+M20+K20+I20+G20</f>
        <v>111</v>
      </c>
      <c r="O20" s="108">
        <f>+G20</f>
        <v>38</v>
      </c>
      <c r="P20" s="108">
        <f>+I20</f>
        <v>23</v>
      </c>
      <c r="Q20" s="108">
        <f>+K20</f>
        <v>50</v>
      </c>
      <c r="R20" s="108">
        <f>+M20</f>
        <v>0</v>
      </c>
      <c r="S20" s="109"/>
      <c r="T20" s="33">
        <f>COUNT(J20,H20,F20,L20)</f>
        <v>3</v>
      </c>
      <c r="U20" s="34">
        <f>MAX(O20:R20)+LARGE(O20:R20,2)+LARGE(O20:R20,3)*0.001+LARGE(O20:R20,4)*0.00001</f>
        <v>88.022999999999996</v>
      </c>
    </row>
    <row r="21" spans="1:21" x14ac:dyDescent="0.25">
      <c r="A21" s="26">
        <f>+RANK(U21,$U$7:$U$29)</f>
        <v>15</v>
      </c>
      <c r="B21" s="35" t="s">
        <v>35</v>
      </c>
      <c r="C21" s="36">
        <v>11165</v>
      </c>
      <c r="D21" s="37"/>
      <c r="E21" s="92">
        <v>1</v>
      </c>
      <c r="F21" s="42" t="s">
        <v>18</v>
      </c>
      <c r="G21" s="32">
        <v>0</v>
      </c>
      <c r="H21" s="42">
        <v>13</v>
      </c>
      <c r="I21" s="39">
        <v>41</v>
      </c>
      <c r="J21" s="42">
        <v>11</v>
      </c>
      <c r="K21" s="39">
        <v>47</v>
      </c>
      <c r="L21" s="31"/>
      <c r="M21" s="39"/>
      <c r="N21" s="41">
        <f>+M21+K21+I21+G21</f>
        <v>88</v>
      </c>
      <c r="O21" s="108">
        <f>+G21</f>
        <v>0</v>
      </c>
      <c r="P21" s="108">
        <f>+I21</f>
        <v>41</v>
      </c>
      <c r="Q21" s="108">
        <f>+K21</f>
        <v>47</v>
      </c>
      <c r="R21" s="108">
        <f>+M21</f>
        <v>0</v>
      </c>
      <c r="S21" s="109"/>
      <c r="T21" s="33">
        <f>COUNT(J21,H21,F21,L21)</f>
        <v>2</v>
      </c>
      <c r="U21" s="34">
        <f>MAX(O21:R21)+LARGE(O21:R21,2)+LARGE(O21:R21,3)*0.001+LARGE(O21:R21,4)*0.00001</f>
        <v>88</v>
      </c>
    </row>
    <row r="22" spans="1:21" x14ac:dyDescent="0.25">
      <c r="A22" s="26">
        <f>+RANK(U22,$U$7:$U$29)</f>
        <v>16</v>
      </c>
      <c r="B22" s="35" t="s">
        <v>29</v>
      </c>
      <c r="C22" s="36">
        <v>11162</v>
      </c>
      <c r="D22" s="37"/>
      <c r="E22" s="92">
        <v>2</v>
      </c>
      <c r="F22" s="42">
        <v>16</v>
      </c>
      <c r="G22" s="32">
        <v>32</v>
      </c>
      <c r="H22" s="42">
        <v>9</v>
      </c>
      <c r="I22" s="39">
        <v>55</v>
      </c>
      <c r="J22" s="42" t="s">
        <v>18</v>
      </c>
      <c r="K22" s="39">
        <v>0</v>
      </c>
      <c r="L22" s="31"/>
      <c r="M22" s="39"/>
      <c r="N22" s="41">
        <f>+M22+K22+I22+G22</f>
        <v>87</v>
      </c>
      <c r="O22" s="108">
        <f>+G22</f>
        <v>32</v>
      </c>
      <c r="P22" s="108">
        <f>+I22</f>
        <v>55</v>
      </c>
      <c r="Q22" s="108">
        <f>+K22</f>
        <v>0</v>
      </c>
      <c r="R22" s="108">
        <f>+M22</f>
        <v>0</v>
      </c>
      <c r="S22" s="109"/>
      <c r="T22" s="33">
        <f>COUNT(J22,H22,F22,L22)</f>
        <v>2</v>
      </c>
      <c r="U22" s="34">
        <f>MAX(O22:R22)+LARGE(O22:R22,2)+LARGE(O22:R22,3)*0.001+LARGE(O22:R22,4)*0.00001</f>
        <v>87</v>
      </c>
    </row>
    <row r="23" spans="1:21" x14ac:dyDescent="0.25">
      <c r="A23" s="26">
        <f>+RANK(U23,$U$7:$U$29)</f>
        <v>17</v>
      </c>
      <c r="B23" s="35" t="s">
        <v>30</v>
      </c>
      <c r="C23" s="43">
        <v>11183</v>
      </c>
      <c r="D23" s="44"/>
      <c r="E23" s="91">
        <v>1</v>
      </c>
      <c r="F23" s="38">
        <v>10</v>
      </c>
      <c r="G23" s="32">
        <v>50</v>
      </c>
      <c r="H23" s="38">
        <v>15</v>
      </c>
      <c r="I23" s="39">
        <v>35</v>
      </c>
      <c r="J23" s="38" t="s">
        <v>18</v>
      </c>
      <c r="K23" s="40">
        <v>0</v>
      </c>
      <c r="L23" s="78"/>
      <c r="M23" s="40"/>
      <c r="N23" s="41">
        <f>+M23+K23+I23+G23</f>
        <v>85</v>
      </c>
      <c r="O23" s="108">
        <f>+G23</f>
        <v>50</v>
      </c>
      <c r="P23" s="108">
        <f>+I23</f>
        <v>35</v>
      </c>
      <c r="Q23" s="108">
        <f>+K23</f>
        <v>0</v>
      </c>
      <c r="R23" s="108">
        <f>+M23</f>
        <v>0</v>
      </c>
      <c r="S23" s="109"/>
      <c r="T23" s="33">
        <f>COUNT(J23,H23,F23,L23)</f>
        <v>2</v>
      </c>
      <c r="U23" s="34">
        <f>MAX(O23:R23)+LARGE(O23:R23,2)+LARGE(O23:R23,3)*0.001+LARGE(O23:R23,4)*0.00001</f>
        <v>85</v>
      </c>
    </row>
    <row r="24" spans="1:21" x14ac:dyDescent="0.25">
      <c r="A24" s="26">
        <f>+RANK(U24,$U$7:$U$29)</f>
        <v>18</v>
      </c>
      <c r="B24" s="35" t="s">
        <v>31</v>
      </c>
      <c r="C24" s="36">
        <v>11115</v>
      </c>
      <c r="D24" s="37"/>
      <c r="E24" s="92">
        <v>2</v>
      </c>
      <c r="F24" s="42">
        <v>17</v>
      </c>
      <c r="G24" s="32">
        <v>29</v>
      </c>
      <c r="H24" s="42">
        <v>10</v>
      </c>
      <c r="I24" s="39">
        <v>50</v>
      </c>
      <c r="J24" s="42" t="s">
        <v>18</v>
      </c>
      <c r="K24" s="39">
        <v>0</v>
      </c>
      <c r="L24" s="31"/>
      <c r="M24" s="39"/>
      <c r="N24" s="41">
        <f>+M24+K24+I24+G24</f>
        <v>79</v>
      </c>
      <c r="O24" s="108">
        <f>+G24</f>
        <v>29</v>
      </c>
      <c r="P24" s="108">
        <f>+I24</f>
        <v>50</v>
      </c>
      <c r="Q24" s="108">
        <f>+K24</f>
        <v>0</v>
      </c>
      <c r="R24" s="108">
        <f>+M24</f>
        <v>0</v>
      </c>
      <c r="S24" s="109"/>
      <c r="T24" s="33">
        <f>COUNT(J24,H24,F24,L24)</f>
        <v>2</v>
      </c>
      <c r="U24" s="34">
        <f>MAX(O24:R24)+LARGE(O24:R24,2)+LARGE(O24:R24,3)*0.001+LARGE(O24:R24,4)*0.00001</f>
        <v>79</v>
      </c>
    </row>
    <row r="25" spans="1:21" x14ac:dyDescent="0.25">
      <c r="A25" s="26">
        <f>+RANK(U25,$U$7:$U$29)</f>
        <v>19</v>
      </c>
      <c r="B25" s="35" t="s">
        <v>32</v>
      </c>
      <c r="C25" s="43">
        <v>11160</v>
      </c>
      <c r="D25" s="44"/>
      <c r="E25" s="92">
        <v>4</v>
      </c>
      <c r="F25" s="42">
        <v>15</v>
      </c>
      <c r="G25" s="32">
        <v>35</v>
      </c>
      <c r="H25" s="42">
        <v>14</v>
      </c>
      <c r="I25" s="39">
        <v>38</v>
      </c>
      <c r="J25" s="42" t="s">
        <v>18</v>
      </c>
      <c r="K25" s="39">
        <v>0</v>
      </c>
      <c r="L25" s="31"/>
      <c r="M25" s="39"/>
      <c r="N25" s="41">
        <f>+M25+K25+I25+G25</f>
        <v>73</v>
      </c>
      <c r="O25" s="108">
        <f>+G25</f>
        <v>35</v>
      </c>
      <c r="P25" s="108">
        <f>+I25</f>
        <v>38</v>
      </c>
      <c r="Q25" s="108">
        <f>+K25</f>
        <v>0</v>
      </c>
      <c r="R25" s="108">
        <f>+M25</f>
        <v>0</v>
      </c>
      <c r="S25" s="109"/>
      <c r="T25" s="33">
        <f>COUNT(J25,H25,F25,L25)</f>
        <v>2</v>
      </c>
      <c r="U25" s="34">
        <f>MAX(O25:R25)+LARGE(O25:R25,2)+LARGE(O25:R25,3)*0.001+LARGE(O25:R25,4)*0.00001</f>
        <v>73</v>
      </c>
    </row>
    <row r="26" spans="1:21" x14ac:dyDescent="0.25">
      <c r="A26" s="26">
        <f>+RANK(U26,$U$7:$U$29)</f>
        <v>20</v>
      </c>
      <c r="B26" s="35" t="s">
        <v>33</v>
      </c>
      <c r="C26" s="43">
        <v>11173</v>
      </c>
      <c r="D26" s="44"/>
      <c r="E26" s="91">
        <v>2</v>
      </c>
      <c r="F26" s="38">
        <v>13</v>
      </c>
      <c r="G26" s="32">
        <v>41</v>
      </c>
      <c r="H26" s="38">
        <v>18</v>
      </c>
      <c r="I26" s="39">
        <v>26</v>
      </c>
      <c r="J26" s="38" t="s">
        <v>18</v>
      </c>
      <c r="K26" s="40">
        <v>0</v>
      </c>
      <c r="L26" s="78"/>
      <c r="M26" s="40"/>
      <c r="N26" s="41">
        <f>+M26+K26+I26+G26</f>
        <v>67</v>
      </c>
      <c r="O26" s="108">
        <f>+G26</f>
        <v>41</v>
      </c>
      <c r="P26" s="108">
        <f>+I26</f>
        <v>26</v>
      </c>
      <c r="Q26" s="108">
        <f>+K26</f>
        <v>0</v>
      </c>
      <c r="R26" s="108">
        <f>+M26</f>
        <v>0</v>
      </c>
      <c r="S26" s="109"/>
      <c r="T26" s="33">
        <f>COUNT(J26,H26,F26,L26)</f>
        <v>2</v>
      </c>
      <c r="U26" s="34">
        <f>MAX(O26:R26)+LARGE(O26:R26,2)+LARGE(O26:R26,3)*0.001+LARGE(O26:R26,4)*0.00001</f>
        <v>67</v>
      </c>
    </row>
    <row r="27" spans="1:21" x14ac:dyDescent="0.25">
      <c r="A27" s="26">
        <f>+RANK(U27,$U$7:$U$29)</f>
        <v>21</v>
      </c>
      <c r="B27" s="35" t="s">
        <v>34</v>
      </c>
      <c r="C27" s="36">
        <v>11132</v>
      </c>
      <c r="D27" s="37"/>
      <c r="E27" s="92">
        <v>1</v>
      </c>
      <c r="F27" s="42" t="s">
        <v>18</v>
      </c>
      <c r="G27" s="32">
        <v>0</v>
      </c>
      <c r="H27" s="42" t="s">
        <v>18</v>
      </c>
      <c r="I27" s="39">
        <v>0</v>
      </c>
      <c r="J27" s="42">
        <v>8</v>
      </c>
      <c r="K27" s="39">
        <v>60</v>
      </c>
      <c r="L27" s="31"/>
      <c r="M27" s="39"/>
      <c r="N27" s="41">
        <f>+M27+K27+I27+G27</f>
        <v>60</v>
      </c>
      <c r="O27" s="108">
        <f>+G27</f>
        <v>0</v>
      </c>
      <c r="P27" s="108">
        <f>+I27</f>
        <v>0</v>
      </c>
      <c r="Q27" s="108">
        <f>+K27</f>
        <v>60</v>
      </c>
      <c r="R27" s="108">
        <f>+M27</f>
        <v>0</v>
      </c>
      <c r="S27" s="109"/>
      <c r="T27" s="33">
        <f>COUNT(J27,H27,F27,L27)</f>
        <v>1</v>
      </c>
      <c r="U27" s="34">
        <f>MAX(O27:R27)+LARGE(O27:R27,2)+LARGE(O27:R27,3)*0.001+LARGE(O27:R27,4)*0.00001</f>
        <v>60</v>
      </c>
    </row>
    <row r="28" spans="1:21" x14ac:dyDescent="0.25">
      <c r="A28" s="26">
        <f>+RANK(U28,$U$7:$U$29)</f>
        <v>22</v>
      </c>
      <c r="B28" s="45" t="s">
        <v>37</v>
      </c>
      <c r="C28" s="46">
        <v>11184</v>
      </c>
      <c r="D28" s="47"/>
      <c r="E28" s="93">
        <v>2</v>
      </c>
      <c r="F28" s="42" t="s">
        <v>18</v>
      </c>
      <c r="G28" s="32">
        <v>0</v>
      </c>
      <c r="H28" s="42">
        <v>20</v>
      </c>
      <c r="I28" s="39">
        <v>20</v>
      </c>
      <c r="J28" s="42" t="s">
        <v>18</v>
      </c>
      <c r="K28" s="39">
        <v>0</v>
      </c>
      <c r="L28" s="95"/>
      <c r="M28" s="48"/>
      <c r="N28" s="41">
        <f>+M28+K28+I28+G28</f>
        <v>20</v>
      </c>
      <c r="O28" s="108">
        <f>+G28</f>
        <v>0</v>
      </c>
      <c r="P28" s="108">
        <f>+I28</f>
        <v>20</v>
      </c>
      <c r="Q28" s="108">
        <f>+K28</f>
        <v>0</v>
      </c>
      <c r="R28" s="108">
        <f>+M28</f>
        <v>0</v>
      </c>
      <c r="S28" s="109"/>
      <c r="T28" s="33">
        <f>COUNT(J28,H28,F28,L28)</f>
        <v>1</v>
      </c>
      <c r="U28" s="34">
        <f>MAX(O28:R28)+LARGE(O28:R28,2)+LARGE(O28:R28,3)*0.001+LARGE(O28:R28,4)*0.00001</f>
        <v>20</v>
      </c>
    </row>
    <row r="29" spans="1:21" ht="15.75" thickBot="1" x14ac:dyDescent="0.3">
      <c r="A29" s="26">
        <f>+RANK(U29,$U$7:$U$29)</f>
        <v>23</v>
      </c>
      <c r="B29" s="49" t="s">
        <v>38</v>
      </c>
      <c r="C29" s="50">
        <v>11171</v>
      </c>
      <c r="D29" s="51"/>
      <c r="E29" s="94">
        <v>3</v>
      </c>
      <c r="F29" s="52" t="s">
        <v>18</v>
      </c>
      <c r="G29" s="99">
        <v>0</v>
      </c>
      <c r="H29" s="52">
        <v>21</v>
      </c>
      <c r="I29" s="53">
        <v>18</v>
      </c>
      <c r="J29" s="52" t="s">
        <v>18</v>
      </c>
      <c r="K29" s="53">
        <v>0</v>
      </c>
      <c r="L29" s="96"/>
      <c r="M29" s="53"/>
      <c r="N29" s="54">
        <f>+M29+K29+I29+G29</f>
        <v>18</v>
      </c>
      <c r="O29" s="108">
        <f>+G29</f>
        <v>0</v>
      </c>
      <c r="P29" s="108">
        <f>+I29</f>
        <v>18</v>
      </c>
      <c r="Q29" s="108">
        <f>+K29</f>
        <v>0</v>
      </c>
      <c r="R29" s="108">
        <f>+M29</f>
        <v>0</v>
      </c>
      <c r="S29" s="110"/>
      <c r="T29" s="33">
        <f>COUNT(J29,H29,F29,L29)</f>
        <v>1</v>
      </c>
      <c r="U29" s="34">
        <f>MAX(O29:R29)+LARGE(O29:R29,2)+LARGE(O29:R29,3)*0.001+LARGE(O29:R29,4)*0.00001</f>
        <v>18</v>
      </c>
    </row>
    <row r="30" spans="1:2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3"/>
      <c r="U30" s="3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3"/>
      <c r="U31" s="3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3"/>
      <c r="U32" s="3"/>
    </row>
    <row r="33" spans="1:2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3"/>
      <c r="U33" s="3"/>
    </row>
    <row r="34" spans="1:21" x14ac:dyDescent="0.25">
      <c r="A34" s="1"/>
      <c r="B34" s="1"/>
      <c r="C34" s="1"/>
      <c r="D34" s="2" t="s">
        <v>39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3"/>
      <c r="U34" s="3"/>
    </row>
    <row r="35" spans="1:21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3"/>
      <c r="U35" s="3"/>
    </row>
    <row r="36" spans="1:21" ht="15.75" thickBot="1" x14ac:dyDescent="0.3">
      <c r="A36" s="55" t="s">
        <v>40</v>
      </c>
      <c r="B36" s="56"/>
      <c r="C36" s="56"/>
      <c r="D36" s="56"/>
      <c r="E36" s="57"/>
      <c r="F36" s="61" t="s">
        <v>2</v>
      </c>
      <c r="G36" s="62"/>
      <c r="H36" s="63" t="s">
        <v>3</v>
      </c>
      <c r="I36" s="62"/>
      <c r="J36" s="63" t="s">
        <v>4</v>
      </c>
      <c r="K36" s="62"/>
      <c r="L36" s="63" t="s">
        <v>5</v>
      </c>
      <c r="M36" s="62"/>
      <c r="N36" s="1"/>
      <c r="O36" s="1"/>
      <c r="P36" s="1"/>
      <c r="Q36" s="1"/>
      <c r="R36" s="1"/>
      <c r="S36" s="1"/>
      <c r="T36" s="3"/>
      <c r="U36" s="3"/>
    </row>
    <row r="37" spans="1:21" ht="15.75" thickBot="1" x14ac:dyDescent="0.3">
      <c r="A37" s="58"/>
      <c r="B37" s="59"/>
      <c r="C37" s="59"/>
      <c r="D37" s="59"/>
      <c r="E37" s="60"/>
      <c r="F37" s="100">
        <v>43818</v>
      </c>
      <c r="G37" s="101"/>
      <c r="H37" s="100">
        <v>43481</v>
      </c>
      <c r="I37" s="102"/>
      <c r="J37" s="100">
        <v>43523</v>
      </c>
      <c r="K37" s="102"/>
      <c r="L37" s="103"/>
      <c r="M37" s="104"/>
      <c r="T37" s="3"/>
      <c r="U37" s="3"/>
    </row>
    <row r="38" spans="1:21" ht="39.75" thickBot="1" x14ac:dyDescent="0.3">
      <c r="A38" s="64" t="s">
        <v>6</v>
      </c>
      <c r="B38" s="64" t="s">
        <v>41</v>
      </c>
      <c r="C38" s="65" t="s">
        <v>42</v>
      </c>
      <c r="D38" s="66" t="s">
        <v>43</v>
      </c>
      <c r="E38" s="67" t="s">
        <v>44</v>
      </c>
      <c r="F38" s="68" t="s">
        <v>11</v>
      </c>
      <c r="G38" s="69" t="s">
        <v>12</v>
      </c>
      <c r="H38" s="68" t="s">
        <v>11</v>
      </c>
      <c r="I38" s="69" t="s">
        <v>12</v>
      </c>
      <c r="J38" s="68" t="s">
        <v>11</v>
      </c>
      <c r="K38" s="69" t="s">
        <v>12</v>
      </c>
      <c r="L38" s="70" t="s">
        <v>11</v>
      </c>
      <c r="M38" s="70" t="s">
        <v>12</v>
      </c>
      <c r="N38" s="22" t="s">
        <v>13</v>
      </c>
      <c r="O38" s="114" t="s">
        <v>47</v>
      </c>
      <c r="P38" s="115" t="s">
        <v>47</v>
      </c>
      <c r="Q38" s="115" t="s">
        <v>47</v>
      </c>
      <c r="R38" s="115" t="s">
        <v>47</v>
      </c>
      <c r="S38" s="115" t="s">
        <v>47</v>
      </c>
      <c r="T38" s="24" t="s">
        <v>14</v>
      </c>
      <c r="U38" s="25" t="s">
        <v>48</v>
      </c>
    </row>
    <row r="39" spans="1:21" x14ac:dyDescent="0.25">
      <c r="A39" s="88">
        <f>RANK(U39,$U$39:$U$49)</f>
        <v>1</v>
      </c>
      <c r="B39" s="85" t="s">
        <v>17</v>
      </c>
      <c r="C39" s="71">
        <v>11121</v>
      </c>
      <c r="D39" s="72"/>
      <c r="E39" s="105">
        <v>1</v>
      </c>
      <c r="F39" s="73">
        <v>1</v>
      </c>
      <c r="G39" s="74">
        <v>100</v>
      </c>
      <c r="H39" s="73">
        <v>1</v>
      </c>
      <c r="I39" s="74">
        <v>100</v>
      </c>
      <c r="J39" s="73" t="s">
        <v>18</v>
      </c>
      <c r="K39" s="74">
        <v>0</v>
      </c>
      <c r="L39" s="75"/>
      <c r="M39" s="98"/>
      <c r="N39" s="30">
        <f>+M39+K39+I39+G39</f>
        <v>200</v>
      </c>
      <c r="O39" s="108">
        <f>+G39</f>
        <v>100</v>
      </c>
      <c r="P39" s="108">
        <f>+I39</f>
        <v>100</v>
      </c>
      <c r="Q39" s="108">
        <f>+K39</f>
        <v>0</v>
      </c>
      <c r="R39" s="108">
        <f>+M39</f>
        <v>0</v>
      </c>
      <c r="S39" s="113"/>
      <c r="T39" s="33">
        <f>COUNT(J39,H39,F39,L39)</f>
        <v>2</v>
      </c>
      <c r="U39" s="34">
        <f>MAX(O39:R39)+LARGE(O39:R39,2)+LARGE(O39:R39,3)*0.001+LARGE(O39:R39,4)*0.00001</f>
        <v>200</v>
      </c>
    </row>
    <row r="40" spans="1:21" x14ac:dyDescent="0.25">
      <c r="A40" s="89">
        <f>RANK(U40,$U$39:$U$49)</f>
        <v>2</v>
      </c>
      <c r="B40" s="86" t="s">
        <v>29</v>
      </c>
      <c r="C40" s="76">
        <v>11162</v>
      </c>
      <c r="D40" s="77"/>
      <c r="E40" s="106">
        <v>1</v>
      </c>
      <c r="F40" s="38">
        <v>2</v>
      </c>
      <c r="G40" s="39">
        <v>90</v>
      </c>
      <c r="H40" s="38">
        <v>2</v>
      </c>
      <c r="I40" s="40">
        <v>90</v>
      </c>
      <c r="J40" s="42">
        <v>5</v>
      </c>
      <c r="K40" s="39">
        <v>75</v>
      </c>
      <c r="L40" s="78"/>
      <c r="M40" s="111"/>
      <c r="N40" s="41">
        <f>+M40+K40+I40+G40</f>
        <v>255</v>
      </c>
      <c r="O40" s="108">
        <f>+G40</f>
        <v>90</v>
      </c>
      <c r="P40" s="108">
        <f>+I40</f>
        <v>90</v>
      </c>
      <c r="Q40" s="108">
        <f>+K40</f>
        <v>75</v>
      </c>
      <c r="R40" s="108">
        <f>+M40</f>
        <v>0</v>
      </c>
      <c r="S40" s="110"/>
      <c r="T40" s="33">
        <f>COUNT(J40,H40,F40,L40)</f>
        <v>3</v>
      </c>
      <c r="U40" s="34">
        <f t="shared" ref="U40:U49" si="0">MAX(O40:R40)+LARGE(O40:R40,2)+LARGE(O40:R40,3)*0.001+LARGE(O40:R40,4)*0.00001</f>
        <v>180.07499999999999</v>
      </c>
    </row>
    <row r="41" spans="1:21" x14ac:dyDescent="0.25">
      <c r="A41" s="89">
        <f>RANK(U41,$U$39:$U$49)</f>
        <v>3</v>
      </c>
      <c r="B41" s="86" t="s">
        <v>35</v>
      </c>
      <c r="C41" s="79">
        <v>11165</v>
      </c>
      <c r="D41" s="37"/>
      <c r="E41" s="106">
        <v>1</v>
      </c>
      <c r="F41" s="42" t="s">
        <v>18</v>
      </c>
      <c r="G41" s="39">
        <v>0</v>
      </c>
      <c r="H41" s="42">
        <v>4</v>
      </c>
      <c r="I41" s="39">
        <v>80</v>
      </c>
      <c r="J41" s="42">
        <v>1</v>
      </c>
      <c r="K41" s="39">
        <v>100</v>
      </c>
      <c r="L41" s="31"/>
      <c r="M41" s="32"/>
      <c r="N41" s="41">
        <f>+M41+K41+I41+G41</f>
        <v>180</v>
      </c>
      <c r="O41" s="108">
        <f>+G41</f>
        <v>0</v>
      </c>
      <c r="P41" s="108">
        <f>+I41</f>
        <v>80</v>
      </c>
      <c r="Q41" s="108">
        <f>+K41</f>
        <v>100</v>
      </c>
      <c r="R41" s="108">
        <f>+M41</f>
        <v>0</v>
      </c>
      <c r="S41" s="110"/>
      <c r="T41" s="33">
        <f>COUNT(J41,H41,F41,L41)</f>
        <v>2</v>
      </c>
      <c r="U41" s="34">
        <f t="shared" si="0"/>
        <v>180</v>
      </c>
    </row>
    <row r="42" spans="1:21" x14ac:dyDescent="0.25">
      <c r="A42" s="89">
        <f>RANK(U42,$U$39:$U$49)</f>
        <v>4</v>
      </c>
      <c r="B42" s="86" t="s">
        <v>31</v>
      </c>
      <c r="C42" s="76">
        <v>11115</v>
      </c>
      <c r="D42" s="77"/>
      <c r="E42" s="106">
        <v>2</v>
      </c>
      <c r="F42" s="42">
        <v>4</v>
      </c>
      <c r="G42" s="39">
        <v>80</v>
      </c>
      <c r="H42" s="42">
        <v>5</v>
      </c>
      <c r="I42" s="39">
        <v>75</v>
      </c>
      <c r="J42" s="42">
        <v>2</v>
      </c>
      <c r="K42" s="39">
        <v>90</v>
      </c>
      <c r="L42" s="31"/>
      <c r="M42" s="32"/>
      <c r="N42" s="41">
        <f>+M42+K42+I42+G42</f>
        <v>245</v>
      </c>
      <c r="O42" s="108">
        <f>+G42</f>
        <v>80</v>
      </c>
      <c r="P42" s="108">
        <f>+I42</f>
        <v>75</v>
      </c>
      <c r="Q42" s="108">
        <f>+K42</f>
        <v>90</v>
      </c>
      <c r="R42" s="108">
        <f>+M42</f>
        <v>0</v>
      </c>
      <c r="S42" s="110"/>
      <c r="T42" s="33">
        <f>COUNT(J42,H42,F42,L42)</f>
        <v>3</v>
      </c>
      <c r="U42" s="34">
        <f t="shared" si="0"/>
        <v>170.07499999999999</v>
      </c>
    </row>
    <row r="43" spans="1:21" x14ac:dyDescent="0.25">
      <c r="A43" s="89">
        <f>RANK(U43,$U$39:$U$49)</f>
        <v>5</v>
      </c>
      <c r="B43" s="86" t="s">
        <v>22</v>
      </c>
      <c r="C43" s="76">
        <v>11115</v>
      </c>
      <c r="D43" s="77"/>
      <c r="E43" s="106">
        <v>1</v>
      </c>
      <c r="F43" s="42">
        <v>3</v>
      </c>
      <c r="G43" s="39">
        <v>85</v>
      </c>
      <c r="H43" s="42">
        <v>3</v>
      </c>
      <c r="I43" s="39">
        <v>85</v>
      </c>
      <c r="J43" s="42" t="s">
        <v>18</v>
      </c>
      <c r="K43" s="39">
        <v>0</v>
      </c>
      <c r="L43" s="31"/>
      <c r="M43" s="32"/>
      <c r="N43" s="41">
        <f>+M43+K43+I43+G43</f>
        <v>170</v>
      </c>
      <c r="O43" s="108">
        <f>+G43</f>
        <v>85</v>
      </c>
      <c r="P43" s="108">
        <f>+I43</f>
        <v>85</v>
      </c>
      <c r="Q43" s="108">
        <f>+K43</f>
        <v>0</v>
      </c>
      <c r="R43" s="108">
        <f>+M43</f>
        <v>0</v>
      </c>
      <c r="S43" s="110"/>
      <c r="T43" s="33">
        <f>COUNT(J43,H43,F43,L43)</f>
        <v>2</v>
      </c>
      <c r="U43" s="34">
        <f t="shared" si="0"/>
        <v>170</v>
      </c>
    </row>
    <row r="44" spans="1:21" x14ac:dyDescent="0.25">
      <c r="A44" s="89">
        <f>RANK(U44,$U$39:$U$49)</f>
        <v>6</v>
      </c>
      <c r="B44" s="86" t="s">
        <v>45</v>
      </c>
      <c r="C44" s="76">
        <v>11115</v>
      </c>
      <c r="D44" s="77"/>
      <c r="E44" s="106">
        <v>2</v>
      </c>
      <c r="F44" s="42">
        <v>5</v>
      </c>
      <c r="G44" s="39">
        <v>75</v>
      </c>
      <c r="H44" s="42">
        <v>6</v>
      </c>
      <c r="I44" s="39">
        <v>70</v>
      </c>
      <c r="J44" s="42" t="s">
        <v>18</v>
      </c>
      <c r="K44" s="39">
        <v>0</v>
      </c>
      <c r="L44" s="31"/>
      <c r="M44" s="32"/>
      <c r="N44" s="41">
        <f>+M44+K44+I44+G44</f>
        <v>145</v>
      </c>
      <c r="O44" s="108">
        <f>+G44</f>
        <v>75</v>
      </c>
      <c r="P44" s="108">
        <f>+I44</f>
        <v>70</v>
      </c>
      <c r="Q44" s="108">
        <f>+K44</f>
        <v>0</v>
      </c>
      <c r="R44" s="108">
        <f>+M44</f>
        <v>0</v>
      </c>
      <c r="S44" s="110"/>
      <c r="T44" s="33">
        <f>COUNT(J44,H44,F44,L44)</f>
        <v>2</v>
      </c>
      <c r="U44" s="34">
        <f t="shared" si="0"/>
        <v>145</v>
      </c>
    </row>
    <row r="45" spans="1:21" x14ac:dyDescent="0.25">
      <c r="A45" s="89">
        <f>RANK(U45,$U$39:$U$49)</f>
        <v>7</v>
      </c>
      <c r="B45" s="86" t="s">
        <v>29</v>
      </c>
      <c r="C45" s="80">
        <v>11162</v>
      </c>
      <c r="D45" s="77"/>
      <c r="E45" s="106">
        <v>2</v>
      </c>
      <c r="F45" s="42" t="s">
        <v>18</v>
      </c>
      <c r="G45" s="39">
        <v>0</v>
      </c>
      <c r="H45" s="42">
        <v>7</v>
      </c>
      <c r="I45" s="39">
        <v>65</v>
      </c>
      <c r="J45" s="42">
        <v>5</v>
      </c>
      <c r="K45" s="39">
        <v>75</v>
      </c>
      <c r="L45" s="31"/>
      <c r="M45" s="32"/>
      <c r="N45" s="41">
        <f>+M45+K45+I45+G45</f>
        <v>140</v>
      </c>
      <c r="O45" s="108">
        <f>+G45</f>
        <v>0</v>
      </c>
      <c r="P45" s="108">
        <f>+I45</f>
        <v>65</v>
      </c>
      <c r="Q45" s="108">
        <f>+K45</f>
        <v>75</v>
      </c>
      <c r="R45" s="108">
        <f>+M45</f>
        <v>0</v>
      </c>
      <c r="S45" s="110"/>
      <c r="T45" s="33">
        <f>COUNT(J45,H45,F45,L45)</f>
        <v>2</v>
      </c>
      <c r="U45" s="34">
        <f t="shared" si="0"/>
        <v>140</v>
      </c>
    </row>
    <row r="46" spans="1:21" x14ac:dyDescent="0.25">
      <c r="A46" s="89">
        <f>RANK(U46,$U$39:$U$49)</f>
        <v>8</v>
      </c>
      <c r="B46" s="86" t="s">
        <v>21</v>
      </c>
      <c r="C46" s="76">
        <v>11173</v>
      </c>
      <c r="D46" s="77"/>
      <c r="E46" s="106">
        <v>1</v>
      </c>
      <c r="F46" s="42">
        <v>7</v>
      </c>
      <c r="G46" s="39">
        <v>60</v>
      </c>
      <c r="H46" s="42">
        <v>9</v>
      </c>
      <c r="I46" s="39">
        <v>55</v>
      </c>
      <c r="J46" s="42">
        <v>7</v>
      </c>
      <c r="K46" s="39">
        <v>65</v>
      </c>
      <c r="L46" s="31"/>
      <c r="M46" s="32"/>
      <c r="N46" s="41">
        <f>+M46+K46+I46+G46</f>
        <v>180</v>
      </c>
      <c r="O46" s="108">
        <f>+G46</f>
        <v>60</v>
      </c>
      <c r="P46" s="108">
        <f>+I46</f>
        <v>55</v>
      </c>
      <c r="Q46" s="108">
        <f>+K46</f>
        <v>65</v>
      </c>
      <c r="R46" s="108">
        <f>+M46</f>
        <v>0</v>
      </c>
      <c r="S46" s="110"/>
      <c r="T46" s="33">
        <f>COUNT(J46,H46,F46,L46)</f>
        <v>3</v>
      </c>
      <c r="U46" s="34">
        <f t="shared" si="0"/>
        <v>125.05500000000001</v>
      </c>
    </row>
    <row r="47" spans="1:21" x14ac:dyDescent="0.25">
      <c r="A47" s="89">
        <f>RANK(U47,$U$39:$U$49)</f>
        <v>9</v>
      </c>
      <c r="B47" s="86" t="s">
        <v>46</v>
      </c>
      <c r="C47" s="80">
        <v>11183</v>
      </c>
      <c r="D47" s="77"/>
      <c r="E47" s="106">
        <v>1</v>
      </c>
      <c r="F47" s="42">
        <v>6</v>
      </c>
      <c r="G47" s="39">
        <v>70</v>
      </c>
      <c r="H47" s="42" t="s">
        <v>18</v>
      </c>
      <c r="I47" s="39">
        <v>0</v>
      </c>
      <c r="J47" s="42" t="s">
        <v>18</v>
      </c>
      <c r="K47" s="39">
        <v>0</v>
      </c>
      <c r="L47" s="31"/>
      <c r="M47" s="32"/>
      <c r="N47" s="41">
        <f>+M47+K47+I47+G47</f>
        <v>70</v>
      </c>
      <c r="O47" s="108">
        <f>+G47</f>
        <v>70</v>
      </c>
      <c r="P47" s="108">
        <f>+I47</f>
        <v>0</v>
      </c>
      <c r="Q47" s="108">
        <f>+K47</f>
        <v>0</v>
      </c>
      <c r="R47" s="108">
        <f>+M47</f>
        <v>0</v>
      </c>
      <c r="S47" s="110"/>
      <c r="T47" s="33">
        <f>COUNT(J47,H47,F47,L47)</f>
        <v>1</v>
      </c>
      <c r="U47" s="34">
        <f t="shared" si="0"/>
        <v>70</v>
      </c>
    </row>
    <row r="48" spans="1:21" x14ac:dyDescent="0.25">
      <c r="A48" s="89">
        <f>RANK(U48,$U$39:$U$49)</f>
        <v>10</v>
      </c>
      <c r="B48" s="86" t="s">
        <v>15</v>
      </c>
      <c r="C48" s="79">
        <v>11160</v>
      </c>
      <c r="D48" s="37"/>
      <c r="E48" s="106">
        <v>1</v>
      </c>
      <c r="F48" s="42" t="s">
        <v>18</v>
      </c>
      <c r="G48" s="39">
        <v>0</v>
      </c>
      <c r="H48" s="42">
        <v>8</v>
      </c>
      <c r="I48" s="39">
        <v>60</v>
      </c>
      <c r="J48" s="42" t="s">
        <v>18</v>
      </c>
      <c r="K48" s="39">
        <v>0</v>
      </c>
      <c r="L48" s="31"/>
      <c r="M48" s="32"/>
      <c r="N48" s="41">
        <f>+M48+K48+I48+G48</f>
        <v>60</v>
      </c>
      <c r="O48" s="108">
        <f>+G48</f>
        <v>0</v>
      </c>
      <c r="P48" s="108">
        <f>+I48</f>
        <v>60</v>
      </c>
      <c r="Q48" s="108">
        <f>+K48</f>
        <v>0</v>
      </c>
      <c r="R48" s="108">
        <f>+M48</f>
        <v>0</v>
      </c>
      <c r="S48" s="110"/>
      <c r="T48" s="33">
        <f>COUNT(J48,H48,F48,L48)</f>
        <v>1</v>
      </c>
      <c r="U48" s="34">
        <f t="shared" si="0"/>
        <v>60</v>
      </c>
    </row>
    <row r="49" spans="1:21" ht="15.75" thickBot="1" x14ac:dyDescent="0.3">
      <c r="A49" s="90">
        <f>RANK(U49,$U$39:$U$49)</f>
        <v>11</v>
      </c>
      <c r="B49" s="87" t="s">
        <v>17</v>
      </c>
      <c r="C49" s="81">
        <v>11121</v>
      </c>
      <c r="D49" s="82"/>
      <c r="E49" s="107">
        <v>2</v>
      </c>
      <c r="F49" s="83">
        <v>8</v>
      </c>
      <c r="G49" s="53">
        <v>50</v>
      </c>
      <c r="H49" s="52" t="s">
        <v>18</v>
      </c>
      <c r="I49" s="53">
        <v>0</v>
      </c>
      <c r="J49" s="52" t="s">
        <v>18</v>
      </c>
      <c r="K49" s="53">
        <v>0</v>
      </c>
      <c r="L49" s="84"/>
      <c r="M49" s="112"/>
      <c r="N49" s="54">
        <f>+M49+K49+I49+G49</f>
        <v>50</v>
      </c>
      <c r="O49" s="108">
        <f>+G49</f>
        <v>50</v>
      </c>
      <c r="P49" s="108">
        <f>+I49</f>
        <v>0</v>
      </c>
      <c r="Q49" s="108">
        <f>+K49</f>
        <v>0</v>
      </c>
      <c r="R49" s="108">
        <f>+M49</f>
        <v>0</v>
      </c>
      <c r="S49" s="110"/>
      <c r="T49" s="33">
        <f>COUNT(J49,H49,F49,L49)</f>
        <v>1</v>
      </c>
      <c r="U49" s="34">
        <f t="shared" si="0"/>
        <v>50</v>
      </c>
    </row>
  </sheetData>
  <sortState ref="A7:Z29">
    <sortCondition ref="A7"/>
  </sortState>
  <mergeCells count="16">
    <mergeCell ref="J36:K36"/>
    <mergeCell ref="L36:M36"/>
    <mergeCell ref="A36:E37"/>
    <mergeCell ref="F37:G37"/>
    <mergeCell ref="H37:I37"/>
    <mergeCell ref="J37:K37"/>
    <mergeCell ref="F36:G36"/>
    <mergeCell ref="H36:I36"/>
    <mergeCell ref="A3:E5"/>
    <mergeCell ref="F4:G4"/>
    <mergeCell ref="H4:I4"/>
    <mergeCell ref="J4:K4"/>
    <mergeCell ref="L4:M4"/>
    <mergeCell ref="F5:G5"/>
    <mergeCell ref="H5:I5"/>
    <mergeCell ref="J5:K5"/>
  </mergeCells>
  <pageMargins left="0.34" right="0.7" top="0.56000000000000005" bottom="0.51" header="0.17" footer="0.3"/>
  <pageSetup paperSize="9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Didier3k</dc:creator>
  <cp:lastModifiedBy>Didier3k</cp:lastModifiedBy>
  <cp:lastPrinted>2019-03-01T14:32:23Z</cp:lastPrinted>
  <dcterms:created xsi:type="dcterms:W3CDTF">2019-03-01T14:24:48Z</dcterms:created>
  <dcterms:modified xsi:type="dcterms:W3CDTF">2019-03-01T15:10:07Z</dcterms:modified>
</cp:coreProperties>
</file>