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1315" windowHeight="7485"/>
  </bookViews>
  <sheets>
    <sheet name="Feuil1" sheetId="1" r:id="rId1"/>
    <sheet name="Feuil2" sheetId="2" r:id="rId2"/>
    <sheet name="Feuil3" sheetId="3" r:id="rId3"/>
  </sheets>
  <definedNames>
    <definedName name="tabf1">Feuil2!$A$2:$C$25</definedName>
    <definedName name="tabf2">Feuil2!$E$2:$G$24</definedName>
    <definedName name="tabg1">Feuil2!$B$2:$C$25</definedName>
    <definedName name="tabg2">Feuil2!$F$2:$G$24</definedName>
    <definedName name="tabp">Feuil2!$I$3:$J$8</definedName>
  </definedNames>
  <calcPr calcId="144525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N5" i="1"/>
  <c r="P5" i="1"/>
  <c r="Q5" i="1" s="1"/>
  <c r="T5" i="1" s="1"/>
  <c r="N6" i="1"/>
  <c r="P6" i="1"/>
  <c r="Q6" i="1"/>
  <c r="T6" i="1" s="1"/>
  <c r="S6" i="1"/>
  <c r="P4" i="1"/>
  <c r="Q4" i="1" s="1"/>
  <c r="T4" i="1" s="1"/>
  <c r="N4" i="1"/>
  <c r="R6" i="1" l="1"/>
  <c r="S5" i="1"/>
  <c r="R4" i="1"/>
  <c r="R5" i="1"/>
  <c r="U5" i="1" s="1"/>
  <c r="U6" i="1"/>
  <c r="S4" i="1"/>
  <c r="U4" i="1" s="1"/>
</calcChain>
</file>

<file path=xl/sharedStrings.xml><?xml version="1.0" encoding="utf-8"?>
<sst xmlns="http://schemas.openxmlformats.org/spreadsheetml/2006/main" count="49" uniqueCount="39">
  <si>
    <t>Planche</t>
  </si>
  <si>
    <t>Essai1</t>
  </si>
  <si>
    <t>Essai2</t>
  </si>
  <si>
    <t>Essai3</t>
  </si>
  <si>
    <t>Essai4</t>
  </si>
  <si>
    <t>Essai5</t>
  </si>
  <si>
    <t>Essai6</t>
  </si>
  <si>
    <t>best</t>
  </si>
  <si>
    <t>Moyenne</t>
  </si>
  <si>
    <t>Projet</t>
  </si>
  <si>
    <t>christelle</t>
  </si>
  <si>
    <t>tcom2</t>
  </si>
  <si>
    <t>pres</t>
  </si>
  <si>
    <t>F</t>
  </si>
  <si>
    <t>num</t>
  </si>
  <si>
    <t>nom</t>
  </si>
  <si>
    <t>prenom</t>
  </si>
  <si>
    <t>classe</t>
  </si>
  <si>
    <t>stat</t>
  </si>
  <si>
    <t>genre</t>
  </si>
  <si>
    <t>LEROY</t>
  </si>
  <si>
    <t>x</t>
  </si>
  <si>
    <t>marc</t>
  </si>
  <si>
    <t>rené</t>
  </si>
  <si>
    <t>f</t>
  </si>
  <si>
    <t>g</t>
  </si>
  <si>
    <t>Ecart/ projet</t>
  </si>
  <si>
    <t>Note d'écart Projet/perf</t>
  </si>
  <si>
    <t>note/20</t>
  </si>
  <si>
    <t>Note1</t>
  </si>
  <si>
    <t>Note2</t>
  </si>
  <si>
    <t>moyenne 3 meilleurs</t>
  </si>
  <si>
    <t>Ecart au projet</t>
  </si>
  <si>
    <t>FILLES</t>
  </si>
  <si>
    <t>GARCON</t>
  </si>
  <si>
    <t>Note</t>
  </si>
  <si>
    <t>M</t>
  </si>
  <si>
    <t>Points</t>
  </si>
  <si>
    <t>saut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</si>
</sst>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i/>
      <sz val="11"/>
      <name val="Arial"/>
      <family val="2"/>
    </font>
    <font>
      <sz val="8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2" fontId="0" fillId="2" borderId="1" xfId="0" applyNumberFormat="1" applyFill="1" applyBorder="1" applyAlignment="1" applyProtection="1">
      <alignment horizontal="center" vertical="center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0" fillId="2" borderId="1" xfId="0" applyFill="1" applyBorder="1"/>
    <xf numFmtId="2" fontId="0" fillId="2" borderId="1" xfId="0" applyNumberFormat="1" applyFill="1" applyBorder="1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0" fillId="2" borderId="2" xfId="0" applyFill="1" applyBorder="1"/>
    <xf numFmtId="2" fontId="1" fillId="2" borderId="2" xfId="0" applyNumberFormat="1" applyFont="1" applyFill="1" applyBorder="1" applyAlignment="1" applyProtection="1">
      <alignment horizontal="center" vertical="center" wrapText="1"/>
    </xf>
    <xf numFmtId="2" fontId="2" fillId="2" borderId="2" xfId="0" applyNumberFormat="1" applyFont="1" applyFill="1" applyBorder="1" applyAlignment="1" applyProtection="1">
      <alignment horizontal="center" vertical="center" wrapText="1"/>
    </xf>
    <xf numFmtId="2" fontId="3" fillId="2" borderId="2" xfId="0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3" borderId="1" xfId="0" applyFill="1" applyBorder="1"/>
    <xf numFmtId="0" fontId="0" fillId="6" borderId="2" xfId="0" applyFill="1" applyBorder="1"/>
    <xf numFmtId="0" fontId="0" fillId="6" borderId="1" xfId="0" applyFill="1" applyBorder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47625</xdr:colOff>
      <xdr:row>2</xdr:row>
      <xdr:rowOff>76200</xdr:rowOff>
    </xdr:from>
    <xdr:to>
      <xdr:col>24</xdr:col>
      <xdr:colOff>352425</xdr:colOff>
      <xdr:row>6</xdr:row>
      <xdr:rowOff>28575</xdr:rowOff>
    </xdr:to>
    <xdr:sp macro="" textlink="">
      <xdr:nvSpPr>
        <xdr:cNvPr id="2" name="ZoneTexte 1"/>
        <xdr:cNvSpPr txBox="1"/>
      </xdr:nvSpPr>
      <xdr:spPr>
        <a:xfrm>
          <a:off x="10258425" y="457200"/>
          <a:ext cx="1828800" cy="1133475"/>
        </a:xfrm>
        <a:prstGeom prst="rect">
          <a:avLst/>
        </a:prstGeom>
        <a:solidFill>
          <a:srgbClr val="FFC000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chaque fois qu'une valeur</a:t>
          </a:r>
          <a:r>
            <a:rPr lang="fr-FR" sz="1100" baseline="0"/>
            <a:t> est entrée dans  colonnes A:M ou O</a:t>
          </a:r>
        </a:p>
        <a:p>
          <a:endParaRPr lang="fr-FR" sz="1100" baseline="0"/>
        </a:p>
        <a:p>
          <a:r>
            <a:rPr lang="fr-FR" sz="1100" baseline="0"/>
            <a:t>alors les calculs se font dans N; P:U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68"/>
  <sheetViews>
    <sheetView tabSelected="1" workbookViewId="0">
      <selection activeCell="X10" sqref="X10"/>
    </sheetView>
  </sheetViews>
  <sheetFormatPr baseColWidth="10" defaultRowHeight="15" x14ac:dyDescent="0.25"/>
  <cols>
    <col min="1" max="1" width="5" bestFit="1" customWidth="1"/>
    <col min="2" max="2" width="6.42578125" bestFit="1" customWidth="1"/>
    <col min="3" max="3" width="9.28515625" bestFit="1" customWidth="1"/>
    <col min="4" max="4" width="6.42578125" bestFit="1" customWidth="1"/>
    <col min="5" max="5" width="4.85546875" bestFit="1" customWidth="1"/>
    <col min="6" max="6" width="6.140625" bestFit="1" customWidth="1"/>
    <col min="7" max="7" width="8" bestFit="1" customWidth="1"/>
    <col min="8" max="13" width="6.28515625" bestFit="1" customWidth="1"/>
    <col min="14" max="14" width="4.85546875" bestFit="1" customWidth="1"/>
    <col min="15" max="15" width="6.42578125" bestFit="1" customWidth="1"/>
    <col min="16" max="16" width="9.42578125" bestFit="1" customWidth="1"/>
    <col min="17" max="17" width="8.28515625" customWidth="1"/>
    <col min="18" max="18" width="8.140625" customWidth="1"/>
    <col min="19" max="20" width="6.85546875" customWidth="1"/>
    <col min="21" max="21" width="7" bestFit="1" customWidth="1"/>
  </cols>
  <sheetData>
    <row r="2" spans="1:21" x14ac:dyDescent="0.25">
      <c r="B2" t="s">
        <v>38</v>
      </c>
    </row>
    <row r="3" spans="1:21" ht="48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0</v>
      </c>
      <c r="H3" t="s">
        <v>1</v>
      </c>
      <c r="I3" t="s">
        <v>2</v>
      </c>
      <c r="J3" t="s">
        <v>3</v>
      </c>
      <c r="K3" t="s">
        <v>4</v>
      </c>
      <c r="L3" t="s">
        <v>5</v>
      </c>
      <c r="M3" t="s">
        <v>6</v>
      </c>
      <c r="N3" s="14" t="s">
        <v>7</v>
      </c>
      <c r="O3" s="20" t="s">
        <v>9</v>
      </c>
      <c r="P3" s="14" t="s">
        <v>8</v>
      </c>
      <c r="Q3" s="15" t="s">
        <v>26</v>
      </c>
      <c r="R3" s="16" t="s">
        <v>29</v>
      </c>
      <c r="S3" s="16" t="s">
        <v>30</v>
      </c>
      <c r="T3" s="17" t="s">
        <v>27</v>
      </c>
      <c r="U3" s="17" t="s">
        <v>28</v>
      </c>
    </row>
    <row r="4" spans="1:21" x14ac:dyDescent="0.25">
      <c r="A4" s="18">
        <v>1</v>
      </c>
      <c r="B4" s="18" t="s">
        <v>20</v>
      </c>
      <c r="C4" s="18" t="s">
        <v>10</v>
      </c>
      <c r="D4" s="18" t="s">
        <v>11</v>
      </c>
      <c r="E4" s="18" t="s">
        <v>12</v>
      </c>
      <c r="F4" s="18" t="s">
        <v>24</v>
      </c>
      <c r="G4" s="18">
        <v>7</v>
      </c>
      <c r="H4" s="19" t="s">
        <v>21</v>
      </c>
      <c r="I4" s="19">
        <v>10</v>
      </c>
      <c r="J4" s="19"/>
      <c r="K4" s="19"/>
      <c r="L4" s="19"/>
      <c r="M4" s="19"/>
      <c r="N4" s="3">
        <f>IF(AND(COUNT(H4:M4)=0,COUNTA(H4:M4)&lt;=3),"",(MAX(H4:M4)))</f>
        <v>10</v>
      </c>
      <c r="O4" s="21">
        <v>10</v>
      </c>
      <c r="P4" s="4" t="str">
        <f>IF(COUNTA(H4:M4)&lt;3,"",IF(AND(COUNT(H4:M4)=0,COUNTA(H4:M4)&gt;3),0,IF(COUNT(H4:M4)=0,"",IF(COUNT(H4:M4)=1,MAX(H4:M4)/3,IF(COUNT(H4:M4)=2,(MAX(H4:M4)+LARGE(H4:M4,2))/3,AVERAGE(MAX(H4:M4),LARGE(H4:M4,2),LARGE(H4:M4,3)))))))</f>
        <v/>
      </c>
      <c r="Q4" s="1" t="str">
        <f>IF(NOT(ISNUMBER(P4)),"",ABS(O4-P4))</f>
        <v/>
      </c>
      <c r="R4" s="2" t="str">
        <f>IF(OR(P4="",N4=""),"",IF(F4="f",VLOOKUP(N4,tabf1,3),IF(F4="g",VLOOKUP(N4,tabg1,2),"")))</f>
        <v/>
      </c>
      <c r="S4" s="2" t="str">
        <f>IF(P4="","",IF(F4="f",VLOOKUP(N4,tabf2,3),IF(F4="g",VLOOKUP(N4,tabg2,2),"")))</f>
        <v/>
      </c>
      <c r="T4" s="2" t="str">
        <f>IF(Q4="","",VLOOKUP(Q4,tabp,2))</f>
        <v/>
      </c>
      <c r="U4" s="2" t="str">
        <f>IF(OR(T4="",S4="",R4=""),"",T4+S4+R4)</f>
        <v/>
      </c>
    </row>
    <row r="5" spans="1:21" x14ac:dyDescent="0.25">
      <c r="A5" s="18">
        <v>2</v>
      </c>
      <c r="B5" s="18" t="s">
        <v>20</v>
      </c>
      <c r="C5" s="18" t="s">
        <v>22</v>
      </c>
      <c r="D5" s="18" t="s">
        <v>11</v>
      </c>
      <c r="E5" s="18" t="s">
        <v>12</v>
      </c>
      <c r="F5" s="18" t="s">
        <v>25</v>
      </c>
      <c r="G5" s="18">
        <v>8</v>
      </c>
      <c r="H5" s="18" t="s">
        <v>21</v>
      </c>
      <c r="I5" s="18">
        <v>10</v>
      </c>
      <c r="J5" s="18"/>
      <c r="K5" s="18"/>
      <c r="L5" s="18"/>
      <c r="M5" s="18"/>
      <c r="N5" s="3">
        <f>IF(AND(COUNT(H5:M5)=0,COUNTA(H5:M5)&lt;=3),"",(MAX(H5:M5)))</f>
        <v>10</v>
      </c>
      <c r="O5" s="21">
        <v>10</v>
      </c>
      <c r="P5" s="4" t="str">
        <f>IF(COUNTA(H5:M5)&lt;3,"",IF(AND(COUNT(H5:M5)=0,COUNTA(H5:M5)&gt;3),0,IF(COUNT(H5:M5)=0,"",IF(COUNT(H5:M5)=1,MAX(H5:M5)/3,IF(COUNT(H5:M5)=2,(MAX(H5:M5)+LARGE(H5:M5,2))/3,AVERAGE(MAX(H5:M5),LARGE(H5:M5,2),LARGE(H5:M5,3)))))))</f>
        <v/>
      </c>
      <c r="Q5" s="1" t="str">
        <f>IF(NOT(ISNUMBER(P5)),"",ABS(O5-P5))</f>
        <v/>
      </c>
      <c r="R5" s="2" t="str">
        <f>IF(OR(P5="",N5=""),"",IF(F5="f",VLOOKUP(N5,tabf1,3),IF(F5="g",VLOOKUP(N5,tabg1,2),"")))</f>
        <v/>
      </c>
      <c r="S5" s="2" t="str">
        <f>IF(P5="","",IF(F5="f",VLOOKUP(N5,tabf2,3),IF(F5="g",VLOOKUP(N5,tabg2,2),"")))</f>
        <v/>
      </c>
      <c r="T5" s="2" t="str">
        <f>IF(Q5="","",VLOOKUP(Q5,tabp,2))</f>
        <v/>
      </c>
      <c r="U5" s="2" t="str">
        <f t="shared" ref="U5:U6" si="0">IF(OR(T5="",S5="",R5=""),"",T5+S5+R5)</f>
        <v/>
      </c>
    </row>
    <row r="6" spans="1:21" x14ac:dyDescent="0.25">
      <c r="A6" s="18">
        <f>1+A5</f>
        <v>3</v>
      </c>
      <c r="B6" s="18" t="s">
        <v>20</v>
      </c>
      <c r="C6" s="18" t="s">
        <v>23</v>
      </c>
      <c r="D6" s="18" t="s">
        <v>11</v>
      </c>
      <c r="E6" s="18" t="s">
        <v>12</v>
      </c>
      <c r="F6" s="18" t="s">
        <v>13</v>
      </c>
      <c r="G6" s="18">
        <v>9</v>
      </c>
      <c r="H6" s="18">
        <v>0</v>
      </c>
      <c r="I6" s="18">
        <v>10</v>
      </c>
      <c r="J6" s="18"/>
      <c r="K6" s="18"/>
      <c r="L6" s="18"/>
      <c r="M6" s="18"/>
      <c r="N6" s="3">
        <f>IF(AND(COUNT(H6:M6)=0,COUNTA(H6:M6)&lt;=3),"",(MAX(H6:M6)))</f>
        <v>10</v>
      </c>
      <c r="O6" s="21">
        <v>10</v>
      </c>
      <c r="P6" s="4" t="str">
        <f>IF(COUNTA(H6:M6)&lt;3,"",IF(AND(COUNT(H6:M6)=0,COUNTA(H6:M6)&gt;3),0,IF(COUNT(H6:M6)=0,"",IF(COUNT(H6:M6)=1,MAX(H6:M6)/3,IF(COUNT(H6:M6)=2,(MAX(H6:M6)+LARGE(H6:M6,2))/3,AVERAGE(MAX(H6:M6),LARGE(H6:M6,2),LARGE(H6:M6,3)))))))</f>
        <v/>
      </c>
      <c r="Q6" s="1" t="str">
        <f>IF(NOT(ISNUMBER(P6)),"",ABS(O6-P6))</f>
        <v/>
      </c>
      <c r="R6" s="2" t="str">
        <f>IF(OR(P6="",N6=""),"",IF(F6="f",VLOOKUP(N6,tabf1,3),IF(F6="g",VLOOKUP(N6,tabg1,2),"")))</f>
        <v/>
      </c>
      <c r="S6" s="2" t="str">
        <f>IF(P6="","",IF(F6="f",VLOOKUP(N6,tabf2,3),IF(F6="g",VLOOKUP(N6,tabg2,2),"")))</f>
        <v/>
      </c>
      <c r="T6" s="2" t="str">
        <f>IF(Q6="","",VLOOKUP(Q6,tabp,2))</f>
        <v/>
      </c>
      <c r="U6" s="2" t="str">
        <f t="shared" si="0"/>
        <v/>
      </c>
    </row>
    <row r="7" spans="1:21" x14ac:dyDescent="0.25">
      <c r="A7" s="18">
        <f t="shared" ref="A7:A68" si="1">1+A6</f>
        <v>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x14ac:dyDescent="0.25">
      <c r="A8" s="18">
        <f t="shared" si="1"/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x14ac:dyDescent="0.25">
      <c r="A9" s="18">
        <f t="shared" si="1"/>
        <v>6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x14ac:dyDescent="0.25">
      <c r="A10" s="18">
        <f t="shared" si="1"/>
        <v>7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 spans="1:21" x14ac:dyDescent="0.25">
      <c r="A11" s="18">
        <f t="shared" si="1"/>
        <v>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 spans="1:21" x14ac:dyDescent="0.25">
      <c r="A12" s="18">
        <f t="shared" si="1"/>
        <v>9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 spans="1:21" x14ac:dyDescent="0.25">
      <c r="A13" s="18">
        <f t="shared" si="1"/>
        <v>10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1:21" x14ac:dyDescent="0.25">
      <c r="A14" s="18">
        <f t="shared" si="1"/>
        <v>11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spans="1:21" x14ac:dyDescent="0.25">
      <c r="A15" s="18">
        <f t="shared" si="1"/>
        <v>12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 spans="1:21" x14ac:dyDescent="0.25">
      <c r="A16" s="18">
        <f t="shared" si="1"/>
        <v>13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x14ac:dyDescent="0.25">
      <c r="A17" s="18">
        <f t="shared" si="1"/>
        <v>14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 spans="1:21" x14ac:dyDescent="0.25">
      <c r="A18" s="18">
        <f t="shared" si="1"/>
        <v>15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 spans="1:21" x14ac:dyDescent="0.25">
      <c r="A19" s="18">
        <f t="shared" si="1"/>
        <v>16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 spans="1:21" x14ac:dyDescent="0.25">
      <c r="A20" s="18">
        <f t="shared" si="1"/>
        <v>17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 spans="1:21" x14ac:dyDescent="0.25">
      <c r="A21" s="18">
        <f t="shared" si="1"/>
        <v>18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 spans="1:21" x14ac:dyDescent="0.25">
      <c r="A22" s="18">
        <f t="shared" si="1"/>
        <v>19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 spans="1:21" x14ac:dyDescent="0.25">
      <c r="A23" s="18">
        <f t="shared" si="1"/>
        <v>20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 spans="1:21" x14ac:dyDescent="0.25">
      <c r="A24" s="18">
        <f t="shared" si="1"/>
        <v>21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 spans="1:21" x14ac:dyDescent="0.25">
      <c r="A25" s="18">
        <f t="shared" si="1"/>
        <v>22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 spans="1:21" x14ac:dyDescent="0.25">
      <c r="A26" s="18">
        <f t="shared" si="1"/>
        <v>23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1" x14ac:dyDescent="0.25">
      <c r="A27" s="18">
        <f t="shared" si="1"/>
        <v>24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 spans="1:21" x14ac:dyDescent="0.25">
      <c r="A28" s="18">
        <f t="shared" si="1"/>
        <v>25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 spans="1:21" x14ac:dyDescent="0.25">
      <c r="A29" s="18">
        <f t="shared" si="1"/>
        <v>26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 spans="1:21" x14ac:dyDescent="0.25">
      <c r="A30" s="18">
        <f t="shared" si="1"/>
        <v>27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1:21" x14ac:dyDescent="0.25">
      <c r="A31" s="18">
        <f t="shared" si="1"/>
        <v>28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 spans="1:21" x14ac:dyDescent="0.25">
      <c r="A32" s="18">
        <f t="shared" si="1"/>
        <v>29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1:21" x14ac:dyDescent="0.25">
      <c r="A33" s="18">
        <f t="shared" si="1"/>
        <v>30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1:21" x14ac:dyDescent="0.25">
      <c r="A34" s="18">
        <f t="shared" si="1"/>
        <v>31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 spans="1:21" x14ac:dyDescent="0.25">
      <c r="A35" s="18">
        <f t="shared" si="1"/>
        <v>32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 spans="1:21" x14ac:dyDescent="0.25">
      <c r="A36" s="18">
        <f t="shared" si="1"/>
        <v>33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 spans="1:21" x14ac:dyDescent="0.25">
      <c r="A37" s="18">
        <f t="shared" si="1"/>
        <v>34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 spans="1:21" x14ac:dyDescent="0.25">
      <c r="A38" s="18">
        <f t="shared" si="1"/>
        <v>35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 spans="1:21" x14ac:dyDescent="0.25">
      <c r="A39" s="18">
        <f t="shared" si="1"/>
        <v>36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 spans="1:21" x14ac:dyDescent="0.25">
      <c r="A40" s="18">
        <f t="shared" si="1"/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 spans="1:21" x14ac:dyDescent="0.25">
      <c r="A41" s="18">
        <f t="shared" si="1"/>
        <v>38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 spans="1:21" x14ac:dyDescent="0.25">
      <c r="A42" s="18">
        <f t="shared" si="1"/>
        <v>39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 spans="1:21" x14ac:dyDescent="0.25">
      <c r="A43" s="18">
        <f t="shared" si="1"/>
        <v>40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 spans="1:21" x14ac:dyDescent="0.25">
      <c r="A44" s="18">
        <f t="shared" si="1"/>
        <v>41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 spans="1:21" x14ac:dyDescent="0.25">
      <c r="A45" s="18">
        <f t="shared" si="1"/>
        <v>42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 spans="1:21" x14ac:dyDescent="0.25">
      <c r="A46" s="18">
        <f t="shared" si="1"/>
        <v>43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 spans="1:21" x14ac:dyDescent="0.25">
      <c r="A47" s="18">
        <f t="shared" si="1"/>
        <v>44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 spans="1:21" x14ac:dyDescent="0.25">
      <c r="A48" s="18">
        <f t="shared" si="1"/>
        <v>45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 spans="1:21" x14ac:dyDescent="0.25">
      <c r="A49" s="18">
        <f t="shared" si="1"/>
        <v>46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 spans="1:21" x14ac:dyDescent="0.25">
      <c r="A50" s="18">
        <f t="shared" si="1"/>
        <v>47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 spans="1:21" x14ac:dyDescent="0.25">
      <c r="A51" s="18">
        <f t="shared" si="1"/>
        <v>48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 spans="1:21" x14ac:dyDescent="0.25">
      <c r="A52" s="18">
        <f t="shared" si="1"/>
        <v>49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 spans="1:21" x14ac:dyDescent="0.25">
      <c r="A53" s="18">
        <f t="shared" si="1"/>
        <v>50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 spans="1:21" x14ac:dyDescent="0.25">
      <c r="A54" s="18">
        <f t="shared" si="1"/>
        <v>51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 spans="1:21" x14ac:dyDescent="0.25">
      <c r="A55" s="18">
        <f t="shared" si="1"/>
        <v>52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 spans="1:21" x14ac:dyDescent="0.25">
      <c r="A56" s="18">
        <f t="shared" si="1"/>
        <v>53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 spans="1:21" x14ac:dyDescent="0.25">
      <c r="A57" s="18">
        <f t="shared" si="1"/>
        <v>54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 spans="1:21" x14ac:dyDescent="0.25">
      <c r="A58" s="18">
        <f t="shared" si="1"/>
        <v>55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 spans="1:21" x14ac:dyDescent="0.25">
      <c r="A59" s="18">
        <f t="shared" si="1"/>
        <v>56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 spans="1:21" x14ac:dyDescent="0.25">
      <c r="A60" s="18">
        <f t="shared" si="1"/>
        <v>57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 spans="1:21" x14ac:dyDescent="0.25">
      <c r="A61" s="18">
        <f t="shared" si="1"/>
        <v>58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 spans="1:21" x14ac:dyDescent="0.25">
      <c r="A62" s="18">
        <f t="shared" si="1"/>
        <v>59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spans="1:21" x14ac:dyDescent="0.25">
      <c r="A63" s="18">
        <f t="shared" si="1"/>
        <v>60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 spans="1:21" x14ac:dyDescent="0.25">
      <c r="A64" s="18">
        <f t="shared" si="1"/>
        <v>61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 spans="1:21" x14ac:dyDescent="0.25">
      <c r="A65" s="18">
        <f t="shared" si="1"/>
        <v>62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 spans="1:21" x14ac:dyDescent="0.25">
      <c r="A66" s="18">
        <f t="shared" si="1"/>
        <v>63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 spans="1:21" x14ac:dyDescent="0.25">
      <c r="A67" s="18">
        <f t="shared" si="1"/>
        <v>64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 spans="1:21" x14ac:dyDescent="0.25">
      <c r="A68" s="18">
        <f t="shared" si="1"/>
        <v>65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</sheetData>
  <conditionalFormatting sqref="R4:S6">
    <cfRule type="cellIs" dxfId="2" priority="3" stopIfTrue="1" operator="lessThan">
      <formula>4</formula>
    </cfRule>
  </conditionalFormatting>
  <conditionalFormatting sqref="T4:T6">
    <cfRule type="cellIs" dxfId="1" priority="2" stopIfTrue="1" operator="lessThan">
      <formula>2</formula>
    </cfRule>
  </conditionalFormatting>
  <conditionalFormatting sqref="U4:U6">
    <cfRule type="cellIs" dxfId="0" priority="1" stopIfTrue="1" operator="lessThan">
      <formula>10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zoomScaleNormal="100" workbookViewId="0">
      <selection activeCell="I3" sqref="I3:J8"/>
    </sheetView>
  </sheetViews>
  <sheetFormatPr baseColWidth="10" defaultRowHeight="15" x14ac:dyDescent="0.25"/>
  <sheetData>
    <row r="1" spans="1:10" x14ac:dyDescent="0.25">
      <c r="F1" t="s">
        <v>31</v>
      </c>
      <c r="I1" s="5" t="s">
        <v>32</v>
      </c>
      <c r="J1" s="5"/>
    </row>
    <row r="2" spans="1:10" x14ac:dyDescent="0.25">
      <c r="A2" s="6" t="s">
        <v>33</v>
      </c>
      <c r="B2" s="7" t="s">
        <v>34</v>
      </c>
      <c r="C2" s="8" t="s">
        <v>35</v>
      </c>
      <c r="E2" s="6" t="s">
        <v>33</v>
      </c>
      <c r="F2" s="7" t="s">
        <v>34</v>
      </c>
      <c r="G2" s="8" t="s">
        <v>35</v>
      </c>
      <c r="I2" s="5" t="s">
        <v>36</v>
      </c>
      <c r="J2" s="5" t="s">
        <v>37</v>
      </c>
    </row>
    <row r="3" spans="1:10" x14ac:dyDescent="0.25">
      <c r="A3" s="9">
        <v>0</v>
      </c>
      <c r="B3" s="10">
        <v>0</v>
      </c>
      <c r="C3" s="8">
        <v>0</v>
      </c>
      <c r="E3" s="9">
        <v>0</v>
      </c>
      <c r="F3" s="10">
        <v>0</v>
      </c>
      <c r="G3" s="11">
        <v>0</v>
      </c>
      <c r="I3" s="8">
        <v>0</v>
      </c>
      <c r="J3" s="8">
        <v>4</v>
      </c>
    </row>
    <row r="4" spans="1:10" x14ac:dyDescent="0.25">
      <c r="A4" s="9">
        <v>6.86</v>
      </c>
      <c r="B4" s="10">
        <v>7.99</v>
      </c>
      <c r="C4" s="8">
        <v>0</v>
      </c>
      <c r="E4" s="9">
        <v>6.3</v>
      </c>
      <c r="F4" s="10">
        <v>7.5</v>
      </c>
      <c r="G4" s="11">
        <v>0.4</v>
      </c>
      <c r="I4" s="8">
        <v>0.2</v>
      </c>
      <c r="J4" s="8">
        <v>3</v>
      </c>
    </row>
    <row r="5" spans="1:10" x14ac:dyDescent="0.25">
      <c r="A5" s="9">
        <v>6.87</v>
      </c>
      <c r="B5" s="10">
        <v>8</v>
      </c>
      <c r="C5" s="11">
        <v>0.4</v>
      </c>
      <c r="E5" s="9">
        <v>6.5</v>
      </c>
      <c r="F5" s="10">
        <v>7.75</v>
      </c>
      <c r="G5" s="11">
        <v>0.8</v>
      </c>
      <c r="I5" s="8">
        <v>0.3</v>
      </c>
      <c r="J5" s="8">
        <v>2</v>
      </c>
    </row>
    <row r="6" spans="1:10" x14ac:dyDescent="0.25">
      <c r="A6" s="9">
        <v>7</v>
      </c>
      <c r="B6" s="10">
        <v>8.5</v>
      </c>
      <c r="C6" s="11">
        <v>0.8</v>
      </c>
      <c r="E6" s="9">
        <v>6.87</v>
      </c>
      <c r="F6" s="10">
        <v>8</v>
      </c>
      <c r="G6" s="11">
        <v>1.2</v>
      </c>
      <c r="I6" s="8">
        <v>0.4</v>
      </c>
      <c r="J6" s="8">
        <v>1</v>
      </c>
    </row>
    <row r="7" spans="1:10" x14ac:dyDescent="0.25">
      <c r="A7" s="9">
        <v>7.42</v>
      </c>
      <c r="B7" s="10">
        <v>9.0500000000000007</v>
      </c>
      <c r="C7" s="11">
        <v>1.2</v>
      </c>
      <c r="E7" s="9">
        <v>7</v>
      </c>
      <c r="F7" s="10">
        <v>8.5</v>
      </c>
      <c r="G7" s="11">
        <v>1.6</v>
      </c>
      <c r="I7" s="12">
        <v>0.5</v>
      </c>
      <c r="J7" s="12">
        <v>0.5</v>
      </c>
    </row>
    <row r="8" spans="1:10" x14ac:dyDescent="0.25">
      <c r="A8" s="9">
        <v>7.83</v>
      </c>
      <c r="B8" s="10">
        <v>9.5500000000000007</v>
      </c>
      <c r="C8" s="11">
        <v>1.6</v>
      </c>
      <c r="E8" s="9">
        <v>7.42</v>
      </c>
      <c r="F8" s="10">
        <v>9.0500000000000007</v>
      </c>
      <c r="G8" s="11">
        <v>2</v>
      </c>
      <c r="I8" s="8">
        <v>0.6</v>
      </c>
      <c r="J8" s="8">
        <v>0</v>
      </c>
    </row>
    <row r="9" spans="1:10" x14ac:dyDescent="0.25">
      <c r="A9" s="9">
        <v>8.2200000000000006</v>
      </c>
      <c r="B9" s="10">
        <v>10.07</v>
      </c>
      <c r="C9" s="11">
        <v>2</v>
      </c>
      <c r="E9" s="9">
        <v>7.83</v>
      </c>
      <c r="F9" s="10">
        <v>9.5500000000000007</v>
      </c>
      <c r="G9" s="11">
        <v>2.4</v>
      </c>
    </row>
    <row r="10" spans="1:10" x14ac:dyDescent="0.25">
      <c r="A10" s="9">
        <v>8.6199999999999992</v>
      </c>
      <c r="B10" s="10">
        <v>10.57</v>
      </c>
      <c r="C10" s="11">
        <v>2.4</v>
      </c>
      <c r="E10" s="9">
        <v>8.2200000000000006</v>
      </c>
      <c r="F10" s="10">
        <v>10.07</v>
      </c>
      <c r="G10" s="11">
        <v>2.8</v>
      </c>
    </row>
    <row r="11" spans="1:10" x14ac:dyDescent="0.25">
      <c r="A11" s="9">
        <v>9</v>
      </c>
      <c r="B11" s="10">
        <v>11.06</v>
      </c>
      <c r="C11" s="11">
        <v>2.8</v>
      </c>
      <c r="E11" s="9">
        <v>8.6199999999999992</v>
      </c>
      <c r="F11" s="10">
        <v>10.57</v>
      </c>
      <c r="G11" s="11">
        <v>3.2</v>
      </c>
    </row>
    <row r="12" spans="1:10" x14ac:dyDescent="0.25">
      <c r="A12" s="9">
        <v>9.39</v>
      </c>
      <c r="B12" s="10">
        <v>11.56</v>
      </c>
      <c r="C12" s="11">
        <v>3.2</v>
      </c>
      <c r="E12" s="9">
        <v>9</v>
      </c>
      <c r="F12" s="10">
        <v>11.06</v>
      </c>
      <c r="G12" s="11">
        <v>3.6</v>
      </c>
    </row>
    <row r="13" spans="1:10" x14ac:dyDescent="0.25">
      <c r="A13" s="9">
        <v>9.76</v>
      </c>
      <c r="B13" s="10">
        <v>12.05</v>
      </c>
      <c r="C13" s="11">
        <v>3.6</v>
      </c>
      <c r="E13" s="9">
        <v>9.39</v>
      </c>
      <c r="F13" s="10">
        <v>11.56</v>
      </c>
      <c r="G13" s="11">
        <v>4</v>
      </c>
    </row>
    <row r="14" spans="1:10" x14ac:dyDescent="0.25">
      <c r="A14" s="9">
        <v>10.14</v>
      </c>
      <c r="B14" s="10">
        <v>12.53</v>
      </c>
      <c r="C14" s="11">
        <v>4</v>
      </c>
      <c r="E14" s="9">
        <v>9.76</v>
      </c>
      <c r="F14" s="10">
        <v>12.05</v>
      </c>
      <c r="G14" s="11">
        <v>4.4000000000000004</v>
      </c>
    </row>
    <row r="15" spans="1:10" x14ac:dyDescent="0.25">
      <c r="A15" s="9">
        <v>10.49</v>
      </c>
      <c r="B15" s="10">
        <v>13</v>
      </c>
      <c r="C15" s="11">
        <v>4.4000000000000004</v>
      </c>
      <c r="E15" s="9">
        <v>10.14</v>
      </c>
      <c r="F15" s="10">
        <v>12.53</v>
      </c>
      <c r="G15" s="11">
        <v>4.8</v>
      </c>
    </row>
    <row r="16" spans="1:10" x14ac:dyDescent="0.25">
      <c r="A16" s="9">
        <v>10.86</v>
      </c>
      <c r="B16" s="10">
        <v>13.47</v>
      </c>
      <c r="C16" s="11">
        <v>4.8</v>
      </c>
      <c r="E16" s="9">
        <v>10.49</v>
      </c>
      <c r="F16" s="10">
        <v>13</v>
      </c>
      <c r="G16" s="11">
        <v>5.2</v>
      </c>
    </row>
    <row r="17" spans="1:7" x14ac:dyDescent="0.25">
      <c r="A17" s="9">
        <v>11.2</v>
      </c>
      <c r="B17" s="10">
        <v>13.93</v>
      </c>
      <c r="C17" s="11">
        <v>5.2</v>
      </c>
      <c r="E17" s="9">
        <v>10.86</v>
      </c>
      <c r="F17" s="10">
        <v>13.47</v>
      </c>
      <c r="G17" s="11">
        <v>5.6</v>
      </c>
    </row>
    <row r="18" spans="1:7" x14ac:dyDescent="0.25">
      <c r="A18" s="9">
        <v>11.55</v>
      </c>
      <c r="B18" s="10">
        <v>14.39</v>
      </c>
      <c r="C18" s="11">
        <v>5.6</v>
      </c>
      <c r="E18" s="9">
        <v>11.2</v>
      </c>
      <c r="F18" s="10">
        <v>13.93</v>
      </c>
      <c r="G18" s="11">
        <v>6</v>
      </c>
    </row>
    <row r="19" spans="1:7" x14ac:dyDescent="0.25">
      <c r="A19" s="9">
        <v>11.88</v>
      </c>
      <c r="B19" s="10">
        <v>14.85</v>
      </c>
      <c r="C19" s="11">
        <v>6</v>
      </c>
      <c r="E19" s="9">
        <v>11.55</v>
      </c>
      <c r="F19" s="10">
        <v>14.39</v>
      </c>
      <c r="G19" s="11">
        <v>6.4</v>
      </c>
    </row>
    <row r="20" spans="1:7" x14ac:dyDescent="0.25">
      <c r="A20" s="9">
        <v>12.22</v>
      </c>
      <c r="B20" s="10">
        <v>15.28</v>
      </c>
      <c r="C20" s="11">
        <v>6.4</v>
      </c>
      <c r="E20" s="9">
        <v>11.88</v>
      </c>
      <c r="F20" s="10">
        <v>14.85</v>
      </c>
      <c r="G20" s="11">
        <v>6.8</v>
      </c>
    </row>
    <row r="21" spans="1:7" x14ac:dyDescent="0.25">
      <c r="A21" s="9">
        <v>12.54</v>
      </c>
      <c r="B21" s="10">
        <v>15.73</v>
      </c>
      <c r="C21" s="11">
        <v>6.8</v>
      </c>
      <c r="E21" s="9">
        <v>12.22</v>
      </c>
      <c r="F21" s="10">
        <v>15.28</v>
      </c>
      <c r="G21" s="11">
        <v>7.2</v>
      </c>
    </row>
    <row r="22" spans="1:7" x14ac:dyDescent="0.25">
      <c r="A22" s="9">
        <v>12.87</v>
      </c>
      <c r="B22" s="10">
        <v>16.149999999999999</v>
      </c>
      <c r="C22" s="11">
        <v>7.2</v>
      </c>
      <c r="E22" s="9">
        <v>12.54</v>
      </c>
      <c r="F22" s="10">
        <v>15.73</v>
      </c>
      <c r="G22" s="11">
        <v>7.6</v>
      </c>
    </row>
    <row r="23" spans="1:7" x14ac:dyDescent="0.25">
      <c r="A23" s="9">
        <v>13.17</v>
      </c>
      <c r="B23" s="10">
        <v>16.579999999999998</v>
      </c>
      <c r="C23" s="11">
        <v>7.6</v>
      </c>
      <c r="E23" s="9">
        <v>12.87</v>
      </c>
      <c r="F23" s="10">
        <v>16.149999999999999</v>
      </c>
      <c r="G23" s="11">
        <v>8</v>
      </c>
    </row>
    <row r="24" spans="1:7" x14ac:dyDescent="0.25">
      <c r="A24" s="9">
        <v>13.5</v>
      </c>
      <c r="B24" s="10">
        <v>17</v>
      </c>
      <c r="C24" s="11">
        <v>8</v>
      </c>
      <c r="E24" s="9">
        <v>100</v>
      </c>
      <c r="F24" s="10">
        <v>100</v>
      </c>
      <c r="G24" s="13">
        <v>8</v>
      </c>
    </row>
    <row r="25" spans="1:7" x14ac:dyDescent="0.25">
      <c r="A25" s="9">
        <v>100</v>
      </c>
      <c r="B25" s="10">
        <v>100</v>
      </c>
      <c r="C25" s="1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J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tabf1</vt:lpstr>
      <vt:lpstr>tabf2</vt:lpstr>
      <vt:lpstr>tabg1</vt:lpstr>
      <vt:lpstr>tabg2</vt:lpstr>
      <vt:lpstr>tabp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dcterms:created xsi:type="dcterms:W3CDTF">2013-04-15T14:16:45Z</dcterms:created>
  <dcterms:modified xsi:type="dcterms:W3CDTF">2013-04-15T15:53:58Z</dcterms:modified>
</cp:coreProperties>
</file>