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ctrlProps/ctrlProp1.xml" ContentType="application/vnd.ms-excel.controlproperties+xml"/>
  <Override PartName="/xl/drawings/drawing5.xml" ContentType="application/vnd.openxmlformats-officedocument.drawing+xml"/>
  <Override PartName="/xl/ctrlProps/ctrlProp2.xml" ContentType="application/vnd.ms-excel.controlproperties+xml"/>
  <Override PartName="/xl/drawings/drawing6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J:\SOGETREL\Modeles dossier\"/>
    </mc:Choice>
  </mc:AlternateContent>
  <bookViews>
    <workbookView xWindow="-15" yWindow="165" windowWidth="19035" windowHeight="12960" tabRatio="790"/>
  </bookViews>
  <sheets>
    <sheet name="page_de_garde" sheetId="14" r:id="rId1"/>
    <sheet name="pointage-etude" sheetId="5" r:id="rId2"/>
    <sheet name="casage-etude" sheetId="6" r:id="rId3"/>
    <sheet name="positionnement-etude" sheetId="7" r:id="rId4"/>
    <sheet name="Photo situation PB" sheetId="18" r:id="rId5"/>
    <sheet name="matériels" sheetId="13" r:id="rId6"/>
    <sheet name="matériels (2)" sheetId="17" r:id="rId7"/>
    <sheet name="Configuration" sheetId="16" state="hidden" r:id="rId8"/>
  </sheets>
  <externalReferences>
    <externalReference r:id="rId9"/>
  </externalReferences>
  <definedNames>
    <definedName name="_xlnm._FilterDatabase" localSheetId="2" hidden="1">'casage-etude'!$A$4:$H$144</definedName>
    <definedName name="_xlnm._FilterDatabase" localSheetId="1" hidden="1">'pointage-etude'!$4:$4</definedName>
    <definedName name="_xlnm._FilterDatabase" localSheetId="3" hidden="1">'positionnement-etude'!$A$4:$H$144</definedName>
    <definedName name="_xlnm.Print_Titles" localSheetId="1">'pointage-etude'!$A:$T,'pointage-etude'!$1:$4</definedName>
    <definedName name="Z_43CF6CAD_4AFF_41B2_ACD9_53534CAE7CFB_.wvu.FilterData" localSheetId="2" hidden="1">'casage-etude'!$B$4:$O$533</definedName>
    <definedName name="Z_43CF6CAD_4AFF_41B2_ACD9_53534CAE7CFB_.wvu.FilterData" localSheetId="1" hidden="1">'pointage-etude'!$A$4:$S$21</definedName>
    <definedName name="Z_43CF6CAD_4AFF_41B2_ACD9_53534CAE7CFB_.wvu.FilterData" localSheetId="3" hidden="1">'positionnement-etude'!$A$4:$S$533</definedName>
    <definedName name="Z_68478A3D_8C18_4695_8326_B404BEB753C5_.wvu.FilterData" localSheetId="2" hidden="1">'casage-etude'!$B$4:$O$533</definedName>
    <definedName name="Z_68478A3D_8C18_4695_8326_B404BEB753C5_.wvu.FilterData" localSheetId="1" hidden="1">'pointage-etude'!$A$4:$S$21</definedName>
    <definedName name="Z_68478A3D_8C18_4695_8326_B404BEB753C5_.wvu.FilterData" localSheetId="3" hidden="1">'positionnement-etude'!$A$4:$S$533</definedName>
    <definedName name="Z_D6ADCCF3_E4FD_4542_954F_FEE99202D477_.wvu.FilterData" localSheetId="2" hidden="1">'casage-etude'!$B$4:$O$533</definedName>
    <definedName name="Z_D6ADCCF3_E4FD_4542_954F_FEE99202D477_.wvu.FilterData" localSheetId="1" hidden="1">'pointage-etude'!$A$4:$S$21</definedName>
    <definedName name="Z_D6ADCCF3_E4FD_4542_954F_FEE99202D477_.wvu.FilterData" localSheetId="3" hidden="1">'positionnement-etude'!$A$4:$S$533</definedName>
    <definedName name="Z_E5DFBC7E_D85E_4AFA_A4A6_5F6D87C0C0EB_.wvu.FilterData" localSheetId="2" hidden="1">'casage-etude'!$B$4:$O$533</definedName>
    <definedName name="Z_E5DFBC7E_D85E_4AFA_A4A6_5F6D87C0C0EB_.wvu.FilterData" localSheetId="1" hidden="1">'pointage-etude'!$A$4:$S$21</definedName>
    <definedName name="Z_E5DFBC7E_D85E_4AFA_A4A6_5F6D87C0C0EB_.wvu.FilterData" localSheetId="3" hidden="1">'positionnement-etude'!$A$4:$S$533</definedName>
    <definedName name="_xlnm.Print_Area" localSheetId="2">'casage-etude'!$A$1:$N$70</definedName>
    <definedName name="_xlnm.Print_Area" localSheetId="5">matériels!$A$2:$L$86</definedName>
    <definedName name="_xlnm.Print_Area" localSheetId="6">'matériels (2)'!$A$2:$L$86</definedName>
    <definedName name="_xlnm.Print_Area" localSheetId="0">page_de_garde!$A$1:$O$77</definedName>
    <definedName name="_xlnm.Print_Area" localSheetId="4">'Photo situation PB'!$A$1:$J$137</definedName>
    <definedName name="_xlnm.Print_Area" localSheetId="1">'pointage-etude'!$A$1:$T$70</definedName>
    <definedName name="_xlnm.Print_Area" localSheetId="3">'positionnement-etude'!$A$1:$N$70</definedName>
  </definedNames>
  <calcPr calcId="152511"/>
</workbook>
</file>

<file path=xl/calcChain.xml><?xml version="1.0" encoding="utf-8"?>
<calcChain xmlns="http://schemas.openxmlformats.org/spreadsheetml/2006/main">
  <c r="O33" i="5" l="1"/>
  <c r="O14" i="5"/>
  <c r="O15" i="5"/>
  <c r="O11" i="5"/>
  <c r="O10" i="5"/>
  <c r="O9" i="5"/>
  <c r="O8" i="5"/>
  <c r="O12" i="5"/>
  <c r="O5" i="5"/>
  <c r="O6" i="5"/>
  <c r="O7" i="5"/>
  <c r="O16" i="5"/>
  <c r="O19" i="5"/>
  <c r="O20" i="5"/>
  <c r="O21" i="5"/>
  <c r="O22" i="5"/>
  <c r="O23" i="5"/>
  <c r="O24" i="5"/>
  <c r="O25" i="5"/>
  <c r="O26" i="5"/>
  <c r="O27" i="5"/>
  <c r="O28" i="5"/>
  <c r="O29" i="5"/>
  <c r="O30" i="5"/>
  <c r="O31" i="5"/>
  <c r="O32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97" i="5"/>
  <c r="O98" i="5"/>
  <c r="O99" i="5"/>
  <c r="O100" i="5"/>
  <c r="O101" i="5"/>
  <c r="O102" i="5"/>
  <c r="O103" i="5"/>
  <c r="O104" i="5"/>
  <c r="O105" i="5"/>
  <c r="O106" i="5"/>
  <c r="O107" i="5"/>
  <c r="O108" i="5"/>
  <c r="O109" i="5"/>
  <c r="O110" i="5"/>
  <c r="O111" i="5"/>
  <c r="O112" i="5"/>
  <c r="O113" i="5"/>
  <c r="O114" i="5"/>
  <c r="O115" i="5"/>
  <c r="O116" i="5"/>
  <c r="O117" i="5"/>
  <c r="O118" i="5"/>
  <c r="O119" i="5"/>
  <c r="O120" i="5"/>
  <c r="O121" i="5"/>
  <c r="O122" i="5"/>
  <c r="O123" i="5"/>
  <c r="O124" i="5"/>
  <c r="O125" i="5"/>
  <c r="O126" i="5"/>
  <c r="O127" i="5"/>
  <c r="O128" i="5"/>
  <c r="O129" i="5"/>
  <c r="O130" i="5"/>
  <c r="O131" i="5"/>
  <c r="O132" i="5"/>
  <c r="O133" i="5"/>
  <c r="O134" i="5"/>
  <c r="O135" i="5"/>
  <c r="O136" i="5"/>
  <c r="O137" i="5"/>
  <c r="O138" i="5"/>
  <c r="O139" i="5"/>
  <c r="O140" i="5"/>
  <c r="O141" i="5"/>
  <c r="O142" i="5"/>
  <c r="O143" i="5"/>
  <c r="O144" i="5"/>
  <c r="O13" i="5"/>
  <c r="U64" i="14"/>
  <c r="U63" i="14"/>
  <c r="U53" i="14"/>
  <c r="U51" i="14"/>
  <c r="U23" i="14"/>
  <c r="U29" i="14" s="1"/>
  <c r="U39" i="14" s="1"/>
  <c r="U32" i="14"/>
  <c r="U31" i="14"/>
  <c r="U25" i="14"/>
  <c r="Y27" i="14"/>
  <c r="Y33" i="14"/>
  <c r="Y26" i="14"/>
  <c r="Y34" i="14"/>
  <c r="Y28" i="14"/>
  <c r="Y24" i="14"/>
  <c r="O145" i="5"/>
  <c r="C8" i="14"/>
  <c r="Y35" i="14"/>
  <c r="Y25" i="14"/>
  <c r="U58" i="14"/>
  <c r="U59" i="14"/>
  <c r="U50" i="14"/>
  <c r="U49" i="14"/>
  <c r="U24" i="14"/>
  <c r="U30" i="14" l="1"/>
</calcChain>
</file>

<file path=xl/comments1.xml><?xml version="1.0" encoding="utf-8"?>
<comments xmlns="http://schemas.openxmlformats.org/spreadsheetml/2006/main">
  <authors>
    <author>Nanaki</author>
  </authors>
  <commentList>
    <comment ref="N4" authorId="0" shapeId="0">
      <text>
        <r>
          <rPr>
            <sz val="9"/>
            <color indexed="81"/>
            <rFont val="Tahoma"/>
            <family val="2"/>
          </rPr>
          <t xml:space="preserve">Le numéro PF des PB est automatiquement généré par Géofibre lors de la création du point fonctionnel. Pour les PB en immeuble, n'étant pas créés sous Géofibre à t0, les renseigner par "Immeuble".
</t>
        </r>
      </text>
    </comment>
  </commentList>
</comments>
</file>

<file path=xl/sharedStrings.xml><?xml version="1.0" encoding="utf-8"?>
<sst xmlns="http://schemas.openxmlformats.org/spreadsheetml/2006/main" count="692" uniqueCount="272">
  <si>
    <t>Description</t>
  </si>
  <si>
    <t>NRO</t>
  </si>
  <si>
    <t>Arbre Optique</t>
  </si>
  <si>
    <t>Information</t>
  </si>
  <si>
    <t>PMZ</t>
  </si>
  <si>
    <t>Géofibre</t>
  </si>
  <si>
    <t>PA</t>
  </si>
  <si>
    <t>Emplacement PA</t>
  </si>
  <si>
    <t>Programme</t>
  </si>
  <si>
    <t>Photo emplacement PA</t>
  </si>
  <si>
    <t>Panneau de contrôle</t>
  </si>
  <si>
    <t>Cartouche</t>
  </si>
  <si>
    <t>Initialisation fiche PA</t>
  </si>
  <si>
    <t>Pointage étude</t>
  </si>
  <si>
    <t>Adresses</t>
  </si>
  <si>
    <t>Code INSEE</t>
  </si>
  <si>
    <t>Logements</t>
  </si>
  <si>
    <t>Ville</t>
  </si>
  <si>
    <t xml:space="preserve">  Initialisation fiche PA</t>
  </si>
  <si>
    <t>Pointage terrain</t>
  </si>
  <si>
    <t>PB:</t>
  </si>
  <si>
    <t>Emplacement:</t>
  </si>
  <si>
    <t>Mise à jour</t>
  </si>
  <si>
    <t>Zone ZL</t>
  </si>
  <si>
    <t xml:space="preserve">  Pointage terrain</t>
  </si>
  <si>
    <t>Création</t>
  </si>
  <si>
    <t>Suppression</t>
  </si>
  <si>
    <t>Adresse:</t>
  </si>
  <si>
    <t>Site Support:</t>
  </si>
  <si>
    <t>Mise en concordance SI et terrain – création/suppression</t>
  </si>
  <si>
    <t>Optimum création</t>
  </si>
  <si>
    <t xml:space="preserve">  Optimum création</t>
  </si>
  <si>
    <t>Géofibre création</t>
  </si>
  <si>
    <t xml:space="preserve">  Renseignement codes immeubles créés</t>
  </si>
  <si>
    <t>Casage étude</t>
  </si>
  <si>
    <t xml:space="preserve">  Géofibre création</t>
  </si>
  <si>
    <t>Données corrigées</t>
  </si>
  <si>
    <t xml:space="preserve"> Données corrigées</t>
  </si>
  <si>
    <t>Révision étude</t>
  </si>
  <si>
    <t xml:space="preserve">  Casage des PB Géofibre</t>
  </si>
  <si>
    <t>Positionnement étude</t>
  </si>
  <si>
    <t>Etude positionnement des PB</t>
  </si>
  <si>
    <t xml:space="preserve">  Bilan des µmodules</t>
  </si>
  <si>
    <t>Envoi vers commande matériel</t>
  </si>
  <si>
    <t>Chemin</t>
  </si>
  <si>
    <t xml:space="preserve">  Etude positionnement des PB</t>
  </si>
  <si>
    <t>Enrichissement fiche PA</t>
  </si>
  <si>
    <t xml:space="preserve">  Génération présentation</t>
  </si>
  <si>
    <t>Mise en concordance SI et terrain – fiabilisation</t>
  </si>
  <si>
    <t xml:space="preserve">  Optimum mise à jour</t>
  </si>
  <si>
    <t>Commande matériel</t>
  </si>
  <si>
    <t xml:space="preserve">Données initiales (issues du SI) </t>
  </si>
  <si>
    <t xml:space="preserve">  Eléments issus du pointage terrain 
Informations Immeubles</t>
  </si>
  <si>
    <t>Regroupement</t>
  </si>
  <si>
    <t>Colonne1</t>
  </si>
  <si>
    <t>immeuble hors PMZ</t>
  </si>
  <si>
    <t>saisir les colonnes EL R et EL P uniquement (attention à bien renseigner les deux types de logement)</t>
  </si>
  <si>
    <t>si informations complémentaire les préciser dans le champ commentaire</t>
  </si>
  <si>
    <t>Coordonnées (Lambert 2 E)</t>
  </si>
  <si>
    <t>immeuble hors PA</t>
  </si>
  <si>
    <t>Code_IMM</t>
  </si>
  <si>
    <t>Rivoli</t>
  </si>
  <si>
    <t>Rue</t>
  </si>
  <si>
    <t>Num</t>
  </si>
  <si>
    <t>Comp</t>
  </si>
  <si>
    <t>Batiment</t>
  </si>
  <si>
    <t>Type Site</t>
  </si>
  <si>
    <t>Nbre_Log</t>
  </si>
  <si>
    <t>EL R</t>
  </si>
  <si>
    <t>EL P</t>
  </si>
  <si>
    <t>Total</t>
  </si>
  <si>
    <t>menu déroulant</t>
  </si>
  <si>
    <t>x</t>
  </si>
  <si>
    <t>y</t>
  </si>
  <si>
    <t>FI</t>
  </si>
  <si>
    <t>Commentaire</t>
  </si>
  <si>
    <t>immeuble à supprimer</t>
  </si>
  <si>
    <t>Test coloration</t>
  </si>
  <si>
    <t>immeuble à créer</t>
  </si>
  <si>
    <t>Données corrigées suite étude</t>
  </si>
  <si>
    <t>Etude
Casage des PB Géofibre</t>
  </si>
  <si>
    <t>MAJ Optimum bloquée</t>
  </si>
  <si>
    <t>Renseignez le numéro PF Géofibre des PB</t>
  </si>
  <si>
    <t>Etat Optimum</t>
  </si>
  <si>
    <t>PB</t>
  </si>
  <si>
    <t>Etude
Positionnement des PB</t>
  </si>
  <si>
    <t>Colonne2</t>
  </si>
  <si>
    <t>Colonne3</t>
  </si>
  <si>
    <t>Colonne5</t>
  </si>
  <si>
    <t>souterrain</t>
  </si>
  <si>
    <t>chambre</t>
  </si>
  <si>
    <t>convention uni-propriétaire</t>
  </si>
  <si>
    <t>pour les PB en chambre préciser le n° issu de Géofibre, 
pour les PB sur poteaux FT, le n° de poteau 
pour les PB sur poteau ERDF, indiquer ERDFx et en commentaire préciser l'adresse du poteau
pour les PB Immeubles, indiquer le code IMB
pour les PB façade</t>
  </si>
  <si>
    <t>Préciser les demandes d'autorisation à obtenir ou obtenues</t>
  </si>
  <si>
    <t>exceptionnellement si &gt;4 tronçons indiquer en commentaire</t>
  </si>
  <si>
    <t>aérien</t>
  </si>
  <si>
    <t>sur appui FT</t>
  </si>
  <si>
    <t>convention pose PB</t>
  </si>
  <si>
    <t>numéro PF PB</t>
  </si>
  <si>
    <t xml:space="preserve">tronçon 
PA vers PB </t>
  </si>
  <si>
    <t>emplacement 
 des PB</t>
  </si>
  <si>
    <t>numéro site support</t>
  </si>
  <si>
    <t>PB vers Lgt 
(branchement)</t>
  </si>
  <si>
    <t>autorisation ou BPT</t>
  </si>
  <si>
    <t>commentaires</t>
  </si>
  <si>
    <t>aéro-souterrain</t>
  </si>
  <si>
    <t>sur appui ERDF</t>
  </si>
  <si>
    <t>convention passage cable</t>
  </si>
  <si>
    <t>immeuble</t>
  </si>
  <si>
    <t>façade</t>
  </si>
  <si>
    <t>Matériels</t>
  </si>
  <si>
    <t>Désignation du matériel spécifique</t>
  </si>
  <si>
    <t>Type de matériel</t>
  </si>
  <si>
    <t>Quantité demandée</t>
  </si>
  <si>
    <t>Observations</t>
  </si>
  <si>
    <t>Retour à la liste descriptive</t>
  </si>
  <si>
    <t>Désignation du matériel standard</t>
  </si>
  <si>
    <t>SAP</t>
  </si>
  <si>
    <t>EAN</t>
  </si>
  <si>
    <t>Désignation du matériel Standard</t>
  </si>
  <si>
    <t>Fournisseur</t>
  </si>
  <si>
    <t>Remarques</t>
  </si>
  <si>
    <t>6 FO (mod 6) - type L1018</t>
  </si>
  <si>
    <t>Drakka/Acome</t>
  </si>
  <si>
    <t>6 FO (mod 6) - type L1092</t>
  </si>
  <si>
    <t>12 FO (mod 6) - type L1092</t>
  </si>
  <si>
    <t>24 FO (mod 6) - type L1092</t>
  </si>
  <si>
    <t>36 FO (mod 6) - type L1092</t>
  </si>
  <si>
    <t>48 FO (mod 6) - type L1091</t>
  </si>
  <si>
    <t>72 FO (mod 6) - type L1091</t>
  </si>
  <si>
    <t>144 FO (mod 6) - type L1091</t>
  </si>
  <si>
    <t>réhausse poteau pour câblage FTTH</t>
  </si>
  <si>
    <t>3M</t>
  </si>
  <si>
    <t>12 Logements</t>
  </si>
  <si>
    <t>PB Nexans Black Box en chambre</t>
  </si>
  <si>
    <t>Nexans</t>
  </si>
  <si>
    <t>Génération présentation</t>
  </si>
  <si>
    <t>Mise en concordance SI c/s</t>
  </si>
  <si>
    <t>Renseignement code IMB</t>
  </si>
  <si>
    <t>Casage</t>
  </si>
  <si>
    <t>Casage des PB Géofibre</t>
  </si>
  <si>
    <t>Bilan des µmodules</t>
  </si>
  <si>
    <t>Rempli</t>
  </si>
  <si>
    <t>Mise en concordance SI fiab</t>
  </si>
  <si>
    <t>Optimum mise à jour</t>
  </si>
  <si>
    <t>Tableau caché</t>
  </si>
  <si>
    <t>Réseau</t>
  </si>
  <si>
    <t>X:\FTTH\CHAFFS\Matériels PLR\commandes\Zone 2</t>
  </si>
  <si>
    <t>PB souterrain 12 clients FTTH (NEXANS)</t>
  </si>
  <si>
    <t>X:\FTTH\CHAFFS\Suivi\PA-PB\Mise en concordance SI\Optimum création</t>
  </si>
  <si>
    <t>X:\FTTH\CHAFFS\Suivi\PA-PB\Mise en concordance SI\Géofibre création</t>
  </si>
  <si>
    <t>X:\FTTH\CHAFFS\Suivi\PA-PB\Mise en concordance SI\Optimum mise à jour</t>
  </si>
  <si>
    <t>Bride</t>
  </si>
  <si>
    <t>pour accrochage sur poteau</t>
  </si>
  <si>
    <t>Identifiant</t>
  </si>
  <si>
    <t xml:space="preserve">N° FI PA : </t>
  </si>
  <si>
    <t>Version</t>
  </si>
  <si>
    <t>Commune</t>
  </si>
  <si>
    <t>Situation chambre</t>
  </si>
  <si>
    <t>Intérieur chambre</t>
  </si>
  <si>
    <t>accord syndic</t>
  </si>
  <si>
    <t>bon pour travaux</t>
  </si>
  <si>
    <t xml:space="preserve">PB 3M aérien, façade </t>
  </si>
  <si>
    <t>PB 3M en chambre</t>
  </si>
  <si>
    <t xml:space="preserve">CABLE 6FO L1092 MODULO 6 FTTH (AERIEN/CONDUITE/FACADE) </t>
  </si>
  <si>
    <t xml:space="preserve">CABLE 12FO L1092 MODULO 6 FTTH (AERIEN/CONDUITE/FACADE) </t>
  </si>
  <si>
    <t>CABLE 24FO L1092 MODULO 6 FTTH (AERIEN/CONDUITE/FACADE)</t>
  </si>
  <si>
    <t>CABLE 36FO L1092 MODULO 6 FTTH (AERIEN/CONDUITE/FACADE)</t>
  </si>
  <si>
    <t xml:space="preserve">CABLE 48FO L1091 MODULO 6 FTTH (CONDUITE) </t>
  </si>
  <si>
    <t xml:space="preserve">CABLE 72FO L1091 MODULO 6 FTTH (CONDUITE) </t>
  </si>
  <si>
    <t xml:space="preserve">CABLE 144FO L1091 MODULO 6 FTTH (CONDUITE) </t>
  </si>
  <si>
    <t xml:space="preserve">CABLE 6FO L1018 MODULO 6 FTTH (FACADE/INT/CONDUITE SUR 300m) </t>
  </si>
  <si>
    <t xml:space="preserve">POINT BRANCHEMENT AERIEN FTTH (3M) </t>
  </si>
  <si>
    <t xml:space="preserve">8 Logements </t>
  </si>
  <si>
    <t xml:space="preserve">LOT 10 REHAUSSES POTEAU FO </t>
  </si>
  <si>
    <t xml:space="preserve">POINT BRANCHEMENT SOUTERRAIN FTTH (3M) </t>
  </si>
  <si>
    <t xml:space="preserve">Bride pour boîtiers </t>
  </si>
  <si>
    <t>108 FO (mod 6) - type L1091</t>
  </si>
  <si>
    <t xml:space="preserve">CABLE 108FO L1091 MODULO 6 FTTH (CONDUITE) </t>
  </si>
  <si>
    <t>Zone</t>
  </si>
  <si>
    <t>Escalier</t>
  </si>
  <si>
    <t>Configuration: ne rien supprimer</t>
  </si>
  <si>
    <t>Optimum</t>
  </si>
  <si>
    <t>Emplacement_Optimum</t>
  </si>
  <si>
    <t>Variable_VBA</t>
  </si>
  <si>
    <t>Emplacement_FIPA</t>
  </si>
  <si>
    <t>Localité</t>
  </si>
  <si>
    <t>NRA</t>
  </si>
  <si>
    <t>Réf. Arbre</t>
  </si>
  <si>
    <t>Id PM</t>
  </si>
  <si>
    <t>Id PA</t>
  </si>
  <si>
    <t>Id PB</t>
  </si>
  <si>
    <t>Voie</t>
  </si>
  <si>
    <t>Adresse</t>
  </si>
  <si>
    <t>N°</t>
  </si>
  <si>
    <t>N° Cplt</t>
  </si>
  <si>
    <t>Bâtiment</t>
  </si>
  <si>
    <t>Type site</t>
  </si>
  <si>
    <t>Nb logements</t>
  </si>
  <si>
    <t>Année programme</t>
  </si>
  <si>
    <t>Dossier</t>
  </si>
  <si>
    <t>K8</t>
  </si>
  <si>
    <t>K10</t>
  </si>
  <si>
    <t>K14</t>
  </si>
  <si>
    <t>K15</t>
  </si>
  <si>
    <t>Syndic</t>
  </si>
  <si>
    <t>Code Regroupement Syndic</t>
  </si>
  <si>
    <t>CP</t>
  </si>
  <si>
    <t>AdresseANormaliser</t>
  </si>
  <si>
    <t>Export Optimum création</t>
  </si>
  <si>
    <t>Emplacement export</t>
  </si>
  <si>
    <t>CP/Commune</t>
  </si>
  <si>
    <t>NbLogementsR</t>
  </si>
  <si>
    <t>NbLogementsP</t>
  </si>
  <si>
    <t>TypeSite</t>
  </si>
  <si>
    <t>NomArbreOptique</t>
  </si>
  <si>
    <t>ZoneZL</t>
  </si>
  <si>
    <t>AnneeProgramme</t>
  </si>
  <si>
    <t>CoordX</t>
  </si>
  <si>
    <t>CoordY</t>
  </si>
  <si>
    <t>EL_R</t>
  </si>
  <si>
    <t>EL_P</t>
  </si>
  <si>
    <t>Cassette 5mm pour 2X6 épissures Fusion</t>
  </si>
  <si>
    <t>LOT 12 CASSETTES 5MM 2X6 EPISSURE FUSION</t>
  </si>
  <si>
    <t>Lot 10 Entrée Double Méca 6-15mm (3M)</t>
  </si>
  <si>
    <t>ECAM Entrée double mécanique de câble optique D15 6/15 EVOL</t>
  </si>
  <si>
    <t>ECAM Entrée de câble Optique S9.5 3.5/9.5 EVOL</t>
  </si>
  <si>
    <t>LOT 60 SORTIE UNITAIRE 3,5-10 MM (3M)</t>
  </si>
  <si>
    <t>3.3</t>
  </si>
  <si>
    <t>L:\FTTH_FranceTelecom\Clés en main 2015\BEGLES\Etude-PA\@EXPORT OPTIMUM\export</t>
  </si>
  <si>
    <t>PA-33039-0039</t>
  </si>
  <si>
    <t>IMB/33039/C/058L</t>
  </si>
  <si>
    <t>FI-33039-000G</t>
  </si>
  <si>
    <t>BEG</t>
  </si>
  <si>
    <t>Rue Simone de Beauvoir</t>
  </si>
  <si>
    <t>LES SECHERIES</t>
  </si>
  <si>
    <t>-</t>
  </si>
  <si>
    <t>Immeuble</t>
  </si>
  <si>
    <t>FIS0000230988</t>
  </si>
  <si>
    <t>33130 BEGLES</t>
  </si>
  <si>
    <t>B2-33039BEG-1T</t>
  </si>
  <si>
    <t>L3</t>
  </si>
  <si>
    <t>IMB/33039/C/059U</t>
  </si>
  <si>
    <t>IMB/33039/C/05AP</t>
  </si>
  <si>
    <t>IMB/33039/C/05BJ</t>
  </si>
  <si>
    <t>Rue des Secheries</t>
  </si>
  <si>
    <t>Maison</t>
  </si>
  <si>
    <t>IMB/33039/C/05BP</t>
  </si>
  <si>
    <t>IMB/33039/C/05BQ</t>
  </si>
  <si>
    <t>IMB/33039/C/05BR</t>
  </si>
  <si>
    <t>IMB/33039/C/05BS</t>
  </si>
  <si>
    <t>IMB/33039/S/0580</t>
  </si>
  <si>
    <t>R Mal de Lattre de Tassigny</t>
  </si>
  <si>
    <t>IMB/33039/S/058S</t>
  </si>
  <si>
    <t>IMB/33039/S/0592</t>
  </si>
  <si>
    <t>L4T 1204 ( 2 PLACE MARCEL PAUL - BEGLES )</t>
  </si>
  <si>
    <t>IMB</t>
  </si>
  <si>
    <t>DEMANDE PAR MAIL PASSAGE DE N°15 A N°13</t>
  </si>
  <si>
    <t>A BASCULÉ VERS PA 10742</t>
  </si>
  <si>
    <t>IMMEUBLE</t>
  </si>
  <si>
    <t>OK</t>
  </si>
  <si>
    <t xml:space="preserve">IMB/33039/X/06BG </t>
  </si>
  <si>
    <t>IMB/33039/C/058Z</t>
  </si>
  <si>
    <t>Place Marcel Paul</t>
  </si>
  <si>
    <t/>
  </si>
  <si>
    <t>IMB/33039/C/058Y</t>
  </si>
  <si>
    <t>Récuperer sur PA10742</t>
  </si>
  <si>
    <t>Mathilde</t>
  </si>
  <si>
    <t xml:space="preserve">CABLE 24FO L1092 MODULO 6 FTTH (AERIEN/CONDUITE/FACADE) </t>
  </si>
  <si>
    <t>Photo situation PB</t>
  </si>
  <si>
    <t>Photo de l'emplacement PB de rue</t>
  </si>
  <si>
    <t>37 AVENUE MARÉCHAL DE LATTRE DE TASSIGNY - BEGLES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</si>
</sst>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0000000000000"/>
    <numFmt numFmtId="165" formatCode="00000"/>
  </numFmts>
  <fonts count="5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color indexed="9"/>
      <name val="Arial"/>
      <family val="2"/>
    </font>
    <font>
      <b/>
      <sz val="12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b/>
      <sz val="12"/>
      <name val="Arial"/>
      <family val="2"/>
    </font>
    <font>
      <b/>
      <sz val="10"/>
      <color indexed="22"/>
      <name val="Arial"/>
      <family val="2"/>
    </font>
    <font>
      <sz val="10"/>
      <color indexed="22"/>
      <name val="Arial"/>
      <family val="2"/>
    </font>
    <font>
      <sz val="11"/>
      <color indexed="8"/>
      <name val="Arial"/>
      <family val="2"/>
    </font>
    <font>
      <sz val="10"/>
      <color indexed="22"/>
      <name val="Arial"/>
      <family val="2"/>
    </font>
    <font>
      <sz val="9"/>
      <color indexed="81"/>
      <name val="Tahoma"/>
      <family val="2"/>
    </font>
    <font>
      <b/>
      <i/>
      <sz val="8"/>
      <color indexed="53"/>
      <name val="Arial"/>
      <family val="2"/>
    </font>
    <font>
      <u/>
      <sz val="8"/>
      <color indexed="12"/>
      <name val="Arial"/>
      <family val="2"/>
    </font>
    <font>
      <b/>
      <sz val="14"/>
      <color indexed="9"/>
      <name val="Arial"/>
      <family val="2"/>
    </font>
    <font>
      <sz val="12"/>
      <color indexed="9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11"/>
      <name val="Arial"/>
      <family val="2"/>
    </font>
    <font>
      <sz val="10"/>
      <color indexed="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9"/>
      <name val="Arial"/>
      <family val="2"/>
    </font>
    <font>
      <sz val="10"/>
      <color indexed="9"/>
      <name val="Arial"/>
      <family val="2"/>
    </font>
    <font>
      <sz val="14"/>
      <color indexed="53"/>
      <name val="Arial"/>
      <family val="2"/>
    </font>
    <font>
      <sz val="10"/>
      <color rgb="FFFF000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9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55"/>
      </top>
      <bottom/>
      <diagonal/>
    </border>
    <border>
      <left/>
      <right/>
      <top style="thin">
        <color indexed="55"/>
      </top>
      <bottom/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55"/>
      </bottom>
      <diagonal/>
    </border>
    <border>
      <left/>
      <right style="medium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23"/>
      </top>
      <bottom/>
      <diagonal/>
    </border>
    <border>
      <left/>
      <right/>
      <top style="thin">
        <color indexed="23"/>
      </top>
      <bottom/>
      <diagonal/>
    </border>
    <border>
      <left style="medium">
        <color indexed="64"/>
      </left>
      <right/>
      <top/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 style="medium">
        <color indexed="64"/>
      </left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23"/>
      </top>
      <bottom/>
      <diagonal/>
    </border>
    <border>
      <left/>
      <right style="medium">
        <color indexed="64"/>
      </right>
      <top/>
      <bottom style="thin">
        <color indexed="23"/>
      </bottom>
      <diagonal/>
    </border>
    <border>
      <left/>
      <right style="medium">
        <color indexed="64"/>
      </right>
      <top style="thin">
        <color indexed="55"/>
      </top>
      <bottom style="thin">
        <color indexed="55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55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0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3" applyNumberFormat="0" applyAlignment="0" applyProtection="0"/>
    <xf numFmtId="44" fontId="5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7" fillId="0" borderId="2" applyNumberFormat="0" applyFill="0" applyAlignment="0" applyProtection="0"/>
    <xf numFmtId="0" fontId="18" fillId="23" borderId="0" applyNumberFormat="0" applyBorder="0" applyAlignment="0" applyProtection="0"/>
    <xf numFmtId="0" fontId="5" fillId="0" borderId="0"/>
    <xf numFmtId="0" fontId="5" fillId="22" borderId="4" applyNumberFormat="0" applyFont="0" applyAlignment="0" applyProtection="0"/>
    <xf numFmtId="0" fontId="19" fillId="20" borderId="8" applyNumberFormat="0" applyAlignment="0" applyProtection="0"/>
    <xf numFmtId="0" fontId="20" fillId="0" borderId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  <xf numFmtId="0" fontId="1" fillId="0" borderId="0"/>
  </cellStyleXfs>
  <cellXfs count="563">
    <xf numFmtId="0" fontId="0" fillId="0" borderId="0" xfId="0"/>
    <xf numFmtId="20" fontId="0" fillId="0" borderId="0" xfId="0" applyNumberFormat="1"/>
    <xf numFmtId="49" fontId="0" fillId="0" borderId="0" xfId="0" applyNumberFormat="1"/>
    <xf numFmtId="0" fontId="24" fillId="0" borderId="0" xfId="0" applyFont="1"/>
    <xf numFmtId="0" fontId="2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49" fontId="24" fillId="0" borderId="0" xfId="0" applyNumberFormat="1" applyFont="1" applyAlignment="1">
      <alignment horizontal="center"/>
    </xf>
    <xf numFmtId="0" fontId="0" fillId="24" borderId="0" xfId="0" applyFill="1" applyAlignment="1">
      <alignment horizontal="center" vertical="center"/>
    </xf>
    <xf numFmtId="0" fontId="0" fillId="0" borderId="10" xfId="0" applyBorder="1"/>
    <xf numFmtId="0" fontId="26" fillId="24" borderId="11" xfId="0" applyFont="1" applyFill="1" applyBorder="1" applyAlignment="1">
      <alignment vertical="center"/>
    </xf>
    <xf numFmtId="0" fontId="0" fillId="25" borderId="12" xfId="0" applyFill="1" applyBorder="1"/>
    <xf numFmtId="0" fontId="0" fillId="25" borderId="13" xfId="0" applyFill="1" applyBorder="1"/>
    <xf numFmtId="0" fontId="0" fillId="25" borderId="0" xfId="0" applyFill="1" applyBorder="1"/>
    <xf numFmtId="0" fontId="0" fillId="25" borderId="14" xfId="0" applyFill="1" applyBorder="1"/>
    <xf numFmtId="0" fontId="0" fillId="25" borderId="15" xfId="0" applyFill="1" applyBorder="1"/>
    <xf numFmtId="0" fontId="0" fillId="25" borderId="16" xfId="0" applyFill="1" applyBorder="1"/>
    <xf numFmtId="0" fontId="0" fillId="0" borderId="17" xfId="0" applyBorder="1"/>
    <xf numFmtId="0" fontId="0" fillId="0" borderId="18" xfId="0" applyBorder="1"/>
    <xf numFmtId="0" fontId="0" fillId="0" borderId="0" xfId="0" applyFill="1" applyBorder="1" applyAlignment="1">
      <alignment horizontal="left"/>
    </xf>
    <xf numFmtId="0" fontId="0" fillId="0" borderId="0" xfId="0" applyBorder="1"/>
    <xf numFmtId="0" fontId="0" fillId="0" borderId="0" xfId="0" applyFill="1" applyBorder="1" applyAlignment="1"/>
    <xf numFmtId="0" fontId="0" fillId="0" borderId="10" xfId="0" applyFill="1" applyBorder="1"/>
    <xf numFmtId="0" fontId="0" fillId="0" borderId="10" xfId="0" applyFill="1" applyBorder="1" applyAlignment="1"/>
    <xf numFmtId="0" fontId="0" fillId="0" borderId="0" xfId="0" applyFill="1" applyBorder="1"/>
    <xf numFmtId="0" fontId="0" fillId="0" borderId="0" xfId="0" applyFill="1"/>
    <xf numFmtId="0" fontId="0" fillId="25" borderId="0" xfId="0" applyFill="1" applyBorder="1" applyAlignment="1"/>
    <xf numFmtId="0" fontId="0" fillId="25" borderId="17" xfId="0" applyFill="1" applyBorder="1" applyAlignment="1"/>
    <xf numFmtId="0" fontId="0" fillId="26" borderId="0" xfId="0" applyFill="1"/>
    <xf numFmtId="0" fontId="2" fillId="0" borderId="0" xfId="0" applyFont="1"/>
    <xf numFmtId="0" fontId="0" fillId="25" borderId="19" xfId="0" applyFill="1" applyBorder="1"/>
    <xf numFmtId="0" fontId="0" fillId="25" borderId="20" xfId="0" applyFill="1" applyBorder="1"/>
    <xf numFmtId="0" fontId="0" fillId="25" borderId="15" xfId="0" applyFill="1" applyBorder="1" applyAlignment="1">
      <alignment horizontal="left" indent="3"/>
    </xf>
    <xf numFmtId="0" fontId="30" fillId="25" borderId="0" xfId="0" applyFont="1" applyFill="1" applyBorder="1"/>
    <xf numFmtId="0" fontId="27" fillId="25" borderId="0" xfId="0" quotePrefix="1" applyFont="1" applyFill="1" applyBorder="1" applyAlignment="1">
      <alignment horizontal="center" vertical="center"/>
    </xf>
    <xf numFmtId="0" fontId="0" fillId="25" borderId="0" xfId="0" applyFill="1" applyBorder="1" applyAlignment="1">
      <alignment horizontal="center"/>
    </xf>
    <xf numFmtId="0" fontId="0" fillId="25" borderId="17" xfId="0" applyFill="1" applyBorder="1" applyAlignment="1">
      <alignment horizontal="center"/>
    </xf>
    <xf numFmtId="0" fontId="0" fillId="25" borderId="0" xfId="0" applyFill="1"/>
    <xf numFmtId="0" fontId="0" fillId="27" borderId="21" xfId="0" applyFill="1" applyBorder="1" applyAlignment="1"/>
    <xf numFmtId="0" fontId="0" fillId="25" borderId="17" xfId="0" applyFill="1" applyBorder="1"/>
    <xf numFmtId="0" fontId="0" fillId="0" borderId="0" xfId="0" applyFill="1" applyBorder="1" applyAlignment="1">
      <alignment horizontal="center"/>
    </xf>
    <xf numFmtId="0" fontId="0" fillId="25" borderId="22" xfId="0" applyFill="1" applyBorder="1"/>
    <xf numFmtId="0" fontId="0" fillId="25" borderId="10" xfId="0" applyFill="1" applyBorder="1"/>
    <xf numFmtId="0" fontId="0" fillId="25" borderId="23" xfId="0" applyFill="1" applyBorder="1"/>
    <xf numFmtId="0" fontId="0" fillId="25" borderId="24" xfId="0" applyFill="1" applyBorder="1" applyAlignment="1"/>
    <xf numFmtId="0" fontId="0" fillId="25" borderId="25" xfId="0" applyFill="1" applyBorder="1" applyAlignment="1"/>
    <xf numFmtId="0" fontId="32" fillId="25" borderId="10" xfId="0" applyFont="1" applyFill="1" applyBorder="1" applyAlignment="1"/>
    <xf numFmtId="0" fontId="32" fillId="25" borderId="23" xfId="0" applyFont="1" applyFill="1" applyBorder="1" applyAlignment="1"/>
    <xf numFmtId="0" fontId="0" fillId="0" borderId="15" xfId="0" applyBorder="1"/>
    <xf numFmtId="0" fontId="34" fillId="0" borderId="0" xfId="0" applyFont="1" applyAlignment="1">
      <alignment horizontal="left" wrapText="1"/>
    </xf>
    <xf numFmtId="0" fontId="35" fillId="0" borderId="0" xfId="0" applyFont="1" applyAlignment="1">
      <alignment horizontal="left" wrapText="1"/>
    </xf>
    <xf numFmtId="1" fontId="0" fillId="26" borderId="26" xfId="0" applyNumberFormat="1" applyFill="1" applyBorder="1" applyAlignment="1">
      <alignment horizontal="center"/>
    </xf>
    <xf numFmtId="1" fontId="0" fillId="26" borderId="27" xfId="0" applyNumberFormat="1" applyFill="1" applyBorder="1" applyAlignment="1">
      <alignment horizontal="center"/>
    </xf>
    <xf numFmtId="1" fontId="0" fillId="26" borderId="28" xfId="0" applyNumberFormat="1" applyFill="1" applyBorder="1" applyAlignment="1">
      <alignment horizontal="center"/>
    </xf>
    <xf numFmtId="0" fontId="1" fillId="25" borderId="29" xfId="0" applyFont="1" applyFill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36" fillId="0" borderId="0" xfId="0" applyFont="1" applyFill="1" applyBorder="1" applyAlignment="1">
      <alignment wrapText="1"/>
    </xf>
    <xf numFmtId="165" fontId="36" fillId="0" borderId="0" xfId="0" applyNumberFormat="1" applyFont="1" applyFill="1" applyBorder="1" applyAlignment="1">
      <alignment wrapText="1"/>
    </xf>
    <xf numFmtId="49" fontId="36" fillId="0" borderId="0" xfId="0" applyNumberFormat="1" applyFont="1" applyFill="1" applyBorder="1" applyAlignment="1">
      <alignment horizontal="right" wrapText="1"/>
    </xf>
    <xf numFmtId="0" fontId="36" fillId="0" borderId="0" xfId="0" applyFont="1" applyFill="1" applyBorder="1" applyAlignment="1">
      <alignment horizontal="left" wrapText="1"/>
    </xf>
    <xf numFmtId="0" fontId="36" fillId="0" borderId="0" xfId="0" applyFont="1" applyFill="1" applyBorder="1" applyAlignment="1">
      <alignment horizontal="right" wrapText="1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Fill="1" applyAlignment="1"/>
    <xf numFmtId="0" fontId="36" fillId="0" borderId="4" xfId="0" applyFont="1" applyFill="1" applyBorder="1" applyAlignment="1">
      <alignment wrapText="1"/>
    </xf>
    <xf numFmtId="0" fontId="0" fillId="27" borderId="0" xfId="0" applyFill="1" applyAlignment="1">
      <alignment horizontal="center" vertical="center"/>
    </xf>
    <xf numFmtId="0" fontId="0" fillId="28" borderId="0" xfId="0" applyFill="1" applyAlignment="1">
      <alignment horizontal="center" vertical="center"/>
    </xf>
    <xf numFmtId="0" fontId="0" fillId="0" borderId="0" xfId="0" applyFill="1" applyBorder="1" applyAlignment="1">
      <alignment horizontal="right"/>
    </xf>
    <xf numFmtId="0" fontId="0" fillId="0" borderId="0" xfId="0" applyAlignment="1"/>
    <xf numFmtId="0" fontId="0" fillId="0" borderId="0" xfId="0" applyAlignment="1">
      <alignment horizontal="center"/>
    </xf>
    <xf numFmtId="0" fontId="33" fillId="0" borderId="0" xfId="0" applyFont="1" applyFill="1" applyBorder="1" applyAlignment="1">
      <alignment vertical="center" wrapText="1"/>
    </xf>
    <xf numFmtId="0" fontId="37" fillId="0" borderId="0" xfId="0" applyFont="1"/>
    <xf numFmtId="0" fontId="24" fillId="0" borderId="0" xfId="0" applyFont="1" applyFill="1" applyBorder="1" applyAlignment="1">
      <alignment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165" fontId="0" fillId="0" borderId="0" xfId="0" applyNumberFormat="1" applyFill="1" applyAlignment="1">
      <alignment horizontal="right"/>
    </xf>
    <xf numFmtId="49" fontId="0" fillId="0" borderId="0" xfId="0" applyNumberFormat="1" applyFill="1"/>
    <xf numFmtId="0" fontId="24" fillId="0" borderId="0" xfId="0" applyFont="1" applyFill="1"/>
    <xf numFmtId="1" fontId="0" fillId="0" borderId="0" xfId="0" applyNumberFormat="1" applyAlignment="1"/>
    <xf numFmtId="0" fontId="35" fillId="0" borderId="0" xfId="0" applyFont="1"/>
    <xf numFmtId="0" fontId="35" fillId="0" borderId="0" xfId="0" applyFont="1" applyFill="1"/>
    <xf numFmtId="0" fontId="24" fillId="29" borderId="31" xfId="0" applyFont="1" applyFill="1" applyBorder="1" applyAlignment="1">
      <alignment horizontal="left" vertical="center" wrapText="1"/>
    </xf>
    <xf numFmtId="1" fontId="2" fillId="26" borderId="26" xfId="0" applyNumberFormat="1" applyFont="1" applyFill="1" applyBorder="1" applyAlignment="1">
      <alignment horizontal="center" vertical="center"/>
    </xf>
    <xf numFmtId="0" fontId="2" fillId="29" borderId="30" xfId="0" applyFont="1" applyFill="1" applyBorder="1" applyAlignment="1">
      <alignment horizontal="center" vertical="center" wrapText="1"/>
    </xf>
    <xf numFmtId="0" fontId="2" fillId="29" borderId="26" xfId="0" applyFont="1" applyFill="1" applyBorder="1" applyAlignment="1">
      <alignment horizontal="center" vertical="center" wrapText="1"/>
    </xf>
    <xf numFmtId="0" fontId="2" fillId="29" borderId="27" xfId="0" applyFont="1" applyFill="1" applyBorder="1" applyAlignment="1">
      <alignment horizontal="center" vertical="center" wrapText="1"/>
    </xf>
    <xf numFmtId="0" fontId="0" fillId="0" borderId="32" xfId="0" applyFill="1" applyBorder="1"/>
    <xf numFmtId="0" fontId="0" fillId="0" borderId="18" xfId="0" applyBorder="1" applyAlignment="1"/>
    <xf numFmtId="0" fontId="35" fillId="0" borderId="0" xfId="0" applyFont="1" applyFill="1" applyAlignment="1"/>
    <xf numFmtId="0" fontId="35" fillId="0" borderId="0" xfId="0" applyFont="1" applyAlignment="1"/>
    <xf numFmtId="0" fontId="0" fillId="0" borderId="0" xfId="0" applyBorder="1" applyAlignment="1"/>
    <xf numFmtId="165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6" xfId="0" applyBorder="1"/>
    <xf numFmtId="0" fontId="0" fillId="0" borderId="0" xfId="0" applyFill="1" applyBorder="1" applyAlignment="1">
      <alignment vertical="center"/>
    </xf>
    <xf numFmtId="0" fontId="5" fillId="0" borderId="0" xfId="0" applyFont="1" applyFill="1" applyBorder="1" applyAlignment="1">
      <alignment wrapText="1" shrinkToFit="1"/>
    </xf>
    <xf numFmtId="0" fontId="3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/>
    <xf numFmtId="0" fontId="2" fillId="0" borderId="0" xfId="0" applyFont="1" applyFill="1" applyBorder="1" applyAlignment="1"/>
    <xf numFmtId="0" fontId="40" fillId="0" borderId="0" xfId="37" applyFont="1" applyFill="1" applyBorder="1" applyAlignment="1" applyProtection="1"/>
    <xf numFmtId="0" fontId="5" fillId="0" borderId="37" xfId="0" applyFont="1" applyBorder="1" applyProtection="1">
      <protection locked="0"/>
    </xf>
    <xf numFmtId="0" fontId="5" fillId="0" borderId="38" xfId="0" applyFont="1" applyBorder="1" applyAlignment="1" applyProtection="1">
      <alignment horizontal="center"/>
      <protection locked="0"/>
    </xf>
    <xf numFmtId="0" fontId="5" fillId="0" borderId="39" xfId="0" applyFont="1" applyBorder="1" applyAlignment="1" applyProtection="1">
      <alignment horizontal="center"/>
      <protection locked="0"/>
    </xf>
    <xf numFmtId="0" fontId="5" fillId="0" borderId="40" xfId="0" applyFont="1" applyBorder="1" applyProtection="1">
      <protection locked="0"/>
    </xf>
    <xf numFmtId="0" fontId="5" fillId="0" borderId="41" xfId="0" applyFont="1" applyBorder="1" applyAlignment="1" applyProtection="1">
      <alignment horizontal="center"/>
      <protection locked="0"/>
    </xf>
    <xf numFmtId="0" fontId="5" fillId="0" borderId="31" xfId="0" applyFont="1" applyBorder="1" applyAlignment="1" applyProtection="1">
      <alignment horizontal="center"/>
      <protection locked="0"/>
    </xf>
    <xf numFmtId="0" fontId="5" fillId="0" borderId="30" xfId="0" applyFont="1" applyBorder="1" applyProtection="1">
      <protection locked="0"/>
    </xf>
    <xf numFmtId="0" fontId="5" fillId="0" borderId="26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2" fillId="0" borderId="15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Border="1"/>
    <xf numFmtId="0" fontId="2" fillId="0" borderId="17" xfId="0" applyFont="1" applyBorder="1"/>
    <xf numFmtId="0" fontId="2" fillId="0" borderId="0" xfId="0" applyFont="1" applyFill="1" applyBorder="1"/>
    <xf numFmtId="0" fontId="5" fillId="0" borderId="42" xfId="0" applyFont="1" applyBorder="1" applyProtection="1">
      <protection locked="0"/>
    </xf>
    <xf numFmtId="1" fontId="2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2" fillId="0" borderId="15" xfId="0" applyFont="1" applyBorder="1"/>
    <xf numFmtId="0" fontId="2" fillId="0" borderId="17" xfId="0" applyFont="1" applyBorder="1" applyAlignment="1">
      <alignment horizontal="left"/>
    </xf>
    <xf numFmtId="0" fontId="24" fillId="0" borderId="0" xfId="0" applyFont="1" applyAlignment="1">
      <alignment horizontal="center"/>
    </xf>
    <xf numFmtId="0" fontId="2" fillId="0" borderId="22" xfId="0" applyFont="1" applyBorder="1"/>
    <xf numFmtId="0" fontId="2" fillId="0" borderId="10" xfId="0" applyFont="1" applyBorder="1"/>
    <xf numFmtId="0" fontId="2" fillId="0" borderId="23" xfId="0" applyFont="1" applyBorder="1"/>
    <xf numFmtId="165" fontId="31" fillId="24" borderId="18" xfId="0" applyNumberFormat="1" applyFont="1" applyFill="1" applyBorder="1" applyAlignment="1">
      <alignment vertical="center"/>
    </xf>
    <xf numFmtId="165" fontId="31" fillId="24" borderId="43" xfId="0" applyNumberFormat="1" applyFont="1" applyFill="1" applyBorder="1" applyAlignment="1">
      <alignment vertical="center"/>
    </xf>
    <xf numFmtId="0" fontId="0" fillId="0" borderId="12" xfId="0" applyBorder="1"/>
    <xf numFmtId="0" fontId="0" fillId="25" borderId="13" xfId="0" applyFill="1" applyBorder="1" applyAlignment="1"/>
    <xf numFmtId="0" fontId="0" fillId="0" borderId="44" xfId="0" applyBorder="1"/>
    <xf numFmtId="0" fontId="0" fillId="25" borderId="45" xfId="0" applyFill="1" applyBorder="1"/>
    <xf numFmtId="0" fontId="0" fillId="25" borderId="35" xfId="0" applyFill="1" applyBorder="1"/>
    <xf numFmtId="0" fontId="0" fillId="25" borderId="46" xfId="0" applyFill="1" applyBorder="1"/>
    <xf numFmtId="0" fontId="0" fillId="26" borderId="46" xfId="0" applyFill="1" applyBorder="1"/>
    <xf numFmtId="0" fontId="0" fillId="0" borderId="47" xfId="0" applyBorder="1"/>
    <xf numFmtId="0" fontId="0" fillId="27" borderId="46" xfId="0" applyFill="1" applyBorder="1"/>
    <xf numFmtId="0" fontId="0" fillId="27" borderId="15" xfId="0" applyFill="1" applyBorder="1"/>
    <xf numFmtId="0" fontId="0" fillId="27" borderId="17" xfId="0" applyFill="1" applyBorder="1"/>
    <xf numFmtId="0" fontId="0" fillId="27" borderId="10" xfId="0" applyFill="1" applyBorder="1"/>
    <xf numFmtId="0" fontId="0" fillId="30" borderId="46" xfId="0" applyFill="1" applyBorder="1"/>
    <xf numFmtId="0" fontId="0" fillId="24" borderId="46" xfId="0" applyFill="1" applyBorder="1"/>
    <xf numFmtId="0" fontId="0" fillId="24" borderId="47" xfId="0" applyFill="1" applyBorder="1"/>
    <xf numFmtId="0" fontId="0" fillId="25" borderId="47" xfId="0" applyFill="1" applyBorder="1"/>
    <xf numFmtId="0" fontId="0" fillId="31" borderId="46" xfId="0" applyFill="1" applyBorder="1"/>
    <xf numFmtId="0" fontId="0" fillId="27" borderId="0" xfId="0" applyFill="1" applyBorder="1"/>
    <xf numFmtId="0" fontId="0" fillId="27" borderId="0" xfId="0" applyFill="1"/>
    <xf numFmtId="0" fontId="0" fillId="25" borderId="43" xfId="0" applyFill="1" applyBorder="1"/>
    <xf numFmtId="0" fontId="0" fillId="29" borderId="48" xfId="0" applyFill="1" applyBorder="1"/>
    <xf numFmtId="0" fontId="0" fillId="24" borderId="48" xfId="0" applyFill="1" applyBorder="1"/>
    <xf numFmtId="0" fontId="0" fillId="27" borderId="49" xfId="0" applyFill="1" applyBorder="1"/>
    <xf numFmtId="0" fontId="5" fillId="0" borderId="50" xfId="0" applyFont="1" applyBorder="1" applyProtection="1">
      <protection locked="0"/>
    </xf>
    <xf numFmtId="20" fontId="0" fillId="25" borderId="0" xfId="0" applyNumberFormat="1" applyFill="1"/>
    <xf numFmtId="0" fontId="0" fillId="25" borderId="0" xfId="0" applyFill="1" applyBorder="1" applyAlignment="1">
      <alignment horizontal="left"/>
    </xf>
    <xf numFmtId="0" fontId="0" fillId="25" borderId="10" xfId="0" applyFill="1" applyBorder="1" applyAlignment="1"/>
    <xf numFmtId="0" fontId="2" fillId="0" borderId="10" xfId="0" applyFont="1" applyFill="1" applyBorder="1" applyAlignment="1"/>
    <xf numFmtId="0" fontId="15" fillId="0" borderId="10" xfId="37" applyFill="1" applyBorder="1" applyAlignment="1" applyProtection="1"/>
    <xf numFmtId="0" fontId="15" fillId="31" borderId="51" xfId="37" applyFill="1" applyBorder="1" applyAlignment="1" applyProtection="1">
      <alignment horizontal="center"/>
    </xf>
    <xf numFmtId="0" fontId="0" fillId="0" borderId="52" xfId="0" applyBorder="1"/>
    <xf numFmtId="0" fontId="25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2" fillId="30" borderId="53" xfId="0" applyFont="1" applyFill="1" applyBorder="1" applyAlignment="1">
      <alignment horizontal="left" vertical="center" wrapText="1"/>
    </xf>
    <xf numFmtId="0" fontId="48" fillId="24" borderId="33" xfId="0" applyFont="1" applyFill="1" applyBorder="1" applyAlignment="1">
      <alignment horizontal="left" vertical="center"/>
    </xf>
    <xf numFmtId="0" fontId="48" fillId="24" borderId="54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1" fillId="30" borderId="30" xfId="0" applyFont="1" applyFill="1" applyBorder="1" applyAlignment="1">
      <alignment horizontal="center"/>
    </xf>
    <xf numFmtId="0" fontId="1" fillId="30" borderId="50" xfId="0" applyFont="1" applyFill="1" applyBorder="1" applyAlignment="1">
      <alignment horizontal="center"/>
    </xf>
    <xf numFmtId="1" fontId="0" fillId="30" borderId="26" xfId="0" applyNumberFormat="1" applyFill="1" applyBorder="1" applyAlignment="1">
      <alignment horizontal="center"/>
    </xf>
    <xf numFmtId="1" fontId="0" fillId="30" borderId="28" xfId="0" applyNumberFormat="1" applyFill="1" applyBorder="1" applyAlignment="1">
      <alignment horizontal="center"/>
    </xf>
    <xf numFmtId="0" fontId="39" fillId="32" borderId="12" xfId="0" applyFont="1" applyFill="1" applyBorder="1" applyAlignment="1">
      <alignment horizontal="right"/>
    </xf>
    <xf numFmtId="0" fontId="39" fillId="32" borderId="45" xfId="0" applyFont="1" applyFill="1" applyBorder="1" applyAlignment="1">
      <alignment horizontal="right" vertical="center" wrapText="1"/>
    </xf>
    <xf numFmtId="0" fontId="33" fillId="32" borderId="55" xfId="0" applyFont="1" applyFill="1" applyBorder="1" applyAlignment="1">
      <alignment horizontal="center" vertical="center" wrapText="1"/>
    </xf>
    <xf numFmtId="0" fontId="1" fillId="32" borderId="12" xfId="0" applyFont="1" applyFill="1" applyBorder="1" applyAlignment="1">
      <alignment horizontal="center" vertical="center"/>
    </xf>
    <xf numFmtId="0" fontId="1" fillId="32" borderId="30" xfId="0" applyFont="1" applyFill="1" applyBorder="1" applyAlignment="1">
      <alignment horizontal="center"/>
    </xf>
    <xf numFmtId="0" fontId="1" fillId="32" borderId="28" xfId="0" applyFont="1" applyFill="1" applyBorder="1" applyAlignment="1">
      <alignment horizontal="center"/>
    </xf>
    <xf numFmtId="0" fontId="0" fillId="25" borderId="56" xfId="0" applyFill="1" applyBorder="1"/>
    <xf numFmtId="0" fontId="0" fillId="25" borderId="57" xfId="0" applyFill="1" applyBorder="1"/>
    <xf numFmtId="0" fontId="0" fillId="25" borderId="58" xfId="0" applyFill="1" applyBorder="1"/>
    <xf numFmtId="0" fontId="0" fillId="25" borderId="59" xfId="0" applyFill="1" applyBorder="1"/>
    <xf numFmtId="0" fontId="0" fillId="25" borderId="58" xfId="0" applyFill="1" applyBorder="1" applyAlignment="1">
      <alignment horizontal="left" indent="3"/>
    </xf>
    <xf numFmtId="0" fontId="27" fillId="25" borderId="59" xfId="0" quotePrefix="1" applyFont="1" applyFill="1" applyBorder="1" applyAlignment="1">
      <alignment horizontal="center" vertical="center"/>
    </xf>
    <xf numFmtId="0" fontId="30" fillId="25" borderId="59" xfId="0" applyFont="1" applyFill="1" applyBorder="1"/>
    <xf numFmtId="49" fontId="5" fillId="0" borderId="47" xfId="0" applyNumberFormat="1" applyFont="1" applyBorder="1" applyAlignment="1">
      <alignment horizontal="center" vertical="center" wrapText="1"/>
    </xf>
    <xf numFmtId="0" fontId="0" fillId="28" borderId="0" xfId="0" applyFill="1"/>
    <xf numFmtId="49" fontId="48" fillId="24" borderId="18" xfId="0" applyNumberFormat="1" applyFont="1" applyFill="1" applyBorder="1" applyAlignment="1">
      <alignment horizontal="left" vertical="center"/>
    </xf>
    <xf numFmtId="165" fontId="46" fillId="0" borderId="41" xfId="0" applyNumberFormat="1" applyFont="1" applyFill="1" applyBorder="1" applyAlignment="1">
      <alignment horizontal="center" vertical="center" wrapText="1"/>
    </xf>
    <xf numFmtId="165" fontId="5" fillId="0" borderId="41" xfId="0" applyNumberFormat="1" applyFont="1" applyBorder="1" applyAlignment="1">
      <alignment horizontal="center" vertical="center" wrapText="1"/>
    </xf>
    <xf numFmtId="0" fontId="5" fillId="27" borderId="60" xfId="0" applyFont="1" applyFill="1" applyBorder="1" applyAlignment="1"/>
    <xf numFmtId="0" fontId="0" fillId="25" borderId="61" xfId="0" applyFill="1" applyBorder="1"/>
    <xf numFmtId="0" fontId="0" fillId="25" borderId="32" xfId="0" applyFill="1" applyBorder="1"/>
    <xf numFmtId="0" fontId="0" fillId="25" borderId="62" xfId="0" applyFill="1" applyBorder="1"/>
    <xf numFmtId="0" fontId="0" fillId="25" borderId="63" xfId="0" applyFill="1" applyBorder="1"/>
    <xf numFmtId="0" fontId="0" fillId="25" borderId="44" xfId="0" applyFill="1" applyBorder="1"/>
    <xf numFmtId="0" fontId="5" fillId="25" borderId="0" xfId="0" applyFont="1" applyFill="1" applyBorder="1" applyAlignment="1">
      <alignment horizontal="center" vertical="center"/>
    </xf>
    <xf numFmtId="0" fontId="5" fillId="0" borderId="64" xfId="0" applyFont="1" applyBorder="1" applyAlignment="1">
      <alignment horizontal="center" vertical="center"/>
    </xf>
    <xf numFmtId="0" fontId="45" fillId="0" borderId="0" xfId="0" applyFont="1" applyAlignment="1"/>
    <xf numFmtId="0" fontId="2" fillId="0" borderId="0" xfId="0" applyFont="1" applyFill="1" applyBorder="1" applyAlignment="1">
      <alignment horizontal="left" wrapText="1"/>
    </xf>
    <xf numFmtId="0" fontId="49" fillId="0" borderId="41" xfId="0" applyFont="1" applyBorder="1" applyAlignment="1" applyProtection="1">
      <alignment horizontal="center"/>
    </xf>
    <xf numFmtId="0" fontId="49" fillId="0" borderId="26" xfId="0" applyFont="1" applyBorder="1" applyAlignment="1" applyProtection="1">
      <alignment horizontal="center"/>
    </xf>
    <xf numFmtId="165" fontId="50" fillId="24" borderId="48" xfId="0" applyNumberFormat="1" applyFont="1" applyFill="1" applyBorder="1" applyAlignment="1">
      <alignment horizontal="center" vertical="center" wrapText="1"/>
    </xf>
    <xf numFmtId="165" fontId="50" fillId="24" borderId="41" xfId="0" applyNumberFormat="1" applyFont="1" applyFill="1" applyBorder="1" applyAlignment="1">
      <alignment horizontal="center" vertical="center" wrapText="1"/>
    </xf>
    <xf numFmtId="11" fontId="5" fillId="26" borderId="27" xfId="0" applyNumberFormat="1" applyFont="1" applyFill="1" applyBorder="1" applyAlignment="1">
      <alignment horizontal="center"/>
    </xf>
    <xf numFmtId="1" fontId="5" fillId="26" borderId="27" xfId="0" applyNumberFormat="1" applyFont="1" applyFill="1" applyBorder="1" applyAlignment="1">
      <alignment horizontal="center"/>
    </xf>
    <xf numFmtId="0" fontId="0" fillId="0" borderId="47" xfId="0" applyBorder="1" applyAlignment="1">
      <alignment horizontal="right"/>
    </xf>
    <xf numFmtId="49" fontId="0" fillId="0" borderId="17" xfId="0" applyNumberFormat="1" applyBorder="1" applyAlignment="1">
      <alignment horizontal="right"/>
    </xf>
    <xf numFmtId="165" fontId="0" fillId="0" borderId="36" xfId="0" applyNumberFormat="1" applyBorder="1" applyAlignment="1">
      <alignment horizontal="right"/>
    </xf>
    <xf numFmtId="0" fontId="51" fillId="0" borderId="0" xfId="0" applyFont="1"/>
    <xf numFmtId="0" fontId="25" fillId="27" borderId="41" xfId="0" applyFont="1" applyFill="1" applyBorder="1"/>
    <xf numFmtId="0" fontId="5" fillId="0" borderId="41" xfId="0" applyFont="1" applyBorder="1"/>
    <xf numFmtId="0" fontId="0" fillId="0" borderId="41" xfId="0" applyBorder="1"/>
    <xf numFmtId="0" fontId="5" fillId="0" borderId="41" xfId="0" applyFont="1" applyFill="1" applyBorder="1"/>
    <xf numFmtId="0" fontId="5" fillId="27" borderId="41" xfId="0" applyFont="1" applyFill="1" applyBorder="1"/>
    <xf numFmtId="0" fontId="5" fillId="0" borderId="0" xfId="0" applyFont="1" applyFill="1" applyBorder="1"/>
    <xf numFmtId="165" fontId="46" fillId="0" borderId="0" xfId="0" applyNumberFormat="1" applyFont="1" applyFill="1" applyBorder="1" applyAlignment="1">
      <alignment wrapText="1"/>
    </xf>
    <xf numFmtId="0" fontId="46" fillId="0" borderId="0" xfId="0" applyFont="1" applyFill="1" applyBorder="1" applyAlignment="1">
      <alignment wrapText="1"/>
    </xf>
    <xf numFmtId="0" fontId="46" fillId="0" borderId="0" xfId="0" applyFont="1" applyFill="1" applyBorder="1" applyAlignment="1">
      <alignment horizontal="left" wrapText="1"/>
    </xf>
    <xf numFmtId="1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0" fillId="0" borderId="41" xfId="0" applyFill="1" applyBorder="1"/>
    <xf numFmtId="0" fontId="5" fillId="0" borderId="0" xfId="0" applyFont="1" applyBorder="1"/>
    <xf numFmtId="0" fontId="25" fillId="0" borderId="0" xfId="0" applyFont="1" applyBorder="1"/>
    <xf numFmtId="0" fontId="25" fillId="0" borderId="0" xfId="0" applyFont="1" applyFill="1" applyBorder="1"/>
    <xf numFmtId="0" fontId="49" fillId="0" borderId="41" xfId="0" applyFont="1" applyBorder="1"/>
    <xf numFmtId="0" fontId="49" fillId="27" borderId="41" xfId="0" applyFont="1" applyFill="1" applyBorder="1"/>
    <xf numFmtId="0" fontId="49" fillId="0" borderId="41" xfId="0" applyFont="1" applyFill="1" applyBorder="1"/>
    <xf numFmtId="0" fontId="49" fillId="0" borderId="41" xfId="0" applyFont="1" applyBorder="1" applyAlignment="1">
      <alignment horizontal="right"/>
    </xf>
    <xf numFmtId="0" fontId="49" fillId="27" borderId="41" xfId="0" applyFont="1" applyFill="1" applyBorder="1" applyAlignment="1">
      <alignment horizontal="right"/>
    </xf>
    <xf numFmtId="0" fontId="0" fillId="34" borderId="0" xfId="0" applyFill="1" applyBorder="1"/>
    <xf numFmtId="0" fontId="0" fillId="34" borderId="0" xfId="0" applyFill="1"/>
    <xf numFmtId="0" fontId="5" fillId="25" borderId="0" xfId="0" applyFont="1" applyFill="1"/>
    <xf numFmtId="0" fontId="5" fillId="0" borderId="0" xfId="0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/>
    <xf numFmtId="0" fontId="46" fillId="0" borderId="0" xfId="0" applyFont="1" applyFill="1" applyBorder="1" applyAlignment="1">
      <alignment horizontal="right" wrapText="1"/>
    </xf>
    <xf numFmtId="1" fontId="46" fillId="0" borderId="0" xfId="0" applyNumberFormat="1" applyFont="1" applyFill="1" applyBorder="1" applyAlignment="1">
      <alignment horizontal="right" wrapText="1"/>
    </xf>
    <xf numFmtId="1" fontId="0" fillId="26" borderId="30" xfId="0" applyNumberFormat="1" applyFill="1" applyBorder="1" applyAlignment="1">
      <alignment horizontal="center"/>
    </xf>
    <xf numFmtId="0" fontId="2" fillId="25" borderId="0" xfId="0" applyFont="1" applyFill="1" applyBorder="1" applyAlignment="1">
      <alignment vertical="center"/>
    </xf>
    <xf numFmtId="2" fontId="0" fillId="26" borderId="26" xfId="0" applyNumberFormat="1" applyFill="1" applyBorder="1" applyAlignment="1">
      <alignment horizontal="center"/>
    </xf>
    <xf numFmtId="2" fontId="0" fillId="0" borderId="0" xfId="0" applyNumberFormat="1" applyAlignment="1"/>
    <xf numFmtId="165" fontId="24" fillId="31" borderId="65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5" fillId="27" borderId="0" xfId="0" applyFont="1" applyFill="1" applyBorder="1"/>
    <xf numFmtId="0" fontId="46" fillId="27" borderId="0" xfId="0" applyFont="1" applyFill="1" applyBorder="1" applyAlignment="1">
      <alignment wrapText="1"/>
    </xf>
    <xf numFmtId="0" fontId="46" fillId="27" borderId="0" xfId="0" applyFont="1" applyFill="1" applyBorder="1" applyAlignment="1">
      <alignment horizontal="left" wrapText="1"/>
    </xf>
    <xf numFmtId="0" fontId="5" fillId="27" borderId="0" xfId="0" applyFont="1" applyFill="1" applyBorder="1" applyAlignment="1">
      <alignment horizontal="right"/>
    </xf>
    <xf numFmtId="0" fontId="5" fillId="27" borderId="0" xfId="0" applyFont="1" applyFill="1" applyBorder="1" applyAlignment="1">
      <alignment horizontal="center"/>
    </xf>
    <xf numFmtId="0" fontId="25" fillId="27" borderId="0" xfId="0" applyFont="1" applyFill="1" applyBorder="1" applyAlignment="1">
      <alignment horizontal="center" vertical="center"/>
    </xf>
    <xf numFmtId="1" fontId="5" fillId="27" borderId="0" xfId="0" applyNumberFormat="1" applyFont="1" applyFill="1" applyBorder="1" applyAlignment="1">
      <alignment horizontal="center"/>
    </xf>
    <xf numFmtId="0" fontId="25" fillId="27" borderId="0" xfId="0" applyFont="1" applyFill="1" applyBorder="1" applyAlignment="1">
      <alignment horizontal="center"/>
    </xf>
    <xf numFmtId="49" fontId="46" fillId="27" borderId="0" xfId="0" applyNumberFormat="1" applyFont="1" applyFill="1" applyBorder="1" applyAlignment="1">
      <alignment horizontal="right" wrapText="1"/>
    </xf>
    <xf numFmtId="49" fontId="46" fillId="0" borderId="0" xfId="0" applyNumberFormat="1" applyFont="1" applyFill="1" applyBorder="1" applyAlignment="1">
      <alignment horizontal="right" wrapText="1"/>
    </xf>
    <xf numFmtId="49" fontId="5" fillId="0" borderId="0" xfId="0" applyNumberFormat="1" applyFont="1" applyFill="1" applyBorder="1" applyAlignment="1">
      <alignment horizontal="right"/>
    </xf>
    <xf numFmtId="0" fontId="5" fillId="27" borderId="0" xfId="0" applyFont="1" applyFill="1" applyBorder="1" applyAlignment="1">
      <alignment horizontal="center" vertical="center"/>
    </xf>
    <xf numFmtId="165" fontId="46" fillId="0" borderId="0" xfId="0" applyNumberFormat="1" applyFont="1" applyFill="1" applyBorder="1" applyAlignment="1">
      <alignment horizontal="center" wrapText="1"/>
    </xf>
    <xf numFmtId="0" fontId="5" fillId="35" borderId="0" xfId="0" applyFont="1" applyFill="1" applyBorder="1"/>
    <xf numFmtId="165" fontId="46" fillId="35" borderId="0" xfId="0" applyNumberFormat="1" applyFont="1" applyFill="1" applyBorder="1" applyAlignment="1">
      <alignment horizontal="center" wrapText="1"/>
    </xf>
    <xf numFmtId="0" fontId="5" fillId="36" borderId="0" xfId="0" applyFont="1" applyFill="1" applyBorder="1"/>
    <xf numFmtId="165" fontId="46" fillId="36" borderId="0" xfId="0" applyNumberFormat="1" applyFont="1" applyFill="1" applyBorder="1" applyAlignment="1">
      <alignment horizontal="center" wrapText="1"/>
    </xf>
    <xf numFmtId="0" fontId="46" fillId="36" borderId="0" xfId="0" applyFont="1" applyFill="1" applyBorder="1" applyAlignment="1">
      <alignment wrapText="1"/>
    </xf>
    <xf numFmtId="49" fontId="46" fillId="36" borderId="0" xfId="0" applyNumberFormat="1" applyFont="1" applyFill="1" applyBorder="1" applyAlignment="1">
      <alignment horizontal="right" wrapText="1"/>
    </xf>
    <xf numFmtId="0" fontId="46" fillId="36" borderId="0" xfId="0" applyFont="1" applyFill="1" applyBorder="1" applyAlignment="1">
      <alignment horizontal="left" wrapText="1"/>
    </xf>
    <xf numFmtId="0" fontId="5" fillId="36" borderId="0" xfId="0" applyFont="1" applyFill="1" applyBorder="1" applyAlignment="1">
      <alignment horizontal="right"/>
    </xf>
    <xf numFmtId="0" fontId="5" fillId="36" borderId="0" xfId="0" applyFont="1" applyFill="1" applyBorder="1" applyAlignment="1">
      <alignment horizontal="center"/>
    </xf>
    <xf numFmtId="0" fontId="25" fillId="36" borderId="0" xfId="0" applyFont="1" applyFill="1" applyBorder="1" applyAlignment="1">
      <alignment horizontal="center"/>
    </xf>
    <xf numFmtId="1" fontId="5" fillId="36" borderId="0" xfId="0" applyNumberFormat="1" applyFont="1" applyFill="1" applyBorder="1" applyAlignment="1">
      <alignment horizontal="center"/>
    </xf>
    <xf numFmtId="0" fontId="5" fillId="36" borderId="0" xfId="0" applyFont="1" applyFill="1" applyBorder="1" applyAlignment="1">
      <alignment horizontal="center" vertical="center"/>
    </xf>
    <xf numFmtId="0" fontId="5" fillId="37" borderId="0" xfId="0" applyFont="1" applyFill="1" applyBorder="1"/>
    <xf numFmtId="165" fontId="46" fillId="37" borderId="0" xfId="0" applyNumberFormat="1" applyFont="1" applyFill="1" applyBorder="1" applyAlignment="1">
      <alignment horizontal="center" wrapText="1"/>
    </xf>
    <xf numFmtId="0" fontId="46" fillId="37" borderId="0" xfId="0" applyFont="1" applyFill="1" applyBorder="1" applyAlignment="1">
      <alignment wrapText="1"/>
    </xf>
    <xf numFmtId="49" fontId="46" fillId="37" borderId="0" xfId="0" applyNumberFormat="1" applyFont="1" applyFill="1" applyBorder="1" applyAlignment="1">
      <alignment horizontal="right" wrapText="1"/>
    </xf>
    <xf numFmtId="0" fontId="46" fillId="37" borderId="0" xfId="0" applyFont="1" applyFill="1" applyBorder="1" applyAlignment="1">
      <alignment horizontal="left" wrapText="1"/>
    </xf>
    <xf numFmtId="0" fontId="5" fillId="37" borderId="0" xfId="0" applyFont="1" applyFill="1" applyBorder="1" applyAlignment="1">
      <alignment horizontal="right"/>
    </xf>
    <xf numFmtId="0" fontId="5" fillId="37" borderId="0" xfId="0" applyFont="1" applyFill="1" applyBorder="1" applyAlignment="1">
      <alignment horizontal="center"/>
    </xf>
    <xf numFmtId="0" fontId="25" fillId="37" borderId="0" xfId="0" applyFont="1" applyFill="1" applyBorder="1" applyAlignment="1">
      <alignment horizontal="center" vertical="center"/>
    </xf>
    <xf numFmtId="1" fontId="5" fillId="37" borderId="0" xfId="0" applyNumberFormat="1" applyFont="1" applyFill="1" applyBorder="1" applyAlignment="1">
      <alignment horizontal="center"/>
    </xf>
    <xf numFmtId="0" fontId="5" fillId="37" borderId="0" xfId="0" applyFont="1" applyFill="1" applyBorder="1" applyAlignment="1">
      <alignment horizontal="center" vertical="center"/>
    </xf>
    <xf numFmtId="0" fontId="5" fillId="37" borderId="0" xfId="0" applyFont="1" applyFill="1"/>
    <xf numFmtId="0" fontId="0" fillId="37" borderId="0" xfId="0" applyFill="1"/>
    <xf numFmtId="0" fontId="0" fillId="26" borderId="14" xfId="0" applyFill="1" applyBorder="1" applyAlignment="1">
      <alignment horizontal="center"/>
    </xf>
    <xf numFmtId="1" fontId="0" fillId="26" borderId="53" xfId="0" applyNumberFormat="1" applyFill="1" applyBorder="1" applyAlignment="1">
      <alignment horizontal="center"/>
    </xf>
    <xf numFmtId="49" fontId="0" fillId="26" borderId="53" xfId="0" applyNumberFormat="1" applyFill="1" applyBorder="1" applyAlignment="1">
      <alignment horizontal="center"/>
    </xf>
    <xf numFmtId="1" fontId="0" fillId="26" borderId="61" xfId="0" applyNumberFormat="1" applyFill="1" applyBorder="1" applyAlignment="1">
      <alignment horizontal="center"/>
    </xf>
    <xf numFmtId="1" fontId="5" fillId="26" borderId="61" xfId="0" applyNumberFormat="1" applyFont="1" applyFill="1" applyBorder="1" applyAlignment="1">
      <alignment horizontal="center"/>
    </xf>
    <xf numFmtId="1" fontId="0" fillId="26" borderId="66" xfId="0" applyNumberFormat="1" applyFill="1" applyBorder="1" applyAlignment="1">
      <alignment horizontal="center"/>
    </xf>
    <xf numFmtId="165" fontId="1" fillId="31" borderId="67" xfId="0" applyNumberFormat="1" applyFont="1" applyFill="1" applyBorder="1" applyAlignment="1">
      <alignment horizontal="center" vertical="center" wrapText="1"/>
    </xf>
    <xf numFmtId="0" fontId="0" fillId="0" borderId="41" xfId="0" applyFill="1" applyBorder="1" applyAlignment="1"/>
    <xf numFmtId="165" fontId="46" fillId="0" borderId="41" xfId="0" applyNumberFormat="1" applyFont="1" applyFill="1" applyBorder="1" applyAlignment="1">
      <alignment horizontal="center" wrapText="1"/>
    </xf>
    <xf numFmtId="0" fontId="46" fillId="0" borderId="41" xfId="0" applyFont="1" applyFill="1" applyBorder="1" applyAlignment="1">
      <alignment wrapText="1"/>
    </xf>
    <xf numFmtId="49" fontId="46" fillId="0" borderId="41" xfId="0" applyNumberFormat="1" applyFont="1" applyFill="1" applyBorder="1" applyAlignment="1">
      <alignment horizontal="right" wrapText="1"/>
    </xf>
    <xf numFmtId="0" fontId="46" fillId="0" borderId="41" xfId="0" applyFont="1" applyFill="1" applyBorder="1" applyAlignment="1">
      <alignment horizontal="left" wrapText="1"/>
    </xf>
    <xf numFmtId="0" fontId="5" fillId="0" borderId="41" xfId="0" applyFont="1" applyFill="1" applyBorder="1" applyAlignment="1">
      <alignment horizontal="right"/>
    </xf>
    <xf numFmtId="0" fontId="0" fillId="0" borderId="41" xfId="0" applyFill="1" applyBorder="1" applyAlignment="1">
      <alignment horizontal="center"/>
    </xf>
    <xf numFmtId="165" fontId="0" fillId="0" borderId="41" xfId="0" applyNumberFormat="1" applyFill="1" applyBorder="1" applyAlignment="1">
      <alignment horizontal="right"/>
    </xf>
    <xf numFmtId="0" fontId="0" fillId="27" borderId="41" xfId="0" applyFill="1" applyBorder="1" applyAlignment="1"/>
    <xf numFmtId="0" fontId="5" fillId="35" borderId="41" xfId="0" applyFont="1" applyFill="1" applyBorder="1"/>
    <xf numFmtId="165" fontId="46" fillId="35" borderId="41" xfId="0" applyNumberFormat="1" applyFont="1" applyFill="1" applyBorder="1" applyAlignment="1">
      <alignment horizontal="center" wrapText="1"/>
    </xf>
    <xf numFmtId="0" fontId="46" fillId="27" borderId="41" xfId="0" applyFont="1" applyFill="1" applyBorder="1" applyAlignment="1">
      <alignment wrapText="1"/>
    </xf>
    <xf numFmtId="49" fontId="46" fillId="27" borderId="41" xfId="0" applyNumberFormat="1" applyFont="1" applyFill="1" applyBorder="1" applyAlignment="1">
      <alignment horizontal="right" wrapText="1"/>
    </xf>
    <xf numFmtId="0" fontId="46" fillId="27" borderId="41" xfId="0" applyFont="1" applyFill="1" applyBorder="1" applyAlignment="1">
      <alignment horizontal="left" wrapText="1"/>
    </xf>
    <xf numFmtId="0" fontId="5" fillId="27" borderId="41" xfId="0" applyFont="1" applyFill="1" applyBorder="1" applyAlignment="1">
      <alignment horizontal="right"/>
    </xf>
    <xf numFmtId="0" fontId="0" fillId="27" borderId="41" xfId="0" applyFill="1" applyBorder="1" applyAlignment="1">
      <alignment horizontal="center"/>
    </xf>
    <xf numFmtId="165" fontId="5" fillId="27" borderId="41" xfId="0" applyNumberFormat="1" applyFont="1" applyFill="1" applyBorder="1" applyAlignment="1">
      <alignment horizontal="right"/>
    </xf>
    <xf numFmtId="0" fontId="5" fillId="36" borderId="41" xfId="0" applyFont="1" applyFill="1" applyBorder="1"/>
    <xf numFmtId="0" fontId="1" fillId="29" borderId="68" xfId="0" applyFont="1" applyFill="1" applyBorder="1" applyAlignment="1">
      <alignment horizontal="center" vertical="center" wrapText="1"/>
    </xf>
    <xf numFmtId="0" fontId="1" fillId="29" borderId="53" xfId="0" applyFont="1" applyFill="1" applyBorder="1" applyAlignment="1">
      <alignment horizontal="center" vertical="center" wrapText="1"/>
    </xf>
    <xf numFmtId="0" fontId="1" fillId="29" borderId="61" xfId="0" applyFont="1" applyFill="1" applyBorder="1" applyAlignment="1">
      <alignment horizontal="center" vertical="center" wrapText="1"/>
    </xf>
    <xf numFmtId="0" fontId="0" fillId="0" borderId="41" xfId="0" applyBorder="1" applyAlignment="1"/>
    <xf numFmtId="0" fontId="24" fillId="0" borderId="41" xfId="0" applyFont="1" applyBorder="1"/>
    <xf numFmtId="165" fontId="0" fillId="0" borderId="41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5" fillId="0" borderId="41" xfId="0" applyFont="1" applyFill="1" applyBorder="1" applyAlignment="1">
      <alignment horizontal="left"/>
    </xf>
    <xf numFmtId="0" fontId="5" fillId="0" borderId="0" xfId="0" applyFont="1"/>
    <xf numFmtId="0" fontId="5" fillId="36" borderId="0" xfId="0" applyFont="1" applyFill="1"/>
    <xf numFmtId="0" fontId="5" fillId="37" borderId="41" xfId="0" applyFont="1" applyFill="1" applyBorder="1"/>
    <xf numFmtId="165" fontId="46" fillId="37" borderId="41" xfId="0" applyNumberFormat="1" applyFont="1" applyFill="1" applyBorder="1" applyAlignment="1">
      <alignment wrapText="1"/>
    </xf>
    <xf numFmtId="0" fontId="46" fillId="37" borderId="41" xfId="0" applyFont="1" applyFill="1" applyBorder="1" applyAlignment="1">
      <alignment wrapText="1"/>
    </xf>
    <xf numFmtId="49" fontId="46" fillId="37" borderId="41" xfId="0" applyNumberFormat="1" applyFont="1" applyFill="1" applyBorder="1" applyAlignment="1">
      <alignment horizontal="right" wrapText="1"/>
    </xf>
    <xf numFmtId="0" fontId="46" fillId="37" borderId="41" xfId="0" applyFont="1" applyFill="1" applyBorder="1" applyAlignment="1">
      <alignment horizontal="left" wrapText="1"/>
    </xf>
    <xf numFmtId="0" fontId="5" fillId="37" borderId="41" xfId="0" applyFont="1" applyFill="1" applyBorder="1" applyAlignment="1">
      <alignment horizontal="right"/>
    </xf>
    <xf numFmtId="0" fontId="5" fillId="37" borderId="41" xfId="0" applyFont="1" applyFill="1" applyBorder="1" applyAlignment="1">
      <alignment horizontal="center"/>
    </xf>
    <xf numFmtId="0" fontId="25" fillId="37" borderId="41" xfId="0" applyFont="1" applyFill="1" applyBorder="1" applyAlignment="1">
      <alignment horizontal="center"/>
    </xf>
    <xf numFmtId="1" fontId="5" fillId="37" borderId="41" xfId="0" applyNumberFormat="1" applyFont="1" applyFill="1" applyBorder="1" applyAlignment="1">
      <alignment horizontal="center"/>
    </xf>
    <xf numFmtId="0" fontId="5" fillId="37" borderId="41" xfId="0" applyFont="1" applyFill="1" applyBorder="1" applyAlignment="1">
      <alignment horizontal="center" vertical="center"/>
    </xf>
    <xf numFmtId="0" fontId="52" fillId="0" borderId="0" xfId="0" applyFont="1"/>
    <xf numFmtId="0" fontId="5" fillId="0" borderId="31" xfId="0" applyFont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39" xfId="0" applyFont="1" applyBorder="1" applyAlignment="1" applyProtection="1">
      <alignment horizontal="center"/>
      <protection locked="0"/>
    </xf>
    <xf numFmtId="0" fontId="26" fillId="28" borderId="15" xfId="0" applyFont="1" applyFill="1" applyBorder="1" applyAlignment="1">
      <alignment horizontal="center"/>
    </xf>
    <xf numFmtId="0" fontId="26" fillId="28" borderId="17" xfId="0" applyFont="1" applyFill="1" applyBorder="1" applyAlignment="1">
      <alignment horizontal="center"/>
    </xf>
    <xf numFmtId="0" fontId="43" fillId="24" borderId="0" xfId="0" applyFont="1" applyFill="1" applyAlignment="1">
      <alignment horizontal="center" vertical="center"/>
    </xf>
    <xf numFmtId="0" fontId="42" fillId="25" borderId="0" xfId="0" applyFont="1" applyFill="1" applyBorder="1" applyAlignment="1">
      <alignment horizontal="center" vertical="center"/>
    </xf>
    <xf numFmtId="0" fontId="0" fillId="28" borderId="20" xfId="0" applyFill="1" applyBorder="1" applyAlignment="1">
      <alignment horizontal="center"/>
    </xf>
    <xf numFmtId="0" fontId="0" fillId="28" borderId="77" xfId="0" applyFill="1" applyBorder="1" applyAlignment="1">
      <alignment horizontal="center"/>
    </xf>
    <xf numFmtId="0" fontId="0" fillId="28" borderId="0" xfId="0" applyFill="1" applyBorder="1" applyAlignment="1">
      <alignment horizontal="center"/>
    </xf>
    <xf numFmtId="0" fontId="0" fillId="28" borderId="17" xfId="0" applyFill="1" applyBorder="1" applyAlignment="1">
      <alignment horizontal="center"/>
    </xf>
    <xf numFmtId="0" fontId="0" fillId="28" borderId="59" xfId="0" applyFill="1" applyBorder="1" applyAlignment="1">
      <alignment horizontal="center"/>
    </xf>
    <xf numFmtId="0" fontId="0" fillId="28" borderId="74" xfId="0" applyFill="1" applyBorder="1" applyAlignment="1">
      <alignment horizontal="center"/>
    </xf>
    <xf numFmtId="0" fontId="26" fillId="28" borderId="0" xfId="0" applyFont="1" applyFill="1" applyBorder="1" applyAlignment="1">
      <alignment horizontal="center"/>
    </xf>
    <xf numFmtId="0" fontId="32" fillId="28" borderId="20" xfId="0" applyFont="1" applyFill="1" applyBorder="1" applyAlignment="1">
      <alignment horizontal="center"/>
    </xf>
    <xf numFmtId="0" fontId="32" fillId="28" borderId="77" xfId="0" applyFont="1" applyFill="1" applyBorder="1" applyAlignment="1">
      <alignment horizontal="center"/>
    </xf>
    <xf numFmtId="0" fontId="32" fillId="28" borderId="0" xfId="0" applyFont="1" applyFill="1" applyBorder="1" applyAlignment="1">
      <alignment horizontal="center"/>
    </xf>
    <xf numFmtId="0" fontId="32" fillId="28" borderId="17" xfId="0" applyFont="1" applyFill="1" applyBorder="1" applyAlignment="1">
      <alignment horizontal="center"/>
    </xf>
    <xf numFmtId="0" fontId="32" fillId="28" borderId="59" xfId="0" applyFont="1" applyFill="1" applyBorder="1" applyAlignment="1">
      <alignment horizontal="center"/>
    </xf>
    <xf numFmtId="0" fontId="32" fillId="28" borderId="74" xfId="0" applyFont="1" applyFill="1" applyBorder="1" applyAlignment="1">
      <alignment horizontal="center"/>
    </xf>
    <xf numFmtId="165" fontId="41" fillId="24" borderId="18" xfId="0" applyNumberFormat="1" applyFont="1" applyFill="1" applyBorder="1" applyAlignment="1">
      <alignment horizontal="left" vertical="center"/>
    </xf>
    <xf numFmtId="165" fontId="41" fillId="24" borderId="43" xfId="0" applyNumberFormat="1" applyFont="1" applyFill="1" applyBorder="1" applyAlignment="1">
      <alignment horizontal="left" vertical="center"/>
    </xf>
    <xf numFmtId="0" fontId="26" fillId="24" borderId="11" xfId="0" applyFont="1" applyFill="1" applyBorder="1" applyAlignment="1">
      <alignment horizontal="left" vertical="center"/>
    </xf>
    <xf numFmtId="0" fontId="0" fillId="24" borderId="18" xfId="0" applyFill="1" applyBorder="1" applyAlignment="1">
      <alignment horizontal="left" vertical="center"/>
    </xf>
    <xf numFmtId="0" fontId="0" fillId="24" borderId="78" xfId="0" applyFill="1" applyBorder="1" applyAlignment="1">
      <alignment horizontal="left" vertical="center"/>
    </xf>
    <xf numFmtId="0" fontId="0" fillId="24" borderId="45" xfId="0" applyFill="1" applyBorder="1" applyAlignment="1">
      <alignment horizontal="left" vertical="center"/>
    </xf>
    <xf numFmtId="0" fontId="0" fillId="24" borderId="43" xfId="0" applyFill="1" applyBorder="1" applyAlignment="1">
      <alignment horizontal="left" vertical="center"/>
    </xf>
    <xf numFmtId="0" fontId="0" fillId="24" borderId="35" xfId="0" applyFill="1" applyBorder="1" applyAlignment="1">
      <alignment horizontal="left" vertical="center"/>
    </xf>
    <xf numFmtId="0" fontId="26" fillId="28" borderId="43" xfId="0" applyFont="1" applyFill="1" applyBorder="1" applyAlignment="1">
      <alignment horizontal="center" vertical="center"/>
    </xf>
    <xf numFmtId="0" fontId="26" fillId="28" borderId="35" xfId="0" applyFont="1" applyFill="1" applyBorder="1" applyAlignment="1">
      <alignment horizontal="center" vertical="center"/>
    </xf>
    <xf numFmtId="0" fontId="0" fillId="27" borderId="60" xfId="0" applyFill="1" applyBorder="1" applyAlignment="1">
      <alignment horizontal="left"/>
    </xf>
    <xf numFmtId="0" fontId="0" fillId="27" borderId="21" xfId="0" applyFill="1" applyBorder="1" applyAlignment="1">
      <alignment horizontal="left"/>
    </xf>
    <xf numFmtId="0" fontId="0" fillId="27" borderId="75" xfId="0" applyFill="1" applyBorder="1" applyAlignment="1">
      <alignment horizontal="left"/>
    </xf>
    <xf numFmtId="0" fontId="0" fillId="28" borderId="57" xfId="0" applyFill="1" applyBorder="1" applyAlignment="1">
      <alignment horizontal="center"/>
    </xf>
    <xf numFmtId="0" fontId="0" fillId="28" borderId="73" xfId="0" applyFill="1" applyBorder="1" applyAlignment="1">
      <alignment horizontal="center"/>
    </xf>
    <xf numFmtId="1" fontId="5" fillId="0" borderId="48" xfId="0" applyNumberFormat="1" applyFont="1" applyBorder="1" applyAlignment="1">
      <alignment horizontal="center" vertical="center" wrapText="1"/>
    </xf>
    <xf numFmtId="14" fontId="5" fillId="0" borderId="48" xfId="0" applyNumberFormat="1" applyFont="1" applyBorder="1" applyAlignment="1">
      <alignment horizontal="center" vertical="center" wrapText="1"/>
    </xf>
    <xf numFmtId="14" fontId="5" fillId="0" borderId="47" xfId="0" applyNumberFormat="1" applyFont="1" applyBorder="1" applyAlignment="1">
      <alignment horizontal="center" vertical="center" wrapText="1"/>
    </xf>
    <xf numFmtId="0" fontId="0" fillId="27" borderId="48" xfId="0" applyFill="1" applyBorder="1" applyAlignment="1">
      <alignment horizontal="center" vertical="center" wrapText="1"/>
    </xf>
    <xf numFmtId="0" fontId="28" fillId="24" borderId="22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28" fillId="24" borderId="76" xfId="0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45" fillId="0" borderId="18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5" fillId="27" borderId="48" xfId="0" applyFont="1" applyFill="1" applyBorder="1" applyAlignment="1">
      <alignment horizontal="center" vertical="center"/>
    </xf>
    <xf numFmtId="0" fontId="0" fillId="27" borderId="48" xfId="0" applyFill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45" fillId="0" borderId="82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14" fontId="5" fillId="0" borderId="48" xfId="0" applyNumberFormat="1" applyFont="1" applyBorder="1" applyAlignment="1">
      <alignment horizontal="center" vertical="center"/>
    </xf>
    <xf numFmtId="14" fontId="5" fillId="0" borderId="47" xfId="0" applyNumberFormat="1" applyFont="1" applyBorder="1" applyAlignment="1">
      <alignment horizontal="center" vertical="center"/>
    </xf>
    <xf numFmtId="0" fontId="5" fillId="27" borderId="83" xfId="0" applyFont="1" applyFill="1" applyBorder="1" applyAlignment="1">
      <alignment horizontal="center" vertical="center"/>
    </xf>
    <xf numFmtId="0" fontId="0" fillId="27" borderId="83" xfId="0" applyFill="1" applyBorder="1" applyAlignment="1">
      <alignment horizontal="center" vertical="center"/>
    </xf>
    <xf numFmtId="14" fontId="5" fillId="38" borderId="83" xfId="0" applyNumberFormat="1" applyFont="1" applyFill="1" applyBorder="1" applyAlignment="1">
      <alignment horizontal="center" vertical="center"/>
    </xf>
    <xf numFmtId="14" fontId="5" fillId="38" borderId="36" xfId="0" applyNumberFormat="1" applyFont="1" applyFill="1" applyBorder="1" applyAlignment="1">
      <alignment horizontal="center" vertical="center"/>
    </xf>
    <xf numFmtId="0" fontId="28" fillId="25" borderId="0" xfId="0" applyFont="1" applyFill="1" applyBorder="1" applyAlignment="1">
      <alignment horizontal="center" vertical="center"/>
    </xf>
    <xf numFmtId="0" fontId="5" fillId="25" borderId="0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27" borderId="33" xfId="0" applyFont="1" applyFill="1" applyBorder="1" applyAlignment="1">
      <alignment horizontal="center" vertical="center" wrapText="1"/>
    </xf>
    <xf numFmtId="0" fontId="0" fillId="27" borderId="33" xfId="0" applyFill="1" applyBorder="1" applyAlignment="1">
      <alignment horizontal="center" vertical="center" wrapText="1"/>
    </xf>
    <xf numFmtId="0" fontId="0" fillId="25" borderId="0" xfId="0" applyFill="1" applyBorder="1" applyAlignment="1">
      <alignment horizontal="center"/>
    </xf>
    <xf numFmtId="0" fontId="0" fillId="25" borderId="17" xfId="0" applyFill="1" applyBorder="1" applyAlignment="1">
      <alignment horizontal="center"/>
    </xf>
    <xf numFmtId="165" fontId="47" fillId="24" borderId="11" xfId="0" applyNumberFormat="1" applyFont="1" applyFill="1" applyBorder="1" applyAlignment="1">
      <alignment horizontal="left" vertical="center"/>
    </xf>
    <xf numFmtId="165" fontId="47" fillId="24" borderId="45" xfId="0" applyNumberFormat="1" applyFont="1" applyFill="1" applyBorder="1" applyAlignment="1">
      <alignment horizontal="left" vertical="center"/>
    </xf>
    <xf numFmtId="165" fontId="41" fillId="24" borderId="78" xfId="0" applyNumberFormat="1" applyFont="1" applyFill="1" applyBorder="1" applyAlignment="1">
      <alignment horizontal="center" vertical="center"/>
    </xf>
    <xf numFmtId="165" fontId="41" fillId="24" borderId="35" xfId="0" applyNumberFormat="1" applyFont="1" applyFill="1" applyBorder="1" applyAlignment="1">
      <alignment horizontal="center" vertical="center"/>
    </xf>
    <xf numFmtId="165" fontId="47" fillId="24" borderId="18" xfId="0" applyNumberFormat="1" applyFont="1" applyFill="1" applyBorder="1" applyAlignment="1">
      <alignment horizontal="left" vertical="center"/>
    </xf>
    <xf numFmtId="0" fontId="45" fillId="0" borderId="18" xfId="0" applyFont="1" applyBorder="1" applyAlignment="1">
      <alignment horizontal="left"/>
    </xf>
    <xf numFmtId="0" fontId="45" fillId="0" borderId="43" xfId="0" applyFont="1" applyBorder="1" applyAlignment="1">
      <alignment horizontal="left"/>
    </xf>
    <xf numFmtId="0" fontId="26" fillId="28" borderId="79" xfId="0" applyFont="1" applyFill="1" applyBorder="1" applyAlignment="1">
      <alignment horizontal="center" vertical="center"/>
    </xf>
    <xf numFmtId="0" fontId="26" fillId="28" borderId="80" xfId="0" applyFont="1" applyFill="1" applyBorder="1" applyAlignment="1">
      <alignment horizontal="center" vertical="center"/>
    </xf>
    <xf numFmtId="0" fontId="26" fillId="28" borderId="81" xfId="0" applyFont="1" applyFill="1" applyBorder="1" applyAlignment="1">
      <alignment horizontal="center" vertical="center"/>
    </xf>
    <xf numFmtId="0" fontId="26" fillId="28" borderId="11" xfId="0" applyFont="1" applyFill="1" applyBorder="1" applyAlignment="1">
      <alignment horizontal="center" vertical="center"/>
    </xf>
    <xf numFmtId="0" fontId="26" fillId="28" borderId="78" xfId="0" applyFont="1" applyFill="1" applyBorder="1" applyAlignment="1">
      <alignment horizontal="center" vertical="center"/>
    </xf>
    <xf numFmtId="0" fontId="42" fillId="24" borderId="61" xfId="0" applyFont="1" applyFill="1" applyBorder="1" applyAlignment="1">
      <alignment horizontal="center" vertical="center"/>
    </xf>
    <xf numFmtId="0" fontId="42" fillId="24" borderId="13" xfId="0" applyFont="1" applyFill="1" applyBorder="1" applyAlignment="1">
      <alignment horizontal="center" vertical="center"/>
    </xf>
    <xf numFmtId="0" fontId="42" fillId="24" borderId="44" xfId="0" applyFont="1" applyFill="1" applyBorder="1" applyAlignment="1">
      <alignment horizontal="center" vertical="center"/>
    </xf>
    <xf numFmtId="0" fontId="42" fillId="24" borderId="82" xfId="0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0" fontId="42" fillId="24" borderId="23" xfId="0" applyFont="1" applyFill="1" applyBorder="1" applyAlignment="1">
      <alignment horizontal="center" vertical="center"/>
    </xf>
    <xf numFmtId="165" fontId="28" fillId="24" borderId="18" xfId="0" applyNumberFormat="1" applyFont="1" applyFill="1" applyBorder="1" applyAlignment="1">
      <alignment horizontal="left" vertical="center"/>
    </xf>
    <xf numFmtId="165" fontId="28" fillId="24" borderId="43" xfId="0" applyNumberFormat="1" applyFont="1" applyFill="1" applyBorder="1" applyAlignment="1">
      <alignment horizontal="left" vertical="center"/>
    </xf>
    <xf numFmtId="0" fontId="25" fillId="27" borderId="21" xfId="0" applyFont="1" applyFill="1" applyBorder="1" applyAlignment="1">
      <alignment horizontal="left"/>
    </xf>
    <xf numFmtId="0" fontId="25" fillId="27" borderId="75" xfId="0" applyFont="1" applyFill="1" applyBorder="1" applyAlignment="1">
      <alignment horizontal="left"/>
    </xf>
    <xf numFmtId="165" fontId="41" fillId="24" borderId="78" xfId="0" applyNumberFormat="1" applyFont="1" applyFill="1" applyBorder="1" applyAlignment="1">
      <alignment horizontal="left" vertical="center"/>
    </xf>
    <xf numFmtId="165" fontId="41" fillId="24" borderId="35" xfId="0" applyNumberFormat="1" applyFont="1" applyFill="1" applyBorder="1" applyAlignment="1">
      <alignment horizontal="left" vertical="center"/>
    </xf>
    <xf numFmtId="0" fontId="42" fillId="24" borderId="12" xfId="0" applyFont="1" applyFill="1" applyBorder="1" applyAlignment="1">
      <alignment horizontal="center" vertical="center"/>
    </xf>
    <xf numFmtId="0" fontId="42" fillId="24" borderId="14" xfId="0" applyFont="1" applyFill="1" applyBorder="1" applyAlignment="1">
      <alignment horizontal="center" vertical="center"/>
    </xf>
    <xf numFmtId="0" fontId="42" fillId="24" borderId="22" xfId="0" applyFont="1" applyFill="1" applyBorder="1" applyAlignment="1">
      <alignment horizontal="center" vertical="center"/>
    </xf>
    <xf numFmtId="0" fontId="42" fillId="24" borderId="76" xfId="0" applyFont="1" applyFill="1" applyBorder="1" applyAlignment="1">
      <alignment horizontal="center" vertical="center"/>
    </xf>
    <xf numFmtId="0" fontId="26" fillId="28" borderId="33" xfId="0" applyFont="1" applyFill="1" applyBorder="1" applyAlignment="1">
      <alignment horizontal="center" vertical="center"/>
    </xf>
    <xf numFmtId="0" fontId="26" fillId="28" borderId="34" xfId="0" applyFont="1" applyFill="1" applyBorder="1" applyAlignment="1">
      <alignment horizontal="center" vertical="center"/>
    </xf>
    <xf numFmtId="0" fontId="27" fillId="32" borderId="11" xfId="0" applyFont="1" applyFill="1" applyBorder="1" applyAlignment="1">
      <alignment horizontal="center" vertical="center"/>
    </xf>
    <xf numFmtId="0" fontId="27" fillId="32" borderId="78" xfId="0" applyFont="1" applyFill="1" applyBorder="1" applyAlignment="1">
      <alignment horizontal="center" vertical="center"/>
    </xf>
    <xf numFmtId="0" fontId="27" fillId="32" borderId="15" xfId="0" applyFont="1" applyFill="1" applyBorder="1" applyAlignment="1">
      <alignment horizontal="center" vertical="center"/>
    </xf>
    <xf numFmtId="0" fontId="27" fillId="32" borderId="17" xfId="0" applyFont="1" applyFill="1" applyBorder="1" applyAlignment="1">
      <alignment horizontal="center" vertical="center"/>
    </xf>
    <xf numFmtId="0" fontId="33" fillId="26" borderId="11" xfId="0" applyFont="1" applyFill="1" applyBorder="1" applyAlignment="1">
      <alignment horizontal="center" vertical="center" wrapText="1"/>
    </xf>
    <xf numFmtId="0" fontId="33" fillId="26" borderId="18" xfId="0" applyFont="1" applyFill="1" applyBorder="1" applyAlignment="1">
      <alignment horizontal="center" vertical="center" wrapText="1"/>
    </xf>
    <xf numFmtId="0" fontId="0" fillId="26" borderId="18" xfId="0" applyFill="1" applyBorder="1" applyAlignment="1">
      <alignment horizontal="center" vertical="center" wrapText="1"/>
    </xf>
    <xf numFmtId="0" fontId="0" fillId="26" borderId="15" xfId="0" applyFill="1" applyBorder="1" applyAlignment="1">
      <alignment horizontal="center" vertical="center" wrapText="1"/>
    </xf>
    <xf numFmtId="0" fontId="0" fillId="26" borderId="0" xfId="0" applyFill="1" applyBorder="1" applyAlignment="1">
      <alignment horizontal="center" vertical="center" wrapText="1"/>
    </xf>
    <xf numFmtId="0" fontId="33" fillId="30" borderId="11" xfId="0" applyFont="1" applyFill="1" applyBorder="1" applyAlignment="1">
      <alignment horizontal="center" vertical="center" wrapText="1"/>
    </xf>
    <xf numFmtId="0" fontId="33" fillId="30" borderId="18" xfId="0" applyFont="1" applyFill="1" applyBorder="1" applyAlignment="1">
      <alignment horizontal="center" vertical="center" wrapText="1"/>
    </xf>
    <xf numFmtId="0" fontId="29" fillId="0" borderId="78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2" fillId="30" borderId="61" xfId="0" applyFont="1" applyFill="1" applyBorder="1" applyAlignment="1">
      <alignment horizontal="center" vertical="center" wrapText="1"/>
    </xf>
    <xf numFmtId="0" fontId="2" fillId="30" borderId="44" xfId="0" applyFont="1" applyFill="1" applyBorder="1" applyAlignment="1">
      <alignment horizontal="center" vertical="center" wrapText="1"/>
    </xf>
    <xf numFmtId="0" fontId="2" fillId="30" borderId="12" xfId="0" applyFont="1" applyFill="1" applyBorder="1" applyAlignment="1">
      <alignment horizontal="center" vertical="center" wrapText="1"/>
    </xf>
    <xf numFmtId="0" fontId="2" fillId="30" borderId="13" xfId="0" applyFont="1" applyFill="1" applyBorder="1" applyAlignment="1">
      <alignment horizontal="center" vertical="center" wrapText="1"/>
    </xf>
    <xf numFmtId="0" fontId="2" fillId="30" borderId="14" xfId="0" applyFont="1" applyFill="1" applyBorder="1" applyAlignment="1">
      <alignment horizontal="center" vertical="center" wrapText="1"/>
    </xf>
    <xf numFmtId="0" fontId="33" fillId="26" borderId="0" xfId="0" applyFont="1" applyFill="1" applyBorder="1" applyAlignment="1">
      <alignment horizontal="center" vertical="center" wrapText="1"/>
    </xf>
    <xf numFmtId="0" fontId="33" fillId="26" borderId="17" xfId="0" applyFont="1" applyFill="1" applyBorder="1" applyAlignment="1">
      <alignment horizontal="center" vertical="center" wrapText="1"/>
    </xf>
    <xf numFmtId="0" fontId="33" fillId="26" borderId="43" xfId="0" applyFont="1" applyFill="1" applyBorder="1" applyAlignment="1">
      <alignment horizontal="center" vertical="center" wrapText="1"/>
    </xf>
    <xf numFmtId="0" fontId="33" fillId="26" borderId="35" xfId="0" applyFont="1" applyFill="1" applyBorder="1" applyAlignment="1">
      <alignment horizontal="center" vertical="center" wrapText="1"/>
    </xf>
    <xf numFmtId="165" fontId="33" fillId="31" borderId="84" xfId="0" applyNumberFormat="1" applyFont="1" applyFill="1" applyBorder="1" applyAlignment="1">
      <alignment horizontal="center" vertical="center" wrapText="1"/>
    </xf>
    <xf numFmtId="0" fontId="33" fillId="29" borderId="12" xfId="0" applyFont="1" applyFill="1" applyBorder="1" applyAlignment="1">
      <alignment horizontal="center" vertical="center" wrapText="1"/>
    </xf>
    <xf numFmtId="0" fontId="33" fillId="29" borderId="13" xfId="0" applyFont="1" applyFill="1" applyBorder="1" applyAlignment="1">
      <alignment horizontal="center" vertical="center" wrapText="1"/>
    </xf>
    <xf numFmtId="0" fontId="33" fillId="29" borderId="44" xfId="0" applyFont="1" applyFill="1" applyBorder="1" applyAlignment="1">
      <alignment horizontal="center" vertical="center" wrapText="1"/>
    </xf>
    <xf numFmtId="0" fontId="33" fillId="29" borderId="45" xfId="0" applyFont="1" applyFill="1" applyBorder="1" applyAlignment="1">
      <alignment horizontal="center" vertical="center" wrapText="1"/>
    </xf>
    <xf numFmtId="0" fontId="33" fillId="29" borderId="43" xfId="0" applyFont="1" applyFill="1" applyBorder="1" applyAlignment="1">
      <alignment horizontal="center" vertical="center" wrapText="1"/>
    </xf>
    <xf numFmtId="0" fontId="33" fillId="29" borderId="35" xfId="0" applyFont="1" applyFill="1" applyBorder="1" applyAlignment="1">
      <alignment horizontal="center" vertical="center" wrapText="1"/>
    </xf>
    <xf numFmtId="0" fontId="24" fillId="29" borderId="46" xfId="0" applyFont="1" applyFill="1" applyBorder="1" applyAlignment="1">
      <alignment horizontal="left" vertical="center" wrapText="1"/>
    </xf>
    <xf numFmtId="0" fontId="24" fillId="29" borderId="48" xfId="0" applyFont="1" applyFill="1" applyBorder="1" applyAlignment="1">
      <alignment horizontal="left" vertical="center" wrapText="1"/>
    </xf>
    <xf numFmtId="0" fontId="24" fillId="29" borderId="42" xfId="0" applyFont="1" applyFill="1" applyBorder="1" applyAlignment="1">
      <alignment horizontal="left" vertical="center" wrapText="1"/>
    </xf>
    <xf numFmtId="165" fontId="0" fillId="0" borderId="41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164" fontId="5" fillId="32" borderId="41" xfId="0" applyNumberFormat="1" applyFont="1" applyFill="1" applyBorder="1" applyAlignment="1">
      <alignment horizontal="center"/>
    </xf>
    <xf numFmtId="1" fontId="5" fillId="32" borderId="31" xfId="0" applyNumberFormat="1" applyFont="1" applyFill="1" applyBorder="1" applyAlignment="1">
      <alignment horizontal="center"/>
    </xf>
    <xf numFmtId="1" fontId="5" fillId="32" borderId="42" xfId="0" applyNumberFormat="1" applyFont="1" applyFill="1" applyBorder="1" applyAlignment="1">
      <alignment horizontal="center"/>
    </xf>
    <xf numFmtId="0" fontId="44" fillId="33" borderId="86" xfId="0" applyFont="1" applyFill="1" applyBorder="1" applyAlignment="1">
      <alignment horizontal="center" vertical="center" wrapText="1"/>
    </xf>
    <xf numFmtId="0" fontId="44" fillId="33" borderId="62" xfId="0" applyFont="1" applyFill="1" applyBorder="1" applyAlignment="1">
      <alignment horizontal="center" vertical="center" wrapText="1"/>
    </xf>
    <xf numFmtId="0" fontId="44" fillId="33" borderId="92" xfId="0" applyFont="1" applyFill="1" applyBorder="1" applyAlignment="1">
      <alignment horizontal="center" vertical="center" wrapText="1"/>
    </xf>
    <xf numFmtId="0" fontId="44" fillId="33" borderId="70" xfId="0" applyFont="1" applyFill="1" applyBorder="1" applyAlignment="1">
      <alignment horizontal="center" vertical="center" wrapText="1"/>
    </xf>
    <xf numFmtId="0" fontId="44" fillId="33" borderId="89" xfId="0" applyFont="1" applyFill="1" applyBorder="1" applyAlignment="1">
      <alignment horizontal="center" vertical="center" wrapText="1"/>
    </xf>
    <xf numFmtId="0" fontId="44" fillId="33" borderId="37" xfId="0" applyFont="1" applyFill="1" applyBorder="1" applyAlignment="1">
      <alignment horizontal="center" vertical="center" wrapText="1"/>
    </xf>
    <xf numFmtId="0" fontId="44" fillId="33" borderId="85" xfId="0" applyFont="1" applyFill="1" applyBorder="1" applyAlignment="1">
      <alignment horizontal="center" vertical="center" wrapText="1"/>
    </xf>
    <xf numFmtId="0" fontId="44" fillId="33" borderId="69" xfId="0" applyFont="1" applyFill="1" applyBorder="1" applyAlignment="1">
      <alignment horizontal="center" vertical="center" wrapText="1"/>
    </xf>
    <xf numFmtId="0" fontId="44" fillId="33" borderId="18" xfId="0" applyFont="1" applyFill="1" applyBorder="1" applyAlignment="1">
      <alignment horizontal="center" vertical="center" wrapText="1"/>
    </xf>
    <xf numFmtId="0" fontId="44" fillId="33" borderId="43" xfId="0" applyFont="1" applyFill="1" applyBorder="1" applyAlignment="1">
      <alignment horizontal="center" vertical="center" wrapText="1"/>
    </xf>
    <xf numFmtId="0" fontId="26" fillId="24" borderId="0" xfId="0" applyFont="1" applyFill="1" applyBorder="1" applyAlignment="1">
      <alignment horizontal="left" vertical="center" indent="7"/>
    </xf>
    <xf numFmtId="0" fontId="26" fillId="24" borderId="43" xfId="0" applyFont="1" applyFill="1" applyBorder="1" applyAlignment="1">
      <alignment horizontal="left" vertical="center" indent="7"/>
    </xf>
    <xf numFmtId="0" fontId="28" fillId="30" borderId="85" xfId="0" applyFont="1" applyFill="1" applyBorder="1" applyAlignment="1">
      <alignment horizontal="center" vertical="center" wrapText="1"/>
    </xf>
    <xf numFmtId="0" fontId="28" fillId="30" borderId="71" xfId="0" applyFont="1" applyFill="1" applyBorder="1" applyAlignment="1">
      <alignment horizontal="center" vertical="center" wrapText="1"/>
    </xf>
    <xf numFmtId="0" fontId="28" fillId="30" borderId="72" xfId="0" applyFont="1" applyFill="1" applyBorder="1" applyAlignment="1">
      <alignment horizontal="center" vertical="center" wrapText="1"/>
    </xf>
    <xf numFmtId="0" fontId="15" fillId="30" borderId="91" xfId="37" applyFill="1" applyBorder="1" applyAlignment="1" applyProtection="1">
      <alignment horizontal="center" vertical="center" wrapText="1"/>
    </xf>
    <xf numFmtId="0" fontId="15" fillId="30" borderId="40" xfId="37" applyFill="1" applyBorder="1" applyAlignment="1" applyProtection="1">
      <alignment horizontal="center" vertical="center" wrapText="1"/>
    </xf>
    <xf numFmtId="0" fontId="15" fillId="30" borderId="30" xfId="37" applyFill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/>
      <protection locked="0"/>
    </xf>
    <xf numFmtId="0" fontId="5" fillId="0" borderId="48" xfId="0" applyFont="1" applyBorder="1" applyAlignment="1" applyProtection="1">
      <alignment horizontal="center"/>
      <protection locked="0"/>
    </xf>
    <xf numFmtId="0" fontId="5" fillId="0" borderId="47" xfId="0" applyFont="1" applyBorder="1" applyAlignment="1" applyProtection="1">
      <alignment horizontal="center"/>
      <protection locked="0"/>
    </xf>
    <xf numFmtId="0" fontId="15" fillId="30" borderId="88" xfId="37" applyFill="1" applyBorder="1" applyAlignment="1" applyProtection="1">
      <alignment horizontal="center" vertical="center" wrapText="1"/>
    </xf>
    <xf numFmtId="0" fontId="15" fillId="30" borderId="89" xfId="37" applyFill="1" applyBorder="1" applyAlignment="1" applyProtection="1">
      <alignment horizontal="center" vertical="center" wrapText="1"/>
    </xf>
    <xf numFmtId="0" fontId="15" fillId="30" borderId="90" xfId="37" applyFill="1" applyBorder="1" applyAlignment="1" applyProtection="1">
      <alignment horizontal="center" vertical="center" wrapText="1"/>
    </xf>
    <xf numFmtId="0" fontId="28" fillId="30" borderId="86" xfId="0" applyFont="1" applyFill="1" applyBorder="1" applyAlignment="1">
      <alignment horizontal="center" vertical="center" wrapText="1"/>
    </xf>
    <xf numFmtId="0" fontId="28" fillId="30" borderId="18" xfId="0" applyFont="1" applyFill="1" applyBorder="1" applyAlignment="1">
      <alignment horizontal="center" vertical="center" wrapText="1"/>
    </xf>
    <xf numFmtId="0" fontId="28" fillId="30" borderId="78" xfId="0" applyFont="1" applyFill="1" applyBorder="1" applyAlignment="1">
      <alignment horizontal="center" vertical="center" wrapText="1"/>
    </xf>
    <xf numFmtId="0" fontId="28" fillId="30" borderId="32" xfId="0" applyFont="1" applyFill="1" applyBorder="1" applyAlignment="1">
      <alignment horizontal="center" vertical="center" wrapText="1"/>
    </xf>
    <xf numFmtId="0" fontId="28" fillId="30" borderId="0" xfId="0" applyFont="1" applyFill="1" applyBorder="1" applyAlignment="1">
      <alignment horizontal="center" vertical="center" wrapText="1"/>
    </xf>
    <xf numFmtId="0" fontId="28" fillId="30" borderId="17" xfId="0" applyFont="1" applyFill="1" applyBorder="1" applyAlignment="1">
      <alignment horizontal="center" vertical="center" wrapText="1"/>
    </xf>
    <xf numFmtId="0" fontId="28" fillId="30" borderId="82" xfId="0" applyFont="1" applyFill="1" applyBorder="1" applyAlignment="1">
      <alignment horizontal="center" vertical="center" wrapText="1"/>
    </xf>
    <xf numFmtId="0" fontId="28" fillId="30" borderId="10" xfId="0" applyFont="1" applyFill="1" applyBorder="1" applyAlignment="1">
      <alignment horizontal="center" vertical="center" wrapText="1"/>
    </xf>
    <xf numFmtId="0" fontId="28" fillId="30" borderId="23" xfId="0" applyFont="1" applyFill="1" applyBorder="1" applyAlignment="1">
      <alignment horizontal="center" vertical="center" wrapText="1"/>
    </xf>
    <xf numFmtId="0" fontId="5" fillId="0" borderId="39" xfId="0" applyFont="1" applyBorder="1" applyAlignment="1" applyProtection="1">
      <alignment horizontal="center"/>
      <protection locked="0"/>
    </xf>
    <xf numFmtId="0" fontId="5" fillId="0" borderId="33" xfId="0" applyFont="1" applyBorder="1" applyAlignment="1" applyProtection="1">
      <alignment horizontal="center"/>
      <protection locked="0"/>
    </xf>
    <xf numFmtId="0" fontId="5" fillId="0" borderId="34" xfId="0" applyFont="1" applyBorder="1" applyAlignment="1" applyProtection="1">
      <alignment horizontal="center"/>
      <protection locked="0"/>
    </xf>
    <xf numFmtId="1" fontId="5" fillId="32" borderId="27" xfId="0" applyNumberFormat="1" applyFont="1" applyFill="1" applyBorder="1" applyAlignment="1">
      <alignment horizontal="center"/>
    </xf>
    <xf numFmtId="1" fontId="5" fillId="32" borderId="50" xfId="0" applyNumberFormat="1" applyFont="1" applyFill="1" applyBorder="1" applyAlignment="1">
      <alignment horizontal="center"/>
    </xf>
    <xf numFmtId="164" fontId="5" fillId="32" borderId="26" xfId="0" applyNumberFormat="1" applyFont="1" applyFill="1" applyBorder="1" applyAlignment="1">
      <alignment horizontal="center"/>
    </xf>
    <xf numFmtId="0" fontId="28" fillId="30" borderId="87" xfId="0" applyFont="1" applyFill="1" applyBorder="1" applyAlignment="1">
      <alignment horizontal="center" vertical="center" wrapText="1"/>
    </xf>
    <xf numFmtId="0" fontId="28" fillId="30" borderId="16" xfId="0" applyFont="1" applyFill="1" applyBorder="1" applyAlignment="1">
      <alignment horizontal="center" vertical="center" wrapText="1"/>
    </xf>
    <xf numFmtId="0" fontId="28" fillId="30" borderId="76" xfId="0" applyFont="1" applyFill="1" applyBorder="1" applyAlignment="1">
      <alignment horizontal="center" vertical="center" wrapText="1"/>
    </xf>
    <xf numFmtId="164" fontId="5" fillId="0" borderId="31" xfId="0" applyNumberFormat="1" applyFont="1" applyFill="1" applyBorder="1" applyAlignment="1" applyProtection="1">
      <alignment horizontal="center"/>
      <protection locked="0"/>
    </xf>
    <xf numFmtId="164" fontId="5" fillId="0" borderId="48" xfId="0" applyNumberFormat="1" applyFont="1" applyFill="1" applyBorder="1" applyAlignment="1" applyProtection="1">
      <alignment horizontal="center"/>
      <protection locked="0"/>
    </xf>
    <xf numFmtId="164" fontId="5" fillId="0" borderId="42" xfId="0" applyNumberFormat="1" applyFont="1" applyFill="1" applyBorder="1" applyAlignment="1" applyProtection="1">
      <alignment horizontal="center"/>
      <protection locked="0"/>
    </xf>
    <xf numFmtId="164" fontId="5" fillId="0" borderId="27" xfId="0" applyNumberFormat="1" applyFont="1" applyFill="1" applyBorder="1" applyAlignment="1" applyProtection="1">
      <alignment horizontal="center"/>
      <protection locked="0"/>
    </xf>
    <xf numFmtId="164" fontId="5" fillId="0" borderId="83" xfId="0" applyNumberFormat="1" applyFont="1" applyFill="1" applyBorder="1" applyAlignment="1" applyProtection="1">
      <alignment horizontal="center"/>
      <protection locked="0"/>
    </xf>
    <xf numFmtId="164" fontId="5" fillId="0" borderId="50" xfId="0" applyNumberFormat="1" applyFont="1" applyFill="1" applyBorder="1" applyAlignment="1" applyProtection="1">
      <alignment horizontal="center"/>
      <protection locked="0"/>
    </xf>
    <xf numFmtId="164" fontId="5" fillId="0" borderId="39" xfId="0" applyNumberFormat="1" applyFont="1" applyFill="1" applyBorder="1" applyAlignment="1" applyProtection="1">
      <alignment horizontal="center"/>
      <protection locked="0"/>
    </xf>
    <xf numFmtId="164" fontId="5" fillId="0" borderId="33" xfId="0" applyNumberFormat="1" applyFont="1" applyFill="1" applyBorder="1" applyAlignment="1" applyProtection="1">
      <alignment horizontal="center"/>
      <protection locked="0"/>
    </xf>
    <xf numFmtId="164" fontId="5" fillId="0" borderId="54" xfId="0" applyNumberFormat="1" applyFont="1" applyFill="1" applyBorder="1" applyAlignment="1" applyProtection="1">
      <alignment horizontal="center"/>
      <protection locked="0"/>
    </xf>
    <xf numFmtId="0" fontId="5" fillId="0" borderId="27" xfId="0" applyFont="1" applyBorder="1" applyAlignment="1" applyProtection="1">
      <alignment horizontal="center"/>
      <protection locked="0"/>
    </xf>
    <xf numFmtId="0" fontId="5" fillId="0" borderId="83" xfId="0" applyFont="1" applyBorder="1" applyAlignment="1" applyProtection="1">
      <alignment horizontal="center"/>
      <protection locked="0"/>
    </xf>
    <xf numFmtId="0" fontId="5" fillId="0" borderId="36" xfId="0" applyFont="1" applyBorder="1" applyAlignment="1" applyProtection="1">
      <alignment horizontal="center"/>
      <protection locked="0"/>
    </xf>
    <xf numFmtId="0" fontId="1" fillId="0" borderId="0" xfId="49"/>
    <xf numFmtId="0" fontId="26" fillId="24" borderId="0" xfId="49" applyFont="1" applyFill="1" applyBorder="1" applyAlignment="1">
      <alignment horizontal="left" vertical="center"/>
    </xf>
    <xf numFmtId="0" fontId="26" fillId="24" borderId="43" xfId="49" applyFont="1" applyFill="1" applyBorder="1" applyAlignment="1">
      <alignment horizontal="left" vertical="center"/>
    </xf>
    <xf numFmtId="0" fontId="1" fillId="25" borderId="0" xfId="49" applyFill="1"/>
    <xf numFmtId="0" fontId="1" fillId="27" borderId="21" xfId="49" applyFill="1" applyBorder="1" applyAlignment="1">
      <alignment horizontal="left"/>
    </xf>
    <xf numFmtId="165" fontId="47" fillId="24" borderId="11" xfId="49" applyNumberFormat="1" applyFont="1" applyFill="1" applyBorder="1" applyAlignment="1">
      <alignment horizontal="left" vertical="center"/>
    </xf>
    <xf numFmtId="165" fontId="41" fillId="24" borderId="18" xfId="49" applyNumberFormat="1" applyFont="1" applyFill="1" applyBorder="1" applyAlignment="1">
      <alignment horizontal="left" vertical="center"/>
    </xf>
    <xf numFmtId="165" fontId="28" fillId="24" borderId="18" xfId="49" applyNumberFormat="1" applyFont="1" applyFill="1" applyBorder="1" applyAlignment="1">
      <alignment horizontal="left" vertical="center"/>
    </xf>
    <xf numFmtId="165" fontId="41" fillId="24" borderId="78" xfId="49" applyNumberFormat="1" applyFont="1" applyFill="1" applyBorder="1" applyAlignment="1">
      <alignment horizontal="left" vertical="center"/>
    </xf>
    <xf numFmtId="0" fontId="1" fillId="0" borderId="0" xfId="49" applyBorder="1"/>
    <xf numFmtId="165" fontId="47" fillId="24" borderId="45" xfId="49" applyNumberFormat="1" applyFont="1" applyFill="1" applyBorder="1" applyAlignment="1">
      <alignment horizontal="left" vertical="center"/>
    </xf>
    <xf numFmtId="165" fontId="41" fillId="24" borderId="43" xfId="49" applyNumberFormat="1" applyFont="1" applyFill="1" applyBorder="1" applyAlignment="1">
      <alignment horizontal="left" vertical="center"/>
    </xf>
    <xf numFmtId="165" fontId="28" fillId="24" borderId="43" xfId="49" applyNumberFormat="1" applyFont="1" applyFill="1" applyBorder="1" applyAlignment="1">
      <alignment horizontal="left" vertical="center"/>
    </xf>
    <xf numFmtId="165" fontId="41" fillId="24" borderId="35" xfId="49" applyNumberFormat="1" applyFont="1" applyFill="1" applyBorder="1" applyAlignment="1">
      <alignment horizontal="left" vertical="center"/>
    </xf>
    <xf numFmtId="0" fontId="1" fillId="25" borderId="15" xfId="49" applyFill="1" applyBorder="1"/>
    <xf numFmtId="0" fontId="1" fillId="25" borderId="0" xfId="49" applyFill="1" applyBorder="1"/>
    <xf numFmtId="0" fontId="1" fillId="25" borderId="0" xfId="49" applyFill="1" applyBorder="1" applyAlignment="1"/>
    <xf numFmtId="0" fontId="1" fillId="25" borderId="17" xfId="49" applyFill="1" applyBorder="1" applyAlignment="1"/>
    <xf numFmtId="0" fontId="1" fillId="27" borderId="60" xfId="49" applyFont="1" applyFill="1" applyBorder="1" applyAlignment="1"/>
    <xf numFmtId="0" fontId="54" fillId="27" borderId="21" xfId="49" applyFont="1" applyFill="1" applyBorder="1" applyAlignment="1">
      <alignment horizontal="left"/>
    </xf>
    <xf numFmtId="0" fontId="1" fillId="27" borderId="21" xfId="49" applyFill="1" applyBorder="1" applyAlignment="1"/>
    <xf numFmtId="0" fontId="25" fillId="27" borderId="21" xfId="49" applyFont="1" applyFill="1" applyBorder="1" applyAlignment="1">
      <alignment horizontal="left"/>
    </xf>
    <xf numFmtId="0" fontId="25" fillId="27" borderId="75" xfId="49" applyFont="1" applyFill="1" applyBorder="1" applyAlignment="1">
      <alignment horizontal="left"/>
    </xf>
    <xf numFmtId="0" fontId="1" fillId="25" borderId="17" xfId="49" applyFill="1" applyBorder="1"/>
    <xf numFmtId="0" fontId="1" fillId="25" borderId="12" xfId="49" applyFill="1" applyBorder="1"/>
    <xf numFmtId="0" fontId="1" fillId="25" borderId="13" xfId="49" applyFill="1" applyBorder="1"/>
    <xf numFmtId="0" fontId="1" fillId="25" borderId="14" xfId="49" applyFill="1" applyBorder="1"/>
    <xf numFmtId="0" fontId="1" fillId="25" borderId="61" xfId="49" applyFill="1" applyBorder="1"/>
    <xf numFmtId="0" fontId="1" fillId="25" borderId="44" xfId="49" applyFill="1" applyBorder="1"/>
    <xf numFmtId="0" fontId="1" fillId="25" borderId="16" xfId="49" applyFill="1" applyBorder="1"/>
    <xf numFmtId="0" fontId="1" fillId="25" borderId="32" xfId="49" applyFill="1" applyBorder="1"/>
    <xf numFmtId="0" fontId="1" fillId="25" borderId="45" xfId="49" applyFill="1" applyBorder="1"/>
    <xf numFmtId="0" fontId="1" fillId="25" borderId="43" xfId="49" applyFill="1" applyBorder="1"/>
    <xf numFmtId="0" fontId="1" fillId="25" borderId="63" xfId="49" applyFill="1" applyBorder="1"/>
    <xf numFmtId="0" fontId="1" fillId="25" borderId="62" xfId="49" applyFill="1" applyBorder="1"/>
    <xf numFmtId="0" fontId="1" fillId="25" borderId="35" xfId="49" applyFill="1" applyBorder="1"/>
    <xf numFmtId="0" fontId="42" fillId="24" borderId="12" xfId="49" applyFont="1" applyFill="1" applyBorder="1" applyAlignment="1">
      <alignment horizontal="center" vertical="center"/>
    </xf>
    <xf numFmtId="0" fontId="42" fillId="24" borderId="13" xfId="49" applyFont="1" applyFill="1" applyBorder="1" applyAlignment="1">
      <alignment horizontal="center" vertical="center"/>
    </xf>
    <xf numFmtId="0" fontId="42" fillId="24" borderId="14" xfId="49" applyFont="1" applyFill="1" applyBorder="1" applyAlignment="1">
      <alignment horizontal="center" vertical="center"/>
    </xf>
    <xf numFmtId="0" fontId="42" fillId="24" borderId="61" xfId="49" applyFont="1" applyFill="1" applyBorder="1" applyAlignment="1">
      <alignment horizontal="center" vertical="center"/>
    </xf>
    <xf numFmtId="0" fontId="42" fillId="24" borderId="44" xfId="49" applyFont="1" applyFill="1" applyBorder="1" applyAlignment="1">
      <alignment horizontal="center" vertical="center"/>
    </xf>
    <xf numFmtId="0" fontId="42" fillId="24" borderId="22" xfId="49" applyFont="1" applyFill="1" applyBorder="1" applyAlignment="1">
      <alignment horizontal="center" vertical="center"/>
    </xf>
    <xf numFmtId="0" fontId="42" fillId="24" borderId="10" xfId="49" applyFont="1" applyFill="1" applyBorder="1" applyAlignment="1">
      <alignment horizontal="center" vertical="center"/>
    </xf>
    <xf numFmtId="0" fontId="42" fillId="24" borderId="76" xfId="49" applyFont="1" applyFill="1" applyBorder="1" applyAlignment="1">
      <alignment horizontal="center" vertical="center"/>
    </xf>
    <xf numFmtId="0" fontId="42" fillId="24" borderId="82" xfId="49" applyFont="1" applyFill="1" applyBorder="1" applyAlignment="1">
      <alignment horizontal="center" vertical="center"/>
    </xf>
    <xf numFmtId="0" fontId="42" fillId="24" borderId="23" xfId="49" applyFont="1" applyFill="1" applyBorder="1" applyAlignment="1">
      <alignment horizontal="center" vertical="center"/>
    </xf>
    <xf numFmtId="0" fontId="1" fillId="0" borderId="18" xfId="49" applyBorder="1"/>
  </cellXfs>
  <cellStyles count="50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FE" xfId="25"/>
    <cellStyle name="Bad" xfId="26"/>
    <cellStyle name="Calculation" xfId="27"/>
    <cellStyle name="Check Cell" xfId="28"/>
    <cellStyle name="Euro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en hypertexte" xfId="37" builtinId="8"/>
    <cellStyle name="Lien hypertexte 2" xfId="38"/>
    <cellStyle name="Lien hypertexte 2 2" xfId="39"/>
    <cellStyle name="Linked Cell" xfId="40"/>
    <cellStyle name="Neutral" xfId="41"/>
    <cellStyle name="Normal" xfId="0" builtinId="0"/>
    <cellStyle name="Normal 2" xfId="42"/>
    <cellStyle name="Normal 3" xfId="49"/>
    <cellStyle name="Note" xfId="43"/>
    <cellStyle name="Output" xfId="44"/>
    <cellStyle name="Style 1" xfId="45"/>
    <cellStyle name="Title" xfId="46"/>
    <cellStyle name="Total" xfId="47" builtinId="25" customBuiltin="1"/>
    <cellStyle name="Warning Text" xfId="48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22"/>
        <name val="Arial"/>
        <scheme val="none"/>
      </font>
      <alignment horizontal="left" vertical="bottom" textRotation="0" wrapText="1" indent="0" justifyLastLine="0" shrinkToFit="0" readingOrder="0"/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3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0</xdr:rowOff>
    </xdr:from>
    <xdr:to>
      <xdr:col>17</xdr:col>
      <xdr:colOff>1028700</xdr:colOff>
      <xdr:row>1</xdr:row>
      <xdr:rowOff>838200</xdr:rowOff>
    </xdr:to>
    <xdr:sp macro="[0]!J_Données_corrigées.J_Données_corrigées" textlink="">
      <xdr:nvSpPr>
        <xdr:cNvPr id="2585" name="Rectangle 130"/>
        <xdr:cNvSpPr>
          <a:spLocks noChangeArrowheads="1"/>
        </xdr:cNvSpPr>
      </xdr:nvSpPr>
      <xdr:spPr bwMode="auto">
        <a:xfrm>
          <a:off x="9620250" y="0"/>
          <a:ext cx="5038725" cy="10001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9525</xdr:rowOff>
    </xdr:from>
    <xdr:to>
      <xdr:col>14</xdr:col>
      <xdr:colOff>9525</xdr:colOff>
      <xdr:row>2</xdr:row>
      <xdr:rowOff>838200</xdr:rowOff>
    </xdr:to>
    <xdr:sp macro="[0]!K_Etude_positionnement_des_PB.K_Etude_positionnement_des_PB" textlink="">
      <xdr:nvSpPr>
        <xdr:cNvPr id="3577" name="Rectangle 198"/>
        <xdr:cNvSpPr>
          <a:spLocks noChangeArrowheads="1"/>
        </xdr:cNvSpPr>
      </xdr:nvSpPr>
      <xdr:spPr bwMode="auto">
        <a:xfrm>
          <a:off x="10487025" y="9525"/>
          <a:ext cx="2076450" cy="18383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0</xdr:row>
      <xdr:rowOff>9525</xdr:rowOff>
    </xdr:from>
    <xdr:to>
      <xdr:col>12</xdr:col>
      <xdr:colOff>1362075</xdr:colOff>
      <xdr:row>1</xdr:row>
      <xdr:rowOff>838200</xdr:rowOff>
    </xdr:to>
    <xdr:sp macro="[0]!L_Génération_présentation.L_Génération_présentation" textlink="">
      <xdr:nvSpPr>
        <xdr:cNvPr id="4603" name="Rectangle 52"/>
        <xdr:cNvSpPr>
          <a:spLocks noChangeArrowheads="1"/>
        </xdr:cNvSpPr>
      </xdr:nvSpPr>
      <xdr:spPr bwMode="auto">
        <a:xfrm>
          <a:off x="5734050" y="9525"/>
          <a:ext cx="7181850" cy="990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12</xdr:row>
      <xdr:rowOff>9525</xdr:rowOff>
    </xdr:from>
    <xdr:to>
      <xdr:col>4</xdr:col>
      <xdr:colOff>723900</xdr:colOff>
      <xdr:row>14</xdr:row>
      <xdr:rowOff>38100</xdr:rowOff>
    </xdr:to>
    <xdr:sp macro="[1]!S_Insertion_documents_photo" textlink="">
      <xdr:nvSpPr>
        <xdr:cNvPr id="2" name="B13" descr="Choix"/>
        <xdr:cNvSpPr>
          <a:spLocks noChangeArrowheads="1"/>
        </xdr:cNvSpPr>
      </xdr:nvSpPr>
      <xdr:spPr bwMode="auto">
        <a:xfrm>
          <a:off x="3448050" y="1962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12</xdr:row>
      <xdr:rowOff>9525</xdr:rowOff>
    </xdr:from>
    <xdr:to>
      <xdr:col>8</xdr:col>
      <xdr:colOff>723900</xdr:colOff>
      <xdr:row>14</xdr:row>
      <xdr:rowOff>38100</xdr:rowOff>
    </xdr:to>
    <xdr:sp macro="[1]!S_Insertion_documents_photo" textlink="">
      <xdr:nvSpPr>
        <xdr:cNvPr id="3" name="F13" descr="Choix"/>
        <xdr:cNvSpPr>
          <a:spLocks noChangeArrowheads="1"/>
        </xdr:cNvSpPr>
      </xdr:nvSpPr>
      <xdr:spPr bwMode="auto">
        <a:xfrm>
          <a:off x="6496050" y="19621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oneCell">
    <xdr:from>
      <xdr:col>1</xdr:col>
      <xdr:colOff>9525</xdr:colOff>
      <xdr:row>12</xdr:row>
      <xdr:rowOff>0</xdr:rowOff>
    </xdr:from>
    <xdr:to>
      <xdr:col>4</xdr:col>
      <xdr:colOff>742950</xdr:colOff>
      <xdr:row>25</xdr:row>
      <xdr:rowOff>152400</xdr:rowOff>
    </xdr:to>
    <xdr:pic>
      <xdr:nvPicPr>
        <xdr:cNvPr id="4" name="Picture 2" descr="Z:\BE\FTTH_FranceTelecom\Clés en main 2015\BEGLES\Etude-PA\PA 10819 - 33039-0039\ETUDE\Photos\L2T 1206\IMG_6457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1952625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12</xdr:row>
      <xdr:rowOff>0</xdr:rowOff>
    </xdr:from>
    <xdr:to>
      <xdr:col>8</xdr:col>
      <xdr:colOff>733425</xdr:colOff>
      <xdr:row>25</xdr:row>
      <xdr:rowOff>152400</xdr:rowOff>
    </xdr:to>
    <xdr:pic>
      <xdr:nvPicPr>
        <xdr:cNvPr id="5" name="Picture 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1952625"/>
          <a:ext cx="3009900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400050</xdr:colOff>
      <xdr:row>36</xdr:row>
      <xdr:rowOff>9525</xdr:rowOff>
    </xdr:from>
    <xdr:to>
      <xdr:col>4</xdr:col>
      <xdr:colOff>723900</xdr:colOff>
      <xdr:row>38</xdr:row>
      <xdr:rowOff>38100</xdr:rowOff>
    </xdr:to>
    <xdr:sp macro="[1]!S_Insertion_documents_photo" textlink="">
      <xdr:nvSpPr>
        <xdr:cNvPr id="6" name="B13" descr="Choix"/>
        <xdr:cNvSpPr>
          <a:spLocks noChangeArrowheads="1"/>
        </xdr:cNvSpPr>
      </xdr:nvSpPr>
      <xdr:spPr bwMode="auto">
        <a:xfrm>
          <a:off x="3448050" y="5867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36</xdr:row>
      <xdr:rowOff>9525</xdr:rowOff>
    </xdr:from>
    <xdr:to>
      <xdr:col>8</xdr:col>
      <xdr:colOff>723900</xdr:colOff>
      <xdr:row>38</xdr:row>
      <xdr:rowOff>38100</xdr:rowOff>
    </xdr:to>
    <xdr:sp macro="[1]!S_Insertion_documents_photo" textlink="">
      <xdr:nvSpPr>
        <xdr:cNvPr id="7" name="F13" descr="Choix"/>
        <xdr:cNvSpPr>
          <a:spLocks noChangeArrowheads="1"/>
        </xdr:cNvSpPr>
      </xdr:nvSpPr>
      <xdr:spPr bwMode="auto">
        <a:xfrm>
          <a:off x="6496050" y="586740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oneCellAnchor>
    <xdr:from>
      <xdr:col>1</xdr:col>
      <xdr:colOff>9525</xdr:colOff>
      <xdr:row>36</xdr:row>
      <xdr:rowOff>0</xdr:rowOff>
    </xdr:from>
    <xdr:ext cx="3019425" cy="2257425"/>
    <xdr:pic>
      <xdr:nvPicPr>
        <xdr:cNvPr id="8" name="Picture 2" descr="Z:\BE\FTTH_FranceTelecom\Clés en main 2015\BEGLES\Etude-PA\PA 10819 - 33039-0039\ETUDE\Photos\L2T 1206\IMG_6457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5857875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9525</xdr:colOff>
      <xdr:row>36</xdr:row>
      <xdr:rowOff>0</xdr:rowOff>
    </xdr:from>
    <xdr:ext cx="3009900" cy="2257425"/>
    <xdr:pic>
      <xdr:nvPicPr>
        <xdr:cNvPr id="9" name="Picture 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5857875"/>
          <a:ext cx="3009900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oneCellAnchor>
  <xdr:twoCellAnchor>
    <xdr:from>
      <xdr:col>4</xdr:col>
      <xdr:colOff>400050</xdr:colOff>
      <xdr:row>60</xdr:row>
      <xdr:rowOff>9525</xdr:rowOff>
    </xdr:from>
    <xdr:to>
      <xdr:col>4</xdr:col>
      <xdr:colOff>723900</xdr:colOff>
      <xdr:row>62</xdr:row>
      <xdr:rowOff>38100</xdr:rowOff>
    </xdr:to>
    <xdr:sp macro="[1]!S_Insertion_documents_photo" textlink="">
      <xdr:nvSpPr>
        <xdr:cNvPr id="10" name="B13" descr="Choix"/>
        <xdr:cNvSpPr>
          <a:spLocks noChangeArrowheads="1"/>
        </xdr:cNvSpPr>
      </xdr:nvSpPr>
      <xdr:spPr bwMode="auto">
        <a:xfrm>
          <a:off x="3448050" y="9772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8</xdr:col>
      <xdr:colOff>400050</xdr:colOff>
      <xdr:row>60</xdr:row>
      <xdr:rowOff>9525</xdr:rowOff>
    </xdr:from>
    <xdr:to>
      <xdr:col>8</xdr:col>
      <xdr:colOff>723900</xdr:colOff>
      <xdr:row>62</xdr:row>
      <xdr:rowOff>38100</xdr:rowOff>
    </xdr:to>
    <xdr:sp macro="[1]!S_Insertion_documents_photo" textlink="">
      <xdr:nvSpPr>
        <xdr:cNvPr id="11" name="F13" descr="Choix"/>
        <xdr:cNvSpPr>
          <a:spLocks noChangeArrowheads="1"/>
        </xdr:cNvSpPr>
      </xdr:nvSpPr>
      <xdr:spPr bwMode="auto">
        <a:xfrm>
          <a:off x="6496050" y="9772650"/>
          <a:ext cx="323850" cy="352425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17961" dir="13500000" algn="ctr" rotWithShape="0">
                  <a:srgbClr val="000000"/>
                </a:outerShdw>
              </a:effectLst>
            </a14:hiddenEffects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oneCellAnchor>
    <xdr:from>
      <xdr:col>1</xdr:col>
      <xdr:colOff>9525</xdr:colOff>
      <xdr:row>60</xdr:row>
      <xdr:rowOff>0</xdr:rowOff>
    </xdr:from>
    <xdr:ext cx="3019425" cy="2257425"/>
    <xdr:pic>
      <xdr:nvPicPr>
        <xdr:cNvPr id="12" name="Picture 2" descr="Z:\BE\FTTH_FranceTelecom\Clés en main 2015\BEGLES\Etude-PA\PA 10819 - 33039-0039\ETUDE\Photos\L2T 1206\IMG_6457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9763125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9525</xdr:colOff>
      <xdr:row>60</xdr:row>
      <xdr:rowOff>0</xdr:rowOff>
    </xdr:from>
    <xdr:ext cx="3009900" cy="2257425"/>
    <xdr:pic>
      <xdr:nvPicPr>
        <xdr:cNvPr id="13" name="Picture 3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9525" y="9763125"/>
          <a:ext cx="3009900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723900</xdr:colOff>
          <xdr:row>1</xdr:row>
          <xdr:rowOff>66675</xdr:rowOff>
        </xdr:from>
        <xdr:to>
          <xdr:col>12</xdr:col>
          <xdr:colOff>190500</xdr:colOff>
          <xdr:row>4</xdr:row>
          <xdr:rowOff>152400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2</xdr:row>
          <xdr:rowOff>104775</xdr:rowOff>
        </xdr:from>
        <xdr:to>
          <xdr:col>14</xdr:col>
          <xdr:colOff>323850</xdr:colOff>
          <xdr:row>6</xdr:row>
          <xdr:rowOff>47625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361950</xdr:colOff>
          <xdr:row>2</xdr:row>
          <xdr:rowOff>104775</xdr:rowOff>
        </xdr:from>
        <xdr:to>
          <xdr:col>14</xdr:col>
          <xdr:colOff>323850</xdr:colOff>
          <xdr:row>6</xdr:row>
          <xdr:rowOff>47625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-33039-003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_de_garde"/>
      <sheetName val="pointage-etude"/>
      <sheetName val="casage-etude"/>
      <sheetName val="positionnement-etude"/>
      <sheetName val="synoptique-bilan µmodules"/>
      <sheetName val="itinéraire PA-PB"/>
      <sheetName val="mesure"/>
      <sheetName val="Photo situation PB"/>
      <sheetName val="adductabilité des sites"/>
      <sheetName val="matériels"/>
      <sheetName val="PANNEAU DE BRASSAGE"/>
      <sheetName val="impression"/>
      <sheetName val="Déclaration Abscence de Syndic"/>
    </sheetNames>
    <definedNames>
      <definedName name="S_Insertion_documents_phot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ables/table1.xml><?xml version="1.0" encoding="utf-8"?>
<table xmlns="http://schemas.openxmlformats.org/spreadsheetml/2006/main" id="4" name="Liste1" displayName="Liste1" ref="Q1:S8" insertRowShift="1" totalsRowShown="0" headerRowDxfId="3">
  <autoFilter ref="Q1:S8"/>
  <tableColumns count="3">
    <tableColumn id="2" name="Colonne2" dataDxfId="2"/>
    <tableColumn id="3" name="Colonne3" dataDxfId="1"/>
    <tableColumn id="5" name="Colonne5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Q131"/>
  <sheetViews>
    <sheetView tabSelected="1" zoomScale="85" workbookViewId="0">
      <selection activeCell="N4" sqref="N3:N4"/>
    </sheetView>
  </sheetViews>
  <sheetFormatPr baseColWidth="10" defaultRowHeight="12.75" x14ac:dyDescent="0.2"/>
  <cols>
    <col min="1" max="13" width="12.7109375" customWidth="1"/>
    <col min="14" max="14" width="14.7109375" customWidth="1"/>
    <col min="16" max="19" width="40.7109375" customWidth="1"/>
    <col min="20" max="20" width="27.7109375" customWidth="1"/>
    <col min="21" max="21" width="16.7109375" customWidth="1"/>
    <col min="22" max="24" width="15.7109375" customWidth="1"/>
    <col min="25" max="25" width="19.7109375" customWidth="1"/>
    <col min="26" max="27" width="15.7109375" customWidth="1"/>
  </cols>
  <sheetData>
    <row r="1" spans="1:43" x14ac:dyDescent="0.2">
      <c r="A1" s="37"/>
      <c r="B1" s="37"/>
      <c r="C1" s="37"/>
      <c r="D1" s="37"/>
      <c r="E1" s="37"/>
      <c r="F1" s="37"/>
      <c r="G1" s="37"/>
      <c r="H1" s="37"/>
      <c r="I1" s="37"/>
      <c r="J1" s="37"/>
      <c r="K1" s="233"/>
      <c r="L1" s="233"/>
      <c r="M1" s="233"/>
      <c r="N1" s="233"/>
      <c r="O1" s="37"/>
      <c r="P1" s="37"/>
      <c r="Q1" s="37"/>
    </row>
    <row r="2" spans="1:43" x14ac:dyDescent="0.2">
      <c r="A2" s="155"/>
      <c r="B2" s="37"/>
      <c r="C2" s="37"/>
      <c r="D2" s="37"/>
      <c r="E2" s="37"/>
      <c r="F2" s="37"/>
      <c r="G2" s="37"/>
      <c r="H2" s="37"/>
      <c r="I2" s="37"/>
      <c r="J2" s="37"/>
      <c r="K2" s="233"/>
      <c r="L2" s="233"/>
      <c r="M2" s="233"/>
      <c r="N2" s="233"/>
      <c r="O2" s="37"/>
      <c r="P2" s="37"/>
      <c r="Q2" s="37"/>
    </row>
    <row r="3" spans="1:43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233"/>
      <c r="L3" s="233"/>
      <c r="M3" s="233"/>
      <c r="N3" s="233"/>
      <c r="O3" s="37"/>
      <c r="P3" s="37"/>
      <c r="Q3" s="37"/>
      <c r="AC3" s="1"/>
      <c r="AD3" s="2"/>
      <c r="AE3" s="2"/>
      <c r="AI3" s="3"/>
      <c r="AJ3" s="4"/>
      <c r="AK3" s="5"/>
      <c r="AL3" s="5"/>
      <c r="AM3" s="6"/>
      <c r="AN3" s="3"/>
      <c r="AO3" s="7"/>
      <c r="AP3" s="7"/>
      <c r="AQ3" s="7"/>
    </row>
    <row r="4" spans="1:43" x14ac:dyDescent="0.2">
      <c r="A4" s="37"/>
      <c r="B4" s="37"/>
      <c r="C4" s="37"/>
      <c r="D4" s="37"/>
      <c r="E4" s="37"/>
      <c r="F4" s="37"/>
      <c r="G4" s="37"/>
      <c r="H4" s="37"/>
      <c r="I4" s="37"/>
      <c r="J4" s="37"/>
      <c r="K4" s="233"/>
      <c r="L4" s="233"/>
      <c r="M4" s="233"/>
      <c r="N4" s="233"/>
      <c r="O4" s="37"/>
      <c r="P4" s="37"/>
      <c r="Q4" s="37"/>
      <c r="AC4" s="1"/>
      <c r="AD4" s="2"/>
      <c r="AE4" s="2"/>
      <c r="AI4" s="3"/>
      <c r="AJ4" s="4"/>
      <c r="AK4" s="5"/>
      <c r="AL4" s="5"/>
      <c r="AM4" s="6"/>
      <c r="AN4" s="3"/>
      <c r="AO4" s="7"/>
      <c r="AP4" s="7"/>
      <c r="AQ4" s="7"/>
    </row>
    <row r="5" spans="1:43" x14ac:dyDescent="0.2">
      <c r="A5" s="37"/>
      <c r="B5" s="37"/>
      <c r="C5" s="37"/>
      <c r="D5" s="37"/>
      <c r="E5" s="37"/>
      <c r="F5" s="37"/>
      <c r="G5" s="37"/>
      <c r="H5" s="37"/>
      <c r="I5" s="13"/>
      <c r="J5" s="37"/>
      <c r="K5" s="385"/>
      <c r="L5" s="386"/>
      <c r="M5" s="386"/>
      <c r="N5" s="386"/>
      <c r="O5" s="37"/>
      <c r="P5" s="37"/>
      <c r="Q5" s="37"/>
    </row>
    <row r="6" spans="1:43" x14ac:dyDescent="0.2">
      <c r="A6" s="37"/>
      <c r="B6" s="37"/>
      <c r="C6" s="37"/>
      <c r="D6" s="37"/>
      <c r="E6" s="37"/>
      <c r="F6" s="37"/>
      <c r="G6" s="37"/>
      <c r="H6" s="37"/>
      <c r="I6" s="37"/>
      <c r="J6" s="37"/>
      <c r="K6" s="386"/>
      <c r="L6" s="386"/>
      <c r="M6" s="386"/>
      <c r="N6" s="386"/>
      <c r="O6" s="37"/>
      <c r="P6" s="37"/>
      <c r="Q6" s="37"/>
    </row>
    <row r="7" spans="1:43" ht="13.5" thickBot="1" x14ac:dyDescent="0.25">
      <c r="A7" s="37"/>
      <c r="B7" s="37"/>
      <c r="C7" s="13"/>
      <c r="D7" s="13"/>
      <c r="E7" s="13"/>
      <c r="F7" s="37"/>
      <c r="G7" s="37"/>
      <c r="H7" s="37"/>
      <c r="I7" s="37"/>
      <c r="J7" s="37"/>
      <c r="K7" s="233"/>
      <c r="L7" s="233"/>
      <c r="M7" s="233"/>
      <c r="N7" s="233"/>
      <c r="O7" s="37"/>
      <c r="P7" s="37"/>
      <c r="Q7" s="37"/>
    </row>
    <row r="8" spans="1:43" ht="22.5" customHeight="1" x14ac:dyDescent="0.2">
      <c r="A8" s="37"/>
      <c r="B8" s="10" t="s">
        <v>155</v>
      </c>
      <c r="C8" s="188" t="str">
        <f>N12</f>
        <v>PA-33039-0039</v>
      </c>
      <c r="D8" s="166"/>
      <c r="E8" s="167"/>
      <c r="F8" s="372" t="s">
        <v>0</v>
      </c>
      <c r="G8" s="372"/>
      <c r="H8" s="389" t="s">
        <v>157</v>
      </c>
      <c r="I8" s="390"/>
      <c r="J8" s="390"/>
      <c r="K8" s="387" t="s">
        <v>239</v>
      </c>
      <c r="L8" s="387"/>
      <c r="M8" s="387"/>
      <c r="N8" s="388"/>
      <c r="O8" s="37"/>
      <c r="P8" s="37"/>
      <c r="Q8" s="37"/>
    </row>
    <row r="9" spans="1:43" ht="18" customHeight="1" x14ac:dyDescent="0.2">
      <c r="A9" s="37"/>
      <c r="B9" s="11"/>
      <c r="C9" s="12"/>
      <c r="D9" s="13"/>
      <c r="E9" s="14"/>
      <c r="F9" s="373"/>
      <c r="G9" s="373"/>
      <c r="H9" s="366" t="s">
        <v>1</v>
      </c>
      <c r="I9" s="366"/>
      <c r="J9" s="366"/>
      <c r="K9" s="370" t="s">
        <v>233</v>
      </c>
      <c r="L9" s="370"/>
      <c r="M9" s="370"/>
      <c r="N9" s="371"/>
      <c r="O9" s="37"/>
      <c r="P9" s="37"/>
      <c r="Q9" s="37"/>
    </row>
    <row r="10" spans="1:43" ht="18" customHeight="1" x14ac:dyDescent="0.2">
      <c r="A10" s="37"/>
      <c r="B10" s="15"/>
      <c r="C10" s="13"/>
      <c r="D10" s="13"/>
      <c r="E10" s="16"/>
      <c r="F10" s="373"/>
      <c r="G10" s="373"/>
      <c r="H10" s="366" t="s">
        <v>2</v>
      </c>
      <c r="I10" s="366"/>
      <c r="J10" s="366"/>
      <c r="K10" s="370" t="s">
        <v>240</v>
      </c>
      <c r="L10" s="370"/>
      <c r="M10" s="370"/>
      <c r="N10" s="371"/>
      <c r="O10" s="37"/>
      <c r="P10" s="37"/>
      <c r="Q10" s="37"/>
    </row>
    <row r="11" spans="1:43" ht="24.95" customHeight="1" x14ac:dyDescent="0.2">
      <c r="A11" s="37"/>
      <c r="B11" s="15"/>
      <c r="C11" s="13"/>
      <c r="D11" s="13"/>
      <c r="E11" s="16"/>
      <c r="F11" s="373" t="s">
        <v>146</v>
      </c>
      <c r="G11" s="373"/>
      <c r="H11" s="366" t="s">
        <v>4</v>
      </c>
      <c r="I11" s="366"/>
      <c r="J11" s="366"/>
      <c r="K11" s="203" t="s">
        <v>5</v>
      </c>
      <c r="L11" s="189">
        <v>4797</v>
      </c>
      <c r="M11" s="204" t="s">
        <v>154</v>
      </c>
      <c r="N11" s="198" t="s">
        <v>232</v>
      </c>
      <c r="O11" s="37"/>
      <c r="P11" s="37"/>
      <c r="Q11" s="37"/>
    </row>
    <row r="12" spans="1:43" ht="24.95" customHeight="1" x14ac:dyDescent="0.2">
      <c r="A12" s="37"/>
      <c r="B12" s="15"/>
      <c r="C12" s="13"/>
      <c r="D12" s="13"/>
      <c r="E12" s="16"/>
      <c r="F12" s="373"/>
      <c r="G12" s="373"/>
      <c r="H12" s="366" t="s">
        <v>6</v>
      </c>
      <c r="I12" s="366"/>
      <c r="J12" s="366"/>
      <c r="K12" s="203" t="s">
        <v>5</v>
      </c>
      <c r="L12" s="190">
        <v>10819</v>
      </c>
      <c r="M12" s="204" t="s">
        <v>154</v>
      </c>
      <c r="N12" s="186" t="s">
        <v>230</v>
      </c>
      <c r="O12" s="37"/>
      <c r="P12" s="37"/>
      <c r="Q12" s="37"/>
    </row>
    <row r="13" spans="1:43" ht="18" customHeight="1" x14ac:dyDescent="0.2">
      <c r="A13" s="37"/>
      <c r="B13" s="15"/>
      <c r="C13" s="13"/>
      <c r="D13" s="13"/>
      <c r="E13" s="16"/>
      <c r="F13" s="373"/>
      <c r="G13" s="373"/>
      <c r="H13" s="366" t="s">
        <v>7</v>
      </c>
      <c r="I13" s="366"/>
      <c r="J13" s="366"/>
      <c r="K13" s="370" t="s">
        <v>255</v>
      </c>
      <c r="L13" s="370"/>
      <c r="M13" s="370"/>
      <c r="N13" s="371"/>
      <c r="O13" s="37"/>
      <c r="P13" s="37"/>
      <c r="Q13" s="37"/>
    </row>
    <row r="14" spans="1:43" ht="18" customHeight="1" x14ac:dyDescent="0.2">
      <c r="A14" s="37"/>
      <c r="B14" s="15"/>
      <c r="C14" s="13"/>
      <c r="D14" s="13"/>
      <c r="E14" s="16"/>
      <c r="F14" s="373"/>
      <c r="G14" s="373"/>
      <c r="H14" s="366" t="s">
        <v>8</v>
      </c>
      <c r="I14" s="366"/>
      <c r="J14" s="366"/>
      <c r="K14" s="363">
        <v>2015</v>
      </c>
      <c r="L14" s="364"/>
      <c r="M14" s="364"/>
      <c r="N14" s="365"/>
      <c r="O14" s="37"/>
      <c r="P14" s="37"/>
      <c r="Q14" s="37"/>
    </row>
    <row r="15" spans="1:43" ht="18" customHeight="1" x14ac:dyDescent="0.2">
      <c r="A15" s="13"/>
      <c r="B15" s="15"/>
      <c r="C15" s="13"/>
      <c r="D15" s="13"/>
      <c r="E15" s="16"/>
      <c r="F15" s="376" t="s">
        <v>3</v>
      </c>
      <c r="G15" s="373"/>
      <c r="H15" s="374" t="s">
        <v>179</v>
      </c>
      <c r="I15" s="375"/>
      <c r="J15" s="375"/>
      <c r="K15" s="379" t="s">
        <v>241</v>
      </c>
      <c r="L15" s="379"/>
      <c r="M15" s="379"/>
      <c r="N15" s="380"/>
      <c r="O15" s="37"/>
      <c r="P15" s="37"/>
      <c r="Q15" s="37"/>
    </row>
    <row r="16" spans="1:43" ht="18" customHeight="1" thickBot="1" x14ac:dyDescent="0.25">
      <c r="A16" s="13"/>
      <c r="B16" s="367" t="s">
        <v>9</v>
      </c>
      <c r="C16" s="368"/>
      <c r="D16" s="368"/>
      <c r="E16" s="369"/>
      <c r="F16" s="377"/>
      <c r="G16" s="378"/>
      <c r="H16" s="381" t="s">
        <v>156</v>
      </c>
      <c r="I16" s="382"/>
      <c r="J16" s="382"/>
      <c r="K16" s="383" t="s">
        <v>228</v>
      </c>
      <c r="L16" s="383"/>
      <c r="M16" s="383"/>
      <c r="N16" s="384"/>
      <c r="O16" s="37"/>
      <c r="P16" s="37"/>
      <c r="Q16" s="37"/>
    </row>
    <row r="17" spans="1:40" ht="18" customHeight="1" x14ac:dyDescent="0.2">
      <c r="A17" s="13"/>
      <c r="B17" s="13"/>
      <c r="C17" s="13"/>
      <c r="D17" s="239"/>
      <c r="E17" s="239"/>
      <c r="F17" s="156"/>
      <c r="G17" s="156"/>
      <c r="H17" s="35"/>
      <c r="I17" s="35"/>
      <c r="J17" s="35"/>
      <c r="K17" s="197"/>
      <c r="L17" s="197"/>
      <c r="M17" s="197"/>
      <c r="N17" s="197"/>
      <c r="O17" s="37"/>
      <c r="P17" s="37"/>
      <c r="Q17" s="37"/>
    </row>
    <row r="18" spans="1:40" x14ac:dyDescent="0.2">
      <c r="A18" s="37"/>
      <c r="B18" s="37"/>
      <c r="C18" s="26"/>
      <c r="D18" s="37"/>
      <c r="E18" s="37"/>
      <c r="F18" s="37"/>
      <c r="G18" s="37"/>
      <c r="H18" s="37"/>
      <c r="I18" s="37"/>
      <c r="J18" s="37"/>
      <c r="K18" s="37"/>
      <c r="L18" s="37"/>
      <c r="M18" s="13"/>
      <c r="N18" s="13"/>
      <c r="O18" s="37"/>
      <c r="P18" s="37"/>
      <c r="Q18" s="37"/>
      <c r="T18" s="333" t="s">
        <v>145</v>
      </c>
      <c r="U18" s="333"/>
      <c r="V18" s="333"/>
      <c r="W18" s="333"/>
      <c r="X18" s="333"/>
      <c r="Y18" s="333"/>
      <c r="Z18" s="333"/>
      <c r="AA18" s="333"/>
      <c r="AB18" s="333"/>
      <c r="AC18" s="333"/>
      <c r="AD18" s="333"/>
      <c r="AE18" s="333"/>
      <c r="AF18" s="333"/>
      <c r="AG18" s="333"/>
      <c r="AH18" s="333"/>
      <c r="AI18" s="333"/>
      <c r="AJ18" s="333"/>
      <c r="AK18" s="333"/>
      <c r="AL18" s="333"/>
      <c r="AM18" s="333"/>
      <c r="AN18" s="333"/>
    </row>
    <row r="19" spans="1:40" ht="13.5" thickBot="1" x14ac:dyDescent="0.25">
      <c r="A19" s="37"/>
      <c r="B19" s="42"/>
      <c r="C19" s="157"/>
      <c r="D19" s="42"/>
      <c r="E19" s="42"/>
      <c r="F19" s="42"/>
      <c r="G19" s="42"/>
      <c r="H19" s="42"/>
      <c r="I19" s="42"/>
      <c r="J19" s="42"/>
      <c r="K19" s="42"/>
      <c r="L19" s="42"/>
      <c r="M19" s="157"/>
      <c r="N19" s="157"/>
      <c r="O19" s="37"/>
      <c r="P19" s="37"/>
      <c r="Q19" s="37"/>
      <c r="T19" s="333"/>
      <c r="U19" s="333"/>
      <c r="V19" s="333"/>
      <c r="W19" s="333"/>
      <c r="X19" s="333"/>
      <c r="Y19" s="333"/>
      <c r="Z19" s="333"/>
      <c r="AA19" s="333"/>
      <c r="AB19" s="333"/>
      <c r="AC19" s="333"/>
      <c r="AD19" s="333"/>
      <c r="AE19" s="333"/>
      <c r="AF19" s="333"/>
      <c r="AG19" s="333"/>
      <c r="AH19" s="333"/>
      <c r="AI19" s="333"/>
      <c r="AJ19" s="333"/>
      <c r="AK19" s="333"/>
      <c r="AL19" s="333"/>
      <c r="AM19" s="333"/>
      <c r="AN19" s="333"/>
    </row>
    <row r="20" spans="1:40" ht="22.5" customHeight="1" thickBot="1" x14ac:dyDescent="0.25">
      <c r="A20" s="13"/>
      <c r="B20" s="350" t="s">
        <v>10</v>
      </c>
      <c r="C20" s="351"/>
      <c r="D20" s="351"/>
      <c r="E20" s="351"/>
      <c r="F20" s="351"/>
      <c r="G20" s="351"/>
      <c r="H20" s="351"/>
      <c r="I20" s="351"/>
      <c r="J20" s="351"/>
      <c r="K20" s="351"/>
      <c r="L20" s="351"/>
      <c r="M20" s="351"/>
      <c r="N20" s="352"/>
      <c r="O20" s="13"/>
      <c r="P20" s="37"/>
      <c r="Q20" s="37"/>
      <c r="X20" s="9"/>
      <c r="Y20" s="9"/>
    </row>
    <row r="21" spans="1:40" ht="12.75" customHeight="1" thickBot="1" x14ac:dyDescent="0.25">
      <c r="A21" s="13"/>
      <c r="B21" s="353"/>
      <c r="C21" s="354"/>
      <c r="D21" s="354"/>
      <c r="E21" s="354"/>
      <c r="F21" s="354"/>
      <c r="G21" s="354"/>
      <c r="H21" s="354"/>
      <c r="I21" s="354"/>
      <c r="J21" s="354"/>
      <c r="K21" s="354"/>
      <c r="L21" s="354"/>
      <c r="M21" s="354"/>
      <c r="N21" s="355"/>
      <c r="O21" s="13"/>
      <c r="P21" s="37"/>
      <c r="Q21" s="37"/>
      <c r="T21" s="403" t="s">
        <v>13</v>
      </c>
      <c r="U21" s="404"/>
      <c r="W21" s="17"/>
      <c r="X21" s="356" t="s">
        <v>11</v>
      </c>
      <c r="Y21" s="357"/>
      <c r="AB21" s="400" t="s">
        <v>136</v>
      </c>
      <c r="AC21" s="401"/>
      <c r="AD21" s="401"/>
      <c r="AE21" s="401"/>
      <c r="AF21" s="401"/>
      <c r="AG21" s="401"/>
      <c r="AH21" s="401"/>
      <c r="AI21" s="401"/>
      <c r="AJ21" s="401"/>
      <c r="AK21" s="401"/>
      <c r="AL21" s="401"/>
      <c r="AM21" s="401"/>
      <c r="AN21" s="402"/>
    </row>
    <row r="22" spans="1:40" ht="12.75" customHeight="1" thickBot="1" x14ac:dyDescent="0.25">
      <c r="A22" s="13"/>
      <c r="B22" s="15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26"/>
      <c r="N22" s="27"/>
      <c r="O22" s="37"/>
      <c r="P22" s="37"/>
      <c r="Q22" s="37"/>
      <c r="T22" s="136"/>
      <c r="U22" s="146"/>
      <c r="W22" s="20"/>
      <c r="X22" s="136"/>
      <c r="Y22" s="146"/>
      <c r="AB22" s="9"/>
      <c r="AC22" s="22"/>
      <c r="AD22" s="23"/>
      <c r="AE22" s="22"/>
      <c r="AF22" s="22"/>
      <c r="AG22" s="22"/>
      <c r="AH22" s="22"/>
      <c r="AI22" s="22"/>
      <c r="AJ22" s="24"/>
      <c r="AK22" s="21"/>
      <c r="AL22" s="21"/>
    </row>
    <row r="23" spans="1:40" ht="12.75" customHeight="1" x14ac:dyDescent="0.2">
      <c r="A23" s="13"/>
      <c r="B23" s="358" t="s">
        <v>13</v>
      </c>
      <c r="C23" s="359"/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60"/>
      <c r="O23" s="37"/>
      <c r="P23" s="37"/>
      <c r="Q23" s="37"/>
      <c r="T23" s="137" t="s">
        <v>12</v>
      </c>
      <c r="U23" s="138" t="str">
        <f>IF(AND(NOT(ISBLANK('pointage-etude'!F5)),SUMPRODUCT(('pointage-etude'!P5:P144="")*('pointage-etude'!A5:A144&lt;&gt;""))=SUMPRODUCT(('pointage-etude'!P5:P144="")*('pointage-etude'!F5:F144&lt;&gt;"")),SUMPRODUCT(('pointage-etude'!P5:P144="")*('pointage-etude'!G5:G144&lt;&gt;""))=SUMPRODUCT(('pointage-etude'!P5:P144="")*('pointage-etude'!L5:L144&lt;&gt;""))),"OK","")</f>
        <v>OK</v>
      </c>
      <c r="W23" s="17"/>
      <c r="X23" s="139" t="s">
        <v>2</v>
      </c>
      <c r="Y23" s="207"/>
      <c r="AB23" s="393" t="s">
        <v>20</v>
      </c>
      <c r="AC23" s="348"/>
      <c r="AD23" s="348"/>
      <c r="AE23" s="348"/>
      <c r="AF23" s="411" t="s">
        <v>21</v>
      </c>
      <c r="AG23" s="411"/>
      <c r="AH23" s="348"/>
      <c r="AI23" s="415"/>
    </row>
    <row r="24" spans="1:40" ht="12.75" customHeight="1" x14ac:dyDescent="0.2">
      <c r="A24" s="13"/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35"/>
      <c r="N24" s="336"/>
      <c r="O24" s="13"/>
      <c r="P24" s="37"/>
      <c r="Q24" s="37"/>
      <c r="T24" s="140" t="s">
        <v>14</v>
      </c>
      <c r="U24" s="141">
        <f>COUNTA('pointage-etude'!A5:A144)</f>
        <v>14</v>
      </c>
      <c r="W24" s="17"/>
      <c r="X24" s="139" t="s">
        <v>15</v>
      </c>
      <c r="Y24" s="207" t="str">
        <f>MID(N12,4,5)</f>
        <v>33039</v>
      </c>
      <c r="AA24" s="20"/>
      <c r="AB24" s="394"/>
      <c r="AC24" s="349"/>
      <c r="AD24" s="349"/>
      <c r="AE24" s="349"/>
      <c r="AF24" s="412"/>
      <c r="AG24" s="412"/>
      <c r="AH24" s="349"/>
      <c r="AI24" s="416"/>
    </row>
    <row r="25" spans="1:40" ht="12.75" customHeight="1" x14ac:dyDescent="0.2">
      <c r="A25" s="13"/>
      <c r="B25" s="32" t="s">
        <v>18</v>
      </c>
      <c r="C25" s="13"/>
      <c r="E25" s="33"/>
      <c r="F25" s="34"/>
      <c r="G25" s="13"/>
      <c r="H25" s="13"/>
      <c r="I25" s="13"/>
      <c r="J25" s="13"/>
      <c r="L25" s="13"/>
      <c r="M25" s="337"/>
      <c r="N25" s="338"/>
      <c r="O25" s="37"/>
      <c r="P25" s="37"/>
      <c r="Q25" s="37"/>
      <c r="T25" s="140" t="s">
        <v>16</v>
      </c>
      <c r="U25" s="141">
        <f>SUM('pointage-etude'!L5:L144)</f>
        <v>66</v>
      </c>
      <c r="W25" s="17"/>
      <c r="X25" s="139" t="s">
        <v>17</v>
      </c>
      <c r="Y25" s="207" t="str">
        <f>MID(K8,7,30)</f>
        <v>BEGLES</v>
      </c>
      <c r="AA25" s="20"/>
      <c r="AB25" s="15"/>
      <c r="AC25" s="13"/>
      <c r="AD25" s="13"/>
      <c r="AE25" s="13"/>
      <c r="AF25" s="13"/>
      <c r="AG25" s="13"/>
      <c r="AH25" s="26"/>
      <c r="AI25" s="27"/>
    </row>
    <row r="26" spans="1:40" ht="12.75" customHeight="1" x14ac:dyDescent="0.2">
      <c r="A26" s="13"/>
      <c r="B26" s="15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337"/>
      <c r="N26" s="338"/>
      <c r="O26" s="37"/>
      <c r="P26" s="37"/>
      <c r="Q26" s="37"/>
      <c r="T26" s="140" t="s">
        <v>44</v>
      </c>
      <c r="U26" s="141" t="s">
        <v>229</v>
      </c>
      <c r="W26" s="17"/>
      <c r="X26" s="139" t="s">
        <v>4</v>
      </c>
      <c r="Y26" s="207" t="str">
        <f>N11</f>
        <v>FI-33039-000G</v>
      </c>
      <c r="AA26" s="20"/>
      <c r="AB26" s="191" t="s">
        <v>27</v>
      </c>
      <c r="AC26" s="413"/>
      <c r="AD26" s="413"/>
      <c r="AE26" s="413"/>
      <c r="AF26" s="38" t="s">
        <v>28</v>
      </c>
      <c r="AG26" s="413"/>
      <c r="AH26" s="413"/>
      <c r="AI26" s="414"/>
    </row>
    <row r="27" spans="1:40" ht="12.75" customHeight="1" x14ac:dyDescent="0.2">
      <c r="A27" s="13"/>
      <c r="B27" s="179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361"/>
      <c r="N27" s="362"/>
      <c r="O27" s="37"/>
      <c r="P27" s="37"/>
      <c r="Q27" s="37"/>
      <c r="T27" s="140"/>
      <c r="U27" s="141"/>
      <c r="W27" s="17"/>
      <c r="X27" s="139" t="s">
        <v>6</v>
      </c>
      <c r="Y27" s="208" t="str">
        <f>N12</f>
        <v>PA-33039-0039</v>
      </c>
      <c r="AA27" s="20"/>
      <c r="AB27" s="15"/>
      <c r="AC27" s="13"/>
      <c r="AD27" s="13"/>
      <c r="AE27" s="13"/>
      <c r="AF27" s="13"/>
      <c r="AG27" s="13"/>
      <c r="AH27" s="13"/>
      <c r="AI27" s="39"/>
    </row>
    <row r="28" spans="1:40" ht="12.75" customHeight="1" thickBot="1" x14ac:dyDescent="0.25">
      <c r="A28" s="13"/>
      <c r="B28" s="32" t="s">
        <v>24</v>
      </c>
      <c r="C28" s="13"/>
      <c r="D28" s="13"/>
      <c r="E28" s="13"/>
      <c r="F28" s="34"/>
      <c r="G28" s="13"/>
      <c r="H28" s="13"/>
      <c r="I28" s="13"/>
      <c r="J28" s="13"/>
      <c r="K28" s="20"/>
      <c r="L28" s="13"/>
      <c r="M28" s="337"/>
      <c r="N28" s="338"/>
      <c r="O28" s="37"/>
      <c r="P28" s="37"/>
      <c r="Q28" s="37"/>
      <c r="T28" s="134"/>
      <c r="U28" s="135"/>
      <c r="W28" s="17"/>
      <c r="X28" s="142" t="s">
        <v>23</v>
      </c>
      <c r="Y28" s="209" t="str">
        <f>K15</f>
        <v>L3</v>
      </c>
      <c r="AA28" s="20"/>
      <c r="AB28" s="15"/>
      <c r="AC28" s="13"/>
      <c r="AD28" s="13"/>
      <c r="AE28" s="13"/>
      <c r="AF28" s="13"/>
      <c r="AG28" s="13"/>
      <c r="AH28" s="13"/>
      <c r="AI28" s="39"/>
    </row>
    <row r="29" spans="1:40" ht="12.75" customHeight="1" x14ac:dyDescent="0.2">
      <c r="A29" s="13"/>
      <c r="B29" s="181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339"/>
      <c r="N29" s="340"/>
      <c r="O29" s="37"/>
      <c r="P29" s="37"/>
      <c r="Q29" s="37"/>
      <c r="T29" s="143" t="s">
        <v>19</v>
      </c>
      <c r="U29" s="138" t="str">
        <f>IF(AND(SUMPRODUCT(('pointage-etude'!P5:P144&lt;&gt;"immeuble hors PMZ")*('pointage-etude'!P5:P144&lt;&gt;"immeuble hors PA")*('pointage-etude'!P5:P144&lt;&gt;"immeuble à supprimer")*('pointage-etude'!F5:F144&lt;&gt;""))=SUMPRODUCT(('pointage-etude'!P5:P144&lt;&gt;"immeuble hors PMZ")*('pointage-etude'!P5:P144&lt;&gt;"immeuble hors PA")*('pointage-etude'!P5:P144&lt;&gt;"immeuble à supprimer")*('pointage-etude'!M5:M144&lt;&gt;"")),SUMPRODUCT(('pointage-etude'!P5:P144&lt;&gt;"immeuble hors PMZ")*('pointage-etude'!P5:P144&lt;&gt;"immeuble hors PA")*('pointage-etude'!P5:P144&lt;&gt;"immeuble à supprimer")*('pointage-etude'!F5:F144&lt;&gt;""))=SUMPRODUCT(('pointage-etude'!P5:P144&lt;&gt;"immeuble hors PMZ")*('pointage-etude'!P5:P144&lt;&gt;"immeuble hors PA")*('pointage-etude'!P5:P144&lt;&gt;"immeuble à supprimer")*('pointage-etude'!N5:N144&lt;&gt;"")),U23="OK"),"OK","")</f>
        <v/>
      </c>
      <c r="AA29" s="20"/>
      <c r="AB29" s="11"/>
      <c r="AC29" s="12"/>
      <c r="AD29" s="12"/>
      <c r="AE29" s="14"/>
      <c r="AF29" s="192"/>
      <c r="AG29" s="12"/>
      <c r="AH29" s="12"/>
      <c r="AI29" s="196"/>
    </row>
    <row r="30" spans="1:40" ht="12.75" customHeight="1" thickBot="1" x14ac:dyDescent="0.25">
      <c r="A30" s="13"/>
      <c r="B30" s="15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26"/>
      <c r="N30" s="27"/>
      <c r="O30" s="37"/>
      <c r="P30" s="37"/>
      <c r="Q30" s="37"/>
      <c r="T30" s="140" t="s">
        <v>22</v>
      </c>
      <c r="U30" s="187">
        <f>SUMPRODUCT(('pointage-etude'!A5:A144&lt;&gt;"")*('pointage-etude'!P5:P144="")*('pointage-etude'!O5:O144&lt;&gt;""))</f>
        <v>10</v>
      </c>
      <c r="V30" s="48"/>
      <c r="AA30" s="20"/>
      <c r="AB30" s="15"/>
      <c r="AC30" s="13"/>
      <c r="AD30" s="13"/>
      <c r="AE30" s="16"/>
      <c r="AF30" s="193"/>
      <c r="AG30" s="13"/>
      <c r="AH30" s="13"/>
      <c r="AI30" s="39"/>
    </row>
    <row r="31" spans="1:40" ht="12.75" customHeight="1" x14ac:dyDescent="0.2">
      <c r="A31" s="13"/>
      <c r="B31" s="358" t="s">
        <v>29</v>
      </c>
      <c r="C31" s="359"/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60"/>
      <c r="O31" s="37"/>
      <c r="P31" s="37"/>
      <c r="Q31" s="37"/>
      <c r="T31" s="140" t="s">
        <v>25</v>
      </c>
      <c r="U31" s="141">
        <f>COUNTIF('pointage-etude'!P5:P145,"immeuble à créer")</f>
        <v>1</v>
      </c>
      <c r="W31" s="17"/>
      <c r="X31" s="421" t="s">
        <v>146</v>
      </c>
      <c r="Y31" s="422"/>
      <c r="AA31" s="20"/>
      <c r="AB31" s="15"/>
      <c r="AC31" s="13"/>
      <c r="AD31" s="13"/>
      <c r="AE31" s="16"/>
      <c r="AF31" s="193"/>
      <c r="AG31" s="13"/>
      <c r="AH31" s="13"/>
      <c r="AI31" s="39"/>
    </row>
    <row r="32" spans="1:40" ht="12.75" customHeight="1" x14ac:dyDescent="0.2">
      <c r="A32" s="13"/>
      <c r="B32" s="15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337"/>
      <c r="N32" s="338"/>
      <c r="O32" s="37"/>
      <c r="P32" s="37"/>
      <c r="Q32" s="37"/>
      <c r="T32" s="140" t="s">
        <v>26</v>
      </c>
      <c r="U32" s="141">
        <f>COUNTIF('pointage-etude'!P5:P145,"immeuble à supprimer")</f>
        <v>0</v>
      </c>
      <c r="X32" s="136"/>
      <c r="Y32" s="146"/>
      <c r="AA32" s="20"/>
      <c r="AB32" s="15"/>
      <c r="AC32" s="13"/>
      <c r="AD32" s="13"/>
      <c r="AE32" s="16"/>
      <c r="AF32" s="193"/>
      <c r="AG32" s="13"/>
      <c r="AH32" s="13"/>
      <c r="AI32" s="39"/>
    </row>
    <row r="33" spans="1:39" ht="12.75" customHeight="1" thickBot="1" x14ac:dyDescent="0.25">
      <c r="A33" s="13"/>
      <c r="B33" s="32" t="s">
        <v>31</v>
      </c>
      <c r="C33" s="13"/>
      <c r="D33" s="13"/>
      <c r="E33" s="13"/>
      <c r="F33" s="34"/>
      <c r="G33" s="13"/>
      <c r="H33" s="13"/>
      <c r="I33" s="13"/>
      <c r="J33" s="37"/>
      <c r="K33" s="37"/>
      <c r="L33" s="13"/>
      <c r="M33" s="337"/>
      <c r="N33" s="338"/>
      <c r="O33" s="37"/>
      <c r="P33" s="37"/>
      <c r="Q33" s="37"/>
      <c r="T33" s="41"/>
      <c r="U33" s="43"/>
      <c r="X33" s="139" t="s">
        <v>6</v>
      </c>
      <c r="Y33" s="138" t="str">
        <f>CONCATENATE("PA/",Y27)</f>
        <v>PA/PA-33039-0039</v>
      </c>
      <c r="AA33" s="20"/>
      <c r="AB33" s="15"/>
      <c r="AC33" s="13"/>
      <c r="AD33" s="13"/>
      <c r="AE33" s="16"/>
      <c r="AF33" s="193"/>
      <c r="AG33" s="13"/>
      <c r="AH33" s="13"/>
      <c r="AI33" s="39"/>
    </row>
    <row r="34" spans="1:39" ht="12.75" customHeight="1" x14ac:dyDescent="0.25">
      <c r="A34" s="13"/>
      <c r="B34" s="15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337"/>
      <c r="N34" s="338"/>
      <c r="O34" s="13"/>
      <c r="P34" s="37"/>
      <c r="Q34" s="37"/>
      <c r="T34" s="331" t="s">
        <v>137</v>
      </c>
      <c r="U34" s="332"/>
      <c r="X34" s="139" t="s">
        <v>4</v>
      </c>
      <c r="Y34" s="138" t="str">
        <f>CONCATENATE("PMZ/",Y26)</f>
        <v>PMZ/FI-33039-000G</v>
      </c>
      <c r="AA34" s="20"/>
      <c r="AB34" s="15"/>
      <c r="AC34" s="13"/>
      <c r="AD34" s="13"/>
      <c r="AE34" s="16"/>
      <c r="AF34" s="193"/>
      <c r="AG34" s="13"/>
      <c r="AH34" s="13"/>
      <c r="AI34" s="39"/>
    </row>
    <row r="35" spans="1:39" ht="12.75" customHeight="1" thickBot="1" x14ac:dyDescent="0.25">
      <c r="A35" s="13"/>
      <c r="B35" s="179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361"/>
      <c r="N35" s="362"/>
      <c r="O35" s="37"/>
      <c r="P35" s="37"/>
      <c r="Q35" s="37"/>
      <c r="T35" s="134"/>
      <c r="U35" s="135"/>
      <c r="X35" s="153"/>
      <c r="Y35" s="94" t="str">
        <f>MID(K17,7,30)</f>
        <v/>
      </c>
      <c r="AA35" s="20"/>
      <c r="AB35" s="15"/>
      <c r="AC35" s="13"/>
      <c r="AD35" s="13"/>
      <c r="AE35" s="16"/>
      <c r="AF35" s="193"/>
      <c r="AG35" s="13"/>
      <c r="AH35" s="13"/>
      <c r="AI35" s="39"/>
    </row>
    <row r="36" spans="1:39" ht="12.75" customHeight="1" x14ac:dyDescent="0.2">
      <c r="A36" s="13"/>
      <c r="B36" s="32" t="s">
        <v>33</v>
      </c>
      <c r="C36" s="13"/>
      <c r="D36" s="13"/>
      <c r="E36" s="13"/>
      <c r="F36" s="34"/>
      <c r="G36" s="13"/>
      <c r="H36" s="13"/>
      <c r="I36" s="20"/>
      <c r="J36" s="13"/>
      <c r="K36" s="20"/>
      <c r="L36" s="13"/>
      <c r="M36" s="337"/>
      <c r="N36" s="338"/>
      <c r="O36" s="37"/>
      <c r="P36" s="37"/>
      <c r="Q36" s="37"/>
      <c r="T36" s="144" t="s">
        <v>30</v>
      </c>
      <c r="U36" s="145"/>
      <c r="AA36" s="20"/>
      <c r="AB36" s="15"/>
      <c r="AC36" s="13"/>
      <c r="AD36" s="13"/>
      <c r="AE36" s="16"/>
      <c r="AF36" s="193"/>
      <c r="AG36" s="13"/>
      <c r="AH36" s="13"/>
      <c r="AI36" s="39"/>
    </row>
    <row r="37" spans="1:39" ht="12.75" customHeight="1" x14ac:dyDescent="0.2">
      <c r="A37" s="13"/>
      <c r="B37" s="181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339"/>
      <c r="N37" s="340"/>
      <c r="O37" s="37"/>
      <c r="P37" s="37"/>
      <c r="Q37" s="37"/>
      <c r="T37" s="140" t="s">
        <v>44</v>
      </c>
      <c r="U37" s="141" t="s">
        <v>149</v>
      </c>
      <c r="AA37" s="20"/>
      <c r="AB37" s="15"/>
      <c r="AC37" s="13"/>
      <c r="AD37" s="13"/>
      <c r="AE37" s="16"/>
      <c r="AF37" s="193"/>
      <c r="AG37" s="13"/>
      <c r="AH37" s="13"/>
      <c r="AI37" s="39"/>
    </row>
    <row r="38" spans="1:39" ht="12.75" customHeight="1" x14ac:dyDescent="0.2">
      <c r="A38" s="13"/>
      <c r="B38" s="179"/>
      <c r="C38" s="180"/>
      <c r="D38" s="180"/>
      <c r="E38" s="180"/>
      <c r="F38" s="180"/>
      <c r="G38" s="180"/>
      <c r="H38" s="180"/>
      <c r="I38" s="180"/>
      <c r="J38" s="180"/>
      <c r="K38" s="180"/>
      <c r="L38" s="180"/>
      <c r="M38" s="361"/>
      <c r="N38" s="362"/>
      <c r="O38" s="37"/>
      <c r="P38" s="37"/>
      <c r="Q38" s="37"/>
      <c r="T38" s="134"/>
      <c r="U38" s="135"/>
      <c r="AA38" s="20"/>
      <c r="AB38" s="15"/>
      <c r="AC38" s="13"/>
      <c r="AD38" s="13"/>
      <c r="AE38" s="16"/>
      <c r="AF38" s="193"/>
      <c r="AG38" s="13"/>
      <c r="AH38" s="13"/>
      <c r="AI38" s="39"/>
    </row>
    <row r="39" spans="1:39" ht="12.75" customHeight="1" x14ac:dyDescent="0.2">
      <c r="A39" s="13"/>
      <c r="B39" s="32" t="s">
        <v>35</v>
      </c>
      <c r="C39" s="13"/>
      <c r="D39" s="13"/>
      <c r="E39" s="13"/>
      <c r="F39" s="34"/>
      <c r="G39" s="13"/>
      <c r="H39" s="13"/>
      <c r="I39" s="20"/>
      <c r="J39" s="13"/>
      <c r="K39" s="20"/>
      <c r="L39" s="13"/>
      <c r="M39" s="337"/>
      <c r="N39" s="338"/>
      <c r="O39" s="37"/>
      <c r="P39" s="37"/>
      <c r="Q39" s="37"/>
      <c r="T39" s="137" t="s">
        <v>138</v>
      </c>
      <c r="U39" s="138" t="str">
        <f>IF(AND((SUMPRODUCT(('pointage-etude'!A5:A144&lt;&gt;"")*('pointage-etude'!P5:P144="immeuble à créer")))=COUNTIF('pointage-etude'!P5:P144,"immeuble à créer"),U29="OK"),"OK","")</f>
        <v/>
      </c>
      <c r="AA39" s="20"/>
      <c r="AB39" s="15"/>
      <c r="AC39" s="13"/>
      <c r="AD39" s="13"/>
      <c r="AE39" s="16"/>
      <c r="AF39" s="193"/>
      <c r="AG39" s="13"/>
      <c r="AH39" s="13"/>
      <c r="AI39" s="39"/>
    </row>
    <row r="40" spans="1:39" ht="12.75" customHeight="1" x14ac:dyDescent="0.2">
      <c r="A40" s="13"/>
      <c r="B40" s="181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339"/>
      <c r="N40" s="340"/>
      <c r="O40" s="37"/>
      <c r="P40" s="37"/>
      <c r="Q40" s="37"/>
      <c r="T40" s="136"/>
      <c r="U40" s="146"/>
      <c r="AA40" s="20"/>
      <c r="AB40" s="15"/>
      <c r="AC40" s="13"/>
      <c r="AD40" s="13"/>
      <c r="AE40" s="16"/>
      <c r="AF40" s="193"/>
      <c r="AG40" s="13"/>
      <c r="AH40" s="13"/>
      <c r="AI40" s="39"/>
    </row>
    <row r="41" spans="1:39" ht="12.75" customHeight="1" x14ac:dyDescent="0.2">
      <c r="A41" s="13"/>
      <c r="B41" s="15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26"/>
      <c r="N41" s="27"/>
      <c r="O41" s="37"/>
      <c r="P41" s="37"/>
      <c r="Q41" s="37"/>
      <c r="T41" s="144" t="s">
        <v>32</v>
      </c>
      <c r="U41" s="145"/>
      <c r="AA41" s="20"/>
      <c r="AB41" s="15"/>
      <c r="AC41" s="13"/>
      <c r="AD41" s="13"/>
      <c r="AE41" s="16"/>
      <c r="AF41" s="193"/>
      <c r="AG41" s="13"/>
      <c r="AH41" s="13"/>
      <c r="AI41" s="39"/>
    </row>
    <row r="42" spans="1:39" ht="12.75" customHeight="1" x14ac:dyDescent="0.2">
      <c r="A42" s="13"/>
      <c r="B42" s="358" t="s">
        <v>34</v>
      </c>
      <c r="C42" s="359"/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60"/>
      <c r="O42" s="37"/>
      <c r="P42" s="37"/>
      <c r="Q42" s="37"/>
      <c r="T42" s="140" t="s">
        <v>44</v>
      </c>
      <c r="U42" s="141" t="s">
        <v>150</v>
      </c>
      <c r="AA42" s="20"/>
      <c r="AB42" s="134"/>
      <c r="AC42" s="150"/>
      <c r="AD42" s="150"/>
      <c r="AE42" s="195"/>
      <c r="AF42" s="194"/>
      <c r="AG42" s="150"/>
      <c r="AH42" s="150"/>
      <c r="AI42" s="135"/>
    </row>
    <row r="43" spans="1:39" ht="12.75" customHeight="1" x14ac:dyDescent="0.2">
      <c r="A43" s="13"/>
      <c r="B43" s="15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335"/>
      <c r="N43" s="336"/>
      <c r="O43" s="37"/>
      <c r="P43" s="37"/>
      <c r="Q43" s="37"/>
      <c r="T43" s="140"/>
      <c r="U43" s="141"/>
      <c r="AA43" s="20"/>
      <c r="AB43" s="417" t="s">
        <v>158</v>
      </c>
      <c r="AC43" s="406"/>
      <c r="AD43" s="406"/>
      <c r="AE43" s="418"/>
      <c r="AF43" s="405" t="s">
        <v>159</v>
      </c>
      <c r="AG43" s="406"/>
      <c r="AH43" s="406"/>
      <c r="AI43" s="407"/>
    </row>
    <row r="44" spans="1:39" ht="12.75" customHeight="1" thickBot="1" x14ac:dyDescent="0.25">
      <c r="A44" s="13"/>
      <c r="B44" s="32" t="s">
        <v>37</v>
      </c>
      <c r="C44" s="13"/>
      <c r="D44" s="13"/>
      <c r="E44" s="13"/>
      <c r="F44" s="34"/>
      <c r="G44" s="13"/>
      <c r="H44" s="13"/>
      <c r="I44" s="13"/>
      <c r="J44" s="13"/>
      <c r="L44" s="13"/>
      <c r="M44" s="337"/>
      <c r="N44" s="338"/>
      <c r="O44" s="37"/>
      <c r="P44" s="37"/>
      <c r="Q44" s="37"/>
      <c r="T44" s="140"/>
      <c r="U44" s="141"/>
      <c r="AA44" s="20"/>
      <c r="AB44" s="419"/>
      <c r="AC44" s="409"/>
      <c r="AD44" s="409"/>
      <c r="AE44" s="420"/>
      <c r="AF44" s="408"/>
      <c r="AG44" s="409"/>
      <c r="AH44" s="409"/>
      <c r="AI44" s="410"/>
    </row>
    <row r="45" spans="1:39" ht="12.75" customHeight="1" x14ac:dyDescent="0.2">
      <c r="A45" s="13"/>
      <c r="B45" s="15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337"/>
      <c r="N45" s="338"/>
      <c r="O45" s="37"/>
      <c r="P45" s="37"/>
      <c r="Q45" s="37"/>
      <c r="T45" s="140"/>
      <c r="U45" s="141"/>
      <c r="AA45" s="20"/>
      <c r="AB45" s="18"/>
    </row>
    <row r="46" spans="1:39" ht="12.75" customHeight="1" x14ac:dyDescent="0.2">
      <c r="A46" s="13"/>
      <c r="B46" s="179"/>
      <c r="C46" s="180"/>
      <c r="D46" s="180"/>
      <c r="E46" s="180"/>
      <c r="F46" s="180"/>
      <c r="G46" s="180"/>
      <c r="H46" s="180"/>
      <c r="I46" s="180"/>
      <c r="J46" s="180"/>
      <c r="K46" s="180"/>
      <c r="L46" s="180"/>
      <c r="M46" s="361"/>
      <c r="N46" s="362"/>
      <c r="O46" s="37"/>
      <c r="P46" s="37"/>
      <c r="Q46" s="37"/>
      <c r="T46" s="15"/>
      <c r="U46" s="39"/>
      <c r="AA46" s="20"/>
      <c r="AB46" s="20"/>
      <c r="AC46" s="20"/>
      <c r="AK46" s="20"/>
      <c r="AL46" s="20"/>
      <c r="AM46" s="20"/>
    </row>
    <row r="47" spans="1:39" ht="12.75" customHeight="1" x14ac:dyDescent="0.25">
      <c r="A47" s="13"/>
      <c r="B47" s="32" t="s">
        <v>39</v>
      </c>
      <c r="C47" s="13"/>
      <c r="D47" s="13"/>
      <c r="E47" s="13"/>
      <c r="F47" s="34"/>
      <c r="G47" s="13"/>
      <c r="H47" s="13"/>
      <c r="I47" s="34"/>
      <c r="J47" s="13"/>
      <c r="K47" s="20"/>
      <c r="L47" s="13"/>
      <c r="M47" s="337"/>
      <c r="N47" s="338"/>
      <c r="O47" s="37"/>
      <c r="P47" s="37"/>
      <c r="Q47" s="37"/>
      <c r="T47" s="331" t="s">
        <v>139</v>
      </c>
      <c r="U47" s="332"/>
      <c r="AA47" s="20"/>
      <c r="AB47" s="24"/>
      <c r="AC47" s="25"/>
      <c r="AD47" s="25"/>
      <c r="AE47" s="25"/>
      <c r="AF47" s="25"/>
      <c r="AG47" s="25"/>
      <c r="AH47" s="25"/>
      <c r="AI47" s="25"/>
      <c r="AJ47" s="25"/>
      <c r="AK47" s="24"/>
      <c r="AL47" s="20"/>
    </row>
    <row r="48" spans="1:39" ht="12.75" customHeight="1" x14ac:dyDescent="0.2">
      <c r="A48" s="13"/>
      <c r="B48" s="181"/>
      <c r="C48" s="182"/>
      <c r="D48" s="182"/>
      <c r="E48" s="182"/>
      <c r="F48" s="182"/>
      <c r="G48" s="182"/>
      <c r="H48" s="182"/>
      <c r="I48" s="182"/>
      <c r="J48" s="182"/>
      <c r="K48" s="182"/>
      <c r="L48" s="182"/>
      <c r="M48" s="339"/>
      <c r="N48" s="340"/>
      <c r="O48" s="37"/>
      <c r="P48" s="37"/>
      <c r="Q48" s="37"/>
      <c r="T48" s="134"/>
      <c r="U48" s="135"/>
    </row>
    <row r="49" spans="1:40" ht="12.75" customHeight="1" thickBot="1" x14ac:dyDescent="0.25">
      <c r="A49" s="13"/>
      <c r="B49" s="15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35"/>
      <c r="N49" s="36"/>
      <c r="O49" s="37"/>
      <c r="P49" s="37"/>
      <c r="Q49" s="37"/>
      <c r="T49" s="137" t="s">
        <v>36</v>
      </c>
      <c r="U49" s="138" t="str">
        <f>IF(NOT(ISBLANK('casage-etude'!B5)),"OK","")</f>
        <v>OK</v>
      </c>
      <c r="AB49" s="9"/>
      <c r="AC49" s="9"/>
      <c r="AD49" s="22"/>
      <c r="AE49" s="23"/>
      <c r="AF49" s="22"/>
      <c r="AG49" s="22"/>
      <c r="AH49" s="22"/>
      <c r="AI49" s="22"/>
      <c r="AJ49" s="22"/>
      <c r="AK49" s="22"/>
      <c r="AL49" s="23"/>
      <c r="AM49" s="23"/>
      <c r="AN49" s="9"/>
    </row>
    <row r="50" spans="1:40" ht="12.75" customHeight="1" x14ac:dyDescent="0.2">
      <c r="A50" s="13"/>
      <c r="B50" s="358" t="s">
        <v>38</v>
      </c>
      <c r="C50" s="359"/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60"/>
      <c r="O50" s="37"/>
      <c r="P50" s="37"/>
      <c r="Q50" s="37"/>
      <c r="T50" s="140" t="s">
        <v>14</v>
      </c>
      <c r="U50" s="141">
        <f>COUNTA('casage-etude'!B5:B144)</f>
        <v>11</v>
      </c>
      <c r="AB50" s="393" t="s">
        <v>20</v>
      </c>
      <c r="AC50" s="348"/>
      <c r="AD50" s="348"/>
      <c r="AE50" s="348"/>
      <c r="AF50" s="348"/>
      <c r="AG50" s="348"/>
      <c r="AH50" s="129"/>
      <c r="AI50" s="397" t="s">
        <v>21</v>
      </c>
      <c r="AJ50" s="398"/>
      <c r="AK50" s="348"/>
      <c r="AL50" s="348"/>
      <c r="AM50" s="348"/>
      <c r="AN50" s="395"/>
    </row>
    <row r="51" spans="1:40" ht="12.75" customHeight="1" x14ac:dyDescent="0.2">
      <c r="A51" s="13"/>
      <c r="B51" s="30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35"/>
      <c r="N51" s="336"/>
      <c r="O51" s="13"/>
      <c r="P51" s="37"/>
      <c r="Q51" s="37"/>
      <c r="T51" s="140" t="s">
        <v>16</v>
      </c>
      <c r="U51" s="141">
        <f>SUM('casage-etude'!M5:M144)</f>
        <v>52</v>
      </c>
      <c r="AB51" s="394"/>
      <c r="AC51" s="349"/>
      <c r="AD51" s="349"/>
      <c r="AE51" s="349"/>
      <c r="AF51" s="349"/>
      <c r="AG51" s="349"/>
      <c r="AH51" s="130"/>
      <c r="AI51" s="399"/>
      <c r="AJ51" s="399"/>
      <c r="AK51" s="349"/>
      <c r="AL51" s="349"/>
      <c r="AM51" s="349"/>
      <c r="AN51" s="396"/>
    </row>
    <row r="52" spans="1:40" ht="12.75" customHeight="1" x14ac:dyDescent="0.2">
      <c r="A52" s="13"/>
      <c r="B52" s="32" t="s">
        <v>42</v>
      </c>
      <c r="C52" s="13"/>
      <c r="D52" s="13"/>
      <c r="E52" s="13"/>
      <c r="F52" s="34"/>
      <c r="G52" s="13"/>
      <c r="H52" s="13"/>
      <c r="I52" s="13"/>
      <c r="J52" s="13"/>
      <c r="K52" s="20"/>
      <c r="L52" s="13"/>
      <c r="M52" s="337"/>
      <c r="N52" s="338"/>
      <c r="O52" s="37"/>
      <c r="P52" s="37"/>
      <c r="Q52" s="37"/>
      <c r="T52" s="134"/>
      <c r="U52" s="135"/>
      <c r="AB52" s="131"/>
      <c r="AC52" s="12"/>
      <c r="AD52" s="12"/>
      <c r="AE52" s="12"/>
      <c r="AF52" s="12"/>
      <c r="AG52" s="12"/>
      <c r="AH52" s="12"/>
      <c r="AI52" s="12"/>
      <c r="AJ52" s="12"/>
      <c r="AK52" s="132"/>
      <c r="AL52" s="132"/>
      <c r="AM52" s="12"/>
      <c r="AN52" s="133"/>
    </row>
    <row r="53" spans="1:40" ht="12.75" customHeight="1" x14ac:dyDescent="0.2">
      <c r="A53" s="13"/>
      <c r="B53" s="181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339"/>
      <c r="N53" s="340"/>
      <c r="O53" s="37"/>
      <c r="P53" s="37"/>
      <c r="Q53" s="37"/>
      <c r="T53" s="147" t="s">
        <v>140</v>
      </c>
      <c r="U53" s="138" t="str">
        <f>IF(AND(NOT(ISBLANK('casage-etude'!N5)),((COUNTA('casage-etude'!B5:B144)=COUNTA('casage-etude'!N5:N144)))),"OK","")</f>
        <v>OK</v>
      </c>
      <c r="AB53" s="15"/>
      <c r="AC53" s="26"/>
      <c r="AD53" s="391"/>
      <c r="AE53" s="391"/>
      <c r="AF53" s="391"/>
      <c r="AG53" s="391"/>
      <c r="AH53" s="26"/>
      <c r="AI53" s="26"/>
      <c r="AJ53" s="391"/>
      <c r="AK53" s="391"/>
      <c r="AL53" s="391"/>
      <c r="AM53" s="391"/>
      <c r="AN53" s="392"/>
    </row>
    <row r="54" spans="1:40" ht="12.75" customHeight="1" x14ac:dyDescent="0.2">
      <c r="A54" s="13"/>
      <c r="B54" s="15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35"/>
      <c r="N54" s="36"/>
      <c r="O54" s="37"/>
      <c r="P54" s="37"/>
      <c r="Q54" s="37"/>
      <c r="S54" s="17"/>
      <c r="T54" s="148"/>
      <c r="U54" s="141"/>
      <c r="AB54" s="15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39"/>
    </row>
    <row r="55" spans="1:40" ht="12.75" customHeight="1" x14ac:dyDescent="0.2">
      <c r="A55" s="13"/>
      <c r="B55" s="358" t="s">
        <v>40</v>
      </c>
      <c r="C55" s="359"/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60"/>
      <c r="O55" s="37"/>
      <c r="P55" s="37"/>
      <c r="Q55" s="37"/>
      <c r="S55" s="17"/>
      <c r="T55" s="37"/>
      <c r="U55" s="39"/>
      <c r="AB55" s="15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39"/>
    </row>
    <row r="56" spans="1:40" ht="12.75" customHeight="1" x14ac:dyDescent="0.25">
      <c r="A56" s="13"/>
      <c r="B56" s="30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35"/>
      <c r="N56" s="336"/>
      <c r="O56" s="37"/>
      <c r="P56" s="37"/>
      <c r="Q56" s="37"/>
      <c r="S56" s="17"/>
      <c r="T56" s="341" t="s">
        <v>38</v>
      </c>
      <c r="U56" s="332"/>
      <c r="AB56" s="15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39"/>
    </row>
    <row r="57" spans="1:40" ht="12.75" customHeight="1" x14ac:dyDescent="0.2">
      <c r="A57" s="13"/>
      <c r="B57" s="32" t="s">
        <v>45</v>
      </c>
      <c r="C57" s="13"/>
      <c r="D57" s="13"/>
      <c r="E57" s="13"/>
      <c r="F57" s="34"/>
      <c r="G57" s="13"/>
      <c r="H57" s="13"/>
      <c r="I57" s="13"/>
      <c r="J57" s="13"/>
      <c r="K57" s="20"/>
      <c r="L57" s="13"/>
      <c r="M57" s="337"/>
      <c r="N57" s="338"/>
      <c r="O57" s="37"/>
      <c r="P57" s="37"/>
      <c r="Q57" s="37"/>
      <c r="S57" s="17"/>
      <c r="T57" s="150"/>
      <c r="U57" s="135"/>
      <c r="AB57" s="15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39"/>
    </row>
    <row r="58" spans="1:40" ht="12.75" customHeight="1" x14ac:dyDescent="0.2">
      <c r="A58" s="13"/>
      <c r="B58" s="181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339"/>
      <c r="N58" s="340"/>
      <c r="O58" s="37"/>
      <c r="P58" s="37"/>
      <c r="Q58" s="37"/>
      <c r="S58" s="17"/>
      <c r="T58" s="152" t="s">
        <v>141</v>
      </c>
      <c r="U58" s="138" t="e">
        <f>IF(#REF!&gt;#REF!,"NON","OK")</f>
        <v>#REF!</v>
      </c>
      <c r="AB58" s="15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39"/>
    </row>
    <row r="59" spans="1:40" ht="12.75" customHeight="1" x14ac:dyDescent="0.2">
      <c r="A59" s="13"/>
      <c r="B59" s="15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26"/>
      <c r="N59" s="27"/>
      <c r="O59" s="37"/>
      <c r="P59" s="37"/>
      <c r="Q59" s="37"/>
      <c r="S59" s="17"/>
      <c r="T59" s="149" t="s">
        <v>142</v>
      </c>
      <c r="U59" s="141" t="e">
        <f>IF(AND(NOT(ISBLANK(#REF!)),(NOT(ISBLANK(#REF!))),#REF!),"OK","")</f>
        <v>#REF!</v>
      </c>
      <c r="AB59" s="15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39"/>
    </row>
    <row r="60" spans="1:40" ht="12.75" customHeight="1" x14ac:dyDescent="0.2">
      <c r="A60" s="13"/>
      <c r="B60" s="358" t="s">
        <v>46</v>
      </c>
      <c r="C60" s="359"/>
      <c r="D60" s="359"/>
      <c r="E60" s="359"/>
      <c r="F60" s="359"/>
      <c r="G60" s="359"/>
      <c r="H60" s="359"/>
      <c r="I60" s="359"/>
      <c r="J60" s="359"/>
      <c r="K60" s="359"/>
      <c r="L60" s="359"/>
      <c r="M60" s="359"/>
      <c r="N60" s="360"/>
      <c r="O60" s="37"/>
      <c r="P60" s="37"/>
      <c r="Q60" s="37"/>
      <c r="S60" s="17"/>
      <c r="T60" s="37"/>
      <c r="U60" s="39"/>
      <c r="AB60" s="15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39"/>
    </row>
    <row r="61" spans="1:40" ht="12.75" customHeight="1" x14ac:dyDescent="0.25">
      <c r="A61" s="13"/>
      <c r="B61" s="30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35"/>
      <c r="N61" s="336"/>
      <c r="O61" s="37"/>
      <c r="P61" s="37"/>
      <c r="Q61" s="37"/>
      <c r="S61" s="17"/>
      <c r="T61" s="341" t="s">
        <v>40</v>
      </c>
      <c r="U61" s="332"/>
      <c r="AB61" s="15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39"/>
    </row>
    <row r="62" spans="1:40" ht="12.75" customHeight="1" x14ac:dyDescent="0.2">
      <c r="A62" s="13"/>
      <c r="B62" s="32" t="s">
        <v>47</v>
      </c>
      <c r="C62" s="13"/>
      <c r="D62" s="13"/>
      <c r="E62" s="13"/>
      <c r="F62" s="34"/>
      <c r="G62" s="13"/>
      <c r="H62" s="13"/>
      <c r="I62" s="13"/>
      <c r="J62" s="13"/>
      <c r="K62" s="13"/>
      <c r="L62" s="13"/>
      <c r="M62" s="337"/>
      <c r="N62" s="338"/>
      <c r="O62" s="37"/>
      <c r="P62" s="37"/>
      <c r="Q62" s="37"/>
      <c r="S62" s="17"/>
      <c r="T62" s="150"/>
      <c r="U62" s="135"/>
      <c r="AB62" s="15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39"/>
    </row>
    <row r="63" spans="1:40" ht="12.75" customHeight="1" x14ac:dyDescent="0.2">
      <c r="A63" s="13"/>
      <c r="B63" s="183"/>
      <c r="C63" s="182"/>
      <c r="D63" s="182"/>
      <c r="E63" s="182"/>
      <c r="F63" s="184"/>
      <c r="G63" s="182"/>
      <c r="H63" s="182"/>
      <c r="I63" s="182"/>
      <c r="J63" s="182"/>
      <c r="K63" s="182"/>
      <c r="L63" s="182"/>
      <c r="M63" s="339"/>
      <c r="N63" s="340"/>
      <c r="O63" s="37"/>
      <c r="P63" s="37"/>
      <c r="Q63" s="37"/>
      <c r="S63" s="17"/>
      <c r="T63" s="151" t="s">
        <v>41</v>
      </c>
      <c r="U63" s="138" t="str">
        <f>IF(AND((COUNTA('positionnement-etude'!H5:H144)=COUNTA('positionnement-etude'!J5:J144)),(COUNTA('positionnement-etude'!H5:H144)=COUNTA('positionnement-etude'!I5:I144)),(COUNTA('positionnement-etude'!A5:A144)=COUNTA('positionnement-etude'!L5:L144)),(NOT(ISBLANK('positionnement-etude'!G5)))),"OK","")</f>
        <v>OK</v>
      </c>
      <c r="AB63" s="15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39"/>
    </row>
    <row r="64" spans="1:40" ht="12.75" customHeight="1" x14ac:dyDescent="0.2">
      <c r="A64" s="13"/>
      <c r="B64" s="15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44"/>
      <c r="N64" s="45"/>
      <c r="O64" s="37"/>
      <c r="P64" s="37"/>
      <c r="Q64" s="37"/>
      <c r="S64" s="17"/>
      <c r="T64" s="149" t="s">
        <v>142</v>
      </c>
      <c r="U64" s="141" t="str">
        <f>IF(AND(COUNTA('positionnement-etude'!A5:A144)=COUNTA('positionnement-etude'!I5:I144),COUNTA('positionnement-etude'!A5:A144)=COUNTA('positionnement-etude'!I5:I144),COUNTA('positionnement-etude'!A5:A144)=COUNTA('positionnement-etude'!L5:L144)),"OK","")</f>
        <v/>
      </c>
      <c r="AB64" s="15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39"/>
    </row>
    <row r="65" spans="1:40" ht="12.75" customHeight="1" x14ac:dyDescent="0.2">
      <c r="A65" s="13"/>
      <c r="B65" s="358" t="s">
        <v>48</v>
      </c>
      <c r="C65" s="359"/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60"/>
      <c r="O65" s="37"/>
      <c r="P65" s="37"/>
      <c r="Q65" s="37"/>
      <c r="S65" s="17"/>
      <c r="T65" s="37"/>
      <c r="U65" s="39"/>
      <c r="AB65" s="15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39"/>
    </row>
    <row r="66" spans="1:40" ht="12.75" customHeight="1" x14ac:dyDescent="0.25">
      <c r="A66" s="13"/>
      <c r="B66" s="30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42"/>
      <c r="N66" s="343"/>
      <c r="O66" s="37"/>
      <c r="P66" s="37"/>
      <c r="Q66" s="37"/>
      <c r="S66" s="17"/>
      <c r="T66" s="341" t="s">
        <v>46</v>
      </c>
      <c r="U66" s="332"/>
      <c r="AB66" s="15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39"/>
    </row>
    <row r="67" spans="1:40" ht="12.75" customHeight="1" x14ac:dyDescent="0.2">
      <c r="A67" s="13"/>
      <c r="B67" s="32" t="s">
        <v>49</v>
      </c>
      <c r="C67" s="13"/>
      <c r="D67" s="13"/>
      <c r="E67" s="33"/>
      <c r="F67" s="34"/>
      <c r="G67" s="13"/>
      <c r="H67" s="13"/>
      <c r="I67" s="13"/>
      <c r="J67" s="13"/>
      <c r="K67" s="13"/>
      <c r="L67" s="13"/>
      <c r="M67" s="344"/>
      <c r="N67" s="345"/>
      <c r="O67" s="37"/>
      <c r="P67" s="37"/>
      <c r="Q67" s="37"/>
      <c r="S67" s="17"/>
      <c r="T67" s="150"/>
      <c r="U67" s="135"/>
      <c r="AB67" s="15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39"/>
    </row>
    <row r="68" spans="1:40" ht="12.75" customHeight="1" x14ac:dyDescent="0.2">
      <c r="A68" s="13"/>
      <c r="B68" s="183"/>
      <c r="C68" s="182"/>
      <c r="D68" s="182"/>
      <c r="E68" s="185"/>
      <c r="F68" s="184"/>
      <c r="G68" s="182"/>
      <c r="H68" s="182"/>
      <c r="I68" s="182"/>
      <c r="J68" s="182"/>
      <c r="K68" s="182"/>
      <c r="L68" s="182"/>
      <c r="M68" s="346"/>
      <c r="N68" s="347"/>
      <c r="O68" s="37"/>
      <c r="P68" s="37"/>
      <c r="Q68" s="37"/>
      <c r="S68" s="17"/>
      <c r="T68" s="152" t="s">
        <v>136</v>
      </c>
      <c r="U68" s="138" t="s">
        <v>260</v>
      </c>
      <c r="AB68" s="15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39"/>
    </row>
    <row r="69" spans="1:40" ht="12.75" customHeight="1" thickBot="1" x14ac:dyDescent="0.25">
      <c r="A69" s="13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6"/>
      <c r="N69" s="47"/>
      <c r="O69" s="37"/>
      <c r="P69" s="37"/>
      <c r="Q69" s="37"/>
      <c r="S69" s="17"/>
      <c r="T69" s="37"/>
      <c r="U69" s="39"/>
      <c r="AB69" s="15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39"/>
    </row>
    <row r="70" spans="1:40" ht="12.75" customHeight="1" x14ac:dyDescent="0.25">
      <c r="A70" s="13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S70" s="17"/>
      <c r="T70" s="341" t="s">
        <v>143</v>
      </c>
      <c r="U70" s="332"/>
      <c r="AB70" s="15"/>
      <c r="AC70" s="13"/>
      <c r="AD70" s="334"/>
      <c r="AE70" s="334"/>
      <c r="AF70" s="334"/>
      <c r="AG70" s="334"/>
      <c r="AH70" s="13"/>
      <c r="AI70" s="334"/>
      <c r="AJ70" s="334"/>
      <c r="AK70" s="334"/>
      <c r="AL70" s="334"/>
      <c r="AM70" s="13"/>
      <c r="AN70" s="39"/>
    </row>
    <row r="71" spans="1:40" ht="12.75" customHeight="1" x14ac:dyDescent="0.2">
      <c r="A71" s="13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S71" s="17"/>
      <c r="T71" s="150"/>
      <c r="U71" s="135"/>
      <c r="AB71" s="15"/>
      <c r="AC71" s="13"/>
      <c r="AD71" s="334"/>
      <c r="AE71" s="334"/>
      <c r="AF71" s="334"/>
      <c r="AG71" s="334"/>
      <c r="AH71" s="13"/>
      <c r="AI71" s="334"/>
      <c r="AJ71" s="334"/>
      <c r="AK71" s="334"/>
      <c r="AL71" s="334"/>
      <c r="AM71" s="13"/>
      <c r="AN71" s="39"/>
    </row>
    <row r="72" spans="1:40" ht="12.75" customHeight="1" x14ac:dyDescent="0.2">
      <c r="A72" s="13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S72" s="17"/>
      <c r="T72" s="152" t="s">
        <v>144</v>
      </c>
      <c r="U72" s="145"/>
      <c r="AB72" s="15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39"/>
    </row>
    <row r="73" spans="1:40" ht="12.75" customHeight="1" x14ac:dyDescent="0.2">
      <c r="A73" s="13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T73" s="140" t="s">
        <v>44</v>
      </c>
      <c r="U73" s="141" t="s">
        <v>151</v>
      </c>
      <c r="AB73" s="15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39"/>
    </row>
    <row r="74" spans="1:40" ht="12.75" customHeight="1" x14ac:dyDescent="0.2">
      <c r="A74" s="13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T74" s="140"/>
      <c r="U74" s="141"/>
      <c r="AB74" s="15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39"/>
    </row>
    <row r="75" spans="1:40" ht="12.75" customHeight="1" x14ac:dyDescent="0.2">
      <c r="A75" s="231"/>
      <c r="B75" s="232"/>
      <c r="C75" s="232"/>
      <c r="D75" s="232"/>
      <c r="E75" s="232"/>
      <c r="F75" s="232"/>
      <c r="G75" s="232"/>
      <c r="H75" s="232"/>
      <c r="I75" s="232"/>
      <c r="J75" s="232"/>
      <c r="K75" s="232"/>
      <c r="L75" s="232"/>
      <c r="M75" s="232"/>
      <c r="N75" s="232"/>
      <c r="O75" s="37"/>
      <c r="P75" s="37"/>
      <c r="Q75" s="37"/>
      <c r="T75" s="134"/>
      <c r="U75" s="135"/>
      <c r="AA75" s="20"/>
      <c r="AB75" s="15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39"/>
    </row>
    <row r="76" spans="1:40" ht="12.75" customHeight="1" x14ac:dyDescent="0.25">
      <c r="A76" s="231"/>
      <c r="B76" s="232"/>
      <c r="C76" s="232"/>
      <c r="D76" s="232"/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37"/>
      <c r="P76" s="37"/>
      <c r="Q76" s="37"/>
      <c r="T76" s="331" t="s">
        <v>50</v>
      </c>
      <c r="U76" s="332"/>
      <c r="AA76" s="20"/>
      <c r="AB76" s="15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39"/>
    </row>
    <row r="77" spans="1:40" ht="12.75" customHeight="1" x14ac:dyDescent="0.2">
      <c r="A77" s="231"/>
      <c r="B77" s="232"/>
      <c r="C77" s="232"/>
      <c r="D77" s="232"/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37"/>
      <c r="P77" s="37"/>
      <c r="Q77" s="37"/>
      <c r="T77" s="134"/>
      <c r="U77" s="135"/>
      <c r="AA77" s="20"/>
      <c r="AB77" s="15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39"/>
    </row>
    <row r="78" spans="1:40" ht="12.75" customHeight="1" x14ac:dyDescent="0.2">
      <c r="A78" s="231"/>
      <c r="B78" s="232"/>
      <c r="C78" s="232"/>
      <c r="D78" s="232"/>
      <c r="E78" s="232"/>
      <c r="F78" s="232"/>
      <c r="G78" s="232"/>
      <c r="H78" s="232"/>
      <c r="I78" s="232"/>
      <c r="J78" s="232"/>
      <c r="K78" s="232"/>
      <c r="L78" s="232"/>
      <c r="M78" s="232"/>
      <c r="N78" s="232"/>
      <c r="O78" s="37"/>
      <c r="P78" s="37"/>
      <c r="Q78" s="37"/>
      <c r="T78" s="144" t="s">
        <v>43</v>
      </c>
      <c r="U78" s="138"/>
      <c r="AA78" s="20"/>
      <c r="AB78" s="15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39"/>
    </row>
    <row r="79" spans="1:40" ht="12.75" customHeight="1" x14ac:dyDescent="0.2">
      <c r="A79" s="231"/>
      <c r="B79" s="232"/>
      <c r="C79" s="232"/>
      <c r="D79" s="232"/>
      <c r="E79" s="232"/>
      <c r="F79" s="232"/>
      <c r="G79" s="232"/>
      <c r="H79" s="232"/>
      <c r="I79" s="232"/>
      <c r="J79" s="232"/>
      <c r="K79" s="232"/>
      <c r="L79" s="232"/>
      <c r="M79" s="232"/>
      <c r="N79" s="232"/>
      <c r="O79" s="37"/>
      <c r="P79" s="37"/>
      <c r="Q79" s="37"/>
      <c r="T79" s="140" t="s">
        <v>44</v>
      </c>
      <c r="U79" s="141" t="s">
        <v>147</v>
      </c>
      <c r="AA79" s="20"/>
      <c r="AB79" s="15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39"/>
    </row>
    <row r="80" spans="1:40" ht="12.75" customHeight="1" thickBot="1" x14ac:dyDescent="0.25">
      <c r="A80" s="231"/>
      <c r="B80" s="232"/>
      <c r="C80" s="232"/>
      <c r="D80" s="232"/>
      <c r="E80" s="232"/>
      <c r="F80" s="232"/>
      <c r="G80" s="232"/>
      <c r="H80" s="232"/>
      <c r="I80" s="232"/>
      <c r="J80" s="232"/>
      <c r="K80" s="232"/>
      <c r="L80" s="232"/>
      <c r="M80" s="232"/>
      <c r="N80" s="232"/>
      <c r="O80" s="37"/>
      <c r="P80" s="37"/>
      <c r="Q80" s="37"/>
      <c r="T80" s="41"/>
      <c r="U80" s="43"/>
      <c r="AA80" s="20"/>
      <c r="AB80" s="41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3"/>
    </row>
    <row r="81" spans="1:17" ht="12.75" customHeight="1" x14ac:dyDescent="0.2">
      <c r="A81" s="231"/>
      <c r="B81" s="232"/>
      <c r="C81" s="232"/>
      <c r="D81" s="232"/>
      <c r="E81" s="232"/>
      <c r="F81" s="232"/>
      <c r="G81" s="232"/>
      <c r="H81" s="232"/>
      <c r="I81" s="232"/>
      <c r="J81" s="232"/>
      <c r="K81" s="232"/>
      <c r="L81" s="232"/>
      <c r="M81" s="232"/>
      <c r="N81" s="232"/>
      <c r="O81" s="37"/>
      <c r="P81" s="25"/>
      <c r="Q81" s="37"/>
    </row>
    <row r="82" spans="1:17" x14ac:dyDescent="0.2">
      <c r="A82" s="20"/>
    </row>
    <row r="83" spans="1:17" ht="15.75" customHeight="1" x14ac:dyDescent="0.2">
      <c r="A83" s="20"/>
    </row>
    <row r="84" spans="1:17" ht="15.75" customHeight="1" x14ac:dyDescent="0.2">
      <c r="A84" s="20"/>
    </row>
    <row r="85" spans="1:17" x14ac:dyDescent="0.2">
      <c r="A85" s="20"/>
    </row>
    <row r="86" spans="1:17" x14ac:dyDescent="0.2">
      <c r="A86" s="20"/>
    </row>
    <row r="87" spans="1:17" x14ac:dyDescent="0.2">
      <c r="A87" s="20"/>
    </row>
    <row r="88" spans="1:17" x14ac:dyDescent="0.2">
      <c r="A88" s="20"/>
    </row>
    <row r="89" spans="1:17" x14ac:dyDescent="0.2">
      <c r="A89" s="20"/>
    </row>
    <row r="90" spans="1:17" x14ac:dyDescent="0.2">
      <c r="A90" s="20"/>
    </row>
    <row r="91" spans="1:17" x14ac:dyDescent="0.2">
      <c r="A91" s="20"/>
    </row>
    <row r="92" spans="1:17" x14ac:dyDescent="0.2">
      <c r="A92" s="20"/>
    </row>
    <row r="93" spans="1:17" x14ac:dyDescent="0.2">
      <c r="A93" s="20"/>
    </row>
    <row r="94" spans="1:17" x14ac:dyDescent="0.2">
      <c r="A94" s="20"/>
    </row>
    <row r="95" spans="1:17" x14ac:dyDescent="0.2">
      <c r="A95" s="20"/>
    </row>
    <row r="96" spans="1:17" x14ac:dyDescent="0.2">
      <c r="A96" s="20"/>
    </row>
    <row r="97" spans="1:1" x14ac:dyDescent="0.2">
      <c r="A97" s="20"/>
    </row>
    <row r="98" spans="1:1" x14ac:dyDescent="0.2">
      <c r="A98" s="20"/>
    </row>
    <row r="99" spans="1:1" x14ac:dyDescent="0.2">
      <c r="A99" s="20"/>
    </row>
    <row r="100" spans="1:1" x14ac:dyDescent="0.2">
      <c r="A100" s="20"/>
    </row>
    <row r="101" spans="1:1" x14ac:dyDescent="0.2">
      <c r="A101" s="20"/>
    </row>
    <row r="102" spans="1:1" x14ac:dyDescent="0.2">
      <c r="A102" s="20"/>
    </row>
    <row r="103" spans="1:1" ht="12.75" customHeight="1" x14ac:dyDescent="0.2">
      <c r="A103" s="20"/>
    </row>
    <row r="104" spans="1:1" ht="12.75" customHeight="1" x14ac:dyDescent="0.2">
      <c r="A104" s="20"/>
    </row>
    <row r="105" spans="1:1" x14ac:dyDescent="0.2">
      <c r="A105" s="20"/>
    </row>
    <row r="106" spans="1:1" x14ac:dyDescent="0.2">
      <c r="A106" s="20"/>
    </row>
    <row r="107" spans="1:1" x14ac:dyDescent="0.2">
      <c r="A107" s="20"/>
    </row>
    <row r="108" spans="1:1" x14ac:dyDescent="0.2">
      <c r="A108" s="20"/>
    </row>
    <row r="109" spans="1:1" x14ac:dyDescent="0.2">
      <c r="A109" s="20"/>
    </row>
    <row r="110" spans="1:1" x14ac:dyDescent="0.2">
      <c r="A110" s="20"/>
    </row>
    <row r="111" spans="1:1" x14ac:dyDescent="0.2">
      <c r="A111" s="20"/>
    </row>
    <row r="112" spans="1:1" x14ac:dyDescent="0.2">
      <c r="A112" s="20"/>
    </row>
    <row r="113" spans="1:1" x14ac:dyDescent="0.2">
      <c r="A113" s="20"/>
    </row>
    <row r="114" spans="1:1" x14ac:dyDescent="0.2">
      <c r="A114" s="20"/>
    </row>
    <row r="115" spans="1:1" x14ac:dyDescent="0.2">
      <c r="A115" s="20"/>
    </row>
    <row r="116" spans="1:1" x14ac:dyDescent="0.2">
      <c r="A116" s="20"/>
    </row>
    <row r="117" spans="1:1" x14ac:dyDescent="0.2">
      <c r="A117" s="20"/>
    </row>
    <row r="118" spans="1:1" x14ac:dyDescent="0.2">
      <c r="A118" s="20"/>
    </row>
    <row r="119" spans="1:1" x14ac:dyDescent="0.2">
      <c r="A119" s="20"/>
    </row>
    <row r="120" spans="1:1" x14ac:dyDescent="0.2">
      <c r="A120" s="20"/>
    </row>
    <row r="121" spans="1:1" x14ac:dyDescent="0.2">
      <c r="A121" s="20"/>
    </row>
    <row r="122" spans="1:1" x14ac:dyDescent="0.2">
      <c r="A122" s="20"/>
    </row>
    <row r="123" spans="1:1" x14ac:dyDescent="0.2">
      <c r="A123" s="20"/>
    </row>
    <row r="124" spans="1:1" x14ac:dyDescent="0.2">
      <c r="A124" s="20"/>
    </row>
    <row r="125" spans="1:1" x14ac:dyDescent="0.2">
      <c r="A125" s="20"/>
    </row>
    <row r="126" spans="1:1" x14ac:dyDescent="0.2">
      <c r="A126" s="20"/>
    </row>
    <row r="127" spans="1:1" x14ac:dyDescent="0.2">
      <c r="A127" s="20"/>
    </row>
    <row r="128" spans="1:1" x14ac:dyDescent="0.2">
      <c r="A128" s="20"/>
    </row>
    <row r="129" spans="1:1" x14ac:dyDescent="0.2">
      <c r="A129" s="20"/>
    </row>
    <row r="130" spans="1:1" x14ac:dyDescent="0.2">
      <c r="A130" s="20"/>
    </row>
    <row r="131" spans="1:1" x14ac:dyDescent="0.2">
      <c r="A131" s="20"/>
    </row>
  </sheetData>
  <mergeCells count="69">
    <mergeCell ref="X31:Y31"/>
    <mergeCell ref="T47:U47"/>
    <mergeCell ref="M32:N34"/>
    <mergeCell ref="M24:N26"/>
    <mergeCell ref="M27:N29"/>
    <mergeCell ref="T34:U34"/>
    <mergeCell ref="AB21:AN21"/>
    <mergeCell ref="T21:U21"/>
    <mergeCell ref="M38:N40"/>
    <mergeCell ref="AB23:AB24"/>
    <mergeCell ref="B55:N55"/>
    <mergeCell ref="AF43:AI44"/>
    <mergeCell ref="AF23:AG24"/>
    <mergeCell ref="AG26:AI26"/>
    <mergeCell ref="AH23:AI24"/>
    <mergeCell ref="B31:N31"/>
    <mergeCell ref="M46:N48"/>
    <mergeCell ref="B42:N42"/>
    <mergeCell ref="AB43:AE44"/>
    <mergeCell ref="AC23:AE24"/>
    <mergeCell ref="M43:N45"/>
    <mergeCell ref="AC26:AE26"/>
    <mergeCell ref="T61:U61"/>
    <mergeCell ref="B60:N60"/>
    <mergeCell ref="B50:N50"/>
    <mergeCell ref="T56:U56"/>
    <mergeCell ref="AJ53:AN53"/>
    <mergeCell ref="AB50:AB51"/>
    <mergeCell ref="AD53:AG53"/>
    <mergeCell ref="AN50:AN51"/>
    <mergeCell ref="AK50:AM51"/>
    <mergeCell ref="AI50:AJ51"/>
    <mergeCell ref="K5:N6"/>
    <mergeCell ref="K9:N9"/>
    <mergeCell ref="K10:N10"/>
    <mergeCell ref="K8:N8"/>
    <mergeCell ref="H8:J8"/>
    <mergeCell ref="K14:N14"/>
    <mergeCell ref="H12:J12"/>
    <mergeCell ref="B16:E16"/>
    <mergeCell ref="H10:J10"/>
    <mergeCell ref="H13:J13"/>
    <mergeCell ref="K13:N13"/>
    <mergeCell ref="F8:G10"/>
    <mergeCell ref="H11:J11"/>
    <mergeCell ref="F11:G14"/>
    <mergeCell ref="H9:J9"/>
    <mergeCell ref="H14:J14"/>
    <mergeCell ref="H15:J15"/>
    <mergeCell ref="F15:G16"/>
    <mergeCell ref="K15:N15"/>
    <mergeCell ref="H16:J16"/>
    <mergeCell ref="K16:N16"/>
    <mergeCell ref="T76:U76"/>
    <mergeCell ref="T18:AN19"/>
    <mergeCell ref="AI70:AL71"/>
    <mergeCell ref="M56:N58"/>
    <mergeCell ref="T70:U70"/>
    <mergeCell ref="M66:N68"/>
    <mergeCell ref="T66:U66"/>
    <mergeCell ref="AC50:AG51"/>
    <mergeCell ref="AD70:AG71"/>
    <mergeCell ref="B20:N21"/>
    <mergeCell ref="X21:Y21"/>
    <mergeCell ref="B65:N65"/>
    <mergeCell ref="M61:N63"/>
    <mergeCell ref="M51:N53"/>
    <mergeCell ref="M35:N37"/>
    <mergeCell ref="B23:N23"/>
  </mergeCells>
  <phoneticPr fontId="2" type="noConversion"/>
  <conditionalFormatting sqref="M24:N26">
    <cfRule type="expression" dxfId="15" priority="1" stopIfTrue="1">
      <formula>$U$23="OK"</formula>
    </cfRule>
  </conditionalFormatting>
  <conditionalFormatting sqref="M27:N29">
    <cfRule type="expression" dxfId="14" priority="2" stopIfTrue="1">
      <formula>$U$29="OK"</formula>
    </cfRule>
  </conditionalFormatting>
  <conditionalFormatting sqref="M35:N37">
    <cfRule type="expression" dxfId="13" priority="3" stopIfTrue="1">
      <formula>$U$39="OK"</formula>
    </cfRule>
  </conditionalFormatting>
  <conditionalFormatting sqref="M43:N45">
    <cfRule type="expression" dxfId="12" priority="4" stopIfTrue="1">
      <formula>$U$49="OK"</formula>
    </cfRule>
  </conditionalFormatting>
  <conditionalFormatting sqref="M46:N48">
    <cfRule type="expression" dxfId="11" priority="5" stopIfTrue="1">
      <formula>$U$53="OK"</formula>
    </cfRule>
  </conditionalFormatting>
  <conditionalFormatting sqref="M51:N53">
    <cfRule type="expression" dxfId="10" priority="6" stopIfTrue="1">
      <formula>AND($U$59="OK",$U$58="NON")</formula>
    </cfRule>
    <cfRule type="expression" dxfId="9" priority="7" stopIfTrue="1">
      <formula>AND($U$59="OK",$U$58="OK")</formula>
    </cfRule>
  </conditionalFormatting>
  <conditionalFormatting sqref="M56:N58">
    <cfRule type="expression" dxfId="8" priority="8" stopIfTrue="1">
      <formula>$U$63="OK"</formula>
    </cfRule>
  </conditionalFormatting>
  <conditionalFormatting sqref="M61:N63">
    <cfRule type="expression" dxfId="7" priority="9" stopIfTrue="1">
      <formula>$U$68="OK"</formula>
    </cfRule>
  </conditionalFormatting>
  <dataValidations disablePrompts="1" count="2">
    <dataValidation type="list" allowBlank="1" showInputMessage="1" showErrorMessage="1" sqref="AN3:AN4">
      <formula1>$AA$2:$AA$6</formula1>
    </dataValidation>
    <dataValidation type="list" allowBlank="1" showInputMessage="1" showErrorMessage="1" sqref="AI3:AI4">
      <formula1>"Immeuble, Maison"</formula1>
    </dataValidation>
  </dataValidations>
  <pageMargins left="0.78740157480314965" right="0.78740157480314965" top="0.98425196850393704" bottom="0.98425196850393704" header="0.51181102362204722" footer="0.51181102362204722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V1000"/>
  <sheetViews>
    <sheetView zoomScale="85" zoomScaleNormal="85" workbookViewId="0">
      <selection activeCell="P23" sqref="P23"/>
    </sheetView>
  </sheetViews>
  <sheetFormatPr baseColWidth="10" defaultRowHeight="12.75" x14ac:dyDescent="0.2"/>
  <cols>
    <col min="1" max="1" width="19.42578125" style="68" bestFit="1" customWidth="1"/>
    <col min="2" max="3" width="15.7109375" style="68" customWidth="1"/>
    <col min="4" max="4" width="6.7109375" style="68" customWidth="1"/>
    <col min="5" max="5" width="8.7109375" style="241" customWidth="1"/>
    <col min="6" max="6" width="28.7109375" style="69" customWidth="1"/>
    <col min="7" max="7" width="8.7109375" style="69" customWidth="1"/>
    <col min="8" max="10" width="6.7109375" style="69" customWidth="1"/>
    <col min="11" max="11" width="11.7109375" style="69" customWidth="1"/>
    <col min="12" max="12" width="8.7109375" style="69" customWidth="1"/>
    <col min="13" max="13" width="5.42578125" style="69" customWidth="1"/>
    <col min="14" max="14" width="5.28515625" style="69" customWidth="1"/>
    <col min="15" max="15" width="15.140625" style="69" customWidth="1"/>
    <col min="16" max="16" width="18.5703125" style="69" customWidth="1"/>
    <col min="17" max="18" width="15.7109375" style="69" customWidth="1"/>
    <col min="19" max="19" width="15.7109375" customWidth="1"/>
    <col min="20" max="20" width="40.7109375" customWidth="1"/>
    <col min="29" max="29" width="30.7109375" customWidth="1"/>
    <col min="32" max="32" width="15" customWidth="1"/>
  </cols>
  <sheetData>
    <row r="1" spans="1:256" x14ac:dyDescent="0.2">
      <c r="A1" s="427" t="s">
        <v>51</v>
      </c>
      <c r="B1" s="428"/>
      <c r="C1" s="428"/>
      <c r="D1" s="428"/>
      <c r="E1" s="428"/>
      <c r="F1" s="429"/>
      <c r="G1" s="429"/>
      <c r="H1" s="429"/>
      <c r="I1" s="429"/>
      <c r="J1" s="429"/>
      <c r="K1" s="429"/>
      <c r="L1" s="429"/>
      <c r="M1" s="432" t="s">
        <v>52</v>
      </c>
      <c r="N1" s="433"/>
      <c r="O1" s="433"/>
      <c r="P1" s="433"/>
      <c r="Q1" s="433"/>
      <c r="R1" s="434"/>
      <c r="S1" s="423" t="s">
        <v>53</v>
      </c>
      <c r="T1" s="424"/>
      <c r="U1" s="20"/>
      <c r="V1" s="49" t="s">
        <v>54</v>
      </c>
    </row>
    <row r="2" spans="1:256" ht="66.75" customHeight="1" x14ac:dyDescent="0.2">
      <c r="A2" s="430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5"/>
      <c r="N2" s="436"/>
      <c r="O2" s="436"/>
      <c r="P2" s="436"/>
      <c r="Q2" s="436"/>
      <c r="R2" s="437"/>
      <c r="S2" s="425"/>
      <c r="T2" s="426"/>
      <c r="U2" s="20"/>
      <c r="V2" s="50" t="s">
        <v>55</v>
      </c>
    </row>
    <row r="3" spans="1:256" ht="66.75" customHeight="1" x14ac:dyDescent="0.2">
      <c r="A3" s="430"/>
      <c r="B3" s="431"/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40" t="s">
        <v>56</v>
      </c>
      <c r="N3" s="441"/>
      <c r="O3" s="442"/>
      <c r="P3" s="165" t="s">
        <v>57</v>
      </c>
      <c r="Q3" s="438" t="s">
        <v>58</v>
      </c>
      <c r="R3" s="439"/>
      <c r="S3" s="425"/>
      <c r="T3" s="426"/>
      <c r="U3" s="20"/>
      <c r="V3" s="50" t="s">
        <v>59</v>
      </c>
    </row>
    <row r="4" spans="1:256" s="28" customFormat="1" ht="27" customHeight="1" thickBot="1" x14ac:dyDescent="0.25">
      <c r="A4" s="238" t="s">
        <v>60</v>
      </c>
      <c r="B4" s="51" t="s">
        <v>4</v>
      </c>
      <c r="C4" s="51" t="s">
        <v>6</v>
      </c>
      <c r="D4" s="51" t="s">
        <v>1</v>
      </c>
      <c r="E4" s="240" t="s">
        <v>61</v>
      </c>
      <c r="F4" s="51" t="s">
        <v>62</v>
      </c>
      <c r="G4" s="51" t="s">
        <v>63</v>
      </c>
      <c r="H4" s="52" t="s">
        <v>64</v>
      </c>
      <c r="I4" s="52" t="s">
        <v>65</v>
      </c>
      <c r="J4" s="205" t="s">
        <v>180</v>
      </c>
      <c r="K4" s="52" t="s">
        <v>66</v>
      </c>
      <c r="L4" s="53" t="s">
        <v>67</v>
      </c>
      <c r="M4" s="169" t="s">
        <v>68</v>
      </c>
      <c r="N4" s="170" t="s">
        <v>69</v>
      </c>
      <c r="O4" s="170" t="s">
        <v>70</v>
      </c>
      <c r="P4" s="171" t="s">
        <v>71</v>
      </c>
      <c r="Q4" s="170" t="s">
        <v>72</v>
      </c>
      <c r="R4" s="172" t="s">
        <v>73</v>
      </c>
      <c r="S4" s="177" t="s">
        <v>74</v>
      </c>
      <c r="T4" s="178" t="s">
        <v>75</v>
      </c>
      <c r="U4" s="20"/>
      <c r="V4" s="50" t="s">
        <v>76</v>
      </c>
      <c r="W4"/>
      <c r="X4"/>
      <c r="Y4"/>
      <c r="Z4"/>
      <c r="AA4" s="51" t="s">
        <v>60</v>
      </c>
      <c r="AB4" s="54" t="s">
        <v>74</v>
      </c>
      <c r="AC4" s="55" t="s">
        <v>75</v>
      </c>
      <c r="AD4"/>
      <c r="AE4"/>
      <c r="AF4" s="8" t="s">
        <v>77</v>
      </c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</row>
    <row r="5" spans="1:256" ht="12.75" customHeight="1" x14ac:dyDescent="0.2">
      <c r="A5" s="216" t="s">
        <v>251</v>
      </c>
      <c r="B5" s="257">
        <v>4797</v>
      </c>
      <c r="C5" s="257">
        <v>10819</v>
      </c>
      <c r="D5" s="218" t="s">
        <v>233</v>
      </c>
      <c r="E5" s="254">
        <v>1410</v>
      </c>
      <c r="F5" s="219" t="s">
        <v>252</v>
      </c>
      <c r="G5" s="62">
        <v>35</v>
      </c>
      <c r="H5" s="216"/>
      <c r="I5" s="216"/>
      <c r="J5" s="216"/>
      <c r="K5" s="216" t="s">
        <v>246</v>
      </c>
      <c r="L5" s="216">
        <v>1</v>
      </c>
      <c r="M5" s="61">
        <v>1</v>
      </c>
      <c r="N5" s="62">
        <v>0</v>
      </c>
      <c r="O5" s="162">
        <f t="shared" ref="O5:O21" si="0">IF(OR(NOT(ISBLANK(M5)),NOT(ISBLANK(N5))),M5+N5,"")</f>
        <v>1</v>
      </c>
      <c r="P5" s="61"/>
      <c r="Q5" s="220"/>
      <c r="R5" s="220"/>
      <c r="S5" s="234"/>
      <c r="T5" s="234"/>
      <c r="V5" s="50" t="s">
        <v>78</v>
      </c>
      <c r="AA5" s="216" t="s">
        <v>231</v>
      </c>
      <c r="AB5" s="234" t="s">
        <v>238</v>
      </c>
      <c r="AC5" s="234"/>
      <c r="AF5" s="65"/>
      <c r="AG5" s="66"/>
    </row>
    <row r="6" spans="1:256" ht="12.75" customHeight="1" x14ac:dyDescent="0.2">
      <c r="A6" s="216" t="s">
        <v>253</v>
      </c>
      <c r="B6" s="257">
        <v>4797</v>
      </c>
      <c r="C6" s="257">
        <v>10819</v>
      </c>
      <c r="D6" s="218" t="s">
        <v>233</v>
      </c>
      <c r="E6" s="254">
        <v>1410</v>
      </c>
      <c r="F6" s="219" t="s">
        <v>252</v>
      </c>
      <c r="G6" s="62">
        <v>37</v>
      </c>
      <c r="H6" s="216"/>
      <c r="I6" s="216"/>
      <c r="J6" s="216"/>
      <c r="K6" s="216" t="s">
        <v>246</v>
      </c>
      <c r="L6" s="216">
        <v>1</v>
      </c>
      <c r="M6" s="61">
        <v>1</v>
      </c>
      <c r="N6" s="62">
        <v>0</v>
      </c>
      <c r="O6" s="162">
        <f t="shared" si="0"/>
        <v>1</v>
      </c>
      <c r="P6" s="61"/>
      <c r="Q6" s="220"/>
      <c r="R6" s="220"/>
      <c r="S6" s="234"/>
      <c r="T6" s="234"/>
      <c r="V6" s="50"/>
      <c r="AA6" s="216" t="s">
        <v>242</v>
      </c>
      <c r="AB6" s="234" t="s">
        <v>238</v>
      </c>
      <c r="AC6" s="234"/>
      <c r="AF6" s="65"/>
      <c r="AG6" s="66"/>
    </row>
    <row r="7" spans="1:256" ht="12.75" customHeight="1" x14ac:dyDescent="0.2">
      <c r="A7" s="216" t="s">
        <v>254</v>
      </c>
      <c r="B7" s="257">
        <v>4797</v>
      </c>
      <c r="C7" s="257">
        <v>10819</v>
      </c>
      <c r="D7" s="218" t="s">
        <v>233</v>
      </c>
      <c r="E7" s="254">
        <v>1410</v>
      </c>
      <c r="F7" s="219" t="s">
        <v>252</v>
      </c>
      <c r="G7" s="62">
        <v>39</v>
      </c>
      <c r="H7" s="216"/>
      <c r="I7" s="216"/>
      <c r="J7" s="216"/>
      <c r="K7" s="216" t="s">
        <v>246</v>
      </c>
      <c r="L7" s="216">
        <v>1</v>
      </c>
      <c r="M7" s="61">
        <v>1</v>
      </c>
      <c r="N7" s="62">
        <v>0</v>
      </c>
      <c r="O7" s="162">
        <f t="shared" si="0"/>
        <v>1</v>
      </c>
      <c r="P7" s="61"/>
      <c r="Q7" s="220"/>
      <c r="R7" s="220"/>
      <c r="S7" s="234"/>
      <c r="T7" s="234"/>
      <c r="V7" s="50"/>
      <c r="AA7" s="216" t="s">
        <v>243</v>
      </c>
      <c r="AB7" s="234" t="s">
        <v>238</v>
      </c>
      <c r="AC7" s="234"/>
    </row>
    <row r="8" spans="1:256" ht="12.75" customHeight="1" x14ac:dyDescent="0.2">
      <c r="A8" s="258" t="s">
        <v>250</v>
      </c>
      <c r="B8" s="259">
        <v>4797</v>
      </c>
      <c r="C8" s="259">
        <v>10819</v>
      </c>
      <c r="D8" s="246" t="s">
        <v>233</v>
      </c>
      <c r="E8" s="253">
        <v>1885</v>
      </c>
      <c r="F8" s="247" t="s">
        <v>245</v>
      </c>
      <c r="G8" s="248">
        <v>2</v>
      </c>
      <c r="H8" s="245"/>
      <c r="I8" s="245" t="s">
        <v>235</v>
      </c>
      <c r="J8" s="245" t="s">
        <v>236</v>
      </c>
      <c r="K8" s="245" t="s">
        <v>237</v>
      </c>
      <c r="L8" s="245">
        <v>4</v>
      </c>
      <c r="M8" s="249">
        <v>5</v>
      </c>
      <c r="N8" s="248">
        <v>0</v>
      </c>
      <c r="O8" s="250">
        <f t="shared" si="0"/>
        <v>5</v>
      </c>
      <c r="P8" s="249"/>
      <c r="Q8" s="251"/>
      <c r="R8" s="251"/>
      <c r="S8" s="256" t="s">
        <v>238</v>
      </c>
      <c r="T8" s="256"/>
      <c r="V8" s="50"/>
      <c r="AA8" s="216" t="s">
        <v>244</v>
      </c>
      <c r="AB8" s="234"/>
      <c r="AC8" s="234"/>
    </row>
    <row r="9" spans="1:256" ht="12.75" customHeight="1" x14ac:dyDescent="0.2">
      <c r="A9" s="245" t="s">
        <v>249</v>
      </c>
      <c r="B9" s="259">
        <v>4797</v>
      </c>
      <c r="C9" s="259">
        <v>10819</v>
      </c>
      <c r="D9" s="246" t="s">
        <v>233</v>
      </c>
      <c r="E9" s="253">
        <v>1885</v>
      </c>
      <c r="F9" s="247" t="s">
        <v>245</v>
      </c>
      <c r="G9" s="248">
        <v>4</v>
      </c>
      <c r="H9" s="245"/>
      <c r="I9" s="245" t="s">
        <v>235</v>
      </c>
      <c r="J9" s="245" t="s">
        <v>236</v>
      </c>
      <c r="K9" s="245" t="s">
        <v>237</v>
      </c>
      <c r="L9" s="245">
        <v>8</v>
      </c>
      <c r="M9" s="249">
        <v>6</v>
      </c>
      <c r="N9" s="248">
        <v>0</v>
      </c>
      <c r="O9" s="250">
        <f t="shared" si="0"/>
        <v>6</v>
      </c>
      <c r="P9" s="249"/>
      <c r="Q9" s="251"/>
      <c r="R9" s="251"/>
      <c r="S9" s="256" t="s">
        <v>238</v>
      </c>
      <c r="T9" s="256"/>
      <c r="V9" s="50"/>
      <c r="AA9" s="216" t="s">
        <v>247</v>
      </c>
      <c r="AB9" s="234" t="s">
        <v>238</v>
      </c>
      <c r="AC9" s="234"/>
    </row>
    <row r="10" spans="1:256" ht="12.75" customHeight="1" x14ac:dyDescent="0.2">
      <c r="A10" s="245" t="s">
        <v>248</v>
      </c>
      <c r="B10" s="259">
        <v>4797</v>
      </c>
      <c r="C10" s="259">
        <v>10819</v>
      </c>
      <c r="D10" s="246" t="s">
        <v>233</v>
      </c>
      <c r="E10" s="253">
        <v>1885</v>
      </c>
      <c r="F10" s="247" t="s">
        <v>245</v>
      </c>
      <c r="G10" s="248">
        <v>6</v>
      </c>
      <c r="H10" s="245"/>
      <c r="I10" s="245" t="s">
        <v>235</v>
      </c>
      <c r="J10" s="245" t="s">
        <v>236</v>
      </c>
      <c r="K10" s="245" t="s">
        <v>237</v>
      </c>
      <c r="L10" s="245">
        <v>5</v>
      </c>
      <c r="M10" s="249">
        <v>5</v>
      </c>
      <c r="N10" s="248">
        <v>0</v>
      </c>
      <c r="O10" s="250">
        <f t="shared" si="0"/>
        <v>5</v>
      </c>
      <c r="P10" s="249"/>
      <c r="Q10" s="251"/>
      <c r="R10" s="251"/>
      <c r="S10" s="256" t="s">
        <v>238</v>
      </c>
      <c r="T10" s="256"/>
      <c r="AA10" s="216" t="s">
        <v>248</v>
      </c>
      <c r="AB10" s="234" t="s">
        <v>238</v>
      </c>
      <c r="AC10" s="234"/>
    </row>
    <row r="11" spans="1:256" ht="12.75" customHeight="1" x14ac:dyDescent="0.2">
      <c r="A11" s="245" t="s">
        <v>247</v>
      </c>
      <c r="B11" s="259">
        <v>4797</v>
      </c>
      <c r="C11" s="259">
        <v>10819</v>
      </c>
      <c r="D11" s="246" t="s">
        <v>233</v>
      </c>
      <c r="E11" s="253">
        <v>1885</v>
      </c>
      <c r="F11" s="247" t="s">
        <v>245</v>
      </c>
      <c r="G11" s="248">
        <v>8</v>
      </c>
      <c r="H11" s="245"/>
      <c r="I11" s="245" t="s">
        <v>235</v>
      </c>
      <c r="J11" s="245" t="s">
        <v>236</v>
      </c>
      <c r="K11" s="245" t="s">
        <v>237</v>
      </c>
      <c r="L11" s="245">
        <v>4</v>
      </c>
      <c r="M11" s="249">
        <v>3</v>
      </c>
      <c r="N11" s="248">
        <v>0</v>
      </c>
      <c r="O11" s="252">
        <f t="shared" si="0"/>
        <v>3</v>
      </c>
      <c r="P11" s="249"/>
      <c r="Q11" s="251"/>
      <c r="R11" s="251"/>
      <c r="S11" s="256" t="s">
        <v>238</v>
      </c>
      <c r="T11" s="256"/>
      <c r="AA11" s="216" t="s">
        <v>249</v>
      </c>
      <c r="AB11" s="234" t="s">
        <v>238</v>
      </c>
      <c r="AC11" s="234"/>
    </row>
    <row r="12" spans="1:256" ht="12.75" customHeight="1" x14ac:dyDescent="0.2">
      <c r="A12" s="270" t="s">
        <v>244</v>
      </c>
      <c r="B12" s="271">
        <v>4797</v>
      </c>
      <c r="C12" s="271">
        <v>10819</v>
      </c>
      <c r="D12" s="272" t="s">
        <v>233</v>
      </c>
      <c r="E12" s="273">
        <v>1885</v>
      </c>
      <c r="F12" s="274" t="s">
        <v>245</v>
      </c>
      <c r="G12" s="275">
        <v>15</v>
      </c>
      <c r="H12" s="270"/>
      <c r="I12" s="270"/>
      <c r="J12" s="270"/>
      <c r="K12" s="270" t="s">
        <v>246</v>
      </c>
      <c r="L12" s="270">
        <v>2</v>
      </c>
      <c r="M12" s="276">
        <v>1</v>
      </c>
      <c r="N12" s="275">
        <v>0</v>
      </c>
      <c r="O12" s="277">
        <f t="shared" si="0"/>
        <v>1</v>
      </c>
      <c r="P12" s="276" t="s">
        <v>59</v>
      </c>
      <c r="Q12" s="278"/>
      <c r="R12" s="278"/>
      <c r="S12" s="279"/>
      <c r="T12" s="279" t="s">
        <v>257</v>
      </c>
      <c r="U12" s="280" t="s">
        <v>258</v>
      </c>
      <c r="V12" s="281"/>
      <c r="AA12" s="216" t="s">
        <v>250</v>
      </c>
      <c r="AB12" s="234" t="s">
        <v>238</v>
      </c>
      <c r="AC12" s="234"/>
    </row>
    <row r="13" spans="1:256" ht="12.75" customHeight="1" x14ac:dyDescent="0.2">
      <c r="A13" s="245" t="s">
        <v>231</v>
      </c>
      <c r="B13" s="259">
        <v>4797</v>
      </c>
      <c r="C13" s="259">
        <v>10819</v>
      </c>
      <c r="D13" s="246" t="s">
        <v>233</v>
      </c>
      <c r="E13" s="253">
        <v>1895</v>
      </c>
      <c r="F13" s="247" t="s">
        <v>234</v>
      </c>
      <c r="G13" s="248">
        <v>1</v>
      </c>
      <c r="H13" s="245"/>
      <c r="I13" s="245" t="s">
        <v>235</v>
      </c>
      <c r="J13" s="245" t="s">
        <v>236</v>
      </c>
      <c r="K13" s="245" t="s">
        <v>237</v>
      </c>
      <c r="L13" s="245">
        <v>7</v>
      </c>
      <c r="M13" s="249">
        <v>8</v>
      </c>
      <c r="N13" s="248">
        <v>0</v>
      </c>
      <c r="O13" s="250">
        <f t="shared" si="0"/>
        <v>8</v>
      </c>
      <c r="P13" s="249"/>
      <c r="Q13" s="251"/>
      <c r="R13" s="251"/>
      <c r="S13" s="256" t="s">
        <v>238</v>
      </c>
      <c r="T13" s="256"/>
      <c r="AA13" s="216" t="s">
        <v>251</v>
      </c>
      <c r="AB13" s="234"/>
      <c r="AC13" s="234"/>
    </row>
    <row r="14" spans="1:256" ht="12.75" customHeight="1" x14ac:dyDescent="0.2">
      <c r="A14" s="245" t="s">
        <v>242</v>
      </c>
      <c r="B14" s="259">
        <v>4797</v>
      </c>
      <c r="C14" s="259">
        <v>10819</v>
      </c>
      <c r="D14" s="246" t="s">
        <v>233</v>
      </c>
      <c r="E14" s="253">
        <v>1895</v>
      </c>
      <c r="F14" s="247" t="s">
        <v>234</v>
      </c>
      <c r="G14" s="248">
        <v>3</v>
      </c>
      <c r="H14" s="245"/>
      <c r="I14" s="245" t="s">
        <v>235</v>
      </c>
      <c r="J14" s="245" t="s">
        <v>236</v>
      </c>
      <c r="K14" s="245" t="s">
        <v>237</v>
      </c>
      <c r="L14" s="245">
        <v>7</v>
      </c>
      <c r="M14" s="249">
        <v>14</v>
      </c>
      <c r="N14" s="248">
        <v>0</v>
      </c>
      <c r="O14" s="250">
        <f t="shared" si="0"/>
        <v>14</v>
      </c>
      <c r="P14" s="249"/>
      <c r="Q14" s="251"/>
      <c r="R14" s="251"/>
      <c r="S14" s="256" t="s">
        <v>238</v>
      </c>
      <c r="T14" s="256"/>
      <c r="AA14" s="216" t="s">
        <v>253</v>
      </c>
      <c r="AB14" s="234"/>
      <c r="AC14" s="234"/>
    </row>
    <row r="15" spans="1:256" ht="12.75" customHeight="1" x14ac:dyDescent="0.2">
      <c r="A15" s="245" t="s">
        <v>243</v>
      </c>
      <c r="B15" s="259">
        <v>4797</v>
      </c>
      <c r="C15" s="259">
        <v>10819</v>
      </c>
      <c r="D15" s="246" t="s">
        <v>233</v>
      </c>
      <c r="E15" s="253">
        <v>1895</v>
      </c>
      <c r="F15" s="247" t="s">
        <v>234</v>
      </c>
      <c r="G15" s="248">
        <v>5</v>
      </c>
      <c r="H15" s="245"/>
      <c r="I15" s="245" t="s">
        <v>235</v>
      </c>
      <c r="J15" s="245" t="s">
        <v>236</v>
      </c>
      <c r="K15" s="245" t="s">
        <v>237</v>
      </c>
      <c r="L15" s="245">
        <v>10</v>
      </c>
      <c r="M15" s="249">
        <v>7</v>
      </c>
      <c r="N15" s="248">
        <v>0</v>
      </c>
      <c r="O15" s="250">
        <f t="shared" si="0"/>
        <v>7</v>
      </c>
      <c r="P15" s="249"/>
      <c r="Q15" s="251"/>
      <c r="R15" s="251"/>
      <c r="S15" s="256" t="s">
        <v>238</v>
      </c>
      <c r="T15" s="256"/>
      <c r="AA15" s="216" t="s">
        <v>254</v>
      </c>
      <c r="AB15" s="234"/>
      <c r="AC15" s="234"/>
    </row>
    <row r="16" spans="1:256" ht="12.75" customHeight="1" x14ac:dyDescent="0.2">
      <c r="A16" s="316" t="s">
        <v>261</v>
      </c>
      <c r="B16" s="261">
        <v>4797</v>
      </c>
      <c r="C16" s="261">
        <v>10819</v>
      </c>
      <c r="D16" s="262" t="s">
        <v>233</v>
      </c>
      <c r="E16" s="263">
        <v>1410</v>
      </c>
      <c r="F16" s="264" t="s">
        <v>252</v>
      </c>
      <c r="G16" s="265">
        <v>58</v>
      </c>
      <c r="H16" s="260"/>
      <c r="I16" s="260"/>
      <c r="J16" s="260"/>
      <c r="K16" s="260" t="s">
        <v>246</v>
      </c>
      <c r="L16" s="260"/>
      <c r="M16" s="266">
        <v>1</v>
      </c>
      <c r="N16" s="265">
        <v>0</v>
      </c>
      <c r="O16" s="267">
        <f t="shared" si="0"/>
        <v>1</v>
      </c>
      <c r="P16" s="266" t="s">
        <v>78</v>
      </c>
      <c r="Q16" s="268">
        <v>372070</v>
      </c>
      <c r="R16" s="268">
        <v>1982393</v>
      </c>
      <c r="S16" s="269"/>
      <c r="T16" s="269"/>
      <c r="AA16" s="161"/>
      <c r="AB16" s="161"/>
      <c r="AC16" s="168"/>
    </row>
    <row r="17" spans="1:29" ht="12.75" customHeight="1" x14ac:dyDescent="0.2">
      <c r="A17" s="317" t="s">
        <v>262</v>
      </c>
      <c r="B17" s="318">
        <v>4798</v>
      </c>
      <c r="C17" s="318">
        <v>10742</v>
      </c>
      <c r="D17" s="319" t="s">
        <v>233</v>
      </c>
      <c r="E17" s="320">
        <v>1401</v>
      </c>
      <c r="F17" s="321" t="s">
        <v>263</v>
      </c>
      <c r="G17" s="322">
        <v>1</v>
      </c>
      <c r="H17" s="317"/>
      <c r="I17" s="317"/>
      <c r="J17" s="317"/>
      <c r="K17" s="317" t="s">
        <v>237</v>
      </c>
      <c r="L17" s="317">
        <v>9</v>
      </c>
      <c r="M17" s="323"/>
      <c r="N17" s="322"/>
      <c r="O17" s="324" t="s">
        <v>264</v>
      </c>
      <c r="P17" s="323"/>
      <c r="Q17" s="325"/>
      <c r="R17" s="325"/>
      <c r="S17" s="326"/>
      <c r="T17" s="326" t="s">
        <v>266</v>
      </c>
      <c r="U17" s="327" t="s">
        <v>267</v>
      </c>
      <c r="AA17" s="161"/>
      <c r="AB17" s="161"/>
      <c r="AC17" s="168"/>
    </row>
    <row r="18" spans="1:29" ht="12.75" customHeight="1" x14ac:dyDescent="0.2">
      <c r="A18" s="317" t="s">
        <v>265</v>
      </c>
      <c r="B18" s="318">
        <v>4798</v>
      </c>
      <c r="C18" s="318">
        <v>10742</v>
      </c>
      <c r="D18" s="319" t="s">
        <v>233</v>
      </c>
      <c r="E18" s="320">
        <v>1401</v>
      </c>
      <c r="F18" s="321" t="s">
        <v>263</v>
      </c>
      <c r="G18" s="322">
        <v>2</v>
      </c>
      <c r="H18" s="317"/>
      <c r="I18" s="317"/>
      <c r="J18" s="317"/>
      <c r="K18" s="317" t="s">
        <v>237</v>
      </c>
      <c r="L18" s="317">
        <v>7</v>
      </c>
      <c r="M18" s="323"/>
      <c r="N18" s="322"/>
      <c r="O18" s="324" t="s">
        <v>264</v>
      </c>
      <c r="P18" s="323"/>
      <c r="Q18" s="325"/>
      <c r="R18" s="325"/>
      <c r="S18" s="326"/>
      <c r="T18" s="326" t="s">
        <v>266</v>
      </c>
      <c r="U18" s="327" t="s">
        <v>267</v>
      </c>
      <c r="AA18" s="161"/>
      <c r="AB18" s="161"/>
      <c r="AC18" s="168"/>
    </row>
    <row r="19" spans="1:29" ht="12.75" customHeight="1" x14ac:dyDescent="0.2">
      <c r="A19" s="216"/>
      <c r="B19" s="217"/>
      <c r="C19" s="217"/>
      <c r="D19" s="218"/>
      <c r="E19" s="254"/>
      <c r="F19" s="219"/>
      <c r="G19" s="62"/>
      <c r="H19" s="216"/>
      <c r="I19" s="216"/>
      <c r="J19" s="216"/>
      <c r="K19" s="216"/>
      <c r="L19" s="216"/>
      <c r="M19" s="61"/>
      <c r="N19" s="62"/>
      <c r="O19" s="163" t="str">
        <f t="shared" si="0"/>
        <v/>
      </c>
      <c r="P19" s="61"/>
      <c r="Q19" s="220"/>
      <c r="R19" s="220"/>
      <c r="S19" s="234"/>
      <c r="T19" s="234"/>
      <c r="AA19" s="161"/>
      <c r="AB19" s="161"/>
      <c r="AC19" s="168"/>
    </row>
    <row r="20" spans="1:29" ht="12.75" customHeight="1" x14ac:dyDescent="0.2">
      <c r="A20" s="216"/>
      <c r="B20" s="217"/>
      <c r="C20" s="217"/>
      <c r="D20" s="218"/>
      <c r="E20" s="254"/>
      <c r="F20" s="219"/>
      <c r="G20" s="62"/>
      <c r="H20" s="216"/>
      <c r="I20" s="216"/>
      <c r="J20" s="216"/>
      <c r="K20" s="216"/>
      <c r="L20" s="216"/>
      <c r="M20" s="61"/>
      <c r="N20" s="62"/>
      <c r="O20" s="162" t="str">
        <f t="shared" si="0"/>
        <v/>
      </c>
      <c r="P20" s="61"/>
      <c r="Q20" s="220"/>
      <c r="R20" s="220"/>
      <c r="S20" s="234"/>
      <c r="T20" s="234"/>
      <c r="AA20" s="161"/>
      <c r="AB20" s="161"/>
      <c r="AC20" s="168"/>
    </row>
    <row r="21" spans="1:29" ht="12.75" customHeight="1" x14ac:dyDescent="0.2">
      <c r="A21" s="216"/>
      <c r="B21" s="217"/>
      <c r="C21" s="217"/>
      <c r="D21" s="218"/>
      <c r="E21" s="254"/>
      <c r="F21" s="219"/>
      <c r="G21" s="62"/>
      <c r="H21" s="216"/>
      <c r="I21" s="216"/>
      <c r="J21" s="216"/>
      <c r="K21" s="216"/>
      <c r="L21" s="216"/>
      <c r="M21" s="61"/>
      <c r="N21" s="62"/>
      <c r="O21" s="162" t="str">
        <f t="shared" si="0"/>
        <v/>
      </c>
      <c r="P21" s="61"/>
      <c r="Q21" s="220"/>
      <c r="R21" s="220"/>
      <c r="S21" s="234"/>
      <c r="T21" s="234"/>
      <c r="AA21" s="161"/>
      <c r="AB21" s="161"/>
      <c r="AC21" s="168"/>
    </row>
    <row r="22" spans="1:29" ht="12.75" customHeight="1" x14ac:dyDescent="0.2">
      <c r="A22" s="216"/>
      <c r="B22" s="217"/>
      <c r="C22" s="217"/>
      <c r="D22" s="218"/>
      <c r="E22" s="254"/>
      <c r="F22" s="219"/>
      <c r="G22" s="62"/>
      <c r="H22" s="216"/>
      <c r="I22" s="216"/>
      <c r="J22" s="216"/>
      <c r="K22" s="216"/>
      <c r="L22" s="216"/>
      <c r="M22" s="61"/>
      <c r="N22" s="62"/>
      <c r="O22" s="162" t="str">
        <f t="shared" ref="O22:O69" si="1">IF(OR(NOT(ISBLANK(M22)),NOT(ISBLANK(N22))),M22+N22,"")</f>
        <v/>
      </c>
      <c r="P22" s="61"/>
      <c r="Q22" s="220"/>
      <c r="R22" s="220"/>
      <c r="S22" s="234"/>
      <c r="T22" s="234"/>
      <c r="AA22" s="161"/>
      <c r="AB22" s="161"/>
      <c r="AC22" s="168"/>
    </row>
    <row r="23" spans="1:29" ht="12.75" customHeight="1" x14ac:dyDescent="0.2">
      <c r="A23" s="216"/>
      <c r="B23" s="217"/>
      <c r="C23" s="217"/>
      <c r="D23" s="218"/>
      <c r="E23" s="254"/>
      <c r="F23" s="219"/>
      <c r="G23" s="62"/>
      <c r="H23" s="216"/>
      <c r="I23" s="216"/>
      <c r="J23" s="216"/>
      <c r="K23" s="216"/>
      <c r="L23" s="216"/>
      <c r="M23" s="61"/>
      <c r="N23" s="62"/>
      <c r="O23" s="162" t="str">
        <f t="shared" si="1"/>
        <v/>
      </c>
      <c r="P23" s="61"/>
      <c r="Q23" s="220"/>
      <c r="R23" s="220"/>
      <c r="S23" s="234"/>
      <c r="T23" s="234"/>
      <c r="AA23" s="161"/>
      <c r="AB23" s="161"/>
      <c r="AC23" s="168"/>
    </row>
    <row r="24" spans="1:29" ht="12.75" customHeight="1" x14ac:dyDescent="0.2">
      <c r="A24" s="98"/>
      <c r="B24" s="217"/>
      <c r="C24" s="217"/>
      <c r="D24" s="218"/>
      <c r="E24" s="254"/>
      <c r="F24" s="219"/>
      <c r="G24" s="62"/>
      <c r="H24" s="216"/>
      <c r="I24" s="216"/>
      <c r="J24" s="216"/>
      <c r="K24" s="216"/>
      <c r="L24" s="216"/>
      <c r="M24" s="61"/>
      <c r="N24" s="62"/>
      <c r="O24" s="162" t="str">
        <f t="shared" si="1"/>
        <v/>
      </c>
      <c r="P24" s="61"/>
      <c r="Q24" s="220"/>
      <c r="R24" s="220"/>
      <c r="S24" s="234"/>
      <c r="T24" s="234"/>
      <c r="AA24" s="161"/>
      <c r="AB24" s="161"/>
      <c r="AC24" s="63"/>
    </row>
    <row r="25" spans="1:29" ht="12.75" customHeight="1" x14ac:dyDescent="0.2">
      <c r="A25" s="98"/>
      <c r="B25" s="217"/>
      <c r="C25" s="217"/>
      <c r="D25" s="218"/>
      <c r="E25" s="254"/>
      <c r="F25" s="221"/>
      <c r="G25" s="62"/>
      <c r="H25" s="216"/>
      <c r="I25" s="216"/>
      <c r="J25" s="216"/>
      <c r="K25" s="216"/>
      <c r="L25" s="216"/>
      <c r="M25" s="61"/>
      <c r="N25" s="62"/>
      <c r="O25" s="163" t="str">
        <f t="shared" si="1"/>
        <v/>
      </c>
      <c r="P25" s="61"/>
      <c r="Q25" s="220"/>
      <c r="R25" s="220"/>
      <c r="S25" s="234"/>
      <c r="T25" s="234"/>
      <c r="AA25" s="64"/>
      <c r="AB25" s="64"/>
      <c r="AC25" s="63"/>
    </row>
    <row r="26" spans="1:29" ht="12.75" customHeight="1" x14ac:dyDescent="0.2">
      <c r="A26" s="98"/>
      <c r="B26" s="217"/>
      <c r="C26" s="217"/>
      <c r="D26" s="218"/>
      <c r="E26" s="254"/>
      <c r="F26" s="221"/>
      <c r="G26" s="62"/>
      <c r="H26" s="216"/>
      <c r="I26" s="216"/>
      <c r="J26" s="216"/>
      <c r="K26" s="216"/>
      <c r="L26" s="216"/>
      <c r="M26" s="61"/>
      <c r="N26" s="62"/>
      <c r="O26" s="163" t="str">
        <f t="shared" si="1"/>
        <v/>
      </c>
      <c r="P26" s="61"/>
      <c r="Q26" s="220"/>
      <c r="R26" s="220"/>
      <c r="S26" s="234"/>
      <c r="T26" s="234"/>
      <c r="AA26" s="64"/>
      <c r="AB26" s="64"/>
      <c r="AC26" s="63"/>
    </row>
    <row r="27" spans="1:29" ht="12.75" customHeight="1" x14ac:dyDescent="0.2">
      <c r="A27" s="98"/>
      <c r="B27" s="217"/>
      <c r="C27" s="217"/>
      <c r="D27" s="218"/>
      <c r="E27" s="254"/>
      <c r="F27" s="221"/>
      <c r="G27" s="62"/>
      <c r="H27" s="216"/>
      <c r="I27" s="216"/>
      <c r="J27" s="216"/>
      <c r="K27" s="216"/>
      <c r="L27" s="216"/>
      <c r="M27" s="61"/>
      <c r="N27" s="62"/>
      <c r="O27" s="163" t="str">
        <f t="shared" si="1"/>
        <v/>
      </c>
      <c r="P27" s="61"/>
      <c r="Q27" s="220"/>
      <c r="R27" s="220"/>
      <c r="S27" s="234"/>
      <c r="T27" s="234"/>
      <c r="AA27" s="64"/>
      <c r="AB27" s="64"/>
      <c r="AC27" s="63"/>
    </row>
    <row r="28" spans="1:29" ht="12.75" customHeight="1" x14ac:dyDescent="0.2">
      <c r="A28" s="98"/>
      <c r="B28" s="217"/>
      <c r="C28" s="217"/>
      <c r="D28" s="218"/>
      <c r="E28" s="254"/>
      <c r="F28" s="219"/>
      <c r="G28" s="62"/>
      <c r="H28" s="216"/>
      <c r="I28" s="216"/>
      <c r="J28" s="216"/>
      <c r="K28" s="216"/>
      <c r="L28" s="216"/>
      <c r="M28" s="61"/>
      <c r="N28" s="62"/>
      <c r="O28" s="163" t="str">
        <f t="shared" si="1"/>
        <v/>
      </c>
      <c r="P28" s="61"/>
      <c r="Q28" s="220"/>
      <c r="R28" s="220"/>
      <c r="S28" s="234"/>
      <c r="T28" s="234"/>
      <c r="AA28" s="64"/>
      <c r="AB28" s="64"/>
      <c r="AC28" s="63"/>
    </row>
    <row r="29" spans="1:29" ht="12.75" customHeight="1" x14ac:dyDescent="0.2">
      <c r="A29" s="98"/>
      <c r="B29" s="217"/>
      <c r="C29" s="217"/>
      <c r="D29" s="218"/>
      <c r="E29" s="254"/>
      <c r="F29" s="219"/>
      <c r="G29" s="62"/>
      <c r="H29" s="216"/>
      <c r="I29" s="216"/>
      <c r="J29" s="216"/>
      <c r="K29" s="216"/>
      <c r="L29" s="216"/>
      <c r="M29" s="61"/>
      <c r="N29" s="62"/>
      <c r="O29" s="163" t="str">
        <f t="shared" si="1"/>
        <v/>
      </c>
      <c r="P29" s="61"/>
      <c r="Q29" s="220"/>
      <c r="R29" s="220"/>
      <c r="S29" s="234"/>
      <c r="T29" s="234"/>
      <c r="AA29" s="64"/>
      <c r="AB29" s="64"/>
      <c r="AC29" s="63"/>
    </row>
    <row r="30" spans="1:29" ht="12.75" customHeight="1" x14ac:dyDescent="0.2">
      <c r="A30" s="98"/>
      <c r="B30" s="217"/>
      <c r="C30" s="217"/>
      <c r="D30" s="218"/>
      <c r="E30" s="254"/>
      <c r="F30" s="219"/>
      <c r="G30" s="62"/>
      <c r="H30" s="216"/>
      <c r="I30" s="216"/>
      <c r="J30" s="216"/>
      <c r="K30" s="216"/>
      <c r="L30" s="216"/>
      <c r="M30" s="61"/>
      <c r="N30" s="62"/>
      <c r="O30" s="163" t="str">
        <f t="shared" si="1"/>
        <v/>
      </c>
      <c r="P30" s="61"/>
      <c r="Q30" s="220"/>
      <c r="R30" s="220"/>
      <c r="S30" s="234"/>
      <c r="T30" s="234"/>
      <c r="AA30" s="64"/>
      <c r="AB30" s="64"/>
      <c r="AC30" s="63"/>
    </row>
    <row r="31" spans="1:29" ht="12.75" customHeight="1" x14ac:dyDescent="0.2">
      <c r="A31" s="98"/>
      <c r="B31" s="217"/>
      <c r="C31" s="217"/>
      <c r="D31" s="218"/>
      <c r="E31" s="254"/>
      <c r="F31" s="219"/>
      <c r="G31" s="62"/>
      <c r="H31" s="216"/>
      <c r="I31" s="216"/>
      <c r="J31" s="216"/>
      <c r="K31" s="216"/>
      <c r="L31" s="216"/>
      <c r="M31" s="61"/>
      <c r="N31" s="62"/>
      <c r="O31" s="163" t="str">
        <f t="shared" si="1"/>
        <v/>
      </c>
      <c r="P31" s="61"/>
      <c r="Q31" s="220"/>
      <c r="R31" s="220"/>
      <c r="S31" s="234"/>
      <c r="T31" s="234"/>
      <c r="AA31" s="64"/>
      <c r="AB31" s="64"/>
      <c r="AC31" s="63"/>
    </row>
    <row r="32" spans="1:29" ht="12.75" customHeight="1" x14ac:dyDescent="0.2">
      <c r="A32" s="98"/>
      <c r="B32" s="217"/>
      <c r="C32" s="217"/>
      <c r="D32" s="218"/>
      <c r="E32" s="254"/>
      <c r="F32" s="219"/>
      <c r="G32" s="62"/>
      <c r="H32" s="216"/>
      <c r="I32" s="216"/>
      <c r="J32" s="216"/>
      <c r="K32" s="216"/>
      <c r="L32" s="216"/>
      <c r="M32" s="61"/>
      <c r="N32" s="62"/>
      <c r="O32" s="163" t="str">
        <f t="shared" si="1"/>
        <v/>
      </c>
      <c r="P32" s="61"/>
      <c r="Q32" s="220"/>
      <c r="R32" s="220"/>
      <c r="S32" s="234"/>
      <c r="T32" s="234"/>
      <c r="AA32" s="64"/>
      <c r="AB32" s="64"/>
      <c r="AC32" s="63"/>
    </row>
    <row r="33" spans="1:29" ht="12.75" customHeight="1" x14ac:dyDescent="0.2">
      <c r="A33" s="218"/>
      <c r="B33" s="217"/>
      <c r="C33" s="217"/>
      <c r="D33" s="218"/>
      <c r="E33" s="254"/>
      <c r="F33" s="219"/>
      <c r="G33" s="236"/>
      <c r="H33" s="218"/>
      <c r="I33" s="218"/>
      <c r="J33" s="218"/>
      <c r="K33" s="216"/>
      <c r="L33" s="237"/>
      <c r="M33" s="61"/>
      <c r="N33" s="62"/>
      <c r="O33" s="163" t="str">
        <f>IF(OR(NOT(ISBLANK(M33)),NOT(ISBLANK(N33))),M33+N33,"")</f>
        <v/>
      </c>
      <c r="P33" s="61"/>
      <c r="Q33" s="220"/>
      <c r="R33" s="220"/>
      <c r="S33" s="234"/>
      <c r="T33" s="234"/>
      <c r="AA33" s="64"/>
      <c r="AB33" s="64"/>
      <c r="AC33" s="63"/>
    </row>
    <row r="34" spans="1:29" ht="12.75" customHeight="1" x14ac:dyDescent="0.2">
      <c r="A34" s="218"/>
      <c r="B34" s="217"/>
      <c r="C34" s="217"/>
      <c r="D34" s="218"/>
      <c r="E34" s="254"/>
      <c r="F34" s="219"/>
      <c r="G34" s="236"/>
      <c r="H34" s="218"/>
      <c r="I34" s="218"/>
      <c r="J34" s="218"/>
      <c r="K34" s="216"/>
      <c r="L34" s="237"/>
      <c r="M34" s="61"/>
      <c r="N34" s="62"/>
      <c r="O34" s="163" t="str">
        <f t="shared" si="1"/>
        <v/>
      </c>
      <c r="P34" s="61"/>
      <c r="Q34" s="220"/>
      <c r="R34" s="220"/>
      <c r="S34" s="234"/>
      <c r="T34" s="234"/>
      <c r="AA34" s="64"/>
      <c r="AB34" s="64"/>
      <c r="AC34" s="63"/>
    </row>
    <row r="35" spans="1:29" ht="12.75" customHeight="1" x14ac:dyDescent="0.2">
      <c r="A35" s="218"/>
      <c r="B35" s="217"/>
      <c r="C35" s="217"/>
      <c r="D35" s="218"/>
      <c r="E35" s="254"/>
      <c r="F35" s="219"/>
      <c r="G35" s="236"/>
      <c r="H35" s="218"/>
      <c r="I35" s="218"/>
      <c r="J35" s="218"/>
      <c r="K35" s="216"/>
      <c r="L35" s="237"/>
      <c r="M35" s="61"/>
      <c r="N35" s="62"/>
      <c r="O35" s="163" t="str">
        <f t="shared" si="1"/>
        <v/>
      </c>
      <c r="P35" s="61"/>
      <c r="Q35" s="220"/>
      <c r="R35" s="220"/>
      <c r="S35" s="234"/>
      <c r="T35" s="234"/>
      <c r="AA35" s="64"/>
      <c r="AB35" s="64"/>
      <c r="AC35" s="63"/>
    </row>
    <row r="36" spans="1:29" ht="12.75" customHeight="1" x14ac:dyDescent="0.2">
      <c r="A36" s="218"/>
      <c r="B36" s="217"/>
      <c r="C36" s="217"/>
      <c r="D36" s="218"/>
      <c r="E36" s="254"/>
      <c r="F36" s="221"/>
      <c r="G36" s="236"/>
      <c r="H36" s="218"/>
      <c r="I36" s="218"/>
      <c r="J36" s="218"/>
      <c r="K36" s="216"/>
      <c r="L36" s="237"/>
      <c r="M36" s="61"/>
      <c r="N36" s="62"/>
      <c r="O36" s="163" t="str">
        <f t="shared" si="1"/>
        <v/>
      </c>
      <c r="P36" s="61"/>
      <c r="Q36" s="220"/>
      <c r="R36" s="220"/>
      <c r="S36" s="234"/>
      <c r="T36" s="234"/>
      <c r="AA36" s="64"/>
      <c r="AB36" s="64"/>
      <c r="AC36" s="63"/>
    </row>
    <row r="37" spans="1:29" ht="12.75" customHeight="1" x14ac:dyDescent="0.2">
      <c r="A37" s="218"/>
      <c r="B37" s="217"/>
      <c r="C37" s="217"/>
      <c r="D37" s="218"/>
      <c r="E37" s="254"/>
      <c r="F37" s="221"/>
      <c r="G37" s="236"/>
      <c r="H37" s="218"/>
      <c r="I37" s="218"/>
      <c r="J37" s="218"/>
      <c r="K37" s="216"/>
      <c r="L37" s="237"/>
      <c r="M37" s="61"/>
      <c r="N37" s="62"/>
      <c r="O37" s="163" t="str">
        <f t="shared" si="1"/>
        <v/>
      </c>
      <c r="P37" s="61"/>
      <c r="Q37" s="220"/>
      <c r="R37" s="220"/>
      <c r="S37" s="234"/>
      <c r="T37" s="234"/>
      <c r="AA37" s="64"/>
      <c r="AB37" s="64"/>
      <c r="AC37" s="63"/>
    </row>
    <row r="38" spans="1:29" ht="12.75" customHeight="1" x14ac:dyDescent="0.2">
      <c r="A38" s="218"/>
      <c r="B38" s="217"/>
      <c r="C38" s="217"/>
      <c r="D38" s="218"/>
      <c r="E38" s="254"/>
      <c r="F38" s="221"/>
      <c r="G38" s="236"/>
      <c r="H38" s="218"/>
      <c r="I38" s="218"/>
      <c r="J38" s="218"/>
      <c r="K38" s="216"/>
      <c r="L38" s="237"/>
      <c r="M38" s="61"/>
      <c r="N38" s="62"/>
      <c r="O38" s="163" t="str">
        <f t="shared" si="1"/>
        <v/>
      </c>
      <c r="P38" s="61"/>
      <c r="Q38" s="220"/>
      <c r="R38" s="220"/>
      <c r="S38" s="234"/>
      <c r="T38" s="234"/>
      <c r="AA38" s="64"/>
      <c r="AB38" s="64"/>
      <c r="AC38" s="63"/>
    </row>
    <row r="39" spans="1:29" ht="12.75" customHeight="1" x14ac:dyDescent="0.2">
      <c r="A39" s="218"/>
      <c r="B39" s="217"/>
      <c r="C39" s="217"/>
      <c r="D39" s="218"/>
      <c r="E39" s="254"/>
      <c r="F39" s="221"/>
      <c r="G39" s="236"/>
      <c r="H39" s="218"/>
      <c r="I39" s="218"/>
      <c r="J39" s="218"/>
      <c r="K39" s="216"/>
      <c r="L39" s="237"/>
      <c r="M39" s="61"/>
      <c r="N39" s="62"/>
      <c r="O39" s="163" t="str">
        <f t="shared" si="1"/>
        <v/>
      </c>
      <c r="P39" s="61"/>
      <c r="Q39" s="220"/>
      <c r="R39" s="220"/>
      <c r="S39" s="234"/>
      <c r="T39" s="234"/>
      <c r="AA39" s="64"/>
      <c r="AB39" s="64"/>
      <c r="AC39" s="63"/>
    </row>
    <row r="40" spans="1:29" ht="12.75" customHeight="1" x14ac:dyDescent="0.2">
      <c r="A40" s="218"/>
      <c r="B40" s="217"/>
      <c r="C40" s="217"/>
      <c r="D40" s="218"/>
      <c r="E40" s="254"/>
      <c r="F40" s="221"/>
      <c r="G40" s="236"/>
      <c r="H40" s="218"/>
      <c r="I40" s="218"/>
      <c r="J40" s="218"/>
      <c r="K40" s="216"/>
      <c r="L40" s="237"/>
      <c r="M40" s="61"/>
      <c r="N40" s="62"/>
      <c r="O40" s="163" t="str">
        <f t="shared" si="1"/>
        <v/>
      </c>
      <c r="P40" s="61"/>
      <c r="Q40" s="220"/>
      <c r="R40" s="220"/>
      <c r="S40" s="234"/>
      <c r="T40" s="234"/>
      <c r="AA40" s="64"/>
      <c r="AB40" s="64"/>
      <c r="AC40" s="63"/>
    </row>
    <row r="41" spans="1:29" ht="12.75" customHeight="1" x14ac:dyDescent="0.2">
      <c r="A41" s="218"/>
      <c r="B41" s="217"/>
      <c r="C41" s="217"/>
      <c r="D41" s="218"/>
      <c r="E41" s="254"/>
      <c r="F41" s="221"/>
      <c r="G41" s="236"/>
      <c r="H41" s="218"/>
      <c r="I41" s="218"/>
      <c r="J41" s="218"/>
      <c r="K41" s="216"/>
      <c r="L41" s="237"/>
      <c r="M41" s="61"/>
      <c r="N41" s="62"/>
      <c r="O41" s="163" t="str">
        <f t="shared" si="1"/>
        <v/>
      </c>
      <c r="P41" s="61"/>
      <c r="Q41" s="220"/>
      <c r="R41" s="220"/>
      <c r="S41" s="234"/>
      <c r="T41" s="234"/>
      <c r="AA41" s="64"/>
      <c r="AB41" s="64"/>
      <c r="AC41" s="63"/>
    </row>
    <row r="42" spans="1:29" ht="12.75" customHeight="1" x14ac:dyDescent="0.2">
      <c r="A42" s="218"/>
      <c r="B42" s="217"/>
      <c r="C42" s="217"/>
      <c r="D42" s="218"/>
      <c r="E42" s="254"/>
      <c r="F42" s="221"/>
      <c r="G42" s="236"/>
      <c r="H42" s="218"/>
      <c r="I42" s="218"/>
      <c r="J42" s="218"/>
      <c r="K42" s="216"/>
      <c r="L42" s="237"/>
      <c r="M42" s="61"/>
      <c r="N42" s="62"/>
      <c r="O42" s="163" t="str">
        <f t="shared" si="1"/>
        <v/>
      </c>
      <c r="P42" s="61"/>
      <c r="Q42" s="220"/>
      <c r="R42" s="220"/>
      <c r="S42" s="234"/>
      <c r="T42" s="234"/>
      <c r="AA42" s="64"/>
      <c r="AB42" s="64"/>
      <c r="AC42" s="63"/>
    </row>
    <row r="43" spans="1:29" ht="12.75" customHeight="1" x14ac:dyDescent="0.2">
      <c r="A43" s="218"/>
      <c r="B43" s="217"/>
      <c r="C43" s="217"/>
      <c r="D43" s="218"/>
      <c r="E43" s="254"/>
      <c r="F43" s="221"/>
      <c r="G43" s="236"/>
      <c r="H43" s="218"/>
      <c r="I43" s="218"/>
      <c r="J43" s="218"/>
      <c r="K43" s="216"/>
      <c r="L43" s="237"/>
      <c r="M43" s="61"/>
      <c r="N43" s="62"/>
      <c r="O43" s="163" t="str">
        <f t="shared" si="1"/>
        <v/>
      </c>
      <c r="P43" s="61"/>
      <c r="Q43" s="220"/>
      <c r="R43" s="220"/>
      <c r="S43" s="234"/>
      <c r="T43" s="234"/>
      <c r="AA43" s="64"/>
      <c r="AB43" s="64"/>
      <c r="AC43" s="63"/>
    </row>
    <row r="44" spans="1:29" ht="12.75" customHeight="1" x14ac:dyDescent="0.2">
      <c r="A44" s="218"/>
      <c r="B44" s="217"/>
      <c r="C44" s="217"/>
      <c r="D44" s="218"/>
      <c r="E44" s="254"/>
      <c r="F44" s="221"/>
      <c r="G44" s="236"/>
      <c r="H44" s="218"/>
      <c r="I44" s="218"/>
      <c r="J44" s="218"/>
      <c r="K44" s="216"/>
      <c r="L44" s="237"/>
      <c r="M44" s="61"/>
      <c r="N44" s="62"/>
      <c r="O44" s="163" t="str">
        <f t="shared" si="1"/>
        <v/>
      </c>
      <c r="P44" s="61"/>
      <c r="Q44" s="220"/>
      <c r="R44" s="220"/>
      <c r="S44" s="234"/>
      <c r="T44" s="234"/>
      <c r="AA44" s="64"/>
      <c r="AB44" s="64"/>
      <c r="AC44" s="63"/>
    </row>
    <row r="45" spans="1:29" ht="12.75" customHeight="1" x14ac:dyDescent="0.2">
      <c r="A45" s="218"/>
      <c r="B45" s="217"/>
      <c r="C45" s="217"/>
      <c r="D45" s="218"/>
      <c r="E45" s="254"/>
      <c r="F45" s="221"/>
      <c r="G45" s="236"/>
      <c r="H45" s="218"/>
      <c r="I45" s="218"/>
      <c r="J45" s="218"/>
      <c r="K45" s="216"/>
      <c r="L45" s="237"/>
      <c r="M45" s="61"/>
      <c r="N45" s="62"/>
      <c r="O45" s="163" t="str">
        <f t="shared" si="1"/>
        <v/>
      </c>
      <c r="P45" s="61"/>
      <c r="Q45" s="220"/>
      <c r="R45" s="220"/>
      <c r="S45" s="234"/>
      <c r="T45" s="234"/>
      <c r="AA45" s="64"/>
      <c r="AB45" s="64"/>
      <c r="AC45" s="63"/>
    </row>
    <row r="46" spans="1:29" ht="12.75" customHeight="1" x14ac:dyDescent="0.2">
      <c r="A46" s="218"/>
      <c r="B46" s="217"/>
      <c r="C46" s="217"/>
      <c r="D46" s="218"/>
      <c r="E46" s="254"/>
      <c r="F46" s="221"/>
      <c r="G46" s="236"/>
      <c r="H46" s="218"/>
      <c r="I46" s="218"/>
      <c r="J46" s="218"/>
      <c r="K46" s="216"/>
      <c r="L46" s="237"/>
      <c r="M46" s="61"/>
      <c r="N46" s="62"/>
      <c r="O46" s="163" t="str">
        <f t="shared" si="1"/>
        <v/>
      </c>
      <c r="P46" s="61"/>
      <c r="Q46" s="220"/>
      <c r="R46" s="220"/>
      <c r="S46" s="234"/>
      <c r="T46" s="234"/>
      <c r="AA46" s="64"/>
      <c r="AB46" s="64"/>
      <c r="AC46" s="63"/>
    </row>
    <row r="47" spans="1:29" ht="12.75" customHeight="1" x14ac:dyDescent="0.2">
      <c r="A47" s="218"/>
      <c r="B47" s="217"/>
      <c r="C47" s="217"/>
      <c r="D47" s="218"/>
      <c r="E47" s="254"/>
      <c r="F47" s="221"/>
      <c r="G47" s="236"/>
      <c r="H47" s="218"/>
      <c r="I47" s="218"/>
      <c r="J47" s="218"/>
      <c r="K47" s="216"/>
      <c r="L47" s="237"/>
      <c r="M47" s="61"/>
      <c r="N47" s="62"/>
      <c r="O47" s="163" t="str">
        <f t="shared" si="1"/>
        <v/>
      </c>
      <c r="P47" s="61"/>
      <c r="Q47" s="220"/>
      <c r="R47" s="220"/>
      <c r="S47" s="234"/>
      <c r="T47" s="234"/>
      <c r="AA47" s="64"/>
      <c r="AB47" s="64"/>
      <c r="AC47" s="63"/>
    </row>
    <row r="48" spans="1:29" ht="12.75" customHeight="1" x14ac:dyDescent="0.2">
      <c r="A48" s="218"/>
      <c r="B48" s="217"/>
      <c r="C48" s="217"/>
      <c r="D48" s="218"/>
      <c r="E48" s="254"/>
      <c r="F48" s="221"/>
      <c r="G48" s="236"/>
      <c r="H48" s="218"/>
      <c r="I48" s="218"/>
      <c r="J48" s="218"/>
      <c r="K48" s="216"/>
      <c r="L48" s="237"/>
      <c r="M48" s="61"/>
      <c r="N48" s="62"/>
      <c r="O48" s="163" t="str">
        <f t="shared" si="1"/>
        <v/>
      </c>
      <c r="P48" s="61"/>
      <c r="Q48" s="220"/>
      <c r="R48" s="220"/>
      <c r="S48" s="234"/>
      <c r="T48" s="234"/>
      <c r="AA48" s="64"/>
      <c r="AB48" s="64"/>
      <c r="AC48" s="63"/>
    </row>
    <row r="49" spans="1:29" ht="12.75" customHeight="1" x14ac:dyDescent="0.2">
      <c r="A49" s="218"/>
      <c r="B49" s="217"/>
      <c r="C49" s="217"/>
      <c r="D49" s="218"/>
      <c r="E49" s="254"/>
      <c r="F49" s="221"/>
      <c r="G49" s="236"/>
      <c r="H49" s="218"/>
      <c r="I49" s="218"/>
      <c r="J49" s="218"/>
      <c r="K49" s="216"/>
      <c r="L49" s="237"/>
      <c r="M49" s="61"/>
      <c r="N49" s="62"/>
      <c r="O49" s="163" t="str">
        <f t="shared" si="1"/>
        <v/>
      </c>
      <c r="P49" s="61"/>
      <c r="Q49" s="220"/>
      <c r="R49" s="220"/>
      <c r="S49" s="234"/>
      <c r="T49" s="234"/>
      <c r="AA49" s="64"/>
      <c r="AB49" s="64"/>
      <c r="AC49" s="63"/>
    </row>
    <row r="50" spans="1:29" ht="12.75" customHeight="1" x14ac:dyDescent="0.2">
      <c r="A50" s="218"/>
      <c r="B50" s="217"/>
      <c r="C50" s="217"/>
      <c r="D50" s="218"/>
      <c r="E50" s="254"/>
      <c r="F50" s="221"/>
      <c r="G50" s="236"/>
      <c r="H50" s="218"/>
      <c r="I50" s="218"/>
      <c r="J50" s="218"/>
      <c r="K50" s="216"/>
      <c r="L50" s="237"/>
      <c r="M50" s="61"/>
      <c r="N50" s="62"/>
      <c r="O50" s="163" t="str">
        <f t="shared" si="1"/>
        <v/>
      </c>
      <c r="P50" s="61"/>
      <c r="Q50" s="220"/>
      <c r="R50" s="220"/>
      <c r="S50" s="234"/>
      <c r="T50" s="234"/>
      <c r="AA50" s="64"/>
      <c r="AB50" s="64"/>
      <c r="AC50" s="63"/>
    </row>
    <row r="51" spans="1:29" ht="12.75" customHeight="1" x14ac:dyDescent="0.2">
      <c r="A51" s="218"/>
      <c r="B51" s="217"/>
      <c r="C51" s="217"/>
      <c r="D51" s="218"/>
      <c r="E51" s="254"/>
      <c r="F51" s="221"/>
      <c r="G51" s="236"/>
      <c r="H51" s="218"/>
      <c r="I51" s="218"/>
      <c r="J51" s="218"/>
      <c r="K51" s="216"/>
      <c r="L51" s="237"/>
      <c r="M51" s="61"/>
      <c r="N51" s="62"/>
      <c r="O51" s="163" t="str">
        <f t="shared" si="1"/>
        <v/>
      </c>
      <c r="P51" s="61"/>
      <c r="Q51" s="220"/>
      <c r="R51" s="220"/>
      <c r="S51" s="234"/>
      <c r="T51" s="234"/>
      <c r="AA51" s="64"/>
      <c r="AB51" s="64"/>
      <c r="AC51" s="63"/>
    </row>
    <row r="52" spans="1:29" ht="12.75" customHeight="1" x14ac:dyDescent="0.2">
      <c r="A52" s="218"/>
      <c r="B52" s="217"/>
      <c r="C52" s="217"/>
      <c r="D52" s="218"/>
      <c r="E52" s="254"/>
      <c r="F52" s="221"/>
      <c r="G52" s="236"/>
      <c r="H52" s="218"/>
      <c r="I52" s="218"/>
      <c r="J52" s="218"/>
      <c r="K52" s="216"/>
      <c r="L52" s="237"/>
      <c r="M52" s="61"/>
      <c r="N52" s="62"/>
      <c r="O52" s="163" t="str">
        <f t="shared" si="1"/>
        <v/>
      </c>
      <c r="P52" s="61"/>
      <c r="Q52" s="220"/>
      <c r="R52" s="220"/>
      <c r="S52" s="234"/>
      <c r="T52" s="234"/>
      <c r="AA52" s="64"/>
      <c r="AB52" s="64"/>
      <c r="AC52" s="63"/>
    </row>
    <row r="53" spans="1:29" ht="12.75" customHeight="1" x14ac:dyDescent="0.2">
      <c r="A53" s="218"/>
      <c r="B53" s="217"/>
      <c r="C53" s="217"/>
      <c r="D53" s="218"/>
      <c r="E53" s="254"/>
      <c r="F53" s="221"/>
      <c r="G53" s="236"/>
      <c r="H53" s="218"/>
      <c r="I53" s="218"/>
      <c r="J53" s="218"/>
      <c r="K53" s="216"/>
      <c r="L53" s="237"/>
      <c r="M53" s="61"/>
      <c r="N53" s="62"/>
      <c r="O53" s="163" t="str">
        <f t="shared" si="1"/>
        <v/>
      </c>
      <c r="P53" s="61"/>
      <c r="Q53" s="220"/>
      <c r="R53" s="220"/>
      <c r="S53" s="234"/>
      <c r="T53" s="234"/>
      <c r="AA53" s="64"/>
      <c r="AB53" s="64"/>
      <c r="AC53" s="63"/>
    </row>
    <row r="54" spans="1:29" ht="12.75" customHeight="1" x14ac:dyDescent="0.2">
      <c r="A54" s="218"/>
      <c r="B54" s="217"/>
      <c r="C54" s="217"/>
      <c r="D54" s="218"/>
      <c r="E54" s="254"/>
      <c r="F54" s="221"/>
      <c r="G54" s="236"/>
      <c r="H54" s="218"/>
      <c r="I54" s="218"/>
      <c r="J54" s="218"/>
      <c r="K54" s="216"/>
      <c r="L54" s="237"/>
      <c r="M54" s="61"/>
      <c r="N54" s="62"/>
      <c r="O54" s="163" t="str">
        <f t="shared" si="1"/>
        <v/>
      </c>
      <c r="P54" s="61"/>
      <c r="Q54" s="220"/>
      <c r="R54" s="220"/>
      <c r="S54" s="234"/>
      <c r="T54" s="234"/>
      <c r="AA54" s="64"/>
      <c r="AB54" s="64"/>
      <c r="AC54" s="63"/>
    </row>
    <row r="55" spans="1:29" ht="12.75" customHeight="1" x14ac:dyDescent="0.2">
      <c r="A55" s="218"/>
      <c r="B55" s="217"/>
      <c r="C55" s="217"/>
      <c r="D55" s="218"/>
      <c r="E55" s="254"/>
      <c r="F55" s="221"/>
      <c r="G55" s="236"/>
      <c r="H55" s="218"/>
      <c r="I55" s="218"/>
      <c r="J55" s="218"/>
      <c r="K55" s="216"/>
      <c r="L55" s="237"/>
      <c r="M55" s="61"/>
      <c r="N55" s="62"/>
      <c r="O55" s="163" t="str">
        <f t="shared" si="1"/>
        <v/>
      </c>
      <c r="P55" s="61"/>
      <c r="Q55" s="220"/>
      <c r="R55" s="220"/>
      <c r="S55" s="234"/>
      <c r="T55" s="234"/>
      <c r="AA55" s="64"/>
      <c r="AB55" s="64"/>
      <c r="AC55" s="63"/>
    </row>
    <row r="56" spans="1:29" ht="12.75" customHeight="1" x14ac:dyDescent="0.2">
      <c r="A56" s="218"/>
      <c r="B56" s="217"/>
      <c r="C56" s="217"/>
      <c r="D56" s="218"/>
      <c r="E56" s="254"/>
      <c r="F56" s="221"/>
      <c r="G56" s="236"/>
      <c r="H56" s="218"/>
      <c r="I56" s="218"/>
      <c r="J56" s="218"/>
      <c r="K56" s="216"/>
      <c r="L56" s="237"/>
      <c r="M56" s="61"/>
      <c r="N56" s="62"/>
      <c r="O56" s="163" t="str">
        <f t="shared" si="1"/>
        <v/>
      </c>
      <c r="P56" s="61"/>
      <c r="Q56" s="220"/>
      <c r="R56" s="220"/>
      <c r="S56" s="234"/>
      <c r="T56" s="234"/>
      <c r="AA56" s="64"/>
      <c r="AB56" s="64"/>
      <c r="AC56" s="63"/>
    </row>
    <row r="57" spans="1:29" ht="12.75" customHeight="1" x14ac:dyDescent="0.2">
      <c r="A57" s="218"/>
      <c r="B57" s="217"/>
      <c r="C57" s="217"/>
      <c r="D57" s="218"/>
      <c r="E57" s="254"/>
      <c r="F57" s="221"/>
      <c r="G57" s="236"/>
      <c r="H57" s="218"/>
      <c r="I57" s="218"/>
      <c r="J57" s="218"/>
      <c r="K57" s="216"/>
      <c r="L57" s="237"/>
      <c r="M57" s="61"/>
      <c r="N57" s="62"/>
      <c r="O57" s="163" t="str">
        <f t="shared" si="1"/>
        <v/>
      </c>
      <c r="P57" s="61"/>
      <c r="Q57" s="220"/>
      <c r="R57" s="220"/>
      <c r="S57" s="234"/>
      <c r="T57" s="234"/>
      <c r="AA57" s="64"/>
      <c r="AB57" s="64"/>
      <c r="AC57" s="63"/>
    </row>
    <row r="58" spans="1:29" ht="12.75" customHeight="1" x14ac:dyDescent="0.2">
      <c r="A58" s="98"/>
      <c r="B58" s="235"/>
      <c r="C58" s="235"/>
      <c r="D58" s="98"/>
      <c r="E58" s="255"/>
      <c r="F58" s="221"/>
      <c r="G58" s="61"/>
      <c r="H58" s="61"/>
      <c r="I58" s="61"/>
      <c r="J58" s="61"/>
      <c r="K58" s="216"/>
      <c r="L58" s="220"/>
      <c r="M58" s="61"/>
      <c r="N58" s="62"/>
      <c r="O58" s="163" t="str">
        <f t="shared" si="1"/>
        <v/>
      </c>
      <c r="P58" s="61"/>
      <c r="Q58" s="220"/>
      <c r="R58" s="220"/>
      <c r="S58" s="234"/>
      <c r="T58" s="234"/>
      <c r="AA58" s="64"/>
      <c r="AB58" s="64"/>
      <c r="AC58" s="63"/>
    </row>
    <row r="59" spans="1:29" ht="12.75" customHeight="1" x14ac:dyDescent="0.2">
      <c r="A59" s="98"/>
      <c r="B59" s="235"/>
      <c r="C59" s="235"/>
      <c r="D59" s="98"/>
      <c r="E59" s="255"/>
      <c r="F59" s="221"/>
      <c r="G59" s="61"/>
      <c r="H59" s="61"/>
      <c r="I59" s="61"/>
      <c r="J59" s="61"/>
      <c r="K59" s="216"/>
      <c r="L59" s="220"/>
      <c r="M59" s="61"/>
      <c r="N59" s="62"/>
      <c r="O59" s="163" t="str">
        <f t="shared" si="1"/>
        <v/>
      </c>
      <c r="P59" s="61"/>
      <c r="Q59" s="220"/>
      <c r="R59" s="220"/>
      <c r="S59" s="234"/>
      <c r="T59" s="234"/>
      <c r="AA59" s="64"/>
      <c r="AB59" s="64"/>
      <c r="AC59" s="63"/>
    </row>
    <row r="60" spans="1:29" ht="12.75" customHeight="1" x14ac:dyDescent="0.2">
      <c r="A60" s="98"/>
      <c r="B60" s="235"/>
      <c r="C60" s="235"/>
      <c r="D60" s="98"/>
      <c r="E60" s="255"/>
      <c r="F60" s="221"/>
      <c r="G60" s="61"/>
      <c r="H60" s="61"/>
      <c r="I60" s="61"/>
      <c r="J60" s="61"/>
      <c r="K60" s="216"/>
      <c r="L60" s="220"/>
      <c r="M60" s="61"/>
      <c r="N60" s="62"/>
      <c r="O60" s="163" t="str">
        <f t="shared" si="1"/>
        <v/>
      </c>
      <c r="P60" s="61"/>
      <c r="Q60" s="220"/>
      <c r="R60" s="220"/>
      <c r="S60" s="234"/>
      <c r="T60" s="234"/>
      <c r="AA60" s="64"/>
      <c r="AB60" s="64"/>
      <c r="AC60" s="63"/>
    </row>
    <row r="61" spans="1:29" ht="12.75" customHeight="1" x14ac:dyDescent="0.2">
      <c r="A61" s="98"/>
      <c r="B61" s="235"/>
      <c r="C61" s="235"/>
      <c r="D61" s="98"/>
      <c r="E61" s="255"/>
      <c r="F61" s="221"/>
      <c r="G61" s="61"/>
      <c r="H61" s="61"/>
      <c r="I61" s="61"/>
      <c r="J61" s="61"/>
      <c r="K61" s="216"/>
      <c r="L61" s="220"/>
      <c r="M61" s="61"/>
      <c r="N61" s="62"/>
      <c r="O61" s="163" t="str">
        <f t="shared" si="1"/>
        <v/>
      </c>
      <c r="P61" s="61"/>
      <c r="Q61" s="220"/>
      <c r="R61" s="220"/>
      <c r="S61" s="234"/>
      <c r="T61" s="234"/>
      <c r="AA61" s="64"/>
      <c r="AB61" s="64"/>
      <c r="AC61" s="63"/>
    </row>
    <row r="62" spans="1:29" ht="12.75" customHeight="1" x14ac:dyDescent="0.2">
      <c r="A62" s="98"/>
      <c r="B62" s="235"/>
      <c r="C62" s="235"/>
      <c r="D62" s="98"/>
      <c r="E62" s="255"/>
      <c r="F62" s="221"/>
      <c r="G62" s="61"/>
      <c r="H62" s="61"/>
      <c r="I62" s="61"/>
      <c r="J62" s="61"/>
      <c r="K62" s="216"/>
      <c r="L62" s="220"/>
      <c r="M62" s="61"/>
      <c r="N62" s="62"/>
      <c r="O62" s="163" t="str">
        <f t="shared" si="1"/>
        <v/>
      </c>
      <c r="P62" s="61"/>
      <c r="Q62" s="220"/>
      <c r="R62" s="220"/>
      <c r="S62" s="234"/>
      <c r="T62" s="234"/>
      <c r="AA62" s="64"/>
      <c r="AB62" s="64"/>
      <c r="AC62" s="63"/>
    </row>
    <row r="63" spans="1:29" ht="12.75" customHeight="1" x14ac:dyDescent="0.2">
      <c r="A63" s="98"/>
      <c r="B63" s="235"/>
      <c r="C63" s="235"/>
      <c r="D63" s="98"/>
      <c r="E63" s="255"/>
      <c r="F63" s="221"/>
      <c r="G63" s="61"/>
      <c r="H63" s="61"/>
      <c r="I63" s="61"/>
      <c r="J63" s="61"/>
      <c r="K63" s="218"/>
      <c r="L63" s="220"/>
      <c r="M63" s="61"/>
      <c r="N63" s="62"/>
      <c r="O63" s="163" t="str">
        <f t="shared" si="1"/>
        <v/>
      </c>
      <c r="P63" s="61"/>
      <c r="Q63" s="220"/>
      <c r="R63" s="220"/>
      <c r="S63" s="234"/>
      <c r="T63" s="234"/>
      <c r="AA63" s="64"/>
      <c r="AB63" s="64"/>
      <c r="AC63" s="63"/>
    </row>
    <row r="64" spans="1:29" ht="12.75" customHeight="1" x14ac:dyDescent="0.2">
      <c r="A64" s="98"/>
      <c r="B64" s="235"/>
      <c r="C64" s="235"/>
      <c r="D64" s="98"/>
      <c r="E64" s="255"/>
      <c r="F64" s="221"/>
      <c r="G64" s="61"/>
      <c r="H64" s="61"/>
      <c r="I64" s="61"/>
      <c r="J64" s="61"/>
      <c r="K64" s="218"/>
      <c r="L64" s="220"/>
      <c r="M64" s="61"/>
      <c r="N64" s="62"/>
      <c r="O64" s="163" t="str">
        <f t="shared" si="1"/>
        <v/>
      </c>
      <c r="P64" s="61"/>
      <c r="Q64" s="220"/>
      <c r="R64" s="220"/>
      <c r="S64" s="234"/>
      <c r="T64" s="234"/>
      <c r="AA64" s="64"/>
      <c r="AB64" s="64"/>
      <c r="AC64" s="63"/>
    </row>
    <row r="65" spans="1:29" ht="12.75" customHeight="1" x14ac:dyDescent="0.2">
      <c r="A65" s="98"/>
      <c r="B65" s="235"/>
      <c r="C65" s="235"/>
      <c r="D65" s="98"/>
      <c r="E65" s="255"/>
      <c r="F65" s="221"/>
      <c r="G65" s="61"/>
      <c r="H65" s="61"/>
      <c r="I65" s="61"/>
      <c r="J65" s="61"/>
      <c r="K65" s="218"/>
      <c r="L65" s="220"/>
      <c r="M65" s="61"/>
      <c r="N65" s="62"/>
      <c r="O65" s="163" t="str">
        <f t="shared" si="1"/>
        <v/>
      </c>
      <c r="P65" s="61"/>
      <c r="Q65" s="220"/>
      <c r="R65" s="220"/>
      <c r="S65" s="234"/>
      <c r="T65" s="234"/>
      <c r="AA65" s="64"/>
      <c r="AB65" s="64"/>
      <c r="AC65" s="63"/>
    </row>
    <row r="66" spans="1:29" ht="12.75" customHeight="1" x14ac:dyDescent="0.2">
      <c r="A66" s="98"/>
      <c r="B66" s="235"/>
      <c r="C66" s="235"/>
      <c r="D66" s="98"/>
      <c r="E66" s="255"/>
      <c r="F66" s="221"/>
      <c r="G66" s="61"/>
      <c r="H66" s="61"/>
      <c r="I66" s="61"/>
      <c r="J66" s="61"/>
      <c r="K66" s="218"/>
      <c r="L66" s="220"/>
      <c r="M66" s="61"/>
      <c r="N66" s="62"/>
      <c r="O66" s="163" t="str">
        <f t="shared" si="1"/>
        <v/>
      </c>
      <c r="P66" s="61"/>
      <c r="Q66" s="220"/>
      <c r="R66" s="220"/>
      <c r="S66" s="234"/>
      <c r="T66" s="234"/>
      <c r="AA66" s="64"/>
      <c r="AB66" s="64"/>
      <c r="AC66" s="63"/>
    </row>
    <row r="67" spans="1:29" ht="12.75" customHeight="1" x14ac:dyDescent="0.2">
      <c r="A67" s="98"/>
      <c r="B67" s="235"/>
      <c r="C67" s="235"/>
      <c r="D67" s="98"/>
      <c r="E67" s="255"/>
      <c r="F67" s="221"/>
      <c r="G67" s="61"/>
      <c r="H67" s="61"/>
      <c r="I67" s="61"/>
      <c r="J67" s="61"/>
      <c r="K67" s="218"/>
      <c r="L67" s="220"/>
      <c r="M67" s="61"/>
      <c r="N67" s="62"/>
      <c r="O67" s="163" t="str">
        <f t="shared" si="1"/>
        <v/>
      </c>
      <c r="P67" s="61"/>
      <c r="Q67" s="220"/>
      <c r="R67" s="220"/>
      <c r="S67" s="234"/>
      <c r="T67" s="234"/>
      <c r="AA67" s="64"/>
      <c r="AB67" s="64"/>
      <c r="AC67" s="63"/>
    </row>
    <row r="68" spans="1:29" ht="12.75" customHeight="1" x14ac:dyDescent="0.2">
      <c r="A68" s="98"/>
      <c r="B68" s="235"/>
      <c r="C68" s="235"/>
      <c r="D68" s="98"/>
      <c r="E68" s="255"/>
      <c r="F68" s="221"/>
      <c r="G68" s="61"/>
      <c r="H68" s="61"/>
      <c r="I68" s="61"/>
      <c r="J68" s="61"/>
      <c r="K68" s="218"/>
      <c r="L68" s="220"/>
      <c r="M68" s="61"/>
      <c r="N68" s="62"/>
      <c r="O68" s="163" t="str">
        <f t="shared" si="1"/>
        <v/>
      </c>
      <c r="P68" s="61"/>
      <c r="Q68" s="220"/>
      <c r="R68" s="220"/>
      <c r="S68" s="234"/>
      <c r="T68" s="234"/>
      <c r="AA68" s="64"/>
      <c r="AB68" s="64"/>
      <c r="AC68" s="63"/>
    </row>
    <row r="69" spans="1:29" ht="12.75" customHeight="1" x14ac:dyDescent="0.2">
      <c r="A69" s="98"/>
      <c r="B69" s="235"/>
      <c r="C69" s="235"/>
      <c r="D69" s="98"/>
      <c r="E69" s="255"/>
      <c r="F69" s="221"/>
      <c r="G69" s="61"/>
      <c r="H69" s="61"/>
      <c r="I69" s="61"/>
      <c r="J69" s="61"/>
      <c r="K69" s="218"/>
      <c r="L69" s="220"/>
      <c r="M69" s="61"/>
      <c r="N69" s="62"/>
      <c r="O69" s="163" t="str">
        <f t="shared" si="1"/>
        <v/>
      </c>
      <c r="P69" s="61"/>
      <c r="Q69" s="220"/>
      <c r="R69" s="220"/>
      <c r="S69" s="234"/>
      <c r="T69" s="234"/>
      <c r="AA69" s="64"/>
      <c r="AB69" s="64"/>
      <c r="AC69" s="63"/>
    </row>
    <row r="70" spans="1:29" ht="12.75" customHeight="1" x14ac:dyDescent="0.2">
      <c r="A70" s="98"/>
      <c r="B70" s="235"/>
      <c r="C70" s="235"/>
      <c r="D70" s="98"/>
      <c r="E70" s="255"/>
      <c r="F70" s="221"/>
      <c r="G70" s="61"/>
      <c r="H70" s="61"/>
      <c r="I70" s="61"/>
      <c r="J70" s="61"/>
      <c r="K70" s="218"/>
      <c r="L70" s="220"/>
      <c r="M70" s="61"/>
      <c r="N70" s="62"/>
      <c r="O70" s="163" t="str">
        <f t="shared" ref="O70:O133" si="2">IF(OR(NOT(ISBLANK(M70)),NOT(ISBLANK(N70))),M70+N70,"")</f>
        <v/>
      </c>
      <c r="P70" s="61"/>
      <c r="Q70" s="220"/>
      <c r="R70" s="220"/>
      <c r="S70" s="234"/>
      <c r="T70" s="234"/>
      <c r="AA70" s="64"/>
      <c r="AB70" s="64"/>
      <c r="AC70" s="63"/>
    </row>
    <row r="71" spans="1:29" ht="12.75" customHeight="1" x14ac:dyDescent="0.2">
      <c r="A71" s="98"/>
      <c r="B71" s="235"/>
      <c r="C71" s="235"/>
      <c r="D71" s="98"/>
      <c r="E71" s="255"/>
      <c r="F71" s="221"/>
      <c r="G71" s="61"/>
      <c r="H71" s="61"/>
      <c r="I71" s="61"/>
      <c r="J71" s="61"/>
      <c r="K71" s="218"/>
      <c r="L71" s="220"/>
      <c r="M71" s="61"/>
      <c r="N71" s="62"/>
      <c r="O71" s="163" t="str">
        <f t="shared" si="2"/>
        <v/>
      </c>
      <c r="P71" s="61"/>
      <c r="Q71" s="220"/>
      <c r="R71" s="220"/>
      <c r="S71" s="234"/>
      <c r="T71" s="234"/>
      <c r="AA71" s="64"/>
      <c r="AB71" s="64"/>
      <c r="AC71" s="63"/>
    </row>
    <row r="72" spans="1:29" ht="12.75" customHeight="1" x14ac:dyDescent="0.2">
      <c r="A72" s="98"/>
      <c r="B72" s="235"/>
      <c r="C72" s="235"/>
      <c r="D72" s="98"/>
      <c r="E72" s="255"/>
      <c r="F72" s="221"/>
      <c r="G72" s="61"/>
      <c r="H72" s="61"/>
      <c r="I72" s="61"/>
      <c r="J72" s="61"/>
      <c r="K72" s="218"/>
      <c r="L72" s="220"/>
      <c r="M72" s="61"/>
      <c r="N72" s="62"/>
      <c r="O72" s="163" t="str">
        <f t="shared" si="2"/>
        <v/>
      </c>
      <c r="P72" s="61"/>
      <c r="Q72" s="220"/>
      <c r="R72" s="220"/>
      <c r="S72" s="234"/>
      <c r="T72" s="234"/>
      <c r="AA72" s="64"/>
      <c r="AB72" s="64"/>
      <c r="AC72" s="63"/>
    </row>
    <row r="73" spans="1:29" ht="12.75" customHeight="1" x14ac:dyDescent="0.2">
      <c r="A73" s="98"/>
      <c r="B73" s="235"/>
      <c r="C73" s="235"/>
      <c r="D73" s="98"/>
      <c r="E73" s="255"/>
      <c r="F73" s="221"/>
      <c r="G73" s="61"/>
      <c r="H73" s="61"/>
      <c r="I73" s="61"/>
      <c r="J73" s="61"/>
      <c r="K73" s="218"/>
      <c r="L73" s="220"/>
      <c r="M73" s="61"/>
      <c r="N73" s="62"/>
      <c r="O73" s="163" t="str">
        <f t="shared" si="2"/>
        <v/>
      </c>
      <c r="P73" s="61"/>
      <c r="Q73" s="220"/>
      <c r="R73" s="220"/>
      <c r="S73" s="234"/>
      <c r="T73" s="234"/>
      <c r="AA73" s="64"/>
      <c r="AB73" s="64"/>
      <c r="AC73" s="63"/>
    </row>
    <row r="74" spans="1:29" ht="12.75" customHeight="1" x14ac:dyDescent="0.2">
      <c r="A74" s="98"/>
      <c r="B74" s="235"/>
      <c r="C74" s="235"/>
      <c r="D74" s="98"/>
      <c r="E74" s="255"/>
      <c r="F74" s="221"/>
      <c r="G74" s="61"/>
      <c r="H74" s="61"/>
      <c r="I74" s="61"/>
      <c r="J74" s="61"/>
      <c r="K74" s="218"/>
      <c r="L74" s="220"/>
      <c r="M74" s="61"/>
      <c r="N74" s="62"/>
      <c r="O74" s="163" t="str">
        <f t="shared" si="2"/>
        <v/>
      </c>
      <c r="P74" s="61"/>
      <c r="Q74" s="220"/>
      <c r="R74" s="220"/>
      <c r="S74" s="234"/>
      <c r="T74" s="234"/>
      <c r="AA74" s="64"/>
      <c r="AB74" s="64"/>
      <c r="AC74" s="63"/>
    </row>
    <row r="75" spans="1:29" ht="12.75" customHeight="1" x14ac:dyDescent="0.2">
      <c r="A75" s="98"/>
      <c r="B75" s="235"/>
      <c r="C75" s="235"/>
      <c r="D75" s="98"/>
      <c r="E75" s="255"/>
      <c r="F75" s="221"/>
      <c r="G75" s="61"/>
      <c r="H75" s="61"/>
      <c r="I75" s="61"/>
      <c r="J75" s="61"/>
      <c r="K75" s="218"/>
      <c r="L75" s="220"/>
      <c r="M75" s="61"/>
      <c r="N75" s="62"/>
      <c r="O75" s="163" t="str">
        <f t="shared" si="2"/>
        <v/>
      </c>
      <c r="P75" s="61"/>
      <c r="Q75" s="220"/>
      <c r="R75" s="220"/>
      <c r="S75" s="234"/>
      <c r="T75" s="234"/>
      <c r="AA75" s="64"/>
      <c r="AB75" s="64"/>
      <c r="AC75" s="63"/>
    </row>
    <row r="76" spans="1:29" ht="12.75" customHeight="1" x14ac:dyDescent="0.2">
      <c r="A76" s="98"/>
      <c r="B76" s="235"/>
      <c r="C76" s="235"/>
      <c r="D76" s="98"/>
      <c r="E76" s="255"/>
      <c r="F76" s="221"/>
      <c r="G76" s="61"/>
      <c r="H76" s="61"/>
      <c r="I76" s="61"/>
      <c r="J76" s="61"/>
      <c r="K76" s="218"/>
      <c r="L76" s="220"/>
      <c r="M76" s="61"/>
      <c r="N76" s="62"/>
      <c r="O76" s="163" t="str">
        <f t="shared" si="2"/>
        <v/>
      </c>
      <c r="P76" s="61"/>
      <c r="Q76" s="220"/>
      <c r="R76" s="220"/>
      <c r="S76" s="234"/>
      <c r="T76" s="234"/>
      <c r="AA76" s="64"/>
      <c r="AB76" s="64"/>
      <c r="AC76" s="63"/>
    </row>
    <row r="77" spans="1:29" ht="12.75" customHeight="1" x14ac:dyDescent="0.2">
      <c r="A77" s="98"/>
      <c r="B77" s="235"/>
      <c r="C77" s="235"/>
      <c r="D77" s="98"/>
      <c r="E77" s="255"/>
      <c r="F77" s="221"/>
      <c r="G77" s="61"/>
      <c r="H77" s="61"/>
      <c r="I77" s="61"/>
      <c r="J77" s="61"/>
      <c r="K77" s="218"/>
      <c r="L77" s="220"/>
      <c r="M77" s="61"/>
      <c r="N77" s="62"/>
      <c r="O77" s="163" t="str">
        <f t="shared" si="2"/>
        <v/>
      </c>
      <c r="P77" s="61"/>
      <c r="Q77" s="220"/>
      <c r="R77" s="220"/>
      <c r="S77" s="234"/>
      <c r="T77" s="234"/>
      <c r="AA77" s="64"/>
      <c r="AB77" s="64"/>
      <c r="AC77" s="63"/>
    </row>
    <row r="78" spans="1:29" ht="12.75" customHeight="1" x14ac:dyDescent="0.2">
      <c r="A78" s="98"/>
      <c r="B78" s="235"/>
      <c r="C78" s="235"/>
      <c r="D78" s="98"/>
      <c r="E78" s="255"/>
      <c r="F78" s="221"/>
      <c r="G78" s="61"/>
      <c r="H78" s="61"/>
      <c r="I78" s="61"/>
      <c r="J78" s="61"/>
      <c r="K78" s="218"/>
      <c r="L78" s="220"/>
      <c r="M78" s="61"/>
      <c r="N78" s="62"/>
      <c r="O78" s="163" t="str">
        <f t="shared" si="2"/>
        <v/>
      </c>
      <c r="P78" s="61"/>
      <c r="Q78" s="220"/>
      <c r="R78" s="220"/>
      <c r="S78" s="234"/>
      <c r="T78" s="234"/>
      <c r="AA78" s="64"/>
      <c r="AB78" s="64"/>
      <c r="AC78" s="63"/>
    </row>
    <row r="79" spans="1:29" ht="12.75" customHeight="1" x14ac:dyDescent="0.2">
      <c r="A79" s="98"/>
      <c r="B79" s="235"/>
      <c r="C79" s="235"/>
      <c r="D79" s="98"/>
      <c r="E79" s="255"/>
      <c r="F79" s="221"/>
      <c r="G79" s="61"/>
      <c r="H79" s="61"/>
      <c r="I79" s="61"/>
      <c r="J79" s="61"/>
      <c r="K79" s="218"/>
      <c r="L79" s="220"/>
      <c r="M79" s="61"/>
      <c r="N79" s="62"/>
      <c r="O79" s="163" t="str">
        <f t="shared" si="2"/>
        <v/>
      </c>
      <c r="P79" s="61"/>
      <c r="Q79" s="220"/>
      <c r="R79" s="220"/>
      <c r="S79" s="234"/>
      <c r="T79" s="234"/>
      <c r="AA79" s="64"/>
      <c r="AB79" s="64"/>
      <c r="AC79" s="63"/>
    </row>
    <row r="80" spans="1:29" ht="12.75" customHeight="1" x14ac:dyDescent="0.2">
      <c r="A80" s="98"/>
      <c r="B80" s="235"/>
      <c r="C80" s="235"/>
      <c r="D80" s="98"/>
      <c r="E80" s="255"/>
      <c r="F80" s="221"/>
      <c r="G80" s="61"/>
      <c r="H80" s="61"/>
      <c r="I80" s="61"/>
      <c r="J80" s="61"/>
      <c r="K80" s="218"/>
      <c r="L80" s="220"/>
      <c r="M80" s="61"/>
      <c r="N80" s="62"/>
      <c r="O80" s="163" t="str">
        <f t="shared" si="2"/>
        <v/>
      </c>
      <c r="P80" s="61"/>
      <c r="Q80" s="220"/>
      <c r="R80" s="220"/>
      <c r="S80" s="234"/>
      <c r="T80" s="234"/>
      <c r="AA80" s="64"/>
      <c r="AB80" s="64"/>
      <c r="AC80" s="63"/>
    </row>
    <row r="81" spans="1:29" ht="12.75" customHeight="1" x14ac:dyDescent="0.2">
      <c r="A81" s="98"/>
      <c r="B81" s="235"/>
      <c r="C81" s="235"/>
      <c r="D81" s="98"/>
      <c r="E81" s="255"/>
      <c r="F81" s="221"/>
      <c r="G81" s="61"/>
      <c r="H81" s="61"/>
      <c r="I81" s="61"/>
      <c r="J81" s="61"/>
      <c r="K81" s="218"/>
      <c r="L81" s="220"/>
      <c r="M81" s="61"/>
      <c r="N81" s="62"/>
      <c r="O81" s="163" t="str">
        <f t="shared" si="2"/>
        <v/>
      </c>
      <c r="P81" s="61"/>
      <c r="Q81" s="220"/>
      <c r="R81" s="220"/>
      <c r="S81" s="234"/>
      <c r="T81" s="234"/>
      <c r="AA81" s="64"/>
      <c r="AB81" s="64"/>
      <c r="AC81" s="63"/>
    </row>
    <row r="82" spans="1:29" ht="12.75" customHeight="1" x14ac:dyDescent="0.2">
      <c r="A82" s="98"/>
      <c r="B82" s="235"/>
      <c r="C82" s="235"/>
      <c r="D82" s="98"/>
      <c r="E82" s="255"/>
      <c r="F82" s="221"/>
      <c r="G82" s="61"/>
      <c r="H82" s="61"/>
      <c r="I82" s="61"/>
      <c r="J82" s="61"/>
      <c r="K82" s="218"/>
      <c r="L82" s="220"/>
      <c r="M82" s="61"/>
      <c r="N82" s="62"/>
      <c r="O82" s="163" t="str">
        <f t="shared" si="2"/>
        <v/>
      </c>
      <c r="P82" s="61"/>
      <c r="Q82" s="220"/>
      <c r="R82" s="220"/>
      <c r="S82" s="234"/>
      <c r="T82" s="234"/>
      <c r="AA82" s="64"/>
      <c r="AB82" s="64"/>
      <c r="AC82" s="63"/>
    </row>
    <row r="83" spans="1:29" ht="12.75" customHeight="1" x14ac:dyDescent="0.2">
      <c r="A83" s="98"/>
      <c r="B83" s="235"/>
      <c r="C83" s="235"/>
      <c r="D83" s="98"/>
      <c r="E83" s="255"/>
      <c r="F83" s="221"/>
      <c r="G83" s="61"/>
      <c r="H83" s="61"/>
      <c r="I83" s="61"/>
      <c r="J83" s="61"/>
      <c r="K83" s="218"/>
      <c r="L83" s="220"/>
      <c r="M83" s="61"/>
      <c r="N83" s="62"/>
      <c r="O83" s="163" t="str">
        <f t="shared" si="2"/>
        <v/>
      </c>
      <c r="P83" s="61"/>
      <c r="Q83" s="220"/>
      <c r="R83" s="220"/>
      <c r="S83" s="234"/>
      <c r="T83" s="234"/>
      <c r="AA83" s="64"/>
      <c r="AB83" s="64"/>
      <c r="AC83" s="63"/>
    </row>
    <row r="84" spans="1:29" ht="12.75" customHeight="1" x14ac:dyDescent="0.2">
      <c r="A84" s="98"/>
      <c r="B84" s="235"/>
      <c r="C84" s="235"/>
      <c r="D84" s="98"/>
      <c r="E84" s="255"/>
      <c r="F84" s="221"/>
      <c r="G84" s="61"/>
      <c r="H84" s="61"/>
      <c r="I84" s="61"/>
      <c r="J84" s="61"/>
      <c r="K84" s="218"/>
      <c r="L84" s="220"/>
      <c r="M84" s="61"/>
      <c r="N84" s="62"/>
      <c r="O84" s="163" t="str">
        <f t="shared" si="2"/>
        <v/>
      </c>
      <c r="P84" s="61"/>
      <c r="Q84" s="220"/>
      <c r="R84" s="220"/>
      <c r="S84" s="234"/>
      <c r="T84" s="234"/>
      <c r="AA84" s="64"/>
      <c r="AB84" s="64"/>
      <c r="AC84" s="63"/>
    </row>
    <row r="85" spans="1:29" ht="12.75" customHeight="1" x14ac:dyDescent="0.2">
      <c r="A85" s="98"/>
      <c r="B85" s="235"/>
      <c r="C85" s="235"/>
      <c r="D85" s="98"/>
      <c r="E85" s="255"/>
      <c r="F85" s="221"/>
      <c r="G85" s="61"/>
      <c r="H85" s="61"/>
      <c r="I85" s="61"/>
      <c r="J85" s="61"/>
      <c r="K85" s="218"/>
      <c r="L85" s="220"/>
      <c r="M85" s="61"/>
      <c r="N85" s="62"/>
      <c r="O85" s="163" t="str">
        <f t="shared" si="2"/>
        <v/>
      </c>
      <c r="P85" s="61"/>
      <c r="Q85" s="220"/>
      <c r="R85" s="220"/>
      <c r="S85" s="234"/>
      <c r="T85" s="234"/>
      <c r="AA85" s="64"/>
      <c r="AB85" s="64"/>
      <c r="AC85" s="63"/>
    </row>
    <row r="86" spans="1:29" ht="12.75" customHeight="1" x14ac:dyDescent="0.2">
      <c r="A86" s="98"/>
      <c r="B86" s="235"/>
      <c r="C86" s="235"/>
      <c r="D86" s="98"/>
      <c r="E86" s="255"/>
      <c r="F86" s="221"/>
      <c r="G86" s="61"/>
      <c r="H86" s="61"/>
      <c r="I86" s="61"/>
      <c r="J86" s="61"/>
      <c r="K86" s="218"/>
      <c r="L86" s="220"/>
      <c r="M86" s="61"/>
      <c r="N86" s="62"/>
      <c r="O86" s="163" t="str">
        <f t="shared" si="2"/>
        <v/>
      </c>
      <c r="P86" s="61"/>
      <c r="Q86" s="220"/>
      <c r="R86" s="220"/>
      <c r="S86" s="234"/>
      <c r="T86" s="234"/>
      <c r="AA86" s="64"/>
      <c r="AB86" s="64"/>
      <c r="AC86" s="63"/>
    </row>
    <row r="87" spans="1:29" ht="12.75" customHeight="1" x14ac:dyDescent="0.2">
      <c r="A87" s="98"/>
      <c r="B87" s="235"/>
      <c r="C87" s="235"/>
      <c r="D87" s="98"/>
      <c r="E87" s="255"/>
      <c r="F87" s="221"/>
      <c r="G87" s="61"/>
      <c r="H87" s="61"/>
      <c r="I87" s="61"/>
      <c r="J87" s="61"/>
      <c r="K87" s="218"/>
      <c r="L87" s="220"/>
      <c r="M87" s="61"/>
      <c r="N87" s="62"/>
      <c r="O87" s="163" t="str">
        <f t="shared" si="2"/>
        <v/>
      </c>
      <c r="P87" s="61"/>
      <c r="Q87" s="220"/>
      <c r="R87" s="220"/>
      <c r="S87" s="234"/>
      <c r="T87" s="234"/>
      <c r="AA87" s="64"/>
      <c r="AB87" s="64"/>
      <c r="AC87" s="63"/>
    </row>
    <row r="88" spans="1:29" ht="12.75" customHeight="1" x14ac:dyDescent="0.2">
      <c r="A88" s="98"/>
      <c r="B88" s="235"/>
      <c r="C88" s="235"/>
      <c r="D88" s="98"/>
      <c r="E88" s="255"/>
      <c r="F88" s="221"/>
      <c r="G88" s="61"/>
      <c r="H88" s="61"/>
      <c r="I88" s="61"/>
      <c r="J88" s="61"/>
      <c r="K88" s="218"/>
      <c r="L88" s="220"/>
      <c r="M88" s="61"/>
      <c r="N88" s="62"/>
      <c r="O88" s="163" t="str">
        <f t="shared" si="2"/>
        <v/>
      </c>
      <c r="P88" s="61"/>
      <c r="Q88" s="220"/>
      <c r="R88" s="220"/>
      <c r="S88" s="234"/>
      <c r="T88" s="234"/>
      <c r="AA88" s="64"/>
      <c r="AB88" s="64"/>
      <c r="AC88" s="63"/>
    </row>
    <row r="89" spans="1:29" ht="12.75" customHeight="1" x14ac:dyDescent="0.2">
      <c r="A89" s="98"/>
      <c r="B89" s="235"/>
      <c r="C89" s="235"/>
      <c r="D89" s="98"/>
      <c r="E89" s="255"/>
      <c r="F89" s="221"/>
      <c r="G89" s="61"/>
      <c r="H89" s="61"/>
      <c r="I89" s="61"/>
      <c r="J89" s="61"/>
      <c r="K89" s="218"/>
      <c r="L89" s="220"/>
      <c r="M89" s="61"/>
      <c r="N89" s="62"/>
      <c r="O89" s="163" t="str">
        <f t="shared" si="2"/>
        <v/>
      </c>
      <c r="P89" s="61"/>
      <c r="Q89" s="220"/>
      <c r="R89" s="220"/>
      <c r="S89" s="234"/>
      <c r="T89" s="234"/>
      <c r="AA89" s="64"/>
      <c r="AB89" s="64"/>
      <c r="AC89" s="63"/>
    </row>
    <row r="90" spans="1:29" ht="12.75" customHeight="1" x14ac:dyDescent="0.2">
      <c r="A90" s="98"/>
      <c r="B90" s="235"/>
      <c r="C90" s="235"/>
      <c r="D90" s="98"/>
      <c r="E90" s="255"/>
      <c r="F90" s="221"/>
      <c r="G90" s="61"/>
      <c r="H90" s="61"/>
      <c r="I90" s="61"/>
      <c r="J90" s="61"/>
      <c r="K90" s="218"/>
      <c r="L90" s="220"/>
      <c r="M90" s="61"/>
      <c r="N90" s="62"/>
      <c r="O90" s="163" t="str">
        <f t="shared" si="2"/>
        <v/>
      </c>
      <c r="P90" s="61"/>
      <c r="Q90" s="220"/>
      <c r="R90" s="220"/>
      <c r="S90" s="234"/>
      <c r="T90" s="234"/>
      <c r="AA90" s="64"/>
      <c r="AB90" s="64"/>
      <c r="AC90" s="63"/>
    </row>
    <row r="91" spans="1:29" ht="12.75" customHeight="1" x14ac:dyDescent="0.2">
      <c r="A91" s="98"/>
      <c r="B91" s="235"/>
      <c r="C91" s="235"/>
      <c r="D91" s="98"/>
      <c r="E91" s="255"/>
      <c r="F91" s="221"/>
      <c r="G91" s="61"/>
      <c r="H91" s="61"/>
      <c r="I91" s="61"/>
      <c r="J91" s="61"/>
      <c r="K91" s="218"/>
      <c r="L91" s="220"/>
      <c r="M91" s="61"/>
      <c r="N91" s="62"/>
      <c r="O91" s="163" t="str">
        <f t="shared" si="2"/>
        <v/>
      </c>
      <c r="P91" s="61"/>
      <c r="Q91" s="220"/>
      <c r="R91" s="220"/>
      <c r="S91" s="234"/>
      <c r="T91" s="234"/>
      <c r="AA91" s="64"/>
      <c r="AB91" s="64"/>
      <c r="AC91" s="63"/>
    </row>
    <row r="92" spans="1:29" ht="12.75" customHeight="1" x14ac:dyDescent="0.2">
      <c r="A92" s="98"/>
      <c r="B92" s="235"/>
      <c r="C92" s="235"/>
      <c r="D92" s="98"/>
      <c r="E92" s="255"/>
      <c r="F92" s="221"/>
      <c r="G92" s="61"/>
      <c r="H92" s="61"/>
      <c r="I92" s="61"/>
      <c r="J92" s="61"/>
      <c r="K92" s="218"/>
      <c r="L92" s="220"/>
      <c r="M92" s="61"/>
      <c r="N92" s="62"/>
      <c r="O92" s="163" t="str">
        <f t="shared" si="2"/>
        <v/>
      </c>
      <c r="P92" s="61"/>
      <c r="Q92" s="220"/>
      <c r="R92" s="220"/>
      <c r="S92" s="234"/>
      <c r="T92" s="234"/>
      <c r="AA92" s="64"/>
      <c r="AB92" s="64"/>
      <c r="AC92" s="63"/>
    </row>
    <row r="93" spans="1:29" ht="12.75" customHeight="1" x14ac:dyDescent="0.2">
      <c r="A93" s="98"/>
      <c r="B93" s="235"/>
      <c r="C93" s="235"/>
      <c r="D93" s="98"/>
      <c r="E93" s="255"/>
      <c r="F93" s="221"/>
      <c r="G93" s="61"/>
      <c r="H93" s="61"/>
      <c r="I93" s="61"/>
      <c r="J93" s="61"/>
      <c r="K93" s="218"/>
      <c r="L93" s="220"/>
      <c r="M93" s="61"/>
      <c r="N93" s="62"/>
      <c r="O93" s="163" t="str">
        <f t="shared" si="2"/>
        <v/>
      </c>
      <c r="P93" s="61"/>
      <c r="Q93" s="220"/>
      <c r="R93" s="220"/>
      <c r="S93" s="234"/>
      <c r="T93" s="234"/>
      <c r="AA93" s="64"/>
      <c r="AB93" s="64"/>
      <c r="AC93" s="63"/>
    </row>
    <row r="94" spans="1:29" ht="12.75" customHeight="1" x14ac:dyDescent="0.2">
      <c r="A94" s="98"/>
      <c r="B94" s="235"/>
      <c r="C94" s="235"/>
      <c r="D94" s="98"/>
      <c r="E94" s="255"/>
      <c r="F94" s="221"/>
      <c r="G94" s="61"/>
      <c r="H94" s="61"/>
      <c r="I94" s="61"/>
      <c r="J94" s="61"/>
      <c r="K94" s="218"/>
      <c r="L94" s="220"/>
      <c r="M94" s="61"/>
      <c r="N94" s="62"/>
      <c r="O94" s="163" t="str">
        <f t="shared" si="2"/>
        <v/>
      </c>
      <c r="P94" s="61"/>
      <c r="Q94" s="220"/>
      <c r="R94" s="220"/>
      <c r="S94" s="234"/>
      <c r="T94" s="234"/>
      <c r="AA94" s="64"/>
      <c r="AB94" s="64"/>
      <c r="AC94" s="63"/>
    </row>
    <row r="95" spans="1:29" ht="12.75" customHeight="1" x14ac:dyDescent="0.2">
      <c r="A95" s="98"/>
      <c r="B95" s="235"/>
      <c r="C95" s="235"/>
      <c r="D95" s="98"/>
      <c r="E95" s="255"/>
      <c r="F95" s="221"/>
      <c r="G95" s="61"/>
      <c r="H95" s="61"/>
      <c r="I95" s="61"/>
      <c r="J95" s="61"/>
      <c r="K95" s="218"/>
      <c r="L95" s="220"/>
      <c r="M95" s="61"/>
      <c r="N95" s="62"/>
      <c r="O95" s="163" t="str">
        <f t="shared" si="2"/>
        <v/>
      </c>
      <c r="P95" s="61"/>
      <c r="Q95" s="220"/>
      <c r="R95" s="220"/>
      <c r="S95" s="234"/>
      <c r="T95" s="234"/>
      <c r="AA95" s="64"/>
      <c r="AB95" s="64"/>
      <c r="AC95" s="63"/>
    </row>
    <row r="96" spans="1:29" ht="12.75" customHeight="1" x14ac:dyDescent="0.2">
      <c r="A96" s="98"/>
      <c r="B96" s="235"/>
      <c r="C96" s="235"/>
      <c r="D96" s="98"/>
      <c r="E96" s="255"/>
      <c r="F96" s="221"/>
      <c r="G96" s="61"/>
      <c r="H96" s="61"/>
      <c r="I96" s="61"/>
      <c r="J96" s="61"/>
      <c r="K96" s="218"/>
      <c r="L96" s="220"/>
      <c r="M96" s="61"/>
      <c r="N96" s="62"/>
      <c r="O96" s="163" t="str">
        <f t="shared" si="2"/>
        <v/>
      </c>
      <c r="P96" s="61"/>
      <c r="Q96" s="220"/>
      <c r="R96" s="220"/>
      <c r="S96" s="234"/>
      <c r="T96" s="234"/>
      <c r="AA96" s="64"/>
      <c r="AB96" s="64"/>
      <c r="AC96" s="63"/>
    </row>
    <row r="97" spans="1:29" ht="12.75" customHeight="1" x14ac:dyDescent="0.2">
      <c r="A97" s="98"/>
      <c r="B97" s="235"/>
      <c r="C97" s="235"/>
      <c r="D97" s="98"/>
      <c r="E97" s="255"/>
      <c r="F97" s="221"/>
      <c r="G97" s="61"/>
      <c r="H97" s="61"/>
      <c r="I97" s="61"/>
      <c r="J97" s="61"/>
      <c r="K97" s="218"/>
      <c r="L97" s="220"/>
      <c r="M97" s="61"/>
      <c r="N97" s="62"/>
      <c r="O97" s="163" t="str">
        <f t="shared" si="2"/>
        <v/>
      </c>
      <c r="P97" s="61"/>
      <c r="Q97" s="220"/>
      <c r="R97" s="220"/>
      <c r="S97" s="234"/>
      <c r="T97" s="234"/>
      <c r="AA97" s="64"/>
      <c r="AB97" s="64"/>
      <c r="AC97" s="63"/>
    </row>
    <row r="98" spans="1:29" ht="12.75" customHeight="1" x14ac:dyDescent="0.2">
      <c r="A98" s="98"/>
      <c r="B98" s="235"/>
      <c r="C98" s="235"/>
      <c r="D98" s="98"/>
      <c r="E98" s="255"/>
      <c r="F98" s="221"/>
      <c r="G98" s="61"/>
      <c r="H98" s="61"/>
      <c r="I98" s="61"/>
      <c r="J98" s="61"/>
      <c r="K98" s="218"/>
      <c r="L98" s="220"/>
      <c r="M98" s="61"/>
      <c r="N98" s="62"/>
      <c r="O98" s="163" t="str">
        <f t="shared" si="2"/>
        <v/>
      </c>
      <c r="P98" s="61"/>
      <c r="Q98" s="220"/>
      <c r="R98" s="220"/>
      <c r="S98" s="234"/>
      <c r="T98" s="234"/>
      <c r="AA98" s="64"/>
      <c r="AB98" s="64"/>
      <c r="AC98" s="63"/>
    </row>
    <row r="99" spans="1:29" ht="12.75" customHeight="1" x14ac:dyDescent="0.2">
      <c r="A99" s="98"/>
      <c r="B99" s="235"/>
      <c r="C99" s="235"/>
      <c r="D99" s="98"/>
      <c r="E99" s="255"/>
      <c r="F99" s="221"/>
      <c r="G99" s="61"/>
      <c r="H99" s="61"/>
      <c r="I99" s="61"/>
      <c r="J99" s="61"/>
      <c r="K99" s="218"/>
      <c r="L99" s="220"/>
      <c r="M99" s="61"/>
      <c r="N99" s="62"/>
      <c r="O99" s="163" t="str">
        <f t="shared" si="2"/>
        <v/>
      </c>
      <c r="P99" s="61"/>
      <c r="Q99" s="220"/>
      <c r="R99" s="220"/>
      <c r="S99" s="234"/>
      <c r="T99" s="234"/>
      <c r="AA99" s="64"/>
      <c r="AB99" s="64"/>
      <c r="AC99" s="63"/>
    </row>
    <row r="100" spans="1:29" ht="12.75" customHeight="1" x14ac:dyDescent="0.2">
      <c r="A100" s="98"/>
      <c r="B100" s="235"/>
      <c r="C100" s="235"/>
      <c r="D100" s="98"/>
      <c r="E100" s="255"/>
      <c r="F100" s="221"/>
      <c r="G100" s="61"/>
      <c r="H100" s="61"/>
      <c r="I100" s="61"/>
      <c r="J100" s="61"/>
      <c r="K100" s="218"/>
      <c r="L100" s="220"/>
      <c r="M100" s="61"/>
      <c r="N100" s="62"/>
      <c r="O100" s="163" t="str">
        <f t="shared" si="2"/>
        <v/>
      </c>
      <c r="P100" s="61"/>
      <c r="Q100" s="220"/>
      <c r="R100" s="220"/>
      <c r="S100" s="234"/>
      <c r="T100" s="234"/>
      <c r="AA100" s="64"/>
      <c r="AB100" s="64"/>
      <c r="AC100" s="63"/>
    </row>
    <row r="101" spans="1:29" ht="12.75" customHeight="1" x14ac:dyDescent="0.2">
      <c r="A101" s="98"/>
      <c r="B101" s="235"/>
      <c r="C101" s="235"/>
      <c r="D101" s="98"/>
      <c r="E101" s="255"/>
      <c r="F101" s="221"/>
      <c r="G101" s="61"/>
      <c r="H101" s="61"/>
      <c r="I101" s="61"/>
      <c r="J101" s="61"/>
      <c r="K101" s="218"/>
      <c r="L101" s="220"/>
      <c r="M101" s="61"/>
      <c r="N101" s="62"/>
      <c r="O101" s="163" t="str">
        <f t="shared" si="2"/>
        <v/>
      </c>
      <c r="P101" s="61"/>
      <c r="Q101" s="220"/>
      <c r="R101" s="220"/>
      <c r="S101" s="234"/>
      <c r="T101" s="234"/>
      <c r="AA101" s="64"/>
      <c r="AB101" s="64"/>
      <c r="AC101" s="63"/>
    </row>
    <row r="102" spans="1:29" ht="12.75" customHeight="1" x14ac:dyDescent="0.2">
      <c r="A102" s="98"/>
      <c r="B102" s="235"/>
      <c r="C102" s="235"/>
      <c r="D102" s="98"/>
      <c r="E102" s="255"/>
      <c r="F102" s="221"/>
      <c r="G102" s="61"/>
      <c r="H102" s="61"/>
      <c r="I102" s="61"/>
      <c r="J102" s="61"/>
      <c r="K102" s="218"/>
      <c r="L102" s="220"/>
      <c r="M102" s="61"/>
      <c r="N102" s="62"/>
      <c r="O102" s="163" t="str">
        <f t="shared" si="2"/>
        <v/>
      </c>
      <c r="P102" s="61"/>
      <c r="Q102" s="220"/>
      <c r="R102" s="220"/>
      <c r="S102" s="234"/>
      <c r="T102" s="234"/>
      <c r="AA102" s="64"/>
      <c r="AB102" s="64"/>
      <c r="AC102" s="63"/>
    </row>
    <row r="103" spans="1:29" ht="12.75" customHeight="1" x14ac:dyDescent="0.2">
      <c r="A103" s="98"/>
      <c r="B103" s="235"/>
      <c r="C103" s="235"/>
      <c r="D103" s="98"/>
      <c r="E103" s="255"/>
      <c r="F103" s="221"/>
      <c r="G103" s="61"/>
      <c r="H103" s="61"/>
      <c r="I103" s="61"/>
      <c r="J103" s="61"/>
      <c r="K103" s="218"/>
      <c r="L103" s="220"/>
      <c r="M103" s="61"/>
      <c r="N103" s="62"/>
      <c r="O103" s="163" t="str">
        <f t="shared" si="2"/>
        <v/>
      </c>
      <c r="P103" s="61"/>
      <c r="Q103" s="220"/>
      <c r="R103" s="220"/>
      <c r="S103" s="234"/>
      <c r="T103" s="234"/>
      <c r="AA103" s="64"/>
      <c r="AB103" s="64"/>
      <c r="AC103" s="63"/>
    </row>
    <row r="104" spans="1:29" ht="12.75" customHeight="1" x14ac:dyDescent="0.2">
      <c r="A104" s="98"/>
      <c r="B104" s="235"/>
      <c r="C104" s="235"/>
      <c r="D104" s="98"/>
      <c r="E104" s="255"/>
      <c r="F104" s="221"/>
      <c r="G104" s="61"/>
      <c r="H104" s="61"/>
      <c r="I104" s="61"/>
      <c r="J104" s="61"/>
      <c r="K104" s="218"/>
      <c r="L104" s="220"/>
      <c r="M104" s="61"/>
      <c r="N104" s="62"/>
      <c r="O104" s="163" t="str">
        <f t="shared" si="2"/>
        <v/>
      </c>
      <c r="P104" s="61"/>
      <c r="Q104" s="220"/>
      <c r="R104" s="220"/>
      <c r="S104" s="234"/>
      <c r="T104" s="234"/>
      <c r="AA104" s="64"/>
      <c r="AB104" s="64"/>
      <c r="AC104" s="63"/>
    </row>
    <row r="105" spans="1:29" ht="12.75" customHeight="1" x14ac:dyDescent="0.2">
      <c r="A105" s="98"/>
      <c r="B105" s="235"/>
      <c r="C105" s="235"/>
      <c r="D105" s="98"/>
      <c r="E105" s="255"/>
      <c r="F105" s="221"/>
      <c r="G105" s="61"/>
      <c r="H105" s="61"/>
      <c r="I105" s="61"/>
      <c r="J105" s="61"/>
      <c r="K105" s="218"/>
      <c r="L105" s="220"/>
      <c r="M105" s="61"/>
      <c r="N105" s="62"/>
      <c r="O105" s="163" t="str">
        <f t="shared" si="2"/>
        <v/>
      </c>
      <c r="P105" s="61"/>
      <c r="Q105" s="220"/>
      <c r="R105" s="220"/>
      <c r="S105" s="234"/>
      <c r="T105" s="234"/>
      <c r="AA105" s="64"/>
      <c r="AB105" s="64"/>
      <c r="AC105" s="63"/>
    </row>
    <row r="106" spans="1:29" ht="12.75" customHeight="1" x14ac:dyDescent="0.2">
      <c r="A106" s="98"/>
      <c r="B106" s="235"/>
      <c r="C106" s="235"/>
      <c r="D106" s="98"/>
      <c r="E106" s="255"/>
      <c r="F106" s="221"/>
      <c r="G106" s="61"/>
      <c r="H106" s="61"/>
      <c r="I106" s="61"/>
      <c r="J106" s="61"/>
      <c r="K106" s="218"/>
      <c r="L106" s="220"/>
      <c r="M106" s="61"/>
      <c r="N106" s="62"/>
      <c r="O106" s="163" t="str">
        <f t="shared" si="2"/>
        <v/>
      </c>
      <c r="P106" s="61"/>
      <c r="Q106" s="220"/>
      <c r="R106" s="220"/>
      <c r="S106" s="234"/>
      <c r="T106" s="234"/>
      <c r="AA106" s="64"/>
      <c r="AB106" s="64"/>
      <c r="AC106" s="63"/>
    </row>
    <row r="107" spans="1:29" ht="12.75" customHeight="1" x14ac:dyDescent="0.2">
      <c r="A107" s="98"/>
      <c r="B107" s="235"/>
      <c r="C107" s="235"/>
      <c r="D107" s="98"/>
      <c r="E107" s="255"/>
      <c r="F107" s="221"/>
      <c r="G107" s="61"/>
      <c r="H107" s="61"/>
      <c r="I107" s="61"/>
      <c r="J107" s="61"/>
      <c r="K107" s="218"/>
      <c r="L107" s="220"/>
      <c r="M107" s="61"/>
      <c r="N107" s="62"/>
      <c r="O107" s="163" t="str">
        <f t="shared" si="2"/>
        <v/>
      </c>
      <c r="P107" s="61"/>
      <c r="Q107" s="220"/>
      <c r="R107" s="220"/>
      <c r="S107" s="234"/>
      <c r="T107" s="234"/>
      <c r="AA107" s="64"/>
      <c r="AB107" s="64"/>
      <c r="AC107" s="63"/>
    </row>
    <row r="108" spans="1:29" ht="12.75" customHeight="1" x14ac:dyDescent="0.2">
      <c r="A108" s="98"/>
      <c r="B108" s="235"/>
      <c r="C108" s="235"/>
      <c r="D108" s="98"/>
      <c r="E108" s="255"/>
      <c r="F108" s="221"/>
      <c r="G108" s="61"/>
      <c r="H108" s="61"/>
      <c r="I108" s="61"/>
      <c r="J108" s="61"/>
      <c r="K108" s="218"/>
      <c r="L108" s="220"/>
      <c r="M108" s="61"/>
      <c r="N108" s="62"/>
      <c r="O108" s="163" t="str">
        <f t="shared" si="2"/>
        <v/>
      </c>
      <c r="P108" s="61"/>
      <c r="Q108" s="220"/>
      <c r="R108" s="220"/>
      <c r="S108" s="234"/>
      <c r="T108" s="234"/>
      <c r="AA108" s="64"/>
      <c r="AB108" s="64"/>
      <c r="AC108" s="63"/>
    </row>
    <row r="109" spans="1:29" ht="12.75" customHeight="1" x14ac:dyDescent="0.2">
      <c r="A109" s="98"/>
      <c r="B109" s="235"/>
      <c r="C109" s="235"/>
      <c r="D109" s="98"/>
      <c r="E109" s="255"/>
      <c r="F109" s="221"/>
      <c r="G109" s="61"/>
      <c r="H109" s="61"/>
      <c r="I109" s="61"/>
      <c r="J109" s="61"/>
      <c r="K109" s="218"/>
      <c r="L109" s="220"/>
      <c r="M109" s="61"/>
      <c r="N109" s="62"/>
      <c r="O109" s="163" t="str">
        <f t="shared" si="2"/>
        <v/>
      </c>
      <c r="P109" s="61"/>
      <c r="Q109" s="220"/>
      <c r="R109" s="220"/>
      <c r="S109" s="234"/>
      <c r="T109" s="234"/>
    </row>
    <row r="110" spans="1:29" ht="12.75" customHeight="1" x14ac:dyDescent="0.2">
      <c r="A110" s="98"/>
      <c r="B110" s="235"/>
      <c r="C110" s="235"/>
      <c r="D110" s="98"/>
      <c r="E110" s="255"/>
      <c r="F110" s="221"/>
      <c r="G110" s="61"/>
      <c r="H110" s="61"/>
      <c r="I110" s="61"/>
      <c r="J110" s="61"/>
      <c r="K110" s="218"/>
      <c r="L110" s="220"/>
      <c r="M110" s="61"/>
      <c r="N110" s="62"/>
      <c r="O110" s="163" t="str">
        <f t="shared" si="2"/>
        <v/>
      </c>
      <c r="P110" s="61"/>
      <c r="Q110" s="220"/>
      <c r="R110" s="220"/>
      <c r="S110" s="234"/>
      <c r="T110" s="234"/>
    </row>
    <row r="111" spans="1:29" ht="12.75" customHeight="1" x14ac:dyDescent="0.2">
      <c r="A111" s="98"/>
      <c r="B111" s="235"/>
      <c r="C111" s="235"/>
      <c r="D111" s="98"/>
      <c r="E111" s="255"/>
      <c r="F111" s="221"/>
      <c r="G111" s="61"/>
      <c r="H111" s="61"/>
      <c r="I111" s="61"/>
      <c r="J111" s="61"/>
      <c r="K111" s="218"/>
      <c r="L111" s="220"/>
      <c r="M111" s="61"/>
      <c r="N111" s="62"/>
      <c r="O111" s="163" t="str">
        <f t="shared" si="2"/>
        <v/>
      </c>
      <c r="P111" s="61"/>
      <c r="Q111" s="220"/>
      <c r="R111" s="220"/>
      <c r="S111" s="234"/>
      <c r="T111" s="234"/>
    </row>
    <row r="112" spans="1:29" ht="12.75" customHeight="1" x14ac:dyDescent="0.2">
      <c r="A112" s="98"/>
      <c r="B112" s="235"/>
      <c r="C112" s="235"/>
      <c r="D112" s="98"/>
      <c r="E112" s="255"/>
      <c r="F112" s="221"/>
      <c r="G112" s="61"/>
      <c r="H112" s="61"/>
      <c r="I112" s="61"/>
      <c r="J112" s="61"/>
      <c r="K112" s="218"/>
      <c r="L112" s="220"/>
      <c r="M112" s="61"/>
      <c r="N112" s="62"/>
      <c r="O112" s="163" t="str">
        <f t="shared" si="2"/>
        <v/>
      </c>
      <c r="P112" s="61"/>
      <c r="Q112" s="220"/>
      <c r="R112" s="220"/>
      <c r="S112" s="234"/>
      <c r="T112" s="234"/>
    </row>
    <row r="113" spans="1:20" ht="12.75" customHeight="1" x14ac:dyDescent="0.2">
      <c r="A113" s="98"/>
      <c r="B113" s="235"/>
      <c r="C113" s="235"/>
      <c r="D113" s="98"/>
      <c r="E113" s="255"/>
      <c r="F113" s="221"/>
      <c r="G113" s="61"/>
      <c r="H113" s="61"/>
      <c r="I113" s="61"/>
      <c r="J113" s="61"/>
      <c r="K113" s="218"/>
      <c r="L113" s="220"/>
      <c r="M113" s="61"/>
      <c r="N113" s="62"/>
      <c r="O113" s="163" t="str">
        <f t="shared" si="2"/>
        <v/>
      </c>
      <c r="P113" s="61"/>
      <c r="Q113" s="220"/>
      <c r="R113" s="220"/>
      <c r="S113" s="234"/>
      <c r="T113" s="234"/>
    </row>
    <row r="114" spans="1:20" ht="12.75" customHeight="1" x14ac:dyDescent="0.2">
      <c r="A114" s="98"/>
      <c r="B114" s="235"/>
      <c r="C114" s="235"/>
      <c r="D114" s="98"/>
      <c r="E114" s="255"/>
      <c r="F114" s="221"/>
      <c r="G114" s="61"/>
      <c r="H114" s="61"/>
      <c r="I114" s="61"/>
      <c r="J114" s="61"/>
      <c r="K114" s="218"/>
      <c r="L114" s="220"/>
      <c r="M114" s="61"/>
      <c r="N114" s="62"/>
      <c r="O114" s="163" t="str">
        <f t="shared" si="2"/>
        <v/>
      </c>
      <c r="P114" s="61"/>
      <c r="Q114" s="220"/>
      <c r="R114" s="220"/>
      <c r="S114" s="234"/>
      <c r="T114" s="234"/>
    </row>
    <row r="115" spans="1:20" ht="12.75" customHeight="1" x14ac:dyDescent="0.2">
      <c r="A115" s="98"/>
      <c r="B115" s="235"/>
      <c r="C115" s="235"/>
      <c r="D115" s="98"/>
      <c r="E115" s="255"/>
      <c r="F115" s="221"/>
      <c r="G115" s="61"/>
      <c r="H115" s="61"/>
      <c r="I115" s="61"/>
      <c r="J115" s="61"/>
      <c r="K115" s="218"/>
      <c r="L115" s="220"/>
      <c r="M115" s="61"/>
      <c r="N115" s="62"/>
      <c r="O115" s="163" t="str">
        <f t="shared" si="2"/>
        <v/>
      </c>
      <c r="P115" s="61"/>
      <c r="Q115" s="220"/>
      <c r="R115" s="220"/>
      <c r="S115" s="234"/>
      <c r="T115" s="234"/>
    </row>
    <row r="116" spans="1:20" ht="12.75" customHeight="1" x14ac:dyDescent="0.2">
      <c r="A116" s="98"/>
      <c r="B116" s="235"/>
      <c r="C116" s="235"/>
      <c r="D116" s="98"/>
      <c r="E116" s="255"/>
      <c r="F116" s="221"/>
      <c r="G116" s="61"/>
      <c r="H116" s="61"/>
      <c r="I116" s="61"/>
      <c r="J116" s="61"/>
      <c r="K116" s="218"/>
      <c r="L116" s="220"/>
      <c r="M116" s="61"/>
      <c r="N116" s="62"/>
      <c r="O116" s="163" t="str">
        <f t="shared" si="2"/>
        <v/>
      </c>
      <c r="P116" s="61"/>
      <c r="Q116" s="220"/>
      <c r="R116" s="220"/>
      <c r="S116" s="234"/>
      <c r="T116" s="234"/>
    </row>
    <row r="117" spans="1:20" ht="12.75" customHeight="1" x14ac:dyDescent="0.2">
      <c r="A117" s="98"/>
      <c r="B117" s="235"/>
      <c r="C117" s="235"/>
      <c r="D117" s="98"/>
      <c r="E117" s="255"/>
      <c r="F117" s="221"/>
      <c r="G117" s="61"/>
      <c r="H117" s="61"/>
      <c r="I117" s="61"/>
      <c r="J117" s="61"/>
      <c r="K117" s="218"/>
      <c r="L117" s="220"/>
      <c r="M117" s="61"/>
      <c r="N117" s="62"/>
      <c r="O117" s="163" t="str">
        <f t="shared" si="2"/>
        <v/>
      </c>
      <c r="P117" s="61"/>
      <c r="Q117" s="220"/>
      <c r="R117" s="220"/>
      <c r="S117" s="234"/>
      <c r="T117" s="234"/>
    </row>
    <row r="118" spans="1:20" ht="12.75" customHeight="1" x14ac:dyDescent="0.2">
      <c r="A118" s="98"/>
      <c r="B118" s="235"/>
      <c r="C118" s="235"/>
      <c r="D118" s="98"/>
      <c r="E118" s="255"/>
      <c r="F118" s="221"/>
      <c r="G118" s="61"/>
      <c r="H118" s="61"/>
      <c r="I118" s="61"/>
      <c r="J118" s="61"/>
      <c r="K118" s="218"/>
      <c r="L118" s="220"/>
      <c r="M118" s="61"/>
      <c r="N118" s="62"/>
      <c r="O118" s="163" t="str">
        <f t="shared" si="2"/>
        <v/>
      </c>
      <c r="P118" s="61"/>
      <c r="Q118" s="220"/>
      <c r="R118" s="220"/>
      <c r="S118" s="234"/>
      <c r="T118" s="234"/>
    </row>
    <row r="119" spans="1:20" ht="12.75" customHeight="1" x14ac:dyDescent="0.2">
      <c r="A119" s="98"/>
      <c r="B119" s="235"/>
      <c r="C119" s="235"/>
      <c r="D119" s="98"/>
      <c r="E119" s="255"/>
      <c r="F119" s="221"/>
      <c r="G119" s="61"/>
      <c r="H119" s="61"/>
      <c r="I119" s="61"/>
      <c r="J119" s="61"/>
      <c r="K119" s="218"/>
      <c r="L119" s="220"/>
      <c r="M119" s="61"/>
      <c r="N119" s="62"/>
      <c r="O119" s="163" t="str">
        <f t="shared" si="2"/>
        <v/>
      </c>
      <c r="P119" s="61"/>
      <c r="Q119" s="220"/>
      <c r="R119" s="220"/>
      <c r="S119" s="234"/>
      <c r="T119" s="234"/>
    </row>
    <row r="120" spans="1:20" ht="12.75" customHeight="1" x14ac:dyDescent="0.2">
      <c r="A120" s="98"/>
      <c r="B120" s="235"/>
      <c r="C120" s="235"/>
      <c r="D120" s="98"/>
      <c r="E120" s="255"/>
      <c r="F120" s="221"/>
      <c r="G120" s="61"/>
      <c r="H120" s="61"/>
      <c r="I120" s="61"/>
      <c r="J120" s="61"/>
      <c r="K120" s="218"/>
      <c r="L120" s="220"/>
      <c r="M120" s="61"/>
      <c r="N120" s="62"/>
      <c r="O120" s="163" t="str">
        <f t="shared" si="2"/>
        <v/>
      </c>
      <c r="P120" s="61"/>
      <c r="Q120" s="220"/>
      <c r="R120" s="220"/>
      <c r="S120" s="234"/>
      <c r="T120" s="234"/>
    </row>
    <row r="121" spans="1:20" ht="12.75" customHeight="1" x14ac:dyDescent="0.2">
      <c r="A121" s="98"/>
      <c r="B121" s="235"/>
      <c r="C121" s="235"/>
      <c r="D121" s="98"/>
      <c r="E121" s="255"/>
      <c r="F121" s="221"/>
      <c r="G121" s="61"/>
      <c r="H121" s="61"/>
      <c r="I121" s="61"/>
      <c r="J121" s="61"/>
      <c r="K121" s="218"/>
      <c r="L121" s="220"/>
      <c r="M121" s="61"/>
      <c r="N121" s="62"/>
      <c r="O121" s="163" t="str">
        <f t="shared" si="2"/>
        <v/>
      </c>
      <c r="P121" s="61"/>
      <c r="Q121" s="220"/>
      <c r="R121" s="220"/>
      <c r="S121" s="234"/>
      <c r="T121" s="234"/>
    </row>
    <row r="122" spans="1:20" ht="12.75" customHeight="1" x14ac:dyDescent="0.2">
      <c r="A122" s="98"/>
      <c r="B122" s="235"/>
      <c r="C122" s="235"/>
      <c r="D122" s="98"/>
      <c r="E122" s="255"/>
      <c r="F122" s="221"/>
      <c r="G122" s="61"/>
      <c r="H122" s="61"/>
      <c r="I122" s="61"/>
      <c r="J122" s="61"/>
      <c r="K122" s="218"/>
      <c r="L122" s="220"/>
      <c r="M122" s="61"/>
      <c r="N122" s="62"/>
      <c r="O122" s="163" t="str">
        <f t="shared" si="2"/>
        <v/>
      </c>
      <c r="P122" s="61"/>
      <c r="Q122" s="220"/>
      <c r="R122" s="220"/>
      <c r="S122" s="234"/>
      <c r="T122" s="234"/>
    </row>
    <row r="123" spans="1:20" ht="12.75" customHeight="1" x14ac:dyDescent="0.2">
      <c r="A123" s="98"/>
      <c r="B123" s="235"/>
      <c r="C123" s="235"/>
      <c r="D123" s="98"/>
      <c r="E123" s="255"/>
      <c r="F123" s="221"/>
      <c r="G123" s="61"/>
      <c r="H123" s="61"/>
      <c r="I123" s="61"/>
      <c r="J123" s="61"/>
      <c r="K123" s="218"/>
      <c r="L123" s="220"/>
      <c r="M123" s="61"/>
      <c r="N123" s="62"/>
      <c r="O123" s="163" t="str">
        <f t="shared" si="2"/>
        <v/>
      </c>
      <c r="P123" s="61"/>
      <c r="Q123" s="220"/>
      <c r="R123" s="220"/>
      <c r="S123" s="234"/>
      <c r="T123" s="234"/>
    </row>
    <row r="124" spans="1:20" ht="12.75" customHeight="1" x14ac:dyDescent="0.2">
      <c r="A124" s="98"/>
      <c r="B124" s="235"/>
      <c r="C124" s="235"/>
      <c r="D124" s="98"/>
      <c r="E124" s="255"/>
      <c r="F124" s="221"/>
      <c r="G124" s="61"/>
      <c r="H124" s="61"/>
      <c r="I124" s="61"/>
      <c r="J124" s="61"/>
      <c r="K124" s="218"/>
      <c r="L124" s="220"/>
      <c r="M124" s="61"/>
      <c r="N124" s="62"/>
      <c r="O124" s="163" t="str">
        <f t="shared" si="2"/>
        <v/>
      </c>
      <c r="P124" s="61"/>
      <c r="Q124" s="220"/>
      <c r="R124" s="220"/>
      <c r="S124" s="234"/>
      <c r="T124" s="234"/>
    </row>
    <row r="125" spans="1:20" ht="12.75" customHeight="1" x14ac:dyDescent="0.2">
      <c r="A125" s="98"/>
      <c r="B125" s="235"/>
      <c r="C125" s="235"/>
      <c r="D125" s="98"/>
      <c r="E125" s="255"/>
      <c r="F125" s="221"/>
      <c r="G125" s="61"/>
      <c r="H125" s="61"/>
      <c r="I125" s="61"/>
      <c r="J125" s="61"/>
      <c r="K125" s="218"/>
      <c r="L125" s="220"/>
      <c r="M125" s="61"/>
      <c r="N125" s="62"/>
      <c r="O125" s="163" t="str">
        <f t="shared" si="2"/>
        <v/>
      </c>
      <c r="P125" s="61"/>
      <c r="Q125" s="220"/>
      <c r="R125" s="220"/>
      <c r="S125" s="234"/>
      <c r="T125" s="234"/>
    </row>
    <row r="126" spans="1:20" ht="12.75" customHeight="1" x14ac:dyDescent="0.2">
      <c r="A126" s="98"/>
      <c r="B126" s="235"/>
      <c r="C126" s="235"/>
      <c r="D126" s="98"/>
      <c r="E126" s="255"/>
      <c r="F126" s="221"/>
      <c r="G126" s="61"/>
      <c r="H126" s="61"/>
      <c r="I126" s="61"/>
      <c r="J126" s="61"/>
      <c r="K126" s="218"/>
      <c r="L126" s="220"/>
      <c r="M126" s="61"/>
      <c r="N126" s="62"/>
      <c r="O126" s="163" t="str">
        <f t="shared" si="2"/>
        <v/>
      </c>
      <c r="P126" s="61"/>
      <c r="Q126" s="220"/>
      <c r="R126" s="220"/>
      <c r="S126" s="234"/>
      <c r="T126" s="234"/>
    </row>
    <row r="127" spans="1:20" ht="12.75" customHeight="1" x14ac:dyDescent="0.2">
      <c r="A127" s="98"/>
      <c r="B127" s="235"/>
      <c r="C127" s="235"/>
      <c r="D127" s="98"/>
      <c r="E127" s="255"/>
      <c r="F127" s="221"/>
      <c r="G127" s="61"/>
      <c r="H127" s="61"/>
      <c r="I127" s="61"/>
      <c r="J127" s="61"/>
      <c r="K127" s="218"/>
      <c r="L127" s="220"/>
      <c r="M127" s="61"/>
      <c r="N127" s="62"/>
      <c r="O127" s="163" t="str">
        <f t="shared" si="2"/>
        <v/>
      </c>
      <c r="P127" s="61"/>
      <c r="Q127" s="220"/>
      <c r="R127" s="220"/>
      <c r="S127" s="234"/>
      <c r="T127" s="234"/>
    </row>
    <row r="128" spans="1:20" ht="12.75" customHeight="1" x14ac:dyDescent="0.2">
      <c r="A128" s="98"/>
      <c r="B128" s="235"/>
      <c r="C128" s="235"/>
      <c r="D128" s="98"/>
      <c r="E128" s="255"/>
      <c r="F128" s="221"/>
      <c r="G128" s="61"/>
      <c r="H128" s="61"/>
      <c r="I128" s="61"/>
      <c r="J128" s="61"/>
      <c r="K128" s="218"/>
      <c r="L128" s="220"/>
      <c r="M128" s="61"/>
      <c r="N128" s="62"/>
      <c r="O128" s="163" t="str">
        <f t="shared" si="2"/>
        <v/>
      </c>
      <c r="P128" s="61"/>
      <c r="Q128" s="220"/>
      <c r="R128" s="220"/>
      <c r="S128" s="234"/>
      <c r="T128" s="234"/>
    </row>
    <row r="129" spans="1:20" ht="12.75" customHeight="1" x14ac:dyDescent="0.2">
      <c r="A129" s="98"/>
      <c r="B129" s="235"/>
      <c r="C129" s="235"/>
      <c r="D129" s="98"/>
      <c r="E129" s="255"/>
      <c r="F129" s="221"/>
      <c r="G129" s="61"/>
      <c r="H129" s="61"/>
      <c r="I129" s="61"/>
      <c r="J129" s="61"/>
      <c r="K129" s="218"/>
      <c r="L129" s="220"/>
      <c r="M129" s="61"/>
      <c r="N129" s="62"/>
      <c r="O129" s="163" t="str">
        <f t="shared" si="2"/>
        <v/>
      </c>
      <c r="P129" s="61"/>
      <c r="Q129" s="220"/>
      <c r="R129" s="220"/>
      <c r="S129" s="234"/>
      <c r="T129" s="234"/>
    </row>
    <row r="130" spans="1:20" ht="12.75" customHeight="1" x14ac:dyDescent="0.2">
      <c r="A130" s="98"/>
      <c r="B130" s="235"/>
      <c r="C130" s="235"/>
      <c r="D130" s="98"/>
      <c r="E130" s="255"/>
      <c r="F130" s="221"/>
      <c r="G130" s="61"/>
      <c r="H130" s="61"/>
      <c r="I130" s="61"/>
      <c r="J130" s="61"/>
      <c r="K130" s="218"/>
      <c r="L130" s="220"/>
      <c r="M130" s="61"/>
      <c r="N130" s="62"/>
      <c r="O130" s="163" t="str">
        <f t="shared" si="2"/>
        <v/>
      </c>
      <c r="P130" s="61"/>
      <c r="Q130" s="220"/>
      <c r="R130" s="220"/>
      <c r="S130" s="234"/>
      <c r="T130" s="234"/>
    </row>
    <row r="131" spans="1:20" ht="12.75" customHeight="1" x14ac:dyDescent="0.2">
      <c r="A131" s="98"/>
      <c r="B131" s="235"/>
      <c r="C131" s="235"/>
      <c r="D131" s="98"/>
      <c r="E131" s="255"/>
      <c r="F131" s="221"/>
      <c r="G131" s="61"/>
      <c r="H131" s="61"/>
      <c r="I131" s="61"/>
      <c r="J131" s="61"/>
      <c r="K131" s="218"/>
      <c r="L131" s="220"/>
      <c r="M131" s="61"/>
      <c r="N131" s="62"/>
      <c r="O131" s="163" t="str">
        <f t="shared" si="2"/>
        <v/>
      </c>
      <c r="P131" s="61"/>
      <c r="Q131" s="220"/>
      <c r="R131" s="220"/>
      <c r="S131" s="234"/>
      <c r="T131" s="234"/>
    </row>
    <row r="132" spans="1:20" ht="12.75" customHeight="1" x14ac:dyDescent="0.2">
      <c r="A132" s="98"/>
      <c r="B132" s="235"/>
      <c r="C132" s="235"/>
      <c r="D132" s="98"/>
      <c r="E132" s="255"/>
      <c r="F132" s="221"/>
      <c r="G132" s="61"/>
      <c r="H132" s="61"/>
      <c r="I132" s="61"/>
      <c r="J132" s="61"/>
      <c r="K132" s="218"/>
      <c r="L132" s="220"/>
      <c r="M132" s="61"/>
      <c r="N132" s="62"/>
      <c r="O132" s="163" t="str">
        <f t="shared" si="2"/>
        <v/>
      </c>
      <c r="P132" s="61"/>
      <c r="Q132" s="220"/>
      <c r="R132" s="220"/>
      <c r="S132" s="234"/>
      <c r="T132" s="234"/>
    </row>
    <row r="133" spans="1:20" ht="12.75" customHeight="1" x14ac:dyDescent="0.2">
      <c r="A133" s="98"/>
      <c r="B133" s="235"/>
      <c r="C133" s="235"/>
      <c r="D133" s="98"/>
      <c r="E133" s="255"/>
      <c r="F133" s="221"/>
      <c r="G133" s="61"/>
      <c r="H133" s="61"/>
      <c r="I133" s="61"/>
      <c r="J133" s="61"/>
      <c r="K133" s="218"/>
      <c r="L133" s="220"/>
      <c r="M133" s="61"/>
      <c r="N133" s="62"/>
      <c r="O133" s="163" t="str">
        <f t="shared" si="2"/>
        <v/>
      </c>
      <c r="P133" s="61"/>
      <c r="Q133" s="220"/>
      <c r="R133" s="220"/>
      <c r="S133" s="234"/>
      <c r="T133" s="234"/>
    </row>
    <row r="134" spans="1:20" ht="12.75" customHeight="1" x14ac:dyDescent="0.2">
      <c r="A134" s="98"/>
      <c r="B134" s="235"/>
      <c r="C134" s="235"/>
      <c r="D134" s="98"/>
      <c r="E134" s="255"/>
      <c r="F134" s="221"/>
      <c r="G134" s="61"/>
      <c r="H134" s="61"/>
      <c r="I134" s="61"/>
      <c r="J134" s="61"/>
      <c r="K134" s="218"/>
      <c r="L134" s="220"/>
      <c r="M134" s="61"/>
      <c r="N134" s="62"/>
      <c r="O134" s="163" t="str">
        <f t="shared" ref="O134:O144" si="3">IF(OR(NOT(ISBLANK(M134)),NOT(ISBLANK(N134))),M134+N134,"")</f>
        <v/>
      </c>
      <c r="P134" s="61"/>
      <c r="Q134" s="220"/>
      <c r="R134" s="220"/>
      <c r="S134" s="234"/>
      <c r="T134" s="234"/>
    </row>
    <row r="135" spans="1:20" ht="12.75" customHeight="1" x14ac:dyDescent="0.2">
      <c r="A135" s="98"/>
      <c r="B135" s="235"/>
      <c r="C135" s="235"/>
      <c r="D135" s="98"/>
      <c r="E135" s="255"/>
      <c r="F135" s="221"/>
      <c r="G135" s="61"/>
      <c r="H135" s="61"/>
      <c r="I135" s="61"/>
      <c r="J135" s="61"/>
      <c r="K135" s="218"/>
      <c r="L135" s="220"/>
      <c r="M135" s="61"/>
      <c r="N135" s="62"/>
      <c r="O135" s="163" t="str">
        <f t="shared" si="3"/>
        <v/>
      </c>
      <c r="P135" s="61"/>
      <c r="Q135" s="220"/>
      <c r="R135" s="220"/>
      <c r="S135" s="234"/>
      <c r="T135" s="234"/>
    </row>
    <row r="136" spans="1:20" ht="12.75" customHeight="1" x14ac:dyDescent="0.2">
      <c r="A136" s="98"/>
      <c r="B136" s="235"/>
      <c r="C136" s="235"/>
      <c r="D136" s="98"/>
      <c r="E136" s="255"/>
      <c r="F136" s="221"/>
      <c r="G136" s="61"/>
      <c r="H136" s="61"/>
      <c r="I136" s="61"/>
      <c r="J136" s="61"/>
      <c r="K136" s="218"/>
      <c r="L136" s="220"/>
      <c r="M136" s="61"/>
      <c r="N136" s="62"/>
      <c r="O136" s="163" t="str">
        <f t="shared" si="3"/>
        <v/>
      </c>
      <c r="P136" s="61"/>
      <c r="Q136" s="220"/>
      <c r="R136" s="220"/>
      <c r="S136" s="234"/>
      <c r="T136" s="234"/>
    </row>
    <row r="137" spans="1:20" ht="12.75" customHeight="1" x14ac:dyDescent="0.2">
      <c r="A137" s="98"/>
      <c r="B137" s="235"/>
      <c r="C137" s="235"/>
      <c r="D137" s="98"/>
      <c r="E137" s="255"/>
      <c r="F137" s="221"/>
      <c r="G137" s="61"/>
      <c r="H137" s="61"/>
      <c r="I137" s="61"/>
      <c r="J137" s="61"/>
      <c r="K137" s="218"/>
      <c r="L137" s="220"/>
      <c r="M137" s="61"/>
      <c r="N137" s="62"/>
      <c r="O137" s="163" t="str">
        <f t="shared" si="3"/>
        <v/>
      </c>
      <c r="P137" s="61"/>
      <c r="Q137" s="220"/>
      <c r="R137" s="220"/>
      <c r="S137" s="234"/>
      <c r="T137" s="234"/>
    </row>
    <row r="138" spans="1:20" ht="12.75" customHeight="1" x14ac:dyDescent="0.2">
      <c r="A138" s="98"/>
      <c r="B138" s="235"/>
      <c r="C138" s="235"/>
      <c r="D138" s="98"/>
      <c r="E138" s="255"/>
      <c r="F138" s="221"/>
      <c r="G138" s="61"/>
      <c r="H138" s="61"/>
      <c r="I138" s="61"/>
      <c r="J138" s="61"/>
      <c r="K138" s="218"/>
      <c r="L138" s="220"/>
      <c r="M138" s="61"/>
      <c r="N138" s="62"/>
      <c r="O138" s="163" t="str">
        <f t="shared" si="3"/>
        <v/>
      </c>
      <c r="P138" s="61"/>
      <c r="Q138" s="220"/>
      <c r="R138" s="220"/>
      <c r="S138" s="234"/>
      <c r="T138" s="234"/>
    </row>
    <row r="139" spans="1:20" ht="12.75" customHeight="1" x14ac:dyDescent="0.2">
      <c r="A139" s="98"/>
      <c r="B139" s="235"/>
      <c r="C139" s="235"/>
      <c r="D139" s="98"/>
      <c r="E139" s="255"/>
      <c r="F139" s="221"/>
      <c r="G139" s="61"/>
      <c r="H139" s="61"/>
      <c r="I139" s="61"/>
      <c r="J139" s="61"/>
      <c r="K139" s="218"/>
      <c r="L139" s="220"/>
      <c r="M139" s="61"/>
      <c r="N139" s="62"/>
      <c r="O139" s="163" t="str">
        <f t="shared" si="3"/>
        <v/>
      </c>
      <c r="P139" s="61"/>
      <c r="Q139" s="220"/>
      <c r="R139" s="220"/>
      <c r="S139" s="234"/>
      <c r="T139" s="234"/>
    </row>
    <row r="140" spans="1:20" ht="12.75" customHeight="1" x14ac:dyDescent="0.2">
      <c r="A140" s="98"/>
      <c r="B140" s="235"/>
      <c r="C140" s="235"/>
      <c r="D140" s="98"/>
      <c r="E140" s="255"/>
      <c r="F140" s="221"/>
      <c r="G140" s="61"/>
      <c r="H140" s="61"/>
      <c r="I140" s="61"/>
      <c r="J140" s="61"/>
      <c r="K140" s="218"/>
      <c r="L140" s="220"/>
      <c r="M140" s="61"/>
      <c r="N140" s="62"/>
      <c r="O140" s="163" t="str">
        <f t="shared" si="3"/>
        <v/>
      </c>
      <c r="P140" s="61"/>
      <c r="Q140" s="220"/>
      <c r="R140" s="220"/>
      <c r="S140" s="234"/>
      <c r="T140" s="234"/>
    </row>
    <row r="141" spans="1:20" ht="12.75" customHeight="1" x14ac:dyDescent="0.2">
      <c r="A141" s="98"/>
      <c r="B141" s="235"/>
      <c r="C141" s="235"/>
      <c r="D141" s="98"/>
      <c r="E141" s="255"/>
      <c r="F141" s="221"/>
      <c r="G141" s="61"/>
      <c r="H141" s="61"/>
      <c r="I141" s="61"/>
      <c r="J141" s="61"/>
      <c r="K141" s="218"/>
      <c r="L141" s="220"/>
      <c r="M141" s="61"/>
      <c r="N141" s="62"/>
      <c r="O141" s="163" t="str">
        <f t="shared" si="3"/>
        <v/>
      </c>
      <c r="P141" s="61"/>
      <c r="Q141" s="220"/>
      <c r="R141" s="220"/>
      <c r="S141" s="234"/>
      <c r="T141" s="234"/>
    </row>
    <row r="142" spans="1:20" ht="12.75" customHeight="1" x14ac:dyDescent="0.2">
      <c r="A142" s="98"/>
      <c r="B142" s="235"/>
      <c r="C142" s="235"/>
      <c r="D142" s="98"/>
      <c r="E142" s="255"/>
      <c r="F142" s="221"/>
      <c r="G142" s="61"/>
      <c r="H142" s="61"/>
      <c r="I142" s="61"/>
      <c r="J142" s="61"/>
      <c r="K142" s="218"/>
      <c r="L142" s="220"/>
      <c r="M142" s="61"/>
      <c r="N142" s="62"/>
      <c r="O142" s="163" t="str">
        <f t="shared" si="3"/>
        <v/>
      </c>
      <c r="P142" s="61"/>
      <c r="Q142" s="220"/>
      <c r="R142" s="220"/>
      <c r="S142" s="234"/>
      <c r="T142" s="234"/>
    </row>
    <row r="143" spans="1:20" ht="12.75" customHeight="1" x14ac:dyDescent="0.2">
      <c r="A143" s="98"/>
      <c r="B143" s="235"/>
      <c r="C143" s="235"/>
      <c r="D143" s="98"/>
      <c r="E143" s="255"/>
      <c r="F143" s="221"/>
      <c r="G143" s="61"/>
      <c r="H143" s="61"/>
      <c r="I143" s="61"/>
      <c r="J143" s="61"/>
      <c r="K143" s="218"/>
      <c r="L143" s="220"/>
      <c r="M143" s="61"/>
      <c r="N143" s="62"/>
      <c r="O143" s="163" t="str">
        <f t="shared" si="3"/>
        <v/>
      </c>
      <c r="P143" s="61"/>
      <c r="Q143" s="220"/>
      <c r="R143" s="220"/>
      <c r="S143" s="234"/>
      <c r="T143" s="234"/>
    </row>
    <row r="144" spans="1:20" ht="12.75" customHeight="1" x14ac:dyDescent="0.2">
      <c r="A144" s="98"/>
      <c r="B144" s="235"/>
      <c r="C144" s="235"/>
      <c r="D144" s="98"/>
      <c r="E144" s="255"/>
      <c r="F144" s="221"/>
      <c r="G144" s="61"/>
      <c r="H144" s="61"/>
      <c r="I144" s="61"/>
      <c r="J144" s="61"/>
      <c r="K144" s="218"/>
      <c r="L144" s="220"/>
      <c r="M144" s="61"/>
      <c r="N144" s="62"/>
      <c r="O144" s="163" t="str">
        <f t="shared" si="3"/>
        <v/>
      </c>
      <c r="P144" s="61"/>
      <c r="Q144" s="220"/>
      <c r="R144" s="220"/>
      <c r="S144" s="234"/>
      <c r="T144" s="234"/>
    </row>
    <row r="145" spans="1:20" ht="12.75" customHeight="1" x14ac:dyDescent="0.2">
      <c r="A145" s="199"/>
      <c r="M145" s="40"/>
      <c r="N145" s="67"/>
      <c r="O145" s="163" t="str">
        <f>IF(OR(NOT(ISBLANK(M145)),NOT(ISBLANK(N145))),M145+N145,"")</f>
        <v/>
      </c>
      <c r="P145" s="40"/>
      <c r="Q145" s="164"/>
      <c r="R145" s="164"/>
      <c r="S145" s="68"/>
      <c r="T145" s="68"/>
    </row>
    <row r="146" spans="1:20" ht="14.25" x14ac:dyDescent="0.2">
      <c r="A146" s="199"/>
      <c r="S146" s="68"/>
      <c r="T146" s="68"/>
    </row>
    <row r="147" spans="1:20" ht="14.25" x14ac:dyDescent="0.2">
      <c r="A147" s="199"/>
    </row>
    <row r="148" spans="1:20" ht="14.25" x14ac:dyDescent="0.2">
      <c r="A148" s="199"/>
    </row>
    <row r="149" spans="1:20" ht="14.25" x14ac:dyDescent="0.2">
      <c r="A149" s="199"/>
    </row>
    <row r="150" spans="1:20" ht="14.25" x14ac:dyDescent="0.2">
      <c r="A150" s="199"/>
    </row>
    <row r="151" spans="1:20" ht="14.25" x14ac:dyDescent="0.2">
      <c r="A151" s="199"/>
    </row>
    <row r="152" spans="1:20" ht="14.25" x14ac:dyDescent="0.2">
      <c r="A152" s="199"/>
    </row>
    <row r="153" spans="1:20" ht="14.25" x14ac:dyDescent="0.2">
      <c r="A153" s="199"/>
    </row>
    <row r="154" spans="1:20" ht="14.25" x14ac:dyDescent="0.2">
      <c r="A154" s="199"/>
    </row>
    <row r="155" spans="1:20" ht="14.25" x14ac:dyDescent="0.2">
      <c r="A155" s="199"/>
    </row>
    <row r="156" spans="1:20" ht="14.25" x14ac:dyDescent="0.2">
      <c r="A156" s="199"/>
    </row>
    <row r="157" spans="1:20" ht="14.25" x14ac:dyDescent="0.2">
      <c r="A157" s="199"/>
    </row>
    <row r="158" spans="1:20" ht="14.25" x14ac:dyDescent="0.2">
      <c r="A158" s="199"/>
    </row>
    <row r="159" spans="1:20" ht="14.25" x14ac:dyDescent="0.2">
      <c r="A159" s="199"/>
    </row>
    <row r="160" spans="1:20" ht="14.25" x14ac:dyDescent="0.2">
      <c r="A160" s="199"/>
    </row>
    <row r="161" spans="1:1" ht="14.25" x14ac:dyDescent="0.2">
      <c r="A161" s="199"/>
    </row>
    <row r="162" spans="1:1" ht="14.25" x14ac:dyDescent="0.2">
      <c r="A162" s="199"/>
    </row>
    <row r="163" spans="1:1" ht="14.25" x14ac:dyDescent="0.2">
      <c r="A163" s="199"/>
    </row>
    <row r="164" spans="1:1" ht="14.25" x14ac:dyDescent="0.2">
      <c r="A164" s="199"/>
    </row>
    <row r="165" spans="1:1" ht="14.25" x14ac:dyDescent="0.2">
      <c r="A165" s="199"/>
    </row>
    <row r="166" spans="1:1" ht="14.25" x14ac:dyDescent="0.2">
      <c r="A166" s="199"/>
    </row>
    <row r="167" spans="1:1" ht="14.25" x14ac:dyDescent="0.2">
      <c r="A167" s="199"/>
    </row>
    <row r="168" spans="1:1" ht="14.25" x14ac:dyDescent="0.2">
      <c r="A168" s="199"/>
    </row>
    <row r="169" spans="1:1" ht="14.25" x14ac:dyDescent="0.2">
      <c r="A169" s="199"/>
    </row>
    <row r="170" spans="1:1" ht="14.25" x14ac:dyDescent="0.2">
      <c r="A170" s="199"/>
    </row>
    <row r="171" spans="1:1" ht="14.25" x14ac:dyDescent="0.2">
      <c r="A171" s="199"/>
    </row>
    <row r="172" spans="1:1" ht="14.25" x14ac:dyDescent="0.2">
      <c r="A172" s="199"/>
    </row>
    <row r="173" spans="1:1" ht="14.25" x14ac:dyDescent="0.2">
      <c r="A173" s="199"/>
    </row>
    <row r="174" spans="1:1" ht="14.25" x14ac:dyDescent="0.2">
      <c r="A174" s="199"/>
    </row>
    <row r="175" spans="1:1" ht="14.25" x14ac:dyDescent="0.2">
      <c r="A175" s="199"/>
    </row>
    <row r="176" spans="1:1" ht="14.25" x14ac:dyDescent="0.2">
      <c r="A176" s="199"/>
    </row>
    <row r="177" spans="1:1" ht="14.25" x14ac:dyDescent="0.2">
      <c r="A177" s="199"/>
    </row>
    <row r="178" spans="1:1" ht="14.25" x14ac:dyDescent="0.2">
      <c r="A178" s="199"/>
    </row>
    <row r="179" spans="1:1" ht="14.25" x14ac:dyDescent="0.2">
      <c r="A179" s="199"/>
    </row>
    <row r="180" spans="1:1" ht="14.25" x14ac:dyDescent="0.2">
      <c r="A180" s="199"/>
    </row>
    <row r="181" spans="1:1" ht="14.25" x14ac:dyDescent="0.2">
      <c r="A181" s="199"/>
    </row>
    <row r="182" spans="1:1" ht="14.25" x14ac:dyDescent="0.2">
      <c r="A182" s="199"/>
    </row>
    <row r="183" spans="1:1" ht="14.25" x14ac:dyDescent="0.2">
      <c r="A183" s="199"/>
    </row>
    <row r="184" spans="1:1" ht="14.25" x14ac:dyDescent="0.2">
      <c r="A184" s="199"/>
    </row>
    <row r="185" spans="1:1" ht="14.25" x14ac:dyDescent="0.2">
      <c r="A185" s="199"/>
    </row>
    <row r="186" spans="1:1" ht="14.25" x14ac:dyDescent="0.2">
      <c r="A186" s="199"/>
    </row>
    <row r="187" spans="1:1" ht="14.25" x14ac:dyDescent="0.2">
      <c r="A187" s="199"/>
    </row>
    <row r="188" spans="1:1" ht="14.25" x14ac:dyDescent="0.2">
      <c r="A188" s="199"/>
    </row>
    <row r="189" spans="1:1" ht="14.25" x14ac:dyDescent="0.2">
      <c r="A189" s="199"/>
    </row>
    <row r="190" spans="1:1" ht="14.25" x14ac:dyDescent="0.2">
      <c r="A190" s="199"/>
    </row>
    <row r="191" spans="1:1" ht="14.25" x14ac:dyDescent="0.2">
      <c r="A191" s="199"/>
    </row>
    <row r="192" spans="1:1" ht="14.25" x14ac:dyDescent="0.2">
      <c r="A192" s="199"/>
    </row>
    <row r="193" spans="1:1" ht="14.25" x14ac:dyDescent="0.2">
      <c r="A193" s="199"/>
    </row>
    <row r="194" spans="1:1" ht="14.25" x14ac:dyDescent="0.2">
      <c r="A194" s="199"/>
    </row>
    <row r="195" spans="1:1" ht="14.25" x14ac:dyDescent="0.2">
      <c r="A195" s="199"/>
    </row>
    <row r="196" spans="1:1" ht="14.25" x14ac:dyDescent="0.2">
      <c r="A196" s="199"/>
    </row>
    <row r="197" spans="1:1" ht="14.25" x14ac:dyDescent="0.2">
      <c r="A197" s="199"/>
    </row>
    <row r="198" spans="1:1" ht="14.25" x14ac:dyDescent="0.2">
      <c r="A198" s="199"/>
    </row>
    <row r="199" spans="1:1" ht="14.25" x14ac:dyDescent="0.2">
      <c r="A199" s="199"/>
    </row>
    <row r="200" spans="1:1" ht="14.25" x14ac:dyDescent="0.2">
      <c r="A200" s="199"/>
    </row>
    <row r="201" spans="1:1" ht="14.25" x14ac:dyDescent="0.2">
      <c r="A201" s="199"/>
    </row>
    <row r="202" spans="1:1" ht="14.25" x14ac:dyDescent="0.2">
      <c r="A202" s="199"/>
    </row>
    <row r="203" spans="1:1" ht="14.25" x14ac:dyDescent="0.2">
      <c r="A203" s="199"/>
    </row>
    <row r="204" spans="1:1" ht="14.25" x14ac:dyDescent="0.2">
      <c r="A204" s="199"/>
    </row>
    <row r="205" spans="1:1" ht="14.25" x14ac:dyDescent="0.2">
      <c r="A205" s="199"/>
    </row>
    <row r="206" spans="1:1" ht="14.25" x14ac:dyDescent="0.2">
      <c r="A206" s="199"/>
    </row>
    <row r="207" spans="1:1" ht="14.25" x14ac:dyDescent="0.2">
      <c r="A207" s="199"/>
    </row>
    <row r="208" spans="1:1" ht="14.25" x14ac:dyDescent="0.2">
      <c r="A208" s="199"/>
    </row>
    <row r="209" spans="1:1" ht="14.25" x14ac:dyDescent="0.2">
      <c r="A209" s="199"/>
    </row>
    <row r="210" spans="1:1" ht="14.25" x14ac:dyDescent="0.2">
      <c r="A210" s="199"/>
    </row>
    <row r="211" spans="1:1" ht="14.25" x14ac:dyDescent="0.2">
      <c r="A211" s="199"/>
    </row>
    <row r="212" spans="1:1" ht="14.25" x14ac:dyDescent="0.2">
      <c r="A212" s="199"/>
    </row>
    <row r="213" spans="1:1" ht="14.25" x14ac:dyDescent="0.2">
      <c r="A213" s="199"/>
    </row>
    <row r="214" spans="1:1" ht="14.25" x14ac:dyDescent="0.2">
      <c r="A214" s="199"/>
    </row>
    <row r="215" spans="1:1" ht="14.25" x14ac:dyDescent="0.2">
      <c r="A215" s="199"/>
    </row>
    <row r="216" spans="1:1" ht="14.25" x14ac:dyDescent="0.2">
      <c r="A216" s="199"/>
    </row>
    <row r="217" spans="1:1" ht="14.25" x14ac:dyDescent="0.2">
      <c r="A217" s="199"/>
    </row>
    <row r="218" spans="1:1" ht="14.25" x14ac:dyDescent="0.2">
      <c r="A218" s="199"/>
    </row>
    <row r="219" spans="1:1" ht="14.25" x14ac:dyDescent="0.2">
      <c r="A219" s="199"/>
    </row>
    <row r="220" spans="1:1" ht="14.25" x14ac:dyDescent="0.2">
      <c r="A220" s="199"/>
    </row>
    <row r="221" spans="1:1" ht="14.25" x14ac:dyDescent="0.2">
      <c r="A221" s="199"/>
    </row>
    <row r="222" spans="1:1" ht="14.25" x14ac:dyDescent="0.2">
      <c r="A222" s="199"/>
    </row>
    <row r="223" spans="1:1" ht="14.25" x14ac:dyDescent="0.2">
      <c r="A223" s="199"/>
    </row>
    <row r="224" spans="1:1" ht="14.25" x14ac:dyDescent="0.2">
      <c r="A224" s="199"/>
    </row>
    <row r="225" spans="1:1" ht="14.25" x14ac:dyDescent="0.2">
      <c r="A225" s="199"/>
    </row>
    <row r="226" spans="1:1" ht="14.25" x14ac:dyDescent="0.2">
      <c r="A226" s="199"/>
    </row>
    <row r="227" spans="1:1" ht="14.25" x14ac:dyDescent="0.2">
      <c r="A227" s="199"/>
    </row>
    <row r="228" spans="1:1" ht="14.25" x14ac:dyDescent="0.2">
      <c r="A228" s="199"/>
    </row>
    <row r="229" spans="1:1" ht="14.25" x14ac:dyDescent="0.2">
      <c r="A229" s="199"/>
    </row>
    <row r="230" spans="1:1" ht="14.25" x14ac:dyDescent="0.2">
      <c r="A230" s="199"/>
    </row>
    <row r="231" spans="1:1" ht="14.25" x14ac:dyDescent="0.2">
      <c r="A231" s="199"/>
    </row>
    <row r="232" spans="1:1" ht="14.25" x14ac:dyDescent="0.2">
      <c r="A232" s="199"/>
    </row>
    <row r="233" spans="1:1" ht="14.25" x14ac:dyDescent="0.2">
      <c r="A233" s="199"/>
    </row>
    <row r="234" spans="1:1" ht="14.25" x14ac:dyDescent="0.2">
      <c r="A234" s="199"/>
    </row>
    <row r="235" spans="1:1" ht="14.25" x14ac:dyDescent="0.2">
      <c r="A235" s="199"/>
    </row>
    <row r="236" spans="1:1" ht="14.25" x14ac:dyDescent="0.2">
      <c r="A236" s="199"/>
    </row>
    <row r="237" spans="1:1" ht="14.25" x14ac:dyDescent="0.2">
      <c r="A237" s="199"/>
    </row>
    <row r="238" spans="1:1" ht="14.25" x14ac:dyDescent="0.2">
      <c r="A238" s="199"/>
    </row>
    <row r="239" spans="1:1" ht="14.25" x14ac:dyDescent="0.2">
      <c r="A239" s="199"/>
    </row>
    <row r="240" spans="1:1" ht="14.25" x14ac:dyDescent="0.2">
      <c r="A240" s="199"/>
    </row>
    <row r="241" spans="1:1" ht="14.25" x14ac:dyDescent="0.2">
      <c r="A241" s="199"/>
    </row>
    <row r="242" spans="1:1" ht="14.25" x14ac:dyDescent="0.2">
      <c r="A242" s="199"/>
    </row>
    <row r="243" spans="1:1" ht="12.75" customHeight="1" x14ac:dyDescent="0.2">
      <c r="A243" s="199"/>
    </row>
    <row r="244" spans="1:1" ht="14.25" x14ac:dyDescent="0.2">
      <c r="A244" s="199"/>
    </row>
    <row r="245" spans="1:1" ht="14.25" x14ac:dyDescent="0.2">
      <c r="A245" s="199"/>
    </row>
    <row r="246" spans="1:1" ht="14.25" x14ac:dyDescent="0.2">
      <c r="A246" s="199"/>
    </row>
    <row r="247" spans="1:1" ht="14.25" x14ac:dyDescent="0.2">
      <c r="A247" s="199"/>
    </row>
    <row r="248" spans="1:1" ht="14.25" x14ac:dyDescent="0.2">
      <c r="A248" s="199"/>
    </row>
    <row r="249" spans="1:1" ht="14.25" x14ac:dyDescent="0.2">
      <c r="A249" s="199"/>
    </row>
    <row r="250" spans="1:1" ht="14.25" x14ac:dyDescent="0.2">
      <c r="A250" s="199"/>
    </row>
    <row r="251" spans="1:1" ht="14.25" x14ac:dyDescent="0.2">
      <c r="A251" s="199"/>
    </row>
    <row r="252" spans="1:1" ht="14.25" x14ac:dyDescent="0.2">
      <c r="A252" s="199"/>
    </row>
    <row r="253" spans="1:1" ht="14.25" x14ac:dyDescent="0.2">
      <c r="A253" s="199"/>
    </row>
    <row r="254" spans="1:1" ht="14.25" x14ac:dyDescent="0.2">
      <c r="A254" s="199"/>
    </row>
    <row r="255" spans="1:1" ht="14.25" x14ac:dyDescent="0.2">
      <c r="A255" s="199"/>
    </row>
    <row r="256" spans="1:1" ht="14.25" x14ac:dyDescent="0.2">
      <c r="A256" s="199"/>
    </row>
    <row r="257" spans="1:1" ht="14.25" x14ac:dyDescent="0.2">
      <c r="A257" s="199"/>
    </row>
    <row r="258" spans="1:1" ht="14.25" x14ac:dyDescent="0.2">
      <c r="A258" s="199"/>
    </row>
    <row r="259" spans="1:1" ht="14.25" x14ac:dyDescent="0.2">
      <c r="A259" s="199"/>
    </row>
    <row r="260" spans="1:1" ht="14.25" x14ac:dyDescent="0.2">
      <c r="A260" s="199"/>
    </row>
    <row r="261" spans="1:1" ht="14.25" x14ac:dyDescent="0.2">
      <c r="A261" s="199"/>
    </row>
    <row r="262" spans="1:1" ht="14.25" x14ac:dyDescent="0.2">
      <c r="A262" s="199"/>
    </row>
    <row r="263" spans="1:1" ht="14.25" x14ac:dyDescent="0.2">
      <c r="A263" s="199"/>
    </row>
    <row r="264" spans="1:1" ht="14.25" x14ac:dyDescent="0.2">
      <c r="A264" s="199"/>
    </row>
    <row r="265" spans="1:1" ht="14.25" x14ac:dyDescent="0.2">
      <c r="A265" s="199"/>
    </row>
    <row r="266" spans="1:1" ht="14.25" x14ac:dyDescent="0.2">
      <c r="A266" s="199"/>
    </row>
    <row r="267" spans="1:1" ht="14.25" x14ac:dyDescent="0.2">
      <c r="A267" s="199"/>
    </row>
    <row r="268" spans="1:1" ht="14.25" x14ac:dyDescent="0.2">
      <c r="A268" s="199"/>
    </row>
    <row r="269" spans="1:1" ht="14.25" x14ac:dyDescent="0.2">
      <c r="A269" s="199"/>
    </row>
    <row r="270" spans="1:1" ht="14.25" x14ac:dyDescent="0.2">
      <c r="A270" s="199"/>
    </row>
    <row r="271" spans="1:1" ht="14.25" x14ac:dyDescent="0.2">
      <c r="A271" s="199"/>
    </row>
    <row r="272" spans="1:1" ht="14.25" x14ac:dyDescent="0.2">
      <c r="A272" s="199"/>
    </row>
    <row r="273" spans="1:1" ht="14.25" x14ac:dyDescent="0.2">
      <c r="A273" s="199"/>
    </row>
    <row r="274" spans="1:1" ht="14.25" x14ac:dyDescent="0.2">
      <c r="A274" s="199"/>
    </row>
    <row r="275" spans="1:1" ht="14.25" x14ac:dyDescent="0.2">
      <c r="A275" s="199"/>
    </row>
    <row r="276" spans="1:1" ht="14.25" x14ac:dyDescent="0.2">
      <c r="A276" s="199"/>
    </row>
    <row r="277" spans="1:1" ht="14.25" x14ac:dyDescent="0.2">
      <c r="A277" s="199"/>
    </row>
    <row r="278" spans="1:1" ht="14.25" x14ac:dyDescent="0.2">
      <c r="A278" s="199"/>
    </row>
    <row r="279" spans="1:1" ht="14.25" x14ac:dyDescent="0.2">
      <c r="A279" s="199"/>
    </row>
    <row r="280" spans="1:1" ht="14.25" x14ac:dyDescent="0.2">
      <c r="A280" s="199"/>
    </row>
    <row r="281" spans="1:1" ht="14.25" x14ac:dyDescent="0.2">
      <c r="A281" s="199"/>
    </row>
    <row r="282" spans="1:1" ht="14.25" x14ac:dyDescent="0.2">
      <c r="A282" s="199"/>
    </row>
    <row r="283" spans="1:1" ht="14.25" x14ac:dyDescent="0.2">
      <c r="A283" s="199"/>
    </row>
    <row r="284" spans="1:1" ht="14.25" x14ac:dyDescent="0.2">
      <c r="A284" s="199"/>
    </row>
    <row r="285" spans="1:1" ht="14.25" x14ac:dyDescent="0.2">
      <c r="A285" s="199"/>
    </row>
    <row r="286" spans="1:1" ht="14.25" x14ac:dyDescent="0.2">
      <c r="A286" s="199"/>
    </row>
    <row r="287" spans="1:1" ht="14.25" x14ac:dyDescent="0.2">
      <c r="A287" s="199"/>
    </row>
    <row r="288" spans="1:1" ht="14.25" x14ac:dyDescent="0.2">
      <c r="A288" s="199"/>
    </row>
    <row r="289" spans="1:1" ht="14.25" x14ac:dyDescent="0.2">
      <c r="A289" s="199"/>
    </row>
    <row r="290" spans="1:1" ht="14.25" x14ac:dyDescent="0.2">
      <c r="A290" s="199"/>
    </row>
    <row r="291" spans="1:1" ht="14.25" x14ac:dyDescent="0.2">
      <c r="A291" s="199"/>
    </row>
    <row r="292" spans="1:1" ht="14.25" x14ac:dyDescent="0.2">
      <c r="A292" s="199"/>
    </row>
    <row r="293" spans="1:1" ht="14.25" x14ac:dyDescent="0.2">
      <c r="A293" s="199"/>
    </row>
    <row r="294" spans="1:1" ht="14.25" x14ac:dyDescent="0.2">
      <c r="A294" s="199"/>
    </row>
    <row r="295" spans="1:1" ht="14.25" x14ac:dyDescent="0.2">
      <c r="A295" s="199"/>
    </row>
    <row r="296" spans="1:1" ht="14.25" x14ac:dyDescent="0.2">
      <c r="A296" s="199"/>
    </row>
    <row r="297" spans="1:1" ht="14.25" x14ac:dyDescent="0.2">
      <c r="A297" s="199"/>
    </row>
    <row r="298" spans="1:1" ht="14.25" x14ac:dyDescent="0.2">
      <c r="A298" s="199"/>
    </row>
    <row r="299" spans="1:1" ht="14.25" x14ac:dyDescent="0.2">
      <c r="A299" s="199"/>
    </row>
    <row r="300" spans="1:1" ht="14.25" x14ac:dyDescent="0.2">
      <c r="A300" s="199"/>
    </row>
    <row r="301" spans="1:1" ht="14.25" x14ac:dyDescent="0.2">
      <c r="A301" s="199"/>
    </row>
    <row r="302" spans="1:1" ht="14.25" x14ac:dyDescent="0.2">
      <c r="A302" s="199"/>
    </row>
    <row r="303" spans="1:1" ht="14.25" x14ac:dyDescent="0.2">
      <c r="A303" s="199"/>
    </row>
    <row r="304" spans="1:1" ht="14.25" x14ac:dyDescent="0.2">
      <c r="A304" s="199"/>
    </row>
    <row r="305" spans="1:1" ht="14.25" x14ac:dyDescent="0.2">
      <c r="A305" s="199"/>
    </row>
    <row r="306" spans="1:1" ht="14.25" x14ac:dyDescent="0.2">
      <c r="A306" s="199"/>
    </row>
    <row r="307" spans="1:1" ht="14.25" x14ac:dyDescent="0.2">
      <c r="A307" s="199"/>
    </row>
    <row r="308" spans="1:1" ht="14.25" x14ac:dyDescent="0.2">
      <c r="A308" s="199"/>
    </row>
    <row r="309" spans="1:1" ht="14.25" x14ac:dyDescent="0.2">
      <c r="A309" s="199"/>
    </row>
    <row r="310" spans="1:1" ht="14.25" x14ac:dyDescent="0.2">
      <c r="A310" s="199"/>
    </row>
    <row r="311" spans="1:1" ht="14.25" x14ac:dyDescent="0.2">
      <c r="A311" s="199"/>
    </row>
    <row r="312" spans="1:1" ht="14.25" x14ac:dyDescent="0.2">
      <c r="A312" s="199"/>
    </row>
    <row r="313" spans="1:1" ht="14.25" x14ac:dyDescent="0.2">
      <c r="A313" s="199"/>
    </row>
    <row r="314" spans="1:1" ht="14.25" x14ac:dyDescent="0.2">
      <c r="A314" s="199"/>
    </row>
    <row r="315" spans="1:1" ht="14.25" x14ac:dyDescent="0.2">
      <c r="A315" s="199"/>
    </row>
    <row r="316" spans="1:1" ht="14.25" x14ac:dyDescent="0.2">
      <c r="A316" s="199"/>
    </row>
    <row r="317" spans="1:1" ht="14.25" x14ac:dyDescent="0.2">
      <c r="A317" s="199"/>
    </row>
    <row r="318" spans="1:1" ht="14.25" x14ac:dyDescent="0.2">
      <c r="A318" s="199"/>
    </row>
    <row r="319" spans="1:1" ht="14.25" x14ac:dyDescent="0.2">
      <c r="A319" s="199"/>
    </row>
    <row r="320" spans="1:1" ht="14.25" x14ac:dyDescent="0.2">
      <c r="A320" s="199"/>
    </row>
    <row r="321" spans="1:1" ht="14.25" x14ac:dyDescent="0.2">
      <c r="A321" s="199"/>
    </row>
    <row r="322" spans="1:1" ht="14.25" x14ac:dyDescent="0.2">
      <c r="A322" s="199"/>
    </row>
    <row r="323" spans="1:1" ht="14.25" x14ac:dyDescent="0.2">
      <c r="A323" s="199"/>
    </row>
    <row r="324" spans="1:1" ht="14.25" x14ac:dyDescent="0.2">
      <c r="A324" s="199"/>
    </row>
    <row r="325" spans="1:1" ht="14.25" x14ac:dyDescent="0.2">
      <c r="A325" s="199"/>
    </row>
    <row r="326" spans="1:1" ht="14.25" x14ac:dyDescent="0.2">
      <c r="A326" s="199"/>
    </row>
    <row r="327" spans="1:1" ht="14.25" x14ac:dyDescent="0.2">
      <c r="A327" s="199"/>
    </row>
    <row r="328" spans="1:1" ht="14.25" x14ac:dyDescent="0.2">
      <c r="A328" s="199"/>
    </row>
    <row r="329" spans="1:1" ht="14.25" x14ac:dyDescent="0.2">
      <c r="A329" s="199"/>
    </row>
    <row r="330" spans="1:1" ht="14.25" x14ac:dyDescent="0.2">
      <c r="A330" s="199"/>
    </row>
    <row r="331" spans="1:1" ht="14.25" x14ac:dyDescent="0.2">
      <c r="A331" s="199"/>
    </row>
    <row r="332" spans="1:1" ht="14.25" x14ac:dyDescent="0.2">
      <c r="A332" s="199"/>
    </row>
    <row r="333" spans="1:1" ht="14.25" x14ac:dyDescent="0.2">
      <c r="A333" s="199"/>
    </row>
    <row r="334" spans="1:1" ht="14.25" x14ac:dyDescent="0.2">
      <c r="A334" s="199"/>
    </row>
    <row r="335" spans="1:1" ht="14.25" x14ac:dyDescent="0.2">
      <c r="A335" s="199"/>
    </row>
    <row r="336" spans="1:1" ht="14.25" x14ac:dyDescent="0.2">
      <c r="A336" s="199"/>
    </row>
    <row r="337" spans="1:1" ht="14.25" x14ac:dyDescent="0.2">
      <c r="A337" s="199"/>
    </row>
    <row r="338" spans="1:1" ht="14.25" x14ac:dyDescent="0.2">
      <c r="A338" s="199"/>
    </row>
    <row r="339" spans="1:1" ht="14.25" x14ac:dyDescent="0.2">
      <c r="A339" s="199"/>
    </row>
    <row r="340" spans="1:1" ht="14.25" x14ac:dyDescent="0.2">
      <c r="A340" s="199"/>
    </row>
    <row r="341" spans="1:1" ht="14.25" x14ac:dyDescent="0.2">
      <c r="A341" s="199"/>
    </row>
    <row r="342" spans="1:1" ht="14.25" x14ac:dyDescent="0.2">
      <c r="A342" s="199"/>
    </row>
    <row r="343" spans="1:1" ht="14.25" x14ac:dyDescent="0.2">
      <c r="A343" s="199"/>
    </row>
    <row r="344" spans="1:1" ht="14.25" x14ac:dyDescent="0.2">
      <c r="A344" s="199"/>
    </row>
    <row r="345" spans="1:1" ht="14.25" x14ac:dyDescent="0.2">
      <c r="A345" s="199"/>
    </row>
    <row r="346" spans="1:1" ht="14.25" x14ac:dyDescent="0.2">
      <c r="A346" s="199"/>
    </row>
    <row r="347" spans="1:1" ht="14.25" x14ac:dyDescent="0.2">
      <c r="A347" s="199"/>
    </row>
    <row r="348" spans="1:1" ht="14.25" x14ac:dyDescent="0.2">
      <c r="A348" s="199"/>
    </row>
    <row r="349" spans="1:1" ht="14.25" x14ac:dyDescent="0.2">
      <c r="A349" s="199"/>
    </row>
    <row r="350" spans="1:1" ht="14.25" x14ac:dyDescent="0.2">
      <c r="A350" s="199"/>
    </row>
    <row r="351" spans="1:1" ht="14.25" x14ac:dyDescent="0.2">
      <c r="A351" s="199"/>
    </row>
    <row r="352" spans="1:1" ht="14.25" x14ac:dyDescent="0.2">
      <c r="A352" s="199"/>
    </row>
    <row r="353" spans="1:1" ht="14.25" x14ac:dyDescent="0.2">
      <c r="A353" s="199"/>
    </row>
    <row r="354" spans="1:1" ht="14.25" x14ac:dyDescent="0.2">
      <c r="A354" s="199"/>
    </row>
    <row r="355" spans="1:1" ht="14.25" x14ac:dyDescent="0.2">
      <c r="A355" s="199"/>
    </row>
    <row r="356" spans="1:1" ht="14.25" x14ac:dyDescent="0.2">
      <c r="A356" s="199"/>
    </row>
    <row r="357" spans="1:1" ht="14.25" x14ac:dyDescent="0.2">
      <c r="A357" s="199"/>
    </row>
    <row r="358" spans="1:1" ht="14.25" x14ac:dyDescent="0.2">
      <c r="A358" s="199"/>
    </row>
    <row r="359" spans="1:1" ht="14.25" x14ac:dyDescent="0.2">
      <c r="A359" s="199"/>
    </row>
    <row r="360" spans="1:1" ht="14.25" x14ac:dyDescent="0.2">
      <c r="A360" s="199"/>
    </row>
    <row r="361" spans="1:1" ht="14.25" x14ac:dyDescent="0.2">
      <c r="A361" s="199"/>
    </row>
    <row r="362" spans="1:1" ht="14.25" x14ac:dyDescent="0.2">
      <c r="A362" s="199"/>
    </row>
    <row r="363" spans="1:1" ht="14.25" x14ac:dyDescent="0.2">
      <c r="A363" s="199"/>
    </row>
    <row r="364" spans="1:1" ht="14.25" x14ac:dyDescent="0.2">
      <c r="A364" s="199"/>
    </row>
    <row r="365" spans="1:1" ht="14.25" x14ac:dyDescent="0.2">
      <c r="A365" s="199"/>
    </row>
    <row r="366" spans="1:1" ht="14.25" x14ac:dyDescent="0.2">
      <c r="A366" s="199"/>
    </row>
    <row r="367" spans="1:1" ht="14.25" x14ac:dyDescent="0.2">
      <c r="A367" s="199"/>
    </row>
    <row r="368" spans="1:1" ht="14.25" x14ac:dyDescent="0.2">
      <c r="A368" s="199"/>
    </row>
    <row r="369" spans="1:1" ht="14.25" x14ac:dyDescent="0.2">
      <c r="A369" s="199"/>
    </row>
    <row r="370" spans="1:1" ht="14.25" x14ac:dyDescent="0.2">
      <c r="A370" s="199"/>
    </row>
    <row r="371" spans="1:1" ht="14.25" x14ac:dyDescent="0.2">
      <c r="A371" s="199"/>
    </row>
    <row r="372" spans="1:1" ht="14.25" x14ac:dyDescent="0.2">
      <c r="A372" s="199"/>
    </row>
    <row r="373" spans="1:1" ht="14.25" x14ac:dyDescent="0.2">
      <c r="A373" s="199"/>
    </row>
    <row r="374" spans="1:1" ht="14.25" x14ac:dyDescent="0.2">
      <c r="A374" s="199"/>
    </row>
    <row r="375" spans="1:1" ht="14.25" x14ac:dyDescent="0.2">
      <c r="A375" s="199"/>
    </row>
    <row r="376" spans="1:1" ht="14.25" x14ac:dyDescent="0.2">
      <c r="A376" s="199"/>
    </row>
    <row r="377" spans="1:1" ht="14.25" x14ac:dyDescent="0.2">
      <c r="A377" s="199"/>
    </row>
    <row r="378" spans="1:1" ht="14.25" x14ac:dyDescent="0.2">
      <c r="A378" s="199"/>
    </row>
    <row r="379" spans="1:1" ht="14.25" x14ac:dyDescent="0.2">
      <c r="A379" s="199"/>
    </row>
    <row r="380" spans="1:1" ht="14.25" x14ac:dyDescent="0.2">
      <c r="A380" s="199"/>
    </row>
    <row r="381" spans="1:1" ht="14.25" x14ac:dyDescent="0.2">
      <c r="A381" s="199"/>
    </row>
    <row r="382" spans="1:1" ht="14.25" x14ac:dyDescent="0.2">
      <c r="A382" s="199"/>
    </row>
    <row r="383" spans="1:1" ht="14.25" x14ac:dyDescent="0.2">
      <c r="A383" s="199"/>
    </row>
    <row r="384" spans="1:1" ht="14.25" x14ac:dyDescent="0.2">
      <c r="A384" s="199"/>
    </row>
    <row r="385" spans="1:1" ht="14.25" x14ac:dyDescent="0.2">
      <c r="A385" s="199"/>
    </row>
    <row r="386" spans="1:1" ht="14.25" x14ac:dyDescent="0.2">
      <c r="A386" s="199"/>
    </row>
    <row r="387" spans="1:1" ht="14.25" x14ac:dyDescent="0.2">
      <c r="A387" s="199"/>
    </row>
    <row r="388" spans="1:1" ht="14.25" x14ac:dyDescent="0.2">
      <c r="A388" s="199"/>
    </row>
    <row r="389" spans="1:1" ht="14.25" x14ac:dyDescent="0.2">
      <c r="A389" s="199"/>
    </row>
    <row r="390" spans="1:1" ht="14.25" x14ac:dyDescent="0.2">
      <c r="A390" s="199"/>
    </row>
    <row r="391" spans="1:1" ht="14.25" x14ac:dyDescent="0.2">
      <c r="A391" s="199"/>
    </row>
    <row r="392" spans="1:1" ht="14.25" x14ac:dyDescent="0.2">
      <c r="A392" s="199"/>
    </row>
    <row r="393" spans="1:1" ht="14.25" x14ac:dyDescent="0.2">
      <c r="A393" s="199"/>
    </row>
    <row r="394" spans="1:1" ht="14.25" x14ac:dyDescent="0.2">
      <c r="A394" s="199"/>
    </row>
    <row r="395" spans="1:1" ht="14.25" x14ac:dyDescent="0.2">
      <c r="A395" s="199"/>
    </row>
    <row r="396" spans="1:1" ht="14.25" x14ac:dyDescent="0.2">
      <c r="A396" s="199"/>
    </row>
    <row r="397" spans="1:1" ht="14.25" x14ac:dyDescent="0.2">
      <c r="A397" s="199"/>
    </row>
    <row r="398" spans="1:1" ht="14.25" x14ac:dyDescent="0.2">
      <c r="A398" s="199"/>
    </row>
    <row r="399" spans="1:1" ht="14.25" x14ac:dyDescent="0.2">
      <c r="A399" s="199"/>
    </row>
    <row r="400" spans="1:1" ht="14.25" x14ac:dyDescent="0.2">
      <c r="A400" s="199"/>
    </row>
    <row r="401" spans="1:1" ht="14.25" x14ac:dyDescent="0.2">
      <c r="A401" s="199"/>
    </row>
    <row r="402" spans="1:1" ht="14.25" x14ac:dyDescent="0.2">
      <c r="A402" s="199"/>
    </row>
    <row r="403" spans="1:1" ht="14.25" x14ac:dyDescent="0.2">
      <c r="A403" s="199"/>
    </row>
    <row r="404" spans="1:1" ht="14.25" x14ac:dyDescent="0.2">
      <c r="A404" s="199"/>
    </row>
    <row r="405" spans="1:1" ht="14.25" x14ac:dyDescent="0.2">
      <c r="A405" s="199"/>
    </row>
    <row r="406" spans="1:1" ht="14.25" x14ac:dyDescent="0.2">
      <c r="A406" s="199"/>
    </row>
    <row r="407" spans="1:1" ht="14.25" x14ac:dyDescent="0.2">
      <c r="A407" s="199"/>
    </row>
    <row r="408" spans="1:1" ht="14.25" x14ac:dyDescent="0.2">
      <c r="A408" s="199"/>
    </row>
    <row r="409" spans="1:1" ht="14.25" x14ac:dyDescent="0.2">
      <c r="A409" s="199"/>
    </row>
    <row r="410" spans="1:1" ht="14.25" x14ac:dyDescent="0.2">
      <c r="A410" s="199"/>
    </row>
    <row r="411" spans="1:1" ht="14.25" x14ac:dyDescent="0.2">
      <c r="A411" s="199"/>
    </row>
    <row r="412" spans="1:1" ht="14.25" x14ac:dyDescent="0.2">
      <c r="A412" s="199"/>
    </row>
    <row r="413" spans="1:1" ht="14.25" x14ac:dyDescent="0.2">
      <c r="A413" s="199"/>
    </row>
    <row r="414" spans="1:1" ht="14.25" x14ac:dyDescent="0.2">
      <c r="A414" s="199"/>
    </row>
    <row r="415" spans="1:1" ht="14.25" x14ac:dyDescent="0.2">
      <c r="A415" s="199"/>
    </row>
    <row r="416" spans="1:1" ht="14.25" x14ac:dyDescent="0.2">
      <c r="A416" s="199"/>
    </row>
    <row r="417" spans="1:1" ht="14.25" x14ac:dyDescent="0.2">
      <c r="A417" s="199"/>
    </row>
    <row r="418" spans="1:1" ht="14.25" x14ac:dyDescent="0.2">
      <c r="A418" s="199"/>
    </row>
    <row r="419" spans="1:1" ht="14.25" x14ac:dyDescent="0.2">
      <c r="A419" s="199"/>
    </row>
    <row r="420" spans="1:1" ht="14.25" x14ac:dyDescent="0.2">
      <c r="A420" s="199"/>
    </row>
    <row r="421" spans="1:1" ht="14.25" x14ac:dyDescent="0.2">
      <c r="A421" s="199"/>
    </row>
    <row r="422" spans="1:1" ht="14.25" x14ac:dyDescent="0.2">
      <c r="A422" s="199"/>
    </row>
    <row r="423" spans="1:1" ht="14.25" x14ac:dyDescent="0.2">
      <c r="A423" s="199"/>
    </row>
    <row r="424" spans="1:1" ht="14.25" x14ac:dyDescent="0.2">
      <c r="A424" s="199"/>
    </row>
    <row r="425" spans="1:1" ht="14.25" x14ac:dyDescent="0.2">
      <c r="A425" s="199"/>
    </row>
    <row r="426" spans="1:1" ht="14.25" x14ac:dyDescent="0.2">
      <c r="A426" s="199"/>
    </row>
    <row r="427" spans="1:1" ht="14.25" x14ac:dyDescent="0.2">
      <c r="A427" s="199"/>
    </row>
    <row r="428" spans="1:1" ht="14.25" x14ac:dyDescent="0.2">
      <c r="A428" s="199"/>
    </row>
    <row r="429" spans="1:1" ht="14.25" x14ac:dyDescent="0.2">
      <c r="A429" s="199"/>
    </row>
    <row r="430" spans="1:1" ht="14.25" x14ac:dyDescent="0.2">
      <c r="A430" s="199"/>
    </row>
    <row r="431" spans="1:1" ht="14.25" x14ac:dyDescent="0.2">
      <c r="A431" s="199"/>
    </row>
    <row r="432" spans="1:1" ht="14.25" x14ac:dyDescent="0.2">
      <c r="A432" s="199"/>
    </row>
    <row r="433" spans="1:1" ht="14.25" x14ac:dyDescent="0.2">
      <c r="A433" s="199"/>
    </row>
    <row r="434" spans="1:1" ht="14.25" x14ac:dyDescent="0.2">
      <c r="A434" s="199"/>
    </row>
    <row r="435" spans="1:1" ht="14.25" x14ac:dyDescent="0.2">
      <c r="A435" s="199"/>
    </row>
    <row r="436" spans="1:1" ht="14.25" x14ac:dyDescent="0.2">
      <c r="A436" s="199"/>
    </row>
    <row r="437" spans="1:1" ht="14.25" x14ac:dyDescent="0.2">
      <c r="A437" s="199"/>
    </row>
    <row r="438" spans="1:1" ht="14.25" x14ac:dyDescent="0.2">
      <c r="A438" s="199"/>
    </row>
    <row r="439" spans="1:1" ht="14.25" x14ac:dyDescent="0.2">
      <c r="A439" s="199"/>
    </row>
    <row r="440" spans="1:1" ht="14.25" x14ac:dyDescent="0.2">
      <c r="A440" s="199"/>
    </row>
    <row r="441" spans="1:1" ht="14.25" x14ac:dyDescent="0.2">
      <c r="A441" s="199"/>
    </row>
    <row r="442" spans="1:1" ht="14.25" x14ac:dyDescent="0.2">
      <c r="A442" s="199"/>
    </row>
    <row r="443" spans="1:1" ht="14.25" x14ac:dyDescent="0.2">
      <c r="A443" s="199"/>
    </row>
    <row r="444" spans="1:1" ht="14.25" x14ac:dyDescent="0.2">
      <c r="A444" s="199"/>
    </row>
    <row r="445" spans="1:1" ht="14.25" x14ac:dyDescent="0.2">
      <c r="A445" s="199"/>
    </row>
    <row r="446" spans="1:1" ht="14.25" x14ac:dyDescent="0.2">
      <c r="A446" s="199"/>
    </row>
    <row r="447" spans="1:1" ht="14.25" x14ac:dyDescent="0.2">
      <c r="A447" s="199"/>
    </row>
    <row r="448" spans="1:1" ht="14.25" x14ac:dyDescent="0.2">
      <c r="A448" s="199"/>
    </row>
    <row r="449" spans="1:1" ht="14.25" x14ac:dyDescent="0.2">
      <c r="A449" s="199"/>
    </row>
    <row r="450" spans="1:1" ht="14.25" x14ac:dyDescent="0.2">
      <c r="A450" s="199"/>
    </row>
    <row r="451" spans="1:1" ht="14.25" x14ac:dyDescent="0.2">
      <c r="A451" s="199"/>
    </row>
    <row r="452" spans="1:1" ht="14.25" x14ac:dyDescent="0.2">
      <c r="A452" s="199"/>
    </row>
    <row r="453" spans="1:1" ht="14.25" x14ac:dyDescent="0.2">
      <c r="A453" s="199"/>
    </row>
    <row r="454" spans="1:1" ht="14.25" x14ac:dyDescent="0.2">
      <c r="A454" s="199"/>
    </row>
    <row r="455" spans="1:1" ht="14.25" x14ac:dyDescent="0.2">
      <c r="A455" s="199"/>
    </row>
    <row r="456" spans="1:1" ht="14.25" x14ac:dyDescent="0.2">
      <c r="A456" s="199"/>
    </row>
    <row r="457" spans="1:1" ht="14.25" x14ac:dyDescent="0.2">
      <c r="A457" s="199"/>
    </row>
    <row r="458" spans="1:1" ht="14.25" x14ac:dyDescent="0.2">
      <c r="A458" s="199"/>
    </row>
    <row r="459" spans="1:1" ht="14.25" x14ac:dyDescent="0.2">
      <c r="A459" s="199"/>
    </row>
    <row r="460" spans="1:1" ht="14.25" x14ac:dyDescent="0.2">
      <c r="A460" s="199"/>
    </row>
    <row r="461" spans="1:1" ht="14.25" x14ac:dyDescent="0.2">
      <c r="A461" s="199"/>
    </row>
    <row r="462" spans="1:1" ht="14.25" x14ac:dyDescent="0.2">
      <c r="A462" s="199"/>
    </row>
    <row r="463" spans="1:1" ht="14.25" x14ac:dyDescent="0.2">
      <c r="A463" s="199"/>
    </row>
    <row r="464" spans="1:1" ht="14.25" x14ac:dyDescent="0.2">
      <c r="A464" s="199"/>
    </row>
    <row r="465" spans="1:1" ht="14.25" x14ac:dyDescent="0.2">
      <c r="A465" s="199"/>
    </row>
    <row r="466" spans="1:1" ht="14.25" x14ac:dyDescent="0.2">
      <c r="A466" s="199"/>
    </row>
    <row r="467" spans="1:1" ht="14.25" x14ac:dyDescent="0.2">
      <c r="A467" s="199"/>
    </row>
    <row r="468" spans="1:1" ht="14.25" x14ac:dyDescent="0.2">
      <c r="A468" s="199"/>
    </row>
    <row r="469" spans="1:1" ht="14.25" x14ac:dyDescent="0.2">
      <c r="A469" s="199"/>
    </row>
    <row r="470" spans="1:1" ht="14.25" x14ac:dyDescent="0.2">
      <c r="A470" s="199"/>
    </row>
    <row r="471" spans="1:1" ht="14.25" x14ac:dyDescent="0.2">
      <c r="A471" s="199"/>
    </row>
    <row r="472" spans="1:1" ht="14.25" x14ac:dyDescent="0.2">
      <c r="A472" s="199"/>
    </row>
    <row r="473" spans="1:1" ht="14.25" x14ac:dyDescent="0.2">
      <c r="A473" s="199"/>
    </row>
    <row r="474" spans="1:1" ht="14.25" x14ac:dyDescent="0.2">
      <c r="A474" s="199"/>
    </row>
    <row r="475" spans="1:1" ht="14.25" x14ac:dyDescent="0.2">
      <c r="A475" s="199"/>
    </row>
    <row r="476" spans="1:1" ht="14.25" x14ac:dyDescent="0.2">
      <c r="A476" s="199"/>
    </row>
    <row r="477" spans="1:1" ht="14.25" x14ac:dyDescent="0.2">
      <c r="A477" s="199"/>
    </row>
    <row r="478" spans="1:1" ht="14.25" x14ac:dyDescent="0.2">
      <c r="A478" s="199"/>
    </row>
    <row r="479" spans="1:1" ht="14.25" x14ac:dyDescent="0.2">
      <c r="A479" s="199"/>
    </row>
    <row r="480" spans="1:1" ht="14.25" x14ac:dyDescent="0.2">
      <c r="A480" s="199"/>
    </row>
    <row r="481" spans="1:1" ht="14.25" x14ac:dyDescent="0.2">
      <c r="A481" s="199"/>
    </row>
    <row r="482" spans="1:1" ht="14.25" x14ac:dyDescent="0.2">
      <c r="A482" s="199"/>
    </row>
    <row r="483" spans="1:1" ht="14.25" x14ac:dyDescent="0.2">
      <c r="A483" s="199"/>
    </row>
    <row r="484" spans="1:1" ht="14.25" x14ac:dyDescent="0.2">
      <c r="A484" s="199"/>
    </row>
    <row r="485" spans="1:1" ht="14.25" x14ac:dyDescent="0.2">
      <c r="A485" s="199"/>
    </row>
    <row r="486" spans="1:1" ht="14.25" x14ac:dyDescent="0.2">
      <c r="A486" s="199"/>
    </row>
    <row r="487" spans="1:1" ht="14.25" x14ac:dyDescent="0.2">
      <c r="A487" s="199"/>
    </row>
    <row r="488" spans="1:1" ht="14.25" x14ac:dyDescent="0.2">
      <c r="A488" s="199"/>
    </row>
    <row r="489" spans="1:1" ht="14.25" x14ac:dyDescent="0.2">
      <c r="A489" s="199"/>
    </row>
    <row r="490" spans="1:1" ht="14.25" x14ac:dyDescent="0.2">
      <c r="A490" s="199"/>
    </row>
    <row r="491" spans="1:1" ht="14.25" x14ac:dyDescent="0.2">
      <c r="A491" s="199"/>
    </row>
    <row r="492" spans="1:1" ht="14.25" x14ac:dyDescent="0.2">
      <c r="A492" s="199"/>
    </row>
    <row r="493" spans="1:1" ht="14.25" x14ac:dyDescent="0.2">
      <c r="A493" s="199"/>
    </row>
    <row r="494" spans="1:1" ht="14.25" x14ac:dyDescent="0.2">
      <c r="A494" s="199"/>
    </row>
    <row r="495" spans="1:1" ht="14.25" x14ac:dyDescent="0.2">
      <c r="A495" s="199"/>
    </row>
    <row r="496" spans="1:1" ht="14.25" x14ac:dyDescent="0.2">
      <c r="A496" s="199"/>
    </row>
    <row r="497" spans="1:1" ht="14.25" x14ac:dyDescent="0.2">
      <c r="A497" s="199"/>
    </row>
    <row r="498" spans="1:1" ht="14.25" x14ac:dyDescent="0.2">
      <c r="A498" s="199"/>
    </row>
    <row r="499" spans="1:1" ht="14.25" x14ac:dyDescent="0.2">
      <c r="A499" s="199"/>
    </row>
    <row r="500" spans="1:1" ht="14.25" x14ac:dyDescent="0.2">
      <c r="A500" s="199"/>
    </row>
    <row r="501" spans="1:1" ht="14.25" x14ac:dyDescent="0.2">
      <c r="A501" s="199"/>
    </row>
    <row r="502" spans="1:1" ht="14.25" x14ac:dyDescent="0.2">
      <c r="A502" s="199"/>
    </row>
    <row r="503" spans="1:1" ht="14.25" x14ac:dyDescent="0.2">
      <c r="A503" s="199"/>
    </row>
    <row r="504" spans="1:1" ht="14.25" x14ac:dyDescent="0.2">
      <c r="A504" s="199"/>
    </row>
    <row r="505" spans="1:1" ht="14.25" x14ac:dyDescent="0.2">
      <c r="A505" s="199"/>
    </row>
    <row r="506" spans="1:1" ht="14.25" x14ac:dyDescent="0.2">
      <c r="A506" s="199"/>
    </row>
    <row r="507" spans="1:1" ht="14.25" x14ac:dyDescent="0.2">
      <c r="A507" s="199"/>
    </row>
    <row r="508" spans="1:1" ht="14.25" x14ac:dyDescent="0.2">
      <c r="A508" s="199"/>
    </row>
    <row r="509" spans="1:1" ht="14.25" x14ac:dyDescent="0.2">
      <c r="A509" s="199"/>
    </row>
    <row r="510" spans="1:1" ht="14.25" x14ac:dyDescent="0.2">
      <c r="A510" s="199"/>
    </row>
    <row r="511" spans="1:1" ht="14.25" x14ac:dyDescent="0.2">
      <c r="A511" s="199"/>
    </row>
    <row r="512" spans="1:1" ht="14.25" x14ac:dyDescent="0.2">
      <c r="A512" s="199"/>
    </row>
    <row r="513" spans="1:1" ht="14.25" x14ac:dyDescent="0.2">
      <c r="A513" s="199"/>
    </row>
    <row r="514" spans="1:1" ht="14.25" x14ac:dyDescent="0.2">
      <c r="A514" s="199"/>
    </row>
    <row r="515" spans="1:1" ht="14.25" x14ac:dyDescent="0.2">
      <c r="A515" s="199"/>
    </row>
    <row r="516" spans="1:1" ht="14.25" x14ac:dyDescent="0.2">
      <c r="A516" s="199"/>
    </row>
    <row r="517" spans="1:1" ht="14.25" x14ac:dyDescent="0.2">
      <c r="A517" s="199"/>
    </row>
    <row r="518" spans="1:1" ht="14.25" x14ac:dyDescent="0.2">
      <c r="A518" s="199"/>
    </row>
    <row r="519" spans="1:1" ht="14.25" x14ac:dyDescent="0.2">
      <c r="A519" s="199"/>
    </row>
    <row r="520" spans="1:1" ht="14.25" x14ac:dyDescent="0.2">
      <c r="A520" s="199"/>
    </row>
    <row r="521" spans="1:1" ht="14.25" x14ac:dyDescent="0.2">
      <c r="A521" s="199"/>
    </row>
    <row r="522" spans="1:1" ht="14.25" x14ac:dyDescent="0.2">
      <c r="A522" s="199"/>
    </row>
    <row r="523" spans="1:1" ht="14.25" x14ac:dyDescent="0.2">
      <c r="A523" s="199"/>
    </row>
    <row r="524" spans="1:1" ht="14.25" x14ac:dyDescent="0.2">
      <c r="A524" s="199"/>
    </row>
    <row r="525" spans="1:1" ht="14.25" x14ac:dyDescent="0.2">
      <c r="A525" s="199"/>
    </row>
    <row r="526" spans="1:1" ht="14.25" x14ac:dyDescent="0.2">
      <c r="A526" s="199"/>
    </row>
    <row r="527" spans="1:1" ht="14.25" x14ac:dyDescent="0.2">
      <c r="A527" s="199"/>
    </row>
    <row r="528" spans="1:1" ht="14.25" x14ac:dyDescent="0.2">
      <c r="A528" s="199"/>
    </row>
    <row r="529" spans="1:1" ht="14.25" x14ac:dyDescent="0.2">
      <c r="A529" s="199"/>
    </row>
    <row r="530" spans="1:1" ht="14.25" x14ac:dyDescent="0.2">
      <c r="A530" s="199"/>
    </row>
    <row r="531" spans="1:1" ht="14.25" x14ac:dyDescent="0.2">
      <c r="A531" s="199"/>
    </row>
    <row r="532" spans="1:1" ht="14.25" x14ac:dyDescent="0.2">
      <c r="A532" s="199"/>
    </row>
    <row r="533" spans="1:1" ht="14.25" x14ac:dyDescent="0.2">
      <c r="A533" s="199"/>
    </row>
    <row r="534" spans="1:1" ht="14.25" x14ac:dyDescent="0.2">
      <c r="A534" s="199"/>
    </row>
    <row r="535" spans="1:1" ht="14.25" x14ac:dyDescent="0.2">
      <c r="A535" s="199"/>
    </row>
    <row r="536" spans="1:1" ht="14.25" x14ac:dyDescent="0.2">
      <c r="A536" s="199"/>
    </row>
    <row r="537" spans="1:1" ht="14.25" x14ac:dyDescent="0.2">
      <c r="A537" s="199"/>
    </row>
    <row r="538" spans="1:1" ht="14.25" x14ac:dyDescent="0.2">
      <c r="A538" s="199"/>
    </row>
    <row r="539" spans="1:1" ht="14.25" x14ac:dyDescent="0.2">
      <c r="A539" s="199"/>
    </row>
    <row r="540" spans="1:1" ht="14.25" x14ac:dyDescent="0.2">
      <c r="A540" s="199"/>
    </row>
    <row r="541" spans="1:1" ht="14.25" x14ac:dyDescent="0.2">
      <c r="A541" s="199"/>
    </row>
    <row r="542" spans="1:1" ht="14.25" x14ac:dyDescent="0.2">
      <c r="A542" s="199"/>
    </row>
    <row r="543" spans="1:1" ht="14.25" x14ac:dyDescent="0.2">
      <c r="A543" s="199"/>
    </row>
    <row r="544" spans="1:1" ht="14.25" x14ac:dyDescent="0.2">
      <c r="A544" s="199"/>
    </row>
    <row r="545" spans="1:1" ht="14.25" x14ac:dyDescent="0.2">
      <c r="A545" s="199"/>
    </row>
    <row r="546" spans="1:1" ht="14.25" x14ac:dyDescent="0.2">
      <c r="A546" s="199"/>
    </row>
    <row r="547" spans="1:1" ht="14.25" x14ac:dyDescent="0.2">
      <c r="A547" s="199"/>
    </row>
    <row r="548" spans="1:1" ht="14.25" x14ac:dyDescent="0.2">
      <c r="A548" s="199"/>
    </row>
    <row r="549" spans="1:1" ht="14.25" x14ac:dyDescent="0.2">
      <c r="A549" s="199"/>
    </row>
    <row r="550" spans="1:1" ht="14.25" x14ac:dyDescent="0.2">
      <c r="A550" s="199"/>
    </row>
    <row r="551" spans="1:1" ht="14.25" x14ac:dyDescent="0.2">
      <c r="A551" s="199"/>
    </row>
    <row r="552" spans="1:1" ht="14.25" x14ac:dyDescent="0.2">
      <c r="A552" s="199"/>
    </row>
    <row r="553" spans="1:1" ht="14.25" x14ac:dyDescent="0.2">
      <c r="A553" s="199"/>
    </row>
    <row r="554" spans="1:1" ht="14.25" x14ac:dyDescent="0.2">
      <c r="A554" s="199"/>
    </row>
    <row r="555" spans="1:1" ht="14.25" x14ac:dyDescent="0.2">
      <c r="A555" s="199"/>
    </row>
    <row r="556" spans="1:1" ht="14.25" x14ac:dyDescent="0.2">
      <c r="A556" s="199"/>
    </row>
    <row r="557" spans="1:1" ht="14.25" x14ac:dyDescent="0.2">
      <c r="A557" s="199"/>
    </row>
    <row r="558" spans="1:1" ht="14.25" x14ac:dyDescent="0.2">
      <c r="A558" s="199"/>
    </row>
    <row r="559" spans="1:1" ht="14.25" x14ac:dyDescent="0.2">
      <c r="A559" s="199"/>
    </row>
    <row r="560" spans="1:1" ht="14.25" x14ac:dyDescent="0.2">
      <c r="A560" s="199"/>
    </row>
    <row r="561" spans="1:1" ht="14.25" x14ac:dyDescent="0.2">
      <c r="A561" s="199"/>
    </row>
    <row r="562" spans="1:1" ht="14.25" x14ac:dyDescent="0.2">
      <c r="A562" s="199"/>
    </row>
    <row r="563" spans="1:1" ht="14.25" x14ac:dyDescent="0.2">
      <c r="A563" s="199"/>
    </row>
    <row r="564" spans="1:1" ht="14.25" x14ac:dyDescent="0.2">
      <c r="A564" s="199"/>
    </row>
    <row r="565" spans="1:1" ht="14.25" x14ac:dyDescent="0.2">
      <c r="A565" s="199"/>
    </row>
    <row r="566" spans="1:1" ht="14.25" x14ac:dyDescent="0.2">
      <c r="A566" s="199"/>
    </row>
    <row r="567" spans="1:1" ht="14.25" x14ac:dyDescent="0.2">
      <c r="A567" s="199"/>
    </row>
    <row r="568" spans="1:1" ht="14.25" x14ac:dyDescent="0.2">
      <c r="A568" s="199"/>
    </row>
    <row r="569" spans="1:1" ht="14.25" x14ac:dyDescent="0.2">
      <c r="A569" s="199"/>
    </row>
    <row r="570" spans="1:1" ht="14.25" x14ac:dyDescent="0.2">
      <c r="A570" s="199"/>
    </row>
    <row r="571" spans="1:1" ht="14.25" x14ac:dyDescent="0.2">
      <c r="A571" s="199"/>
    </row>
    <row r="572" spans="1:1" ht="14.25" x14ac:dyDescent="0.2">
      <c r="A572" s="199"/>
    </row>
    <row r="573" spans="1:1" ht="14.25" x14ac:dyDescent="0.2">
      <c r="A573" s="199"/>
    </row>
    <row r="574" spans="1:1" ht="14.25" x14ac:dyDescent="0.2">
      <c r="A574" s="199"/>
    </row>
    <row r="575" spans="1:1" ht="14.25" x14ac:dyDescent="0.2">
      <c r="A575" s="199"/>
    </row>
    <row r="576" spans="1:1" ht="14.25" x14ac:dyDescent="0.2">
      <c r="A576" s="199"/>
    </row>
    <row r="577" spans="1:1" ht="14.25" x14ac:dyDescent="0.2">
      <c r="A577" s="199"/>
    </row>
    <row r="578" spans="1:1" ht="14.25" x14ac:dyDescent="0.2">
      <c r="A578" s="199"/>
    </row>
    <row r="579" spans="1:1" ht="14.25" x14ac:dyDescent="0.2">
      <c r="A579" s="199"/>
    </row>
    <row r="580" spans="1:1" ht="14.25" x14ac:dyDescent="0.2">
      <c r="A580" s="199"/>
    </row>
    <row r="581" spans="1:1" ht="14.25" x14ac:dyDescent="0.2">
      <c r="A581" s="199"/>
    </row>
    <row r="582" spans="1:1" ht="14.25" x14ac:dyDescent="0.2">
      <c r="A582" s="199"/>
    </row>
    <row r="583" spans="1:1" ht="14.25" x14ac:dyDescent="0.2">
      <c r="A583" s="199"/>
    </row>
    <row r="584" spans="1:1" ht="14.25" x14ac:dyDescent="0.2">
      <c r="A584" s="199"/>
    </row>
    <row r="585" spans="1:1" ht="14.25" x14ac:dyDescent="0.2">
      <c r="A585" s="199"/>
    </row>
    <row r="586" spans="1:1" ht="14.25" x14ac:dyDescent="0.2">
      <c r="A586" s="199"/>
    </row>
    <row r="587" spans="1:1" ht="14.25" x14ac:dyDescent="0.2">
      <c r="A587" s="199"/>
    </row>
    <row r="588" spans="1:1" ht="14.25" x14ac:dyDescent="0.2">
      <c r="A588" s="199"/>
    </row>
    <row r="589" spans="1:1" ht="14.25" x14ac:dyDescent="0.2">
      <c r="A589" s="199"/>
    </row>
    <row r="590" spans="1:1" ht="14.25" x14ac:dyDescent="0.2">
      <c r="A590" s="199"/>
    </row>
    <row r="591" spans="1:1" ht="14.25" x14ac:dyDescent="0.2">
      <c r="A591" s="199"/>
    </row>
    <row r="592" spans="1:1" ht="14.25" x14ac:dyDescent="0.2">
      <c r="A592" s="199"/>
    </row>
    <row r="593" spans="1:1" ht="14.25" x14ac:dyDescent="0.2">
      <c r="A593" s="199"/>
    </row>
    <row r="594" spans="1:1" ht="14.25" x14ac:dyDescent="0.2">
      <c r="A594" s="199"/>
    </row>
    <row r="595" spans="1:1" ht="14.25" x14ac:dyDescent="0.2">
      <c r="A595" s="199"/>
    </row>
    <row r="596" spans="1:1" ht="14.25" x14ac:dyDescent="0.2">
      <c r="A596" s="199"/>
    </row>
    <row r="597" spans="1:1" ht="14.25" x14ac:dyDescent="0.2">
      <c r="A597" s="199"/>
    </row>
    <row r="598" spans="1:1" ht="14.25" x14ac:dyDescent="0.2">
      <c r="A598" s="199"/>
    </row>
    <row r="599" spans="1:1" ht="14.25" x14ac:dyDescent="0.2">
      <c r="A599" s="199"/>
    </row>
    <row r="600" spans="1:1" ht="14.25" x14ac:dyDescent="0.2">
      <c r="A600" s="199"/>
    </row>
    <row r="601" spans="1:1" ht="14.25" x14ac:dyDescent="0.2">
      <c r="A601" s="199"/>
    </row>
    <row r="602" spans="1:1" ht="14.25" x14ac:dyDescent="0.2">
      <c r="A602" s="199"/>
    </row>
    <row r="603" spans="1:1" ht="14.25" x14ac:dyDescent="0.2">
      <c r="A603" s="199"/>
    </row>
    <row r="604" spans="1:1" ht="14.25" x14ac:dyDescent="0.2">
      <c r="A604" s="199"/>
    </row>
    <row r="605" spans="1:1" ht="14.25" x14ac:dyDescent="0.2">
      <c r="A605" s="199"/>
    </row>
    <row r="606" spans="1:1" ht="14.25" x14ac:dyDescent="0.2">
      <c r="A606" s="199"/>
    </row>
    <row r="607" spans="1:1" ht="14.25" x14ac:dyDescent="0.2">
      <c r="A607" s="199"/>
    </row>
    <row r="608" spans="1:1" ht="14.25" x14ac:dyDescent="0.2">
      <c r="A608" s="199"/>
    </row>
    <row r="609" spans="1:1" ht="14.25" x14ac:dyDescent="0.2">
      <c r="A609" s="199"/>
    </row>
    <row r="610" spans="1:1" ht="14.25" x14ac:dyDescent="0.2">
      <c r="A610" s="199"/>
    </row>
    <row r="611" spans="1:1" ht="14.25" x14ac:dyDescent="0.2">
      <c r="A611" s="199"/>
    </row>
    <row r="612" spans="1:1" ht="14.25" x14ac:dyDescent="0.2">
      <c r="A612" s="199"/>
    </row>
    <row r="613" spans="1:1" ht="14.25" x14ac:dyDescent="0.2">
      <c r="A613" s="199"/>
    </row>
    <row r="614" spans="1:1" ht="14.25" x14ac:dyDescent="0.2">
      <c r="A614" s="199"/>
    </row>
    <row r="615" spans="1:1" ht="14.25" x14ac:dyDescent="0.2">
      <c r="A615" s="199"/>
    </row>
    <row r="616" spans="1:1" ht="14.25" x14ac:dyDescent="0.2">
      <c r="A616" s="199"/>
    </row>
    <row r="617" spans="1:1" ht="14.25" x14ac:dyDescent="0.2">
      <c r="A617" s="199"/>
    </row>
    <row r="618" spans="1:1" ht="14.25" x14ac:dyDescent="0.2">
      <c r="A618" s="199"/>
    </row>
    <row r="619" spans="1:1" ht="14.25" x14ac:dyDescent="0.2">
      <c r="A619" s="199"/>
    </row>
    <row r="620" spans="1:1" ht="14.25" x14ac:dyDescent="0.2">
      <c r="A620" s="199"/>
    </row>
    <row r="621" spans="1:1" ht="14.25" x14ac:dyDescent="0.2">
      <c r="A621" s="199"/>
    </row>
    <row r="622" spans="1:1" ht="14.25" x14ac:dyDescent="0.2">
      <c r="A622" s="199"/>
    </row>
    <row r="623" spans="1:1" ht="14.25" x14ac:dyDescent="0.2">
      <c r="A623" s="199"/>
    </row>
    <row r="624" spans="1:1" ht="14.25" x14ac:dyDescent="0.2">
      <c r="A624" s="199"/>
    </row>
    <row r="625" spans="1:1" ht="14.25" x14ac:dyDescent="0.2">
      <c r="A625" s="199"/>
    </row>
    <row r="626" spans="1:1" ht="14.25" x14ac:dyDescent="0.2">
      <c r="A626" s="199"/>
    </row>
    <row r="627" spans="1:1" ht="14.25" x14ac:dyDescent="0.2">
      <c r="A627" s="199"/>
    </row>
    <row r="628" spans="1:1" ht="14.25" x14ac:dyDescent="0.2">
      <c r="A628" s="199"/>
    </row>
    <row r="629" spans="1:1" ht="14.25" x14ac:dyDescent="0.2">
      <c r="A629" s="199"/>
    </row>
    <row r="630" spans="1:1" ht="14.25" x14ac:dyDescent="0.2">
      <c r="A630" s="199"/>
    </row>
    <row r="631" spans="1:1" ht="14.25" x14ac:dyDescent="0.2">
      <c r="A631" s="199"/>
    </row>
    <row r="632" spans="1:1" ht="14.25" x14ac:dyDescent="0.2">
      <c r="A632" s="199"/>
    </row>
    <row r="633" spans="1:1" ht="14.25" x14ac:dyDescent="0.2">
      <c r="A633" s="199"/>
    </row>
    <row r="634" spans="1:1" ht="14.25" x14ac:dyDescent="0.2">
      <c r="A634" s="199"/>
    </row>
    <row r="635" spans="1:1" ht="14.25" x14ac:dyDescent="0.2">
      <c r="A635" s="199"/>
    </row>
    <row r="636" spans="1:1" ht="14.25" x14ac:dyDescent="0.2">
      <c r="A636" s="199"/>
    </row>
    <row r="637" spans="1:1" ht="14.25" x14ac:dyDescent="0.2">
      <c r="A637" s="199"/>
    </row>
    <row r="638" spans="1:1" ht="14.25" x14ac:dyDescent="0.2">
      <c r="A638" s="199"/>
    </row>
    <row r="639" spans="1:1" ht="14.25" x14ac:dyDescent="0.2">
      <c r="A639" s="199"/>
    </row>
    <row r="640" spans="1:1" ht="14.25" x14ac:dyDescent="0.2">
      <c r="A640" s="199"/>
    </row>
    <row r="641" spans="1:1" ht="14.25" x14ac:dyDescent="0.2">
      <c r="A641" s="199"/>
    </row>
    <row r="642" spans="1:1" ht="14.25" x14ac:dyDescent="0.2">
      <c r="A642" s="199"/>
    </row>
    <row r="643" spans="1:1" ht="14.25" x14ac:dyDescent="0.2">
      <c r="A643" s="199"/>
    </row>
    <row r="644" spans="1:1" ht="14.25" x14ac:dyDescent="0.2">
      <c r="A644" s="199"/>
    </row>
    <row r="645" spans="1:1" ht="14.25" x14ac:dyDescent="0.2">
      <c r="A645" s="199"/>
    </row>
    <row r="646" spans="1:1" ht="14.25" x14ac:dyDescent="0.2">
      <c r="A646" s="199"/>
    </row>
    <row r="647" spans="1:1" ht="14.25" x14ac:dyDescent="0.2">
      <c r="A647" s="199"/>
    </row>
    <row r="648" spans="1:1" ht="14.25" x14ac:dyDescent="0.2">
      <c r="A648" s="199"/>
    </row>
    <row r="649" spans="1:1" ht="14.25" x14ac:dyDescent="0.2">
      <c r="A649" s="199"/>
    </row>
    <row r="650" spans="1:1" ht="14.25" x14ac:dyDescent="0.2">
      <c r="A650" s="199"/>
    </row>
    <row r="651" spans="1:1" ht="14.25" x14ac:dyDescent="0.2">
      <c r="A651" s="199"/>
    </row>
    <row r="652" spans="1:1" ht="14.25" x14ac:dyDescent="0.2">
      <c r="A652" s="199"/>
    </row>
    <row r="653" spans="1:1" ht="14.25" x14ac:dyDescent="0.2">
      <c r="A653" s="199"/>
    </row>
    <row r="654" spans="1:1" ht="14.25" x14ac:dyDescent="0.2">
      <c r="A654" s="199"/>
    </row>
    <row r="655" spans="1:1" ht="14.25" x14ac:dyDescent="0.2">
      <c r="A655" s="199"/>
    </row>
    <row r="656" spans="1:1" ht="14.25" x14ac:dyDescent="0.2">
      <c r="A656" s="199"/>
    </row>
    <row r="657" spans="1:1" ht="14.25" x14ac:dyDescent="0.2">
      <c r="A657" s="199"/>
    </row>
    <row r="658" spans="1:1" ht="14.25" x14ac:dyDescent="0.2">
      <c r="A658" s="199"/>
    </row>
    <row r="659" spans="1:1" ht="14.25" x14ac:dyDescent="0.2">
      <c r="A659" s="199"/>
    </row>
    <row r="660" spans="1:1" ht="14.25" x14ac:dyDescent="0.2">
      <c r="A660" s="199"/>
    </row>
    <row r="661" spans="1:1" ht="14.25" x14ac:dyDescent="0.2">
      <c r="A661" s="199"/>
    </row>
    <row r="662" spans="1:1" ht="14.25" x14ac:dyDescent="0.2">
      <c r="A662" s="199"/>
    </row>
    <row r="663" spans="1:1" ht="14.25" x14ac:dyDescent="0.2">
      <c r="A663" s="199"/>
    </row>
    <row r="664" spans="1:1" ht="14.25" x14ac:dyDescent="0.2">
      <c r="A664" s="199"/>
    </row>
    <row r="665" spans="1:1" ht="14.25" x14ac:dyDescent="0.2">
      <c r="A665" s="199"/>
    </row>
    <row r="666" spans="1:1" ht="14.25" x14ac:dyDescent="0.2">
      <c r="A666" s="199"/>
    </row>
    <row r="667" spans="1:1" ht="14.25" x14ac:dyDescent="0.2">
      <c r="A667" s="199"/>
    </row>
    <row r="668" spans="1:1" ht="14.25" x14ac:dyDescent="0.2">
      <c r="A668" s="199"/>
    </row>
    <row r="669" spans="1:1" ht="14.25" x14ac:dyDescent="0.2">
      <c r="A669" s="199"/>
    </row>
    <row r="670" spans="1:1" ht="14.25" x14ac:dyDescent="0.2">
      <c r="A670" s="199"/>
    </row>
    <row r="671" spans="1:1" ht="14.25" x14ac:dyDescent="0.2">
      <c r="A671" s="199"/>
    </row>
    <row r="672" spans="1:1" ht="14.25" x14ac:dyDescent="0.2">
      <c r="A672" s="199"/>
    </row>
    <row r="673" spans="1:1" ht="14.25" x14ac:dyDescent="0.2">
      <c r="A673" s="199"/>
    </row>
    <row r="674" spans="1:1" ht="14.25" x14ac:dyDescent="0.2">
      <c r="A674" s="199"/>
    </row>
    <row r="675" spans="1:1" ht="14.25" x14ac:dyDescent="0.2">
      <c r="A675" s="199"/>
    </row>
    <row r="676" spans="1:1" ht="14.25" x14ac:dyDescent="0.2">
      <c r="A676" s="199"/>
    </row>
    <row r="677" spans="1:1" ht="14.25" x14ac:dyDescent="0.2">
      <c r="A677" s="199"/>
    </row>
    <row r="678" spans="1:1" ht="14.25" x14ac:dyDescent="0.2">
      <c r="A678" s="199"/>
    </row>
    <row r="679" spans="1:1" ht="14.25" x14ac:dyDescent="0.2">
      <c r="A679" s="199"/>
    </row>
    <row r="680" spans="1:1" ht="14.25" x14ac:dyDescent="0.2">
      <c r="A680" s="199"/>
    </row>
    <row r="681" spans="1:1" ht="14.25" x14ac:dyDescent="0.2">
      <c r="A681" s="199"/>
    </row>
    <row r="682" spans="1:1" ht="14.25" x14ac:dyDescent="0.2">
      <c r="A682" s="199"/>
    </row>
    <row r="683" spans="1:1" ht="14.25" x14ac:dyDescent="0.2">
      <c r="A683" s="199"/>
    </row>
    <row r="684" spans="1:1" ht="14.25" x14ac:dyDescent="0.2">
      <c r="A684" s="199"/>
    </row>
    <row r="685" spans="1:1" ht="14.25" x14ac:dyDescent="0.2">
      <c r="A685" s="199"/>
    </row>
    <row r="686" spans="1:1" ht="14.25" x14ac:dyDescent="0.2">
      <c r="A686" s="199"/>
    </row>
    <row r="687" spans="1:1" ht="14.25" x14ac:dyDescent="0.2">
      <c r="A687" s="199"/>
    </row>
    <row r="688" spans="1:1" ht="14.25" x14ac:dyDescent="0.2">
      <c r="A688" s="199"/>
    </row>
    <row r="689" spans="1:1" ht="14.25" x14ac:dyDescent="0.2">
      <c r="A689" s="199"/>
    </row>
    <row r="690" spans="1:1" ht="14.25" x14ac:dyDescent="0.2">
      <c r="A690" s="199"/>
    </row>
    <row r="691" spans="1:1" ht="14.25" x14ac:dyDescent="0.2">
      <c r="A691" s="199"/>
    </row>
    <row r="692" spans="1:1" ht="14.25" x14ac:dyDescent="0.2">
      <c r="A692" s="199"/>
    </row>
    <row r="693" spans="1:1" ht="14.25" x14ac:dyDescent="0.2">
      <c r="A693" s="199"/>
    </row>
    <row r="694" spans="1:1" ht="14.25" x14ac:dyDescent="0.2">
      <c r="A694" s="199"/>
    </row>
    <row r="695" spans="1:1" ht="14.25" x14ac:dyDescent="0.2">
      <c r="A695" s="199"/>
    </row>
    <row r="696" spans="1:1" ht="14.25" x14ac:dyDescent="0.2">
      <c r="A696" s="199"/>
    </row>
    <row r="697" spans="1:1" ht="14.25" x14ac:dyDescent="0.2">
      <c r="A697" s="199"/>
    </row>
    <row r="698" spans="1:1" ht="14.25" x14ac:dyDescent="0.2">
      <c r="A698" s="199"/>
    </row>
    <row r="699" spans="1:1" ht="14.25" x14ac:dyDescent="0.2">
      <c r="A699" s="199"/>
    </row>
    <row r="700" spans="1:1" ht="14.25" x14ac:dyDescent="0.2">
      <c r="A700" s="199"/>
    </row>
    <row r="701" spans="1:1" ht="14.25" x14ac:dyDescent="0.2">
      <c r="A701" s="199"/>
    </row>
    <row r="702" spans="1:1" ht="14.25" x14ac:dyDescent="0.2">
      <c r="A702" s="199"/>
    </row>
    <row r="703" spans="1:1" ht="14.25" x14ac:dyDescent="0.2">
      <c r="A703" s="199"/>
    </row>
    <row r="704" spans="1:1" ht="14.25" x14ac:dyDescent="0.2">
      <c r="A704" s="199"/>
    </row>
    <row r="705" spans="1:1" ht="14.25" x14ac:dyDescent="0.2">
      <c r="A705" s="199"/>
    </row>
    <row r="706" spans="1:1" ht="14.25" x14ac:dyDescent="0.2">
      <c r="A706" s="199"/>
    </row>
    <row r="707" spans="1:1" ht="14.25" x14ac:dyDescent="0.2">
      <c r="A707" s="199"/>
    </row>
    <row r="708" spans="1:1" ht="14.25" x14ac:dyDescent="0.2">
      <c r="A708" s="199"/>
    </row>
    <row r="709" spans="1:1" ht="14.25" x14ac:dyDescent="0.2">
      <c r="A709" s="199"/>
    </row>
    <row r="710" spans="1:1" ht="14.25" x14ac:dyDescent="0.2">
      <c r="A710" s="199"/>
    </row>
    <row r="711" spans="1:1" ht="14.25" x14ac:dyDescent="0.2">
      <c r="A711" s="199"/>
    </row>
    <row r="712" spans="1:1" ht="14.25" x14ac:dyDescent="0.2">
      <c r="A712" s="199"/>
    </row>
    <row r="713" spans="1:1" ht="14.25" x14ac:dyDescent="0.2">
      <c r="A713" s="199"/>
    </row>
    <row r="714" spans="1:1" ht="14.25" x14ac:dyDescent="0.2">
      <c r="A714" s="199"/>
    </row>
    <row r="715" spans="1:1" ht="14.25" x14ac:dyDescent="0.2">
      <c r="A715" s="199"/>
    </row>
    <row r="716" spans="1:1" ht="14.25" x14ac:dyDescent="0.2">
      <c r="A716" s="199"/>
    </row>
    <row r="717" spans="1:1" ht="14.25" x14ac:dyDescent="0.2">
      <c r="A717" s="199"/>
    </row>
    <row r="718" spans="1:1" ht="14.25" x14ac:dyDescent="0.2">
      <c r="A718" s="199"/>
    </row>
    <row r="719" spans="1:1" ht="14.25" x14ac:dyDescent="0.2">
      <c r="A719" s="199"/>
    </row>
    <row r="720" spans="1:1" ht="14.25" x14ac:dyDescent="0.2">
      <c r="A720" s="199"/>
    </row>
    <row r="721" spans="1:1" ht="14.25" x14ac:dyDescent="0.2">
      <c r="A721" s="199"/>
    </row>
    <row r="722" spans="1:1" ht="14.25" x14ac:dyDescent="0.2">
      <c r="A722" s="199"/>
    </row>
    <row r="723" spans="1:1" ht="14.25" x14ac:dyDescent="0.2">
      <c r="A723" s="199"/>
    </row>
    <row r="724" spans="1:1" ht="14.25" x14ac:dyDescent="0.2">
      <c r="A724" s="199"/>
    </row>
    <row r="725" spans="1:1" ht="14.25" x14ac:dyDescent="0.2">
      <c r="A725" s="199"/>
    </row>
    <row r="726" spans="1:1" ht="14.25" x14ac:dyDescent="0.2">
      <c r="A726" s="199"/>
    </row>
    <row r="727" spans="1:1" ht="14.25" x14ac:dyDescent="0.2">
      <c r="A727" s="199"/>
    </row>
    <row r="728" spans="1:1" ht="14.25" x14ac:dyDescent="0.2">
      <c r="A728" s="199"/>
    </row>
    <row r="729" spans="1:1" ht="14.25" x14ac:dyDescent="0.2">
      <c r="A729" s="199"/>
    </row>
    <row r="730" spans="1:1" ht="14.25" x14ac:dyDescent="0.2">
      <c r="A730" s="199"/>
    </row>
    <row r="731" spans="1:1" ht="14.25" x14ac:dyDescent="0.2">
      <c r="A731" s="199"/>
    </row>
    <row r="732" spans="1:1" ht="14.25" x14ac:dyDescent="0.2">
      <c r="A732" s="199"/>
    </row>
    <row r="733" spans="1:1" ht="14.25" x14ac:dyDescent="0.2">
      <c r="A733" s="199"/>
    </row>
    <row r="734" spans="1:1" ht="14.25" x14ac:dyDescent="0.2">
      <c r="A734" s="199"/>
    </row>
    <row r="735" spans="1:1" ht="14.25" x14ac:dyDescent="0.2">
      <c r="A735" s="199"/>
    </row>
    <row r="736" spans="1:1" ht="14.25" x14ac:dyDescent="0.2">
      <c r="A736" s="199"/>
    </row>
    <row r="737" spans="1:1" ht="14.25" x14ac:dyDescent="0.2">
      <c r="A737" s="199"/>
    </row>
    <row r="738" spans="1:1" ht="14.25" x14ac:dyDescent="0.2">
      <c r="A738" s="199"/>
    </row>
    <row r="739" spans="1:1" ht="14.25" x14ac:dyDescent="0.2">
      <c r="A739" s="199"/>
    </row>
    <row r="740" spans="1:1" ht="14.25" x14ac:dyDescent="0.2">
      <c r="A740" s="199"/>
    </row>
    <row r="741" spans="1:1" ht="14.25" x14ac:dyDescent="0.2">
      <c r="A741" s="199"/>
    </row>
    <row r="742" spans="1:1" ht="14.25" x14ac:dyDescent="0.2">
      <c r="A742" s="199"/>
    </row>
    <row r="743" spans="1:1" ht="14.25" x14ac:dyDescent="0.2">
      <c r="A743" s="199"/>
    </row>
    <row r="744" spans="1:1" ht="14.25" x14ac:dyDescent="0.2">
      <c r="A744" s="199"/>
    </row>
    <row r="745" spans="1:1" ht="14.25" x14ac:dyDescent="0.2">
      <c r="A745" s="199"/>
    </row>
    <row r="746" spans="1:1" ht="14.25" x14ac:dyDescent="0.2">
      <c r="A746" s="199"/>
    </row>
    <row r="747" spans="1:1" ht="14.25" x14ac:dyDescent="0.2">
      <c r="A747" s="199"/>
    </row>
    <row r="748" spans="1:1" ht="14.25" x14ac:dyDescent="0.2">
      <c r="A748" s="199"/>
    </row>
    <row r="749" spans="1:1" ht="14.25" x14ac:dyDescent="0.2">
      <c r="A749" s="199"/>
    </row>
    <row r="750" spans="1:1" ht="14.25" x14ac:dyDescent="0.2">
      <c r="A750" s="199"/>
    </row>
    <row r="751" spans="1:1" ht="14.25" x14ac:dyDescent="0.2">
      <c r="A751" s="199"/>
    </row>
    <row r="752" spans="1:1" ht="14.25" x14ac:dyDescent="0.2">
      <c r="A752" s="199"/>
    </row>
    <row r="753" spans="1:1" ht="14.25" x14ac:dyDescent="0.2">
      <c r="A753" s="199"/>
    </row>
    <row r="754" spans="1:1" ht="14.25" x14ac:dyDescent="0.2">
      <c r="A754" s="199"/>
    </row>
    <row r="755" spans="1:1" ht="14.25" x14ac:dyDescent="0.2">
      <c r="A755" s="199"/>
    </row>
    <row r="756" spans="1:1" ht="14.25" x14ac:dyDescent="0.2">
      <c r="A756" s="199"/>
    </row>
    <row r="757" spans="1:1" ht="14.25" x14ac:dyDescent="0.2">
      <c r="A757" s="199"/>
    </row>
    <row r="758" spans="1:1" ht="14.25" x14ac:dyDescent="0.2">
      <c r="A758" s="199"/>
    </row>
    <row r="759" spans="1:1" ht="14.25" x14ac:dyDescent="0.2">
      <c r="A759" s="199"/>
    </row>
    <row r="760" spans="1:1" ht="14.25" x14ac:dyDescent="0.2">
      <c r="A760" s="199"/>
    </row>
    <row r="761" spans="1:1" ht="14.25" x14ac:dyDescent="0.2">
      <c r="A761" s="199"/>
    </row>
    <row r="762" spans="1:1" ht="14.25" x14ac:dyDescent="0.2">
      <c r="A762" s="199"/>
    </row>
    <row r="763" spans="1:1" ht="14.25" x14ac:dyDescent="0.2">
      <c r="A763" s="199"/>
    </row>
    <row r="764" spans="1:1" ht="14.25" x14ac:dyDescent="0.2">
      <c r="A764" s="199"/>
    </row>
    <row r="765" spans="1:1" ht="14.25" x14ac:dyDescent="0.2">
      <c r="A765" s="199"/>
    </row>
    <row r="766" spans="1:1" ht="14.25" x14ac:dyDescent="0.2">
      <c r="A766" s="199"/>
    </row>
    <row r="767" spans="1:1" ht="14.25" x14ac:dyDescent="0.2">
      <c r="A767" s="199"/>
    </row>
    <row r="768" spans="1:1" ht="14.25" x14ac:dyDescent="0.2">
      <c r="A768" s="199"/>
    </row>
    <row r="769" spans="1:1" ht="14.25" x14ac:dyDescent="0.2">
      <c r="A769" s="199"/>
    </row>
    <row r="770" spans="1:1" ht="14.25" x14ac:dyDescent="0.2">
      <c r="A770" s="199"/>
    </row>
    <row r="771" spans="1:1" ht="14.25" x14ac:dyDescent="0.2">
      <c r="A771" s="199"/>
    </row>
    <row r="772" spans="1:1" ht="14.25" x14ac:dyDescent="0.2">
      <c r="A772" s="199"/>
    </row>
    <row r="773" spans="1:1" ht="14.25" x14ac:dyDescent="0.2">
      <c r="A773" s="199"/>
    </row>
    <row r="774" spans="1:1" ht="14.25" x14ac:dyDescent="0.2">
      <c r="A774" s="199"/>
    </row>
    <row r="775" spans="1:1" ht="14.25" x14ac:dyDescent="0.2">
      <c r="A775" s="199"/>
    </row>
    <row r="776" spans="1:1" ht="14.25" x14ac:dyDescent="0.2">
      <c r="A776" s="199"/>
    </row>
    <row r="777" spans="1:1" ht="14.25" x14ac:dyDescent="0.2">
      <c r="A777" s="199"/>
    </row>
    <row r="778" spans="1:1" ht="14.25" x14ac:dyDescent="0.2">
      <c r="A778" s="199"/>
    </row>
    <row r="779" spans="1:1" ht="14.25" x14ac:dyDescent="0.2">
      <c r="A779" s="199"/>
    </row>
    <row r="780" spans="1:1" ht="14.25" x14ac:dyDescent="0.2">
      <c r="A780" s="199"/>
    </row>
    <row r="781" spans="1:1" ht="14.25" x14ac:dyDescent="0.2">
      <c r="A781" s="199"/>
    </row>
    <row r="782" spans="1:1" ht="14.25" x14ac:dyDescent="0.2">
      <c r="A782" s="199"/>
    </row>
    <row r="783" spans="1:1" ht="14.25" x14ac:dyDescent="0.2">
      <c r="A783" s="199"/>
    </row>
    <row r="784" spans="1:1" ht="14.25" x14ac:dyDescent="0.2">
      <c r="A784" s="199"/>
    </row>
    <row r="785" spans="1:1" ht="14.25" x14ac:dyDescent="0.2">
      <c r="A785" s="199"/>
    </row>
    <row r="786" spans="1:1" ht="14.25" x14ac:dyDescent="0.2">
      <c r="A786" s="199"/>
    </row>
    <row r="787" spans="1:1" ht="14.25" x14ac:dyDescent="0.2">
      <c r="A787" s="199"/>
    </row>
    <row r="788" spans="1:1" ht="14.25" x14ac:dyDescent="0.2">
      <c r="A788" s="199"/>
    </row>
    <row r="789" spans="1:1" ht="14.25" x14ac:dyDescent="0.2">
      <c r="A789" s="199"/>
    </row>
    <row r="790" spans="1:1" ht="14.25" x14ac:dyDescent="0.2">
      <c r="A790" s="199"/>
    </row>
    <row r="791" spans="1:1" ht="14.25" x14ac:dyDescent="0.2">
      <c r="A791" s="199"/>
    </row>
    <row r="792" spans="1:1" ht="14.25" x14ac:dyDescent="0.2">
      <c r="A792" s="199"/>
    </row>
    <row r="793" spans="1:1" ht="14.25" x14ac:dyDescent="0.2">
      <c r="A793" s="199"/>
    </row>
    <row r="794" spans="1:1" ht="14.25" x14ac:dyDescent="0.2">
      <c r="A794" s="199"/>
    </row>
    <row r="795" spans="1:1" ht="14.25" x14ac:dyDescent="0.2">
      <c r="A795" s="199"/>
    </row>
    <row r="796" spans="1:1" ht="14.25" x14ac:dyDescent="0.2">
      <c r="A796" s="199"/>
    </row>
    <row r="797" spans="1:1" ht="14.25" x14ac:dyDescent="0.2">
      <c r="A797" s="199"/>
    </row>
    <row r="798" spans="1:1" ht="14.25" x14ac:dyDescent="0.2">
      <c r="A798" s="199"/>
    </row>
    <row r="799" spans="1:1" ht="14.25" x14ac:dyDescent="0.2">
      <c r="A799" s="199"/>
    </row>
    <row r="800" spans="1:1" ht="14.25" x14ac:dyDescent="0.2">
      <c r="A800" s="199"/>
    </row>
    <row r="801" spans="1:1" ht="14.25" x14ac:dyDescent="0.2">
      <c r="A801" s="199"/>
    </row>
    <row r="802" spans="1:1" ht="14.25" x14ac:dyDescent="0.2">
      <c r="A802" s="199"/>
    </row>
    <row r="803" spans="1:1" ht="14.25" x14ac:dyDescent="0.2">
      <c r="A803" s="199"/>
    </row>
    <row r="804" spans="1:1" ht="14.25" x14ac:dyDescent="0.2">
      <c r="A804" s="199"/>
    </row>
    <row r="805" spans="1:1" ht="14.25" x14ac:dyDescent="0.2">
      <c r="A805" s="199"/>
    </row>
    <row r="806" spans="1:1" ht="14.25" x14ac:dyDescent="0.2">
      <c r="A806" s="199"/>
    </row>
    <row r="807" spans="1:1" ht="14.25" x14ac:dyDescent="0.2">
      <c r="A807" s="199"/>
    </row>
    <row r="808" spans="1:1" ht="14.25" x14ac:dyDescent="0.2">
      <c r="A808" s="199"/>
    </row>
    <row r="809" spans="1:1" ht="14.25" x14ac:dyDescent="0.2">
      <c r="A809" s="199"/>
    </row>
    <row r="810" spans="1:1" ht="14.25" x14ac:dyDescent="0.2">
      <c r="A810" s="199"/>
    </row>
    <row r="811" spans="1:1" ht="14.25" x14ac:dyDescent="0.2">
      <c r="A811" s="199"/>
    </row>
    <row r="812" spans="1:1" ht="14.25" x14ac:dyDescent="0.2">
      <c r="A812" s="199"/>
    </row>
    <row r="813" spans="1:1" ht="14.25" x14ac:dyDescent="0.2">
      <c r="A813" s="199"/>
    </row>
    <row r="814" spans="1:1" ht="14.25" x14ac:dyDescent="0.2">
      <c r="A814" s="199"/>
    </row>
    <row r="815" spans="1:1" ht="14.25" x14ac:dyDescent="0.2">
      <c r="A815" s="199"/>
    </row>
    <row r="816" spans="1:1" ht="14.25" x14ac:dyDescent="0.2">
      <c r="A816" s="199"/>
    </row>
    <row r="817" spans="1:1" ht="14.25" x14ac:dyDescent="0.2">
      <c r="A817" s="199"/>
    </row>
    <row r="818" spans="1:1" ht="14.25" x14ac:dyDescent="0.2">
      <c r="A818" s="199"/>
    </row>
    <row r="819" spans="1:1" ht="14.25" x14ac:dyDescent="0.2">
      <c r="A819" s="199"/>
    </row>
    <row r="820" spans="1:1" ht="14.25" x14ac:dyDescent="0.2">
      <c r="A820" s="199"/>
    </row>
    <row r="821" spans="1:1" ht="14.25" x14ac:dyDescent="0.2">
      <c r="A821" s="199"/>
    </row>
    <row r="822" spans="1:1" ht="14.25" x14ac:dyDescent="0.2">
      <c r="A822" s="199"/>
    </row>
    <row r="823" spans="1:1" ht="14.25" x14ac:dyDescent="0.2">
      <c r="A823" s="199"/>
    </row>
    <row r="824" spans="1:1" ht="14.25" x14ac:dyDescent="0.2">
      <c r="A824" s="199"/>
    </row>
    <row r="825" spans="1:1" ht="14.25" x14ac:dyDescent="0.2">
      <c r="A825" s="199"/>
    </row>
    <row r="826" spans="1:1" ht="14.25" x14ac:dyDescent="0.2">
      <c r="A826" s="199"/>
    </row>
    <row r="827" spans="1:1" ht="14.25" x14ac:dyDescent="0.2">
      <c r="A827" s="199"/>
    </row>
    <row r="828" spans="1:1" ht="14.25" x14ac:dyDescent="0.2">
      <c r="A828" s="199"/>
    </row>
    <row r="829" spans="1:1" ht="14.25" x14ac:dyDescent="0.2">
      <c r="A829" s="199"/>
    </row>
    <row r="830" spans="1:1" ht="14.25" x14ac:dyDescent="0.2">
      <c r="A830" s="199"/>
    </row>
    <row r="831" spans="1:1" ht="14.25" x14ac:dyDescent="0.2">
      <c r="A831" s="199"/>
    </row>
    <row r="832" spans="1:1" ht="14.25" x14ac:dyDescent="0.2">
      <c r="A832" s="199"/>
    </row>
    <row r="833" spans="1:1" ht="14.25" x14ac:dyDescent="0.2">
      <c r="A833" s="199"/>
    </row>
    <row r="834" spans="1:1" ht="14.25" x14ac:dyDescent="0.2">
      <c r="A834" s="199"/>
    </row>
    <row r="835" spans="1:1" ht="14.25" x14ac:dyDescent="0.2">
      <c r="A835" s="199"/>
    </row>
    <row r="836" spans="1:1" ht="14.25" x14ac:dyDescent="0.2">
      <c r="A836" s="199"/>
    </row>
    <row r="837" spans="1:1" ht="14.25" x14ac:dyDescent="0.2">
      <c r="A837" s="199"/>
    </row>
    <row r="838" spans="1:1" ht="14.25" x14ac:dyDescent="0.2">
      <c r="A838" s="199"/>
    </row>
    <row r="839" spans="1:1" ht="14.25" x14ac:dyDescent="0.2">
      <c r="A839" s="199"/>
    </row>
    <row r="840" spans="1:1" ht="14.25" x14ac:dyDescent="0.2">
      <c r="A840" s="199"/>
    </row>
    <row r="841" spans="1:1" ht="14.25" x14ac:dyDescent="0.2">
      <c r="A841" s="199"/>
    </row>
    <row r="842" spans="1:1" ht="14.25" x14ac:dyDescent="0.2">
      <c r="A842" s="199"/>
    </row>
    <row r="843" spans="1:1" ht="14.25" x14ac:dyDescent="0.2">
      <c r="A843" s="199"/>
    </row>
    <row r="844" spans="1:1" ht="14.25" x14ac:dyDescent="0.2">
      <c r="A844" s="199"/>
    </row>
    <row r="845" spans="1:1" ht="14.25" x14ac:dyDescent="0.2">
      <c r="A845" s="199"/>
    </row>
    <row r="846" spans="1:1" ht="14.25" x14ac:dyDescent="0.2">
      <c r="A846" s="199"/>
    </row>
    <row r="847" spans="1:1" ht="14.25" x14ac:dyDescent="0.2">
      <c r="A847" s="199"/>
    </row>
    <row r="848" spans="1:1" ht="14.25" x14ac:dyDescent="0.2">
      <c r="A848" s="199"/>
    </row>
    <row r="849" spans="1:1" ht="14.25" x14ac:dyDescent="0.2">
      <c r="A849" s="199"/>
    </row>
    <row r="850" spans="1:1" ht="14.25" x14ac:dyDescent="0.2">
      <c r="A850" s="199"/>
    </row>
    <row r="851" spans="1:1" ht="14.25" x14ac:dyDescent="0.2">
      <c r="A851" s="199"/>
    </row>
    <row r="852" spans="1:1" ht="14.25" x14ac:dyDescent="0.2">
      <c r="A852" s="199"/>
    </row>
    <row r="853" spans="1:1" ht="14.25" x14ac:dyDescent="0.2">
      <c r="A853" s="199"/>
    </row>
    <row r="854" spans="1:1" ht="14.25" x14ac:dyDescent="0.2">
      <c r="A854" s="199"/>
    </row>
    <row r="855" spans="1:1" ht="14.25" x14ac:dyDescent="0.2">
      <c r="A855" s="199"/>
    </row>
    <row r="856" spans="1:1" ht="14.25" x14ac:dyDescent="0.2">
      <c r="A856" s="199"/>
    </row>
    <row r="857" spans="1:1" ht="14.25" x14ac:dyDescent="0.2">
      <c r="A857" s="199"/>
    </row>
    <row r="858" spans="1:1" ht="14.25" x14ac:dyDescent="0.2">
      <c r="A858" s="199"/>
    </row>
    <row r="859" spans="1:1" ht="14.25" x14ac:dyDescent="0.2">
      <c r="A859" s="199"/>
    </row>
    <row r="860" spans="1:1" ht="14.25" x14ac:dyDescent="0.2">
      <c r="A860" s="199"/>
    </row>
    <row r="861" spans="1:1" ht="14.25" x14ac:dyDescent="0.2">
      <c r="A861" s="199"/>
    </row>
    <row r="862" spans="1:1" ht="14.25" x14ac:dyDescent="0.2">
      <c r="A862" s="199"/>
    </row>
    <row r="863" spans="1:1" ht="14.25" x14ac:dyDescent="0.2">
      <c r="A863" s="199"/>
    </row>
    <row r="864" spans="1:1" ht="14.25" x14ac:dyDescent="0.2">
      <c r="A864" s="199"/>
    </row>
    <row r="865" spans="1:1" ht="14.25" x14ac:dyDescent="0.2">
      <c r="A865" s="199"/>
    </row>
    <row r="866" spans="1:1" ht="14.25" x14ac:dyDescent="0.2">
      <c r="A866" s="199"/>
    </row>
    <row r="867" spans="1:1" ht="14.25" x14ac:dyDescent="0.2">
      <c r="A867" s="199"/>
    </row>
    <row r="868" spans="1:1" ht="14.25" x14ac:dyDescent="0.2">
      <c r="A868" s="199"/>
    </row>
    <row r="869" spans="1:1" ht="14.25" x14ac:dyDescent="0.2">
      <c r="A869" s="199"/>
    </row>
    <row r="870" spans="1:1" ht="14.25" x14ac:dyDescent="0.2">
      <c r="A870" s="199"/>
    </row>
    <row r="871" spans="1:1" ht="14.25" x14ac:dyDescent="0.2">
      <c r="A871" s="199"/>
    </row>
    <row r="872" spans="1:1" ht="14.25" x14ac:dyDescent="0.2">
      <c r="A872" s="199"/>
    </row>
    <row r="873" spans="1:1" ht="14.25" x14ac:dyDescent="0.2">
      <c r="A873" s="199"/>
    </row>
    <row r="874" spans="1:1" ht="14.25" x14ac:dyDescent="0.2">
      <c r="A874" s="199"/>
    </row>
    <row r="875" spans="1:1" ht="14.25" x14ac:dyDescent="0.2">
      <c r="A875" s="199"/>
    </row>
    <row r="876" spans="1:1" ht="14.25" x14ac:dyDescent="0.2">
      <c r="A876" s="199"/>
    </row>
    <row r="877" spans="1:1" ht="14.25" x14ac:dyDescent="0.2">
      <c r="A877" s="199"/>
    </row>
    <row r="878" spans="1:1" ht="14.25" x14ac:dyDescent="0.2">
      <c r="A878" s="199"/>
    </row>
    <row r="879" spans="1:1" ht="14.25" x14ac:dyDescent="0.2">
      <c r="A879" s="199"/>
    </row>
    <row r="880" spans="1:1" ht="14.25" x14ac:dyDescent="0.2">
      <c r="A880" s="199"/>
    </row>
    <row r="881" spans="1:1" ht="14.25" x14ac:dyDescent="0.2">
      <c r="A881" s="199"/>
    </row>
    <row r="882" spans="1:1" ht="14.25" x14ac:dyDescent="0.2">
      <c r="A882" s="199"/>
    </row>
    <row r="883" spans="1:1" ht="14.25" x14ac:dyDescent="0.2">
      <c r="A883" s="199"/>
    </row>
    <row r="884" spans="1:1" ht="14.25" x14ac:dyDescent="0.2">
      <c r="A884" s="199"/>
    </row>
    <row r="885" spans="1:1" ht="14.25" x14ac:dyDescent="0.2">
      <c r="A885" s="199"/>
    </row>
    <row r="886" spans="1:1" ht="14.25" x14ac:dyDescent="0.2">
      <c r="A886" s="199"/>
    </row>
    <row r="887" spans="1:1" ht="14.25" x14ac:dyDescent="0.2">
      <c r="A887" s="199"/>
    </row>
    <row r="888" spans="1:1" ht="14.25" x14ac:dyDescent="0.2">
      <c r="A888" s="199"/>
    </row>
    <row r="889" spans="1:1" ht="14.25" x14ac:dyDescent="0.2">
      <c r="A889" s="199"/>
    </row>
    <row r="890" spans="1:1" ht="14.25" x14ac:dyDescent="0.2">
      <c r="A890" s="199"/>
    </row>
    <row r="891" spans="1:1" ht="14.25" x14ac:dyDescent="0.2">
      <c r="A891" s="199"/>
    </row>
    <row r="892" spans="1:1" ht="14.25" x14ac:dyDescent="0.2">
      <c r="A892" s="199"/>
    </row>
    <row r="893" spans="1:1" ht="14.25" x14ac:dyDescent="0.2">
      <c r="A893" s="199"/>
    </row>
    <row r="894" spans="1:1" ht="14.25" x14ac:dyDescent="0.2">
      <c r="A894" s="199"/>
    </row>
    <row r="895" spans="1:1" ht="14.25" x14ac:dyDescent="0.2">
      <c r="A895" s="199"/>
    </row>
    <row r="896" spans="1:1" ht="14.25" x14ac:dyDescent="0.2">
      <c r="A896" s="199"/>
    </row>
    <row r="897" spans="1:1" ht="14.25" x14ac:dyDescent="0.2">
      <c r="A897" s="199"/>
    </row>
    <row r="898" spans="1:1" ht="14.25" x14ac:dyDescent="0.2">
      <c r="A898" s="199"/>
    </row>
    <row r="899" spans="1:1" ht="14.25" x14ac:dyDescent="0.2">
      <c r="A899" s="199"/>
    </row>
    <row r="900" spans="1:1" ht="14.25" x14ac:dyDescent="0.2">
      <c r="A900" s="199"/>
    </row>
    <row r="901" spans="1:1" ht="14.25" x14ac:dyDescent="0.2">
      <c r="A901" s="199"/>
    </row>
    <row r="902" spans="1:1" ht="14.25" x14ac:dyDescent="0.2">
      <c r="A902" s="199"/>
    </row>
    <row r="903" spans="1:1" ht="14.25" x14ac:dyDescent="0.2">
      <c r="A903" s="199"/>
    </row>
    <row r="904" spans="1:1" ht="14.25" x14ac:dyDescent="0.2">
      <c r="A904" s="199"/>
    </row>
    <row r="905" spans="1:1" ht="14.25" x14ac:dyDescent="0.2">
      <c r="A905" s="199"/>
    </row>
    <row r="906" spans="1:1" ht="14.25" x14ac:dyDescent="0.2">
      <c r="A906" s="199"/>
    </row>
    <row r="907" spans="1:1" ht="14.25" x14ac:dyDescent="0.2">
      <c r="A907" s="199"/>
    </row>
    <row r="908" spans="1:1" ht="14.25" x14ac:dyDescent="0.2">
      <c r="A908" s="199"/>
    </row>
    <row r="909" spans="1:1" ht="14.25" x14ac:dyDescent="0.2">
      <c r="A909" s="199"/>
    </row>
    <row r="910" spans="1:1" ht="14.25" x14ac:dyDescent="0.2">
      <c r="A910" s="199"/>
    </row>
    <row r="911" spans="1:1" ht="14.25" x14ac:dyDescent="0.2">
      <c r="A911" s="199"/>
    </row>
    <row r="912" spans="1:1" ht="14.25" x14ac:dyDescent="0.2">
      <c r="A912" s="199"/>
    </row>
    <row r="913" spans="1:1" ht="14.25" x14ac:dyDescent="0.2">
      <c r="A913" s="199"/>
    </row>
    <row r="914" spans="1:1" ht="14.25" x14ac:dyDescent="0.2">
      <c r="A914" s="199"/>
    </row>
    <row r="915" spans="1:1" ht="14.25" x14ac:dyDescent="0.2">
      <c r="A915" s="199"/>
    </row>
    <row r="916" spans="1:1" ht="14.25" x14ac:dyDescent="0.2">
      <c r="A916" s="199"/>
    </row>
    <row r="917" spans="1:1" ht="14.25" x14ac:dyDescent="0.2">
      <c r="A917" s="199"/>
    </row>
    <row r="918" spans="1:1" ht="14.25" x14ac:dyDescent="0.2">
      <c r="A918" s="199"/>
    </row>
    <row r="919" spans="1:1" ht="14.25" x14ac:dyDescent="0.2">
      <c r="A919" s="199"/>
    </row>
    <row r="920" spans="1:1" ht="14.25" x14ac:dyDescent="0.2">
      <c r="A920" s="199"/>
    </row>
    <row r="921" spans="1:1" ht="14.25" x14ac:dyDescent="0.2">
      <c r="A921" s="199"/>
    </row>
    <row r="922" spans="1:1" ht="14.25" x14ac:dyDescent="0.2">
      <c r="A922" s="199"/>
    </row>
    <row r="923" spans="1:1" ht="14.25" x14ac:dyDescent="0.2">
      <c r="A923" s="199"/>
    </row>
    <row r="924" spans="1:1" ht="14.25" x14ac:dyDescent="0.2">
      <c r="A924" s="199"/>
    </row>
    <row r="925" spans="1:1" ht="14.25" x14ac:dyDescent="0.2">
      <c r="A925" s="199"/>
    </row>
    <row r="926" spans="1:1" ht="14.25" x14ac:dyDescent="0.2">
      <c r="A926" s="199"/>
    </row>
    <row r="927" spans="1:1" ht="14.25" x14ac:dyDescent="0.2">
      <c r="A927" s="199"/>
    </row>
    <row r="928" spans="1:1" ht="14.25" x14ac:dyDescent="0.2">
      <c r="A928" s="199"/>
    </row>
    <row r="929" spans="1:1" ht="14.25" x14ac:dyDescent="0.2">
      <c r="A929" s="199"/>
    </row>
    <row r="930" spans="1:1" ht="14.25" x14ac:dyDescent="0.2">
      <c r="A930" s="199"/>
    </row>
    <row r="931" spans="1:1" ht="14.25" x14ac:dyDescent="0.2">
      <c r="A931" s="199"/>
    </row>
    <row r="932" spans="1:1" ht="14.25" x14ac:dyDescent="0.2">
      <c r="A932" s="199"/>
    </row>
    <row r="933" spans="1:1" ht="14.25" x14ac:dyDescent="0.2">
      <c r="A933" s="199"/>
    </row>
    <row r="934" spans="1:1" ht="14.25" x14ac:dyDescent="0.2">
      <c r="A934" s="199"/>
    </row>
    <row r="935" spans="1:1" ht="14.25" x14ac:dyDescent="0.2">
      <c r="A935" s="199"/>
    </row>
    <row r="936" spans="1:1" ht="14.25" x14ac:dyDescent="0.2">
      <c r="A936" s="199"/>
    </row>
    <row r="937" spans="1:1" ht="14.25" x14ac:dyDescent="0.2">
      <c r="A937" s="199"/>
    </row>
    <row r="938" spans="1:1" ht="14.25" x14ac:dyDescent="0.2">
      <c r="A938" s="199"/>
    </row>
    <row r="939" spans="1:1" ht="14.25" x14ac:dyDescent="0.2">
      <c r="A939" s="199"/>
    </row>
    <row r="940" spans="1:1" ht="14.25" x14ac:dyDescent="0.2">
      <c r="A940" s="199"/>
    </row>
    <row r="941" spans="1:1" ht="14.25" x14ac:dyDescent="0.2">
      <c r="A941" s="199"/>
    </row>
    <row r="942" spans="1:1" ht="14.25" x14ac:dyDescent="0.2">
      <c r="A942" s="199"/>
    </row>
    <row r="943" spans="1:1" ht="14.25" x14ac:dyDescent="0.2">
      <c r="A943" s="199"/>
    </row>
    <row r="944" spans="1:1" ht="14.25" x14ac:dyDescent="0.2">
      <c r="A944" s="199"/>
    </row>
    <row r="945" spans="1:1" ht="14.25" x14ac:dyDescent="0.2">
      <c r="A945" s="199"/>
    </row>
    <row r="946" spans="1:1" ht="14.25" x14ac:dyDescent="0.2">
      <c r="A946" s="199"/>
    </row>
    <row r="947" spans="1:1" ht="14.25" x14ac:dyDescent="0.2">
      <c r="A947" s="199"/>
    </row>
    <row r="948" spans="1:1" ht="14.25" x14ac:dyDescent="0.2">
      <c r="A948" s="199"/>
    </row>
    <row r="949" spans="1:1" ht="14.25" x14ac:dyDescent="0.2">
      <c r="A949" s="199"/>
    </row>
    <row r="950" spans="1:1" ht="14.25" x14ac:dyDescent="0.2">
      <c r="A950" s="199"/>
    </row>
    <row r="951" spans="1:1" ht="14.25" x14ac:dyDescent="0.2">
      <c r="A951" s="199"/>
    </row>
    <row r="952" spans="1:1" ht="14.25" x14ac:dyDescent="0.2">
      <c r="A952" s="199"/>
    </row>
    <row r="953" spans="1:1" ht="14.25" x14ac:dyDescent="0.2">
      <c r="A953" s="199"/>
    </row>
    <row r="954" spans="1:1" ht="14.25" x14ac:dyDescent="0.2">
      <c r="A954" s="199"/>
    </row>
    <row r="955" spans="1:1" ht="14.25" x14ac:dyDescent="0.2">
      <c r="A955" s="199"/>
    </row>
    <row r="956" spans="1:1" ht="14.25" x14ac:dyDescent="0.2">
      <c r="A956" s="199"/>
    </row>
    <row r="957" spans="1:1" ht="14.25" x14ac:dyDescent="0.2">
      <c r="A957" s="199"/>
    </row>
    <row r="958" spans="1:1" ht="14.25" x14ac:dyDescent="0.2">
      <c r="A958" s="199"/>
    </row>
    <row r="959" spans="1:1" ht="14.25" x14ac:dyDescent="0.2">
      <c r="A959" s="199"/>
    </row>
    <row r="960" spans="1:1" ht="14.25" x14ac:dyDescent="0.2">
      <c r="A960" s="199"/>
    </row>
    <row r="961" spans="1:1" ht="14.25" x14ac:dyDescent="0.2">
      <c r="A961" s="199"/>
    </row>
    <row r="962" spans="1:1" ht="14.25" x14ac:dyDescent="0.2">
      <c r="A962" s="199"/>
    </row>
    <row r="963" spans="1:1" ht="14.25" x14ac:dyDescent="0.2">
      <c r="A963" s="199"/>
    </row>
    <row r="964" spans="1:1" ht="14.25" x14ac:dyDescent="0.2">
      <c r="A964" s="199"/>
    </row>
    <row r="965" spans="1:1" ht="14.25" x14ac:dyDescent="0.2">
      <c r="A965" s="199"/>
    </row>
    <row r="966" spans="1:1" ht="14.25" x14ac:dyDescent="0.2">
      <c r="A966" s="199"/>
    </row>
    <row r="967" spans="1:1" ht="14.25" x14ac:dyDescent="0.2">
      <c r="A967" s="199"/>
    </row>
    <row r="968" spans="1:1" ht="14.25" x14ac:dyDescent="0.2">
      <c r="A968" s="199"/>
    </row>
    <row r="969" spans="1:1" ht="14.25" x14ac:dyDescent="0.2">
      <c r="A969" s="199"/>
    </row>
    <row r="970" spans="1:1" ht="14.25" x14ac:dyDescent="0.2">
      <c r="A970" s="199"/>
    </row>
    <row r="971" spans="1:1" ht="14.25" x14ac:dyDescent="0.2">
      <c r="A971" s="199"/>
    </row>
    <row r="972" spans="1:1" ht="14.25" x14ac:dyDescent="0.2">
      <c r="A972" s="199"/>
    </row>
    <row r="973" spans="1:1" ht="14.25" x14ac:dyDescent="0.2">
      <c r="A973" s="199"/>
    </row>
    <row r="974" spans="1:1" ht="14.25" x14ac:dyDescent="0.2">
      <c r="A974" s="199"/>
    </row>
    <row r="975" spans="1:1" ht="14.25" x14ac:dyDescent="0.2">
      <c r="A975" s="199"/>
    </row>
    <row r="976" spans="1:1" ht="14.25" x14ac:dyDescent="0.2">
      <c r="A976" s="199"/>
    </row>
    <row r="977" spans="1:1" ht="14.25" x14ac:dyDescent="0.2">
      <c r="A977" s="199"/>
    </row>
    <row r="978" spans="1:1" ht="14.25" x14ac:dyDescent="0.2">
      <c r="A978" s="199"/>
    </row>
    <row r="979" spans="1:1" ht="14.25" x14ac:dyDescent="0.2">
      <c r="A979" s="199"/>
    </row>
    <row r="980" spans="1:1" ht="14.25" x14ac:dyDescent="0.2">
      <c r="A980" s="199"/>
    </row>
    <row r="981" spans="1:1" ht="14.25" x14ac:dyDescent="0.2">
      <c r="A981" s="199"/>
    </row>
    <row r="982" spans="1:1" ht="14.25" x14ac:dyDescent="0.2">
      <c r="A982" s="199"/>
    </row>
    <row r="983" spans="1:1" ht="14.25" x14ac:dyDescent="0.2">
      <c r="A983" s="199"/>
    </row>
    <row r="984" spans="1:1" ht="14.25" x14ac:dyDescent="0.2">
      <c r="A984" s="199"/>
    </row>
    <row r="985" spans="1:1" ht="14.25" x14ac:dyDescent="0.2">
      <c r="A985" s="199"/>
    </row>
    <row r="986" spans="1:1" ht="14.25" x14ac:dyDescent="0.2">
      <c r="A986" s="199"/>
    </row>
    <row r="987" spans="1:1" ht="14.25" x14ac:dyDescent="0.2">
      <c r="A987" s="199"/>
    </row>
    <row r="988" spans="1:1" ht="14.25" x14ac:dyDescent="0.2">
      <c r="A988" s="199"/>
    </row>
    <row r="989" spans="1:1" ht="14.25" x14ac:dyDescent="0.2">
      <c r="A989" s="199"/>
    </row>
    <row r="990" spans="1:1" ht="14.25" x14ac:dyDescent="0.2">
      <c r="A990" s="199"/>
    </row>
    <row r="991" spans="1:1" ht="14.25" x14ac:dyDescent="0.2">
      <c r="A991" s="199"/>
    </row>
    <row r="992" spans="1:1" ht="14.25" x14ac:dyDescent="0.2">
      <c r="A992" s="199"/>
    </row>
    <row r="993" spans="1:1" ht="14.25" x14ac:dyDescent="0.2">
      <c r="A993" s="199"/>
    </row>
    <row r="994" spans="1:1" ht="14.25" x14ac:dyDescent="0.2">
      <c r="A994" s="199"/>
    </row>
    <row r="995" spans="1:1" ht="14.25" x14ac:dyDescent="0.2">
      <c r="A995" s="199"/>
    </row>
    <row r="996" spans="1:1" ht="14.25" x14ac:dyDescent="0.2">
      <c r="A996" s="199"/>
    </row>
    <row r="997" spans="1:1" ht="14.25" x14ac:dyDescent="0.2">
      <c r="A997" s="199"/>
    </row>
    <row r="998" spans="1:1" ht="14.25" x14ac:dyDescent="0.2">
      <c r="A998" s="199"/>
    </row>
    <row r="999" spans="1:1" ht="14.25" x14ac:dyDescent="0.2">
      <c r="A999" s="199"/>
    </row>
    <row r="1000" spans="1:1" ht="14.25" x14ac:dyDescent="0.2">
      <c r="A1000" s="199"/>
    </row>
  </sheetData>
  <mergeCells count="5">
    <mergeCell ref="S1:T3"/>
    <mergeCell ref="A1:L3"/>
    <mergeCell ref="M1:R2"/>
    <mergeCell ref="Q3:R3"/>
    <mergeCell ref="M3:O3"/>
  </mergeCells>
  <phoneticPr fontId="2" type="noConversion"/>
  <conditionalFormatting sqref="AA77:AA108">
    <cfRule type="expression" dxfId="6" priority="1" stopIfTrue="1">
      <formula>#REF!="MAJ Optimum bloquée"</formula>
    </cfRule>
  </conditionalFormatting>
  <dataValidations count="3">
    <dataValidation type="list" allowBlank="1" showInputMessage="1" showErrorMessage="1" sqref="K5:K144">
      <formula1>"Immeuble, Maison"</formula1>
    </dataValidation>
    <dataValidation type="list" allowBlank="1" showInputMessage="1" showErrorMessage="1" sqref="P145">
      <formula1>$V$2:$V$7</formula1>
    </dataValidation>
    <dataValidation type="list" allowBlank="1" showInputMessage="1" showErrorMessage="1" sqref="P5:P144">
      <formula1>$V$2:$V$6</formula1>
    </dataValidation>
  </dataValidations>
  <printOptions gridLines="1"/>
  <pageMargins left="0.78740157480314965" right="0.78740157480314965" top="0.98425196850393704" bottom="0.98425196850393704" header="0.51181102362204722" footer="0.51181102362204722"/>
  <pageSetup paperSize="8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EY533"/>
  <sheetViews>
    <sheetView zoomScale="85" workbookViewId="0">
      <selection activeCell="G42" sqref="G42"/>
    </sheetView>
  </sheetViews>
  <sheetFormatPr baseColWidth="10" defaultRowHeight="12.75" x14ac:dyDescent="0.2"/>
  <cols>
    <col min="1" max="1" width="13" customWidth="1"/>
    <col min="2" max="2" width="19.42578125" style="68" bestFit="1" customWidth="1"/>
    <col min="3" max="4" width="15.7109375" style="68" customWidth="1"/>
    <col min="5" max="5" width="6.7109375" style="68" customWidth="1"/>
    <col min="6" max="6" width="8.7109375" style="68" customWidth="1"/>
    <col min="7" max="7" width="28.7109375" style="69" customWidth="1"/>
    <col min="8" max="8" width="8.7109375" style="69" customWidth="1"/>
    <col min="9" max="11" width="6.7109375" style="69" customWidth="1"/>
    <col min="12" max="12" width="11.7109375" style="69" customWidth="1"/>
    <col min="13" max="13" width="8.7109375" style="69" customWidth="1"/>
    <col min="14" max="14" width="31" style="244" customWidth="1"/>
    <col min="15" max="15" width="15.7109375" customWidth="1"/>
  </cols>
  <sheetData>
    <row r="1" spans="1:155" ht="12.75" customHeight="1" x14ac:dyDescent="0.2">
      <c r="A1" s="443" t="s">
        <v>79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4"/>
      <c r="N1" s="447" t="s">
        <v>80</v>
      </c>
      <c r="O1" s="70"/>
      <c r="P1" s="20"/>
      <c r="T1" s="49" t="s">
        <v>54</v>
      </c>
    </row>
    <row r="2" spans="1:155" ht="66.75" customHeight="1" x14ac:dyDescent="0.2">
      <c r="A2" s="443"/>
      <c r="B2" s="443"/>
      <c r="C2" s="443"/>
      <c r="D2" s="443"/>
      <c r="E2" s="443"/>
      <c r="F2" s="443"/>
      <c r="G2" s="443"/>
      <c r="H2" s="443"/>
      <c r="I2" s="443"/>
      <c r="J2" s="443"/>
      <c r="K2" s="443"/>
      <c r="L2" s="443"/>
      <c r="M2" s="444"/>
      <c r="N2" s="447"/>
      <c r="O2" s="70"/>
      <c r="P2" s="20"/>
      <c r="T2" s="71" t="s">
        <v>81</v>
      </c>
    </row>
    <row r="3" spans="1:155" ht="66.75" customHeight="1" x14ac:dyDescent="0.2">
      <c r="A3" s="445"/>
      <c r="B3" s="445"/>
      <c r="C3" s="445"/>
      <c r="D3" s="445"/>
      <c r="E3" s="445"/>
      <c r="F3" s="445"/>
      <c r="G3" s="445"/>
      <c r="H3" s="445"/>
      <c r="I3" s="445"/>
      <c r="J3" s="445"/>
      <c r="K3" s="445"/>
      <c r="L3" s="445"/>
      <c r="M3" s="446"/>
      <c r="N3" s="242" t="s">
        <v>82</v>
      </c>
      <c r="O3" s="72"/>
      <c r="P3" s="20"/>
      <c r="S3" s="20"/>
    </row>
    <row r="4" spans="1:155" s="28" customFormat="1" ht="27" customHeight="1" x14ac:dyDescent="0.2">
      <c r="A4" s="282" t="s">
        <v>83</v>
      </c>
      <c r="B4" s="283" t="s">
        <v>60</v>
      </c>
      <c r="C4" s="283" t="s">
        <v>4</v>
      </c>
      <c r="D4" s="283" t="s">
        <v>6</v>
      </c>
      <c r="E4" s="283" t="s">
        <v>1</v>
      </c>
      <c r="F4" s="284" t="s">
        <v>61</v>
      </c>
      <c r="G4" s="283" t="s">
        <v>62</v>
      </c>
      <c r="H4" s="283" t="s">
        <v>63</v>
      </c>
      <c r="I4" s="285" t="s">
        <v>64</v>
      </c>
      <c r="J4" s="285" t="s">
        <v>65</v>
      </c>
      <c r="K4" s="286" t="s">
        <v>180</v>
      </c>
      <c r="L4" s="285" t="s">
        <v>66</v>
      </c>
      <c r="M4" s="287" t="s">
        <v>67</v>
      </c>
      <c r="N4" s="288" t="s">
        <v>84</v>
      </c>
      <c r="O4" s="24"/>
      <c r="P4" s="20"/>
      <c r="Q4"/>
      <c r="R4"/>
      <c r="S4" s="21"/>
      <c r="T4"/>
      <c r="U4"/>
      <c r="V4"/>
      <c r="W4" s="73"/>
      <c r="X4" s="74"/>
      <c r="Y4" s="7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 ht="12.75" customHeight="1" x14ac:dyDescent="0.2">
      <c r="A5" s="289"/>
      <c r="B5" s="214" t="s">
        <v>251</v>
      </c>
      <c r="C5" s="290">
        <v>4797</v>
      </c>
      <c r="D5" s="290">
        <v>10819</v>
      </c>
      <c r="E5" s="291" t="s">
        <v>233</v>
      </c>
      <c r="F5" s="292">
        <v>1410</v>
      </c>
      <c r="G5" s="293" t="s">
        <v>252</v>
      </c>
      <c r="H5" s="294">
        <v>35</v>
      </c>
      <c r="I5" s="214"/>
      <c r="J5" s="214"/>
      <c r="K5" s="214"/>
      <c r="L5" s="214" t="s">
        <v>246</v>
      </c>
      <c r="M5" s="295">
        <v>1</v>
      </c>
      <c r="N5" s="296">
        <v>17743</v>
      </c>
      <c r="S5" s="20"/>
    </row>
    <row r="6" spans="1:155" ht="12.75" customHeight="1" x14ac:dyDescent="0.2">
      <c r="A6" s="289"/>
      <c r="B6" s="214" t="s">
        <v>253</v>
      </c>
      <c r="C6" s="290">
        <v>4797</v>
      </c>
      <c r="D6" s="290">
        <v>10819</v>
      </c>
      <c r="E6" s="291" t="s">
        <v>233</v>
      </c>
      <c r="F6" s="292">
        <v>1410</v>
      </c>
      <c r="G6" s="293" t="s">
        <v>252</v>
      </c>
      <c r="H6" s="294">
        <v>37</v>
      </c>
      <c r="I6" s="214"/>
      <c r="J6" s="214"/>
      <c r="K6" s="214"/>
      <c r="L6" s="214" t="s">
        <v>246</v>
      </c>
      <c r="M6" s="295">
        <v>1</v>
      </c>
      <c r="N6" s="296">
        <v>17743</v>
      </c>
    </row>
    <row r="7" spans="1:155" ht="12.75" customHeight="1" x14ac:dyDescent="0.2">
      <c r="A7" s="289"/>
      <c r="B7" s="214" t="s">
        <v>254</v>
      </c>
      <c r="C7" s="290">
        <v>4797</v>
      </c>
      <c r="D7" s="290">
        <v>10819</v>
      </c>
      <c r="E7" s="291" t="s">
        <v>233</v>
      </c>
      <c r="F7" s="292">
        <v>1410</v>
      </c>
      <c r="G7" s="293" t="s">
        <v>252</v>
      </c>
      <c r="H7" s="294">
        <v>39</v>
      </c>
      <c r="I7" s="214"/>
      <c r="J7" s="214"/>
      <c r="K7" s="214"/>
      <c r="L7" s="214" t="s">
        <v>246</v>
      </c>
      <c r="M7" s="295">
        <v>1</v>
      </c>
      <c r="N7" s="296">
        <v>17743</v>
      </c>
    </row>
    <row r="8" spans="1:155" ht="12.75" customHeight="1" x14ac:dyDescent="0.2">
      <c r="A8" s="297"/>
      <c r="B8" s="298" t="s">
        <v>250</v>
      </c>
      <c r="C8" s="299">
        <v>4797</v>
      </c>
      <c r="D8" s="299">
        <v>10819</v>
      </c>
      <c r="E8" s="300" t="s">
        <v>233</v>
      </c>
      <c r="F8" s="301">
        <v>1885</v>
      </c>
      <c r="G8" s="302" t="s">
        <v>245</v>
      </c>
      <c r="H8" s="303">
        <v>2</v>
      </c>
      <c r="I8" s="215"/>
      <c r="J8" s="215" t="s">
        <v>235</v>
      </c>
      <c r="K8" s="215" t="s">
        <v>236</v>
      </c>
      <c r="L8" s="215" t="s">
        <v>237</v>
      </c>
      <c r="M8" s="304">
        <v>5</v>
      </c>
      <c r="N8" s="305" t="s">
        <v>259</v>
      </c>
    </row>
    <row r="9" spans="1:155" ht="12.75" customHeight="1" x14ac:dyDescent="0.2">
      <c r="A9" s="297"/>
      <c r="B9" s="215" t="s">
        <v>249</v>
      </c>
      <c r="C9" s="299">
        <v>4797</v>
      </c>
      <c r="D9" s="299">
        <v>10819</v>
      </c>
      <c r="E9" s="300" t="s">
        <v>233</v>
      </c>
      <c r="F9" s="301">
        <v>1885</v>
      </c>
      <c r="G9" s="302" t="s">
        <v>245</v>
      </c>
      <c r="H9" s="303">
        <v>4</v>
      </c>
      <c r="I9" s="215"/>
      <c r="J9" s="215" t="s">
        <v>235</v>
      </c>
      <c r="K9" s="215" t="s">
        <v>236</v>
      </c>
      <c r="L9" s="215" t="s">
        <v>237</v>
      </c>
      <c r="M9" s="304">
        <v>6</v>
      </c>
      <c r="N9" s="305" t="s">
        <v>259</v>
      </c>
    </row>
    <row r="10" spans="1:155" ht="12.75" customHeight="1" x14ac:dyDescent="0.2">
      <c r="A10" s="297"/>
      <c r="B10" s="215" t="s">
        <v>248</v>
      </c>
      <c r="C10" s="299">
        <v>4797</v>
      </c>
      <c r="D10" s="299">
        <v>10819</v>
      </c>
      <c r="E10" s="300" t="s">
        <v>233</v>
      </c>
      <c r="F10" s="301">
        <v>1885</v>
      </c>
      <c r="G10" s="302" t="s">
        <v>245</v>
      </c>
      <c r="H10" s="303">
        <v>6</v>
      </c>
      <c r="I10" s="215"/>
      <c r="J10" s="215" t="s">
        <v>235</v>
      </c>
      <c r="K10" s="215" t="s">
        <v>236</v>
      </c>
      <c r="L10" s="215" t="s">
        <v>237</v>
      </c>
      <c r="M10" s="304">
        <v>5</v>
      </c>
      <c r="N10" s="305" t="s">
        <v>259</v>
      </c>
    </row>
    <row r="11" spans="1:155" ht="12.75" customHeight="1" x14ac:dyDescent="0.2">
      <c r="A11" s="297"/>
      <c r="B11" s="215" t="s">
        <v>247</v>
      </c>
      <c r="C11" s="299">
        <v>4797</v>
      </c>
      <c r="D11" s="299">
        <v>10819</v>
      </c>
      <c r="E11" s="300" t="s">
        <v>233</v>
      </c>
      <c r="F11" s="301">
        <v>1885</v>
      </c>
      <c r="G11" s="302" t="s">
        <v>245</v>
      </c>
      <c r="H11" s="303">
        <v>8</v>
      </c>
      <c r="I11" s="215"/>
      <c r="J11" s="215" t="s">
        <v>235</v>
      </c>
      <c r="K11" s="215" t="s">
        <v>236</v>
      </c>
      <c r="L11" s="215" t="s">
        <v>237</v>
      </c>
      <c r="M11" s="304">
        <v>3</v>
      </c>
      <c r="N11" s="305" t="s">
        <v>259</v>
      </c>
    </row>
    <row r="12" spans="1:155" ht="12.75" customHeight="1" x14ac:dyDescent="0.2">
      <c r="A12" s="297"/>
      <c r="B12" s="215" t="s">
        <v>231</v>
      </c>
      <c r="C12" s="299">
        <v>4797</v>
      </c>
      <c r="D12" s="299">
        <v>10819</v>
      </c>
      <c r="E12" s="300" t="s">
        <v>233</v>
      </c>
      <c r="F12" s="301">
        <v>1895</v>
      </c>
      <c r="G12" s="302" t="s">
        <v>234</v>
      </c>
      <c r="H12" s="303">
        <v>1</v>
      </c>
      <c r="I12" s="215"/>
      <c r="J12" s="215" t="s">
        <v>235</v>
      </c>
      <c r="K12" s="215" t="s">
        <v>236</v>
      </c>
      <c r="L12" s="215" t="s">
        <v>237</v>
      </c>
      <c r="M12" s="304">
        <v>8</v>
      </c>
      <c r="N12" s="305" t="s">
        <v>259</v>
      </c>
    </row>
    <row r="13" spans="1:155" ht="12.75" customHeight="1" x14ac:dyDescent="0.2">
      <c r="A13" s="297"/>
      <c r="B13" s="215" t="s">
        <v>242</v>
      </c>
      <c r="C13" s="299">
        <v>4797</v>
      </c>
      <c r="D13" s="299">
        <v>10819</v>
      </c>
      <c r="E13" s="300" t="s">
        <v>233</v>
      </c>
      <c r="F13" s="301">
        <v>1895</v>
      </c>
      <c r="G13" s="302" t="s">
        <v>234</v>
      </c>
      <c r="H13" s="303">
        <v>3</v>
      </c>
      <c r="I13" s="215"/>
      <c r="J13" s="215" t="s">
        <v>235</v>
      </c>
      <c r="K13" s="215" t="s">
        <v>236</v>
      </c>
      <c r="L13" s="215" t="s">
        <v>237</v>
      </c>
      <c r="M13" s="304">
        <v>14</v>
      </c>
      <c r="N13" s="305" t="s">
        <v>259</v>
      </c>
    </row>
    <row r="14" spans="1:155" ht="12.75" customHeight="1" x14ac:dyDescent="0.2">
      <c r="A14" s="297"/>
      <c r="B14" s="215" t="s">
        <v>243</v>
      </c>
      <c r="C14" s="299">
        <v>4797</v>
      </c>
      <c r="D14" s="299">
        <v>10819</v>
      </c>
      <c r="E14" s="300" t="s">
        <v>233</v>
      </c>
      <c r="F14" s="301">
        <v>1895</v>
      </c>
      <c r="G14" s="302" t="s">
        <v>234</v>
      </c>
      <c r="H14" s="303">
        <v>5</v>
      </c>
      <c r="I14" s="215"/>
      <c r="J14" s="215" t="s">
        <v>235</v>
      </c>
      <c r="K14" s="215" t="s">
        <v>236</v>
      </c>
      <c r="L14" s="215" t="s">
        <v>237</v>
      </c>
      <c r="M14" s="304">
        <v>7</v>
      </c>
      <c r="N14" s="305" t="s">
        <v>259</v>
      </c>
    </row>
    <row r="15" spans="1:155" ht="12.75" customHeight="1" x14ac:dyDescent="0.2">
      <c r="A15" s="289"/>
      <c r="B15" s="314" t="s">
        <v>261</v>
      </c>
      <c r="C15" s="290">
        <v>4797</v>
      </c>
      <c r="D15" s="290">
        <v>10819</v>
      </c>
      <c r="E15" s="291" t="s">
        <v>233</v>
      </c>
      <c r="F15" s="292">
        <v>1410</v>
      </c>
      <c r="G15" s="293" t="s">
        <v>252</v>
      </c>
      <c r="H15" s="294">
        <v>58</v>
      </c>
      <c r="I15" s="214"/>
      <c r="J15" s="214"/>
      <c r="K15" s="214"/>
      <c r="L15" s="214" t="s">
        <v>246</v>
      </c>
      <c r="M15" s="295">
        <v>1</v>
      </c>
      <c r="N15" s="296">
        <v>17743</v>
      </c>
    </row>
    <row r="16" spans="1:155" ht="12.75" customHeight="1" x14ac:dyDescent="0.2">
      <c r="A16" s="21"/>
      <c r="B16" s="56"/>
      <c r="C16" s="57"/>
      <c r="D16" s="57"/>
      <c r="E16" s="56"/>
      <c r="F16" s="58"/>
      <c r="G16" s="59"/>
      <c r="H16" s="60"/>
      <c r="I16" s="56"/>
      <c r="J16" s="56"/>
      <c r="K16" s="56"/>
      <c r="L16" s="56"/>
      <c r="M16" s="75"/>
      <c r="N16" s="76"/>
    </row>
    <row r="17" spans="1:14" ht="12.75" customHeight="1" x14ac:dyDescent="0.2">
      <c r="A17" s="21"/>
      <c r="B17" s="56"/>
      <c r="C17" s="57"/>
      <c r="D17" s="57"/>
      <c r="E17" s="56"/>
      <c r="F17" s="58"/>
      <c r="G17" s="59"/>
      <c r="H17" s="60"/>
      <c r="I17" s="56"/>
      <c r="J17" s="56"/>
      <c r="K17" s="56"/>
      <c r="L17" s="56"/>
      <c r="M17" s="75"/>
      <c r="N17" s="76"/>
    </row>
    <row r="18" spans="1:14" ht="12.75" customHeight="1" x14ac:dyDescent="0.2">
      <c r="A18" s="21"/>
      <c r="B18" s="56"/>
      <c r="C18" s="57"/>
      <c r="D18" s="57"/>
      <c r="E18" s="56"/>
      <c r="F18" s="58"/>
      <c r="G18" s="59"/>
      <c r="H18" s="60"/>
      <c r="I18" s="56"/>
      <c r="J18" s="56"/>
      <c r="K18" s="56"/>
      <c r="L18" s="56"/>
      <c r="M18" s="75"/>
      <c r="N18" s="76"/>
    </row>
    <row r="19" spans="1:14" ht="12.75" customHeight="1" x14ac:dyDescent="0.2">
      <c r="A19" s="21"/>
      <c r="B19" s="56"/>
      <c r="C19" s="57"/>
      <c r="D19" s="57"/>
      <c r="E19" s="56"/>
      <c r="F19" s="58"/>
      <c r="G19" s="59"/>
      <c r="H19" s="60"/>
      <c r="I19" s="56"/>
      <c r="J19" s="56"/>
      <c r="K19" s="56"/>
      <c r="L19" s="56"/>
      <c r="M19" s="75"/>
      <c r="N19" s="76"/>
    </row>
    <row r="20" spans="1:14" ht="12.75" customHeight="1" x14ac:dyDescent="0.2">
      <c r="A20" s="21"/>
      <c r="B20" s="56"/>
      <c r="C20" s="57"/>
      <c r="D20" s="57"/>
      <c r="E20" s="56"/>
      <c r="F20" s="58"/>
      <c r="G20" s="19"/>
      <c r="H20" s="60"/>
      <c r="I20" s="56"/>
      <c r="J20" s="56"/>
      <c r="K20" s="56"/>
      <c r="L20" s="56"/>
      <c r="M20" s="75"/>
      <c r="N20" s="76"/>
    </row>
    <row r="21" spans="1:14" ht="12.75" customHeight="1" x14ac:dyDescent="0.2">
      <c r="A21" s="21"/>
      <c r="B21" s="56"/>
      <c r="C21" s="57"/>
      <c r="D21" s="57"/>
      <c r="E21" s="56"/>
      <c r="F21" s="58"/>
      <c r="G21" s="19"/>
      <c r="H21" s="60"/>
      <c r="I21" s="56"/>
      <c r="J21" s="56"/>
      <c r="K21" s="56"/>
      <c r="L21" s="56"/>
      <c r="M21" s="75"/>
      <c r="N21" s="76"/>
    </row>
    <row r="22" spans="1:14" ht="12.75" customHeight="1" x14ac:dyDescent="0.2">
      <c r="A22" s="21"/>
      <c r="B22" s="56"/>
      <c r="C22" s="57"/>
      <c r="D22" s="57"/>
      <c r="E22" s="56"/>
      <c r="F22" s="58"/>
      <c r="G22" s="19"/>
      <c r="H22" s="60"/>
      <c r="I22" s="56"/>
      <c r="J22" s="56"/>
      <c r="K22" s="56"/>
      <c r="L22" s="56"/>
      <c r="M22" s="75"/>
      <c r="N22" s="76"/>
    </row>
    <row r="23" spans="1:14" ht="12.75" customHeight="1" x14ac:dyDescent="0.2">
      <c r="A23" s="21"/>
      <c r="B23" s="56"/>
      <c r="C23" s="57"/>
      <c r="D23" s="57"/>
      <c r="E23" s="56"/>
      <c r="F23" s="58"/>
      <c r="G23" s="59"/>
      <c r="H23" s="60"/>
      <c r="I23" s="56"/>
      <c r="J23" s="56"/>
      <c r="K23" s="56"/>
      <c r="L23" s="56"/>
      <c r="M23" s="75"/>
      <c r="N23" s="76"/>
    </row>
    <row r="24" spans="1:14" ht="12.75" customHeight="1" x14ac:dyDescent="0.2">
      <c r="A24" s="21"/>
      <c r="B24" s="56"/>
      <c r="C24" s="57"/>
      <c r="D24" s="57"/>
      <c r="E24" s="56"/>
      <c r="F24" s="58"/>
      <c r="G24" s="59"/>
      <c r="H24" s="60"/>
      <c r="I24" s="56"/>
      <c r="J24" s="56"/>
      <c r="K24" s="56"/>
      <c r="L24" s="56"/>
      <c r="M24" s="75"/>
      <c r="N24" s="76"/>
    </row>
    <row r="25" spans="1:14" ht="12.75" customHeight="1" x14ac:dyDescent="0.2">
      <c r="A25" s="21"/>
      <c r="B25" s="56"/>
      <c r="C25" s="57"/>
      <c r="D25" s="57"/>
      <c r="E25" s="56"/>
      <c r="F25" s="58"/>
      <c r="G25" s="59"/>
      <c r="H25" s="60"/>
      <c r="I25" s="56"/>
      <c r="J25" s="56"/>
      <c r="K25" s="56"/>
      <c r="L25" s="56"/>
      <c r="M25" s="75"/>
      <c r="N25" s="76"/>
    </row>
    <row r="26" spans="1:14" ht="12.75" customHeight="1" x14ac:dyDescent="0.2">
      <c r="A26" s="21"/>
      <c r="B26" s="56"/>
      <c r="C26" s="57"/>
      <c r="D26" s="57"/>
      <c r="E26" s="56"/>
      <c r="F26" s="58"/>
      <c r="G26" s="59"/>
      <c r="H26" s="60"/>
      <c r="I26" s="56"/>
      <c r="J26" s="56"/>
      <c r="K26" s="56"/>
      <c r="L26" s="56"/>
      <c r="M26" s="75"/>
      <c r="N26" s="76"/>
    </row>
    <row r="27" spans="1:14" ht="12.75" customHeight="1" x14ac:dyDescent="0.2">
      <c r="A27" s="21"/>
      <c r="B27" s="56"/>
      <c r="C27" s="57"/>
      <c r="D27" s="57"/>
      <c r="E27" s="56"/>
      <c r="F27" s="58"/>
      <c r="G27" s="59"/>
      <c r="H27" s="60"/>
      <c r="I27" s="56"/>
      <c r="J27" s="56"/>
      <c r="K27" s="56"/>
      <c r="L27" s="56"/>
      <c r="M27" s="75"/>
      <c r="N27" s="76"/>
    </row>
    <row r="28" spans="1:14" ht="12.75" customHeight="1" x14ac:dyDescent="0.2">
      <c r="A28" s="21"/>
      <c r="B28" s="56"/>
      <c r="C28" s="57"/>
      <c r="D28" s="57"/>
      <c r="E28" s="56"/>
      <c r="F28" s="58"/>
      <c r="G28" s="59"/>
      <c r="H28" s="60"/>
      <c r="I28" s="56"/>
      <c r="J28" s="56"/>
      <c r="K28" s="56"/>
      <c r="L28" s="56"/>
      <c r="M28" s="75"/>
      <c r="N28" s="76"/>
    </row>
    <row r="29" spans="1:14" ht="12.75" customHeight="1" x14ac:dyDescent="0.2">
      <c r="A29" s="21"/>
      <c r="B29" s="56"/>
      <c r="C29" s="57"/>
      <c r="D29" s="57"/>
      <c r="E29" s="56"/>
      <c r="F29" s="58"/>
      <c r="G29" s="59"/>
      <c r="H29" s="60"/>
      <c r="I29" s="56"/>
      <c r="J29" s="56"/>
      <c r="K29" s="56"/>
      <c r="L29" s="56"/>
      <c r="M29" s="75"/>
      <c r="N29" s="76"/>
    </row>
    <row r="30" spans="1:14" ht="12.75" customHeight="1" x14ac:dyDescent="0.2">
      <c r="A30" s="21"/>
      <c r="B30" s="56"/>
      <c r="C30" s="57"/>
      <c r="D30" s="57"/>
      <c r="E30" s="56"/>
      <c r="F30" s="58"/>
      <c r="G30" s="19"/>
      <c r="H30" s="60"/>
      <c r="I30" s="56"/>
      <c r="J30" s="56"/>
      <c r="K30" s="56"/>
      <c r="L30" s="56"/>
      <c r="M30" s="75"/>
      <c r="N30" s="76"/>
    </row>
    <row r="31" spans="1:14" ht="12.75" customHeight="1" x14ac:dyDescent="0.2">
      <c r="A31" s="21"/>
      <c r="B31" s="56"/>
      <c r="C31" s="57"/>
      <c r="D31" s="57"/>
      <c r="E31" s="56"/>
      <c r="F31" s="58"/>
      <c r="G31" s="19"/>
      <c r="H31" s="60"/>
      <c r="I31" s="56"/>
      <c r="J31" s="56"/>
      <c r="K31" s="56"/>
      <c r="L31" s="56"/>
      <c r="M31" s="75"/>
      <c r="N31" s="76"/>
    </row>
    <row r="32" spans="1:14" ht="12.75" customHeight="1" x14ac:dyDescent="0.2">
      <c r="A32" s="21"/>
      <c r="B32" s="56"/>
      <c r="C32" s="57"/>
      <c r="D32" s="57"/>
      <c r="E32" s="56"/>
      <c r="F32" s="58"/>
      <c r="G32" s="19"/>
      <c r="H32" s="60"/>
      <c r="I32" s="56"/>
      <c r="J32" s="56"/>
      <c r="K32" s="56"/>
      <c r="L32" s="56"/>
      <c r="M32" s="75"/>
      <c r="N32" s="76"/>
    </row>
    <row r="33" spans="1:14" ht="12.75" customHeight="1" x14ac:dyDescent="0.2">
      <c r="A33" s="21"/>
      <c r="B33" s="56"/>
      <c r="C33" s="57"/>
      <c r="D33" s="57"/>
      <c r="E33" s="56"/>
      <c r="F33" s="58"/>
      <c r="G33" s="19"/>
      <c r="H33" s="60"/>
      <c r="I33" s="56"/>
      <c r="J33" s="56"/>
      <c r="K33" s="56"/>
      <c r="L33" s="56"/>
      <c r="M33" s="75"/>
      <c r="N33" s="76"/>
    </row>
    <row r="34" spans="1:14" ht="12.75" customHeight="1" x14ac:dyDescent="0.2">
      <c r="A34" s="21"/>
      <c r="B34" s="56"/>
      <c r="C34" s="57"/>
      <c r="D34" s="57"/>
      <c r="E34" s="56"/>
      <c r="F34" s="58"/>
      <c r="G34" s="19"/>
      <c r="H34" s="60"/>
      <c r="I34" s="56"/>
      <c r="J34" s="56"/>
      <c r="K34" s="56"/>
      <c r="L34" s="56"/>
      <c r="M34" s="75"/>
      <c r="N34" s="76"/>
    </row>
    <row r="35" spans="1:14" ht="12.75" customHeight="1" x14ac:dyDescent="0.2">
      <c r="A35" s="21"/>
      <c r="B35" s="56"/>
      <c r="C35" s="57"/>
      <c r="D35" s="57"/>
      <c r="E35" s="56"/>
      <c r="F35" s="58"/>
      <c r="G35" s="19"/>
      <c r="H35" s="60"/>
      <c r="I35" s="56"/>
      <c r="J35" s="56"/>
      <c r="K35" s="56"/>
      <c r="L35" s="56"/>
      <c r="M35" s="75"/>
      <c r="N35" s="76"/>
    </row>
    <row r="36" spans="1:14" ht="12.75" customHeight="1" x14ac:dyDescent="0.2">
      <c r="A36" s="21"/>
      <c r="B36" s="56"/>
      <c r="C36" s="57"/>
      <c r="D36" s="57"/>
      <c r="E36" s="56"/>
      <c r="F36" s="58"/>
      <c r="G36" s="19"/>
      <c r="H36" s="60"/>
      <c r="I36" s="56"/>
      <c r="J36" s="56"/>
      <c r="K36" s="56"/>
      <c r="L36" s="56"/>
      <c r="M36" s="75"/>
      <c r="N36" s="76"/>
    </row>
    <row r="37" spans="1:14" ht="12.75" customHeight="1" x14ac:dyDescent="0.2">
      <c r="A37" s="21"/>
      <c r="B37" s="56"/>
      <c r="C37" s="57"/>
      <c r="D37" s="57"/>
      <c r="E37" s="56"/>
      <c r="F37" s="58"/>
      <c r="G37" s="19"/>
      <c r="H37" s="60"/>
      <c r="I37" s="56"/>
      <c r="J37" s="56"/>
      <c r="K37" s="56"/>
      <c r="L37" s="56"/>
      <c r="M37" s="75"/>
      <c r="N37" s="76"/>
    </row>
    <row r="38" spans="1:14" ht="14.25" x14ac:dyDescent="0.2">
      <c r="A38" s="21"/>
      <c r="B38" s="56"/>
      <c r="C38" s="57"/>
      <c r="D38" s="57"/>
      <c r="E38" s="56"/>
      <c r="F38" s="58"/>
      <c r="G38" s="19"/>
      <c r="H38" s="60"/>
      <c r="I38" s="56"/>
      <c r="J38" s="56"/>
      <c r="K38" s="56"/>
      <c r="L38" s="56"/>
      <c r="M38" s="75"/>
      <c r="N38" s="76"/>
    </row>
    <row r="39" spans="1:14" ht="14.25" x14ac:dyDescent="0.2">
      <c r="A39" s="21"/>
      <c r="B39" s="56"/>
      <c r="C39" s="57"/>
      <c r="D39" s="57"/>
      <c r="E39" s="56"/>
      <c r="F39" s="58"/>
      <c r="G39" s="19"/>
      <c r="H39" s="60"/>
      <c r="I39" s="56"/>
      <c r="J39" s="56"/>
      <c r="K39" s="56"/>
      <c r="L39" s="56"/>
      <c r="M39" s="75"/>
      <c r="N39" s="76"/>
    </row>
    <row r="40" spans="1:14" ht="14.25" x14ac:dyDescent="0.2">
      <c r="A40" s="21"/>
      <c r="B40" s="56"/>
      <c r="C40" s="57"/>
      <c r="D40" s="57"/>
      <c r="E40" s="56"/>
      <c r="F40" s="58"/>
      <c r="G40" s="19"/>
      <c r="H40" s="60"/>
      <c r="I40" s="56"/>
      <c r="J40" s="56"/>
      <c r="K40" s="56"/>
      <c r="L40" s="56"/>
      <c r="M40" s="75"/>
      <c r="N40" s="76"/>
    </row>
    <row r="41" spans="1:14" x14ac:dyDescent="0.2">
      <c r="A41" s="21"/>
      <c r="B41" s="25"/>
      <c r="C41" s="25"/>
      <c r="D41" s="25"/>
      <c r="E41" s="25"/>
      <c r="F41" s="77"/>
      <c r="G41" s="25"/>
      <c r="H41" s="25"/>
      <c r="I41" s="25"/>
      <c r="J41" s="25"/>
      <c r="K41" s="25"/>
      <c r="L41" s="25"/>
      <c r="M41" s="75"/>
      <c r="N41" s="76"/>
    </row>
    <row r="42" spans="1:14" x14ac:dyDescent="0.2">
      <c r="A42" s="21"/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78"/>
      <c r="M42" s="75"/>
      <c r="N42" s="76"/>
    </row>
    <row r="43" spans="1:14" x14ac:dyDescent="0.2">
      <c r="A43" s="21"/>
      <c r="B43" s="63"/>
      <c r="C43" s="63"/>
      <c r="D43" s="63"/>
      <c r="E43" s="63"/>
      <c r="F43" s="63"/>
      <c r="G43" s="63"/>
      <c r="H43" s="63"/>
      <c r="I43" s="63"/>
      <c r="J43" s="63"/>
      <c r="K43" s="63"/>
      <c r="L43" s="78"/>
      <c r="M43" s="75"/>
      <c r="N43" s="76"/>
    </row>
    <row r="44" spans="1:14" x14ac:dyDescent="0.2">
      <c r="A44" s="21"/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78"/>
      <c r="M44" s="75"/>
      <c r="N44" s="76"/>
    </row>
    <row r="45" spans="1:14" x14ac:dyDescent="0.2">
      <c r="A45" s="21"/>
      <c r="B45" s="63"/>
      <c r="C45" s="63"/>
      <c r="D45" s="63"/>
      <c r="E45" s="63"/>
      <c r="F45" s="63"/>
      <c r="G45" s="63"/>
      <c r="H45" s="63"/>
      <c r="I45" s="63"/>
      <c r="J45" s="63"/>
      <c r="K45" s="63"/>
      <c r="L45" s="78"/>
      <c r="M45" s="75"/>
      <c r="N45" s="76"/>
    </row>
    <row r="46" spans="1:14" x14ac:dyDescent="0.2">
      <c r="A46" s="21"/>
      <c r="B46" s="63"/>
      <c r="C46" s="63"/>
      <c r="D46" s="63"/>
      <c r="E46" s="63"/>
      <c r="F46" s="63"/>
      <c r="G46" s="63"/>
      <c r="H46" s="63"/>
      <c r="I46" s="63"/>
      <c r="J46" s="63"/>
      <c r="K46" s="63"/>
      <c r="L46" s="78"/>
      <c r="M46" s="75"/>
      <c r="N46" s="76"/>
    </row>
    <row r="47" spans="1:14" x14ac:dyDescent="0.2">
      <c r="A47" s="21"/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78"/>
      <c r="M47" s="75"/>
      <c r="N47" s="76"/>
    </row>
    <row r="48" spans="1:14" x14ac:dyDescent="0.2">
      <c r="A48" s="21"/>
      <c r="B48" s="63"/>
      <c r="C48" s="63"/>
      <c r="D48" s="63"/>
      <c r="E48" s="63"/>
      <c r="F48" s="63"/>
      <c r="G48" s="63"/>
      <c r="H48" s="63"/>
      <c r="I48" s="63"/>
      <c r="J48" s="63"/>
      <c r="K48" s="63"/>
      <c r="L48" s="78"/>
      <c r="M48" s="75"/>
      <c r="N48" s="76"/>
    </row>
    <row r="49" spans="1:14" x14ac:dyDescent="0.2">
      <c r="A49" s="21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78"/>
      <c r="M49" s="75"/>
      <c r="N49" s="76"/>
    </row>
    <row r="50" spans="1:14" x14ac:dyDescent="0.2">
      <c r="A50" s="21"/>
      <c r="B50" s="63"/>
      <c r="C50" s="63"/>
      <c r="D50" s="63"/>
      <c r="E50" s="63"/>
      <c r="F50" s="63"/>
      <c r="G50" s="63"/>
      <c r="H50" s="63"/>
      <c r="I50" s="63"/>
      <c r="J50" s="63"/>
      <c r="K50" s="63"/>
      <c r="L50" s="78"/>
      <c r="M50" s="75"/>
      <c r="N50" s="76"/>
    </row>
    <row r="51" spans="1:14" x14ac:dyDescent="0.2">
      <c r="A51" s="21"/>
      <c r="B51" s="63"/>
      <c r="C51" s="63"/>
      <c r="D51" s="63"/>
      <c r="E51" s="63"/>
      <c r="F51" s="63"/>
      <c r="G51" s="63"/>
      <c r="H51" s="63"/>
      <c r="I51" s="63"/>
      <c r="J51" s="63"/>
      <c r="K51" s="63"/>
      <c r="L51" s="78"/>
      <c r="M51" s="75"/>
      <c r="N51" s="76"/>
    </row>
    <row r="52" spans="1:14" x14ac:dyDescent="0.2">
      <c r="A52" s="21"/>
      <c r="B52" s="63"/>
      <c r="C52" s="63"/>
      <c r="D52" s="63"/>
      <c r="E52" s="63"/>
      <c r="F52" s="63"/>
      <c r="G52" s="63"/>
      <c r="H52" s="63"/>
      <c r="I52" s="63"/>
      <c r="J52" s="63"/>
      <c r="K52" s="63"/>
      <c r="L52" s="78"/>
      <c r="M52" s="75"/>
      <c r="N52" s="76"/>
    </row>
    <row r="53" spans="1:14" x14ac:dyDescent="0.2">
      <c r="A53" s="21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78"/>
      <c r="M53" s="75"/>
      <c r="N53" s="76"/>
    </row>
    <row r="54" spans="1:14" x14ac:dyDescent="0.2">
      <c r="A54" s="21"/>
      <c r="B54" s="63"/>
      <c r="C54" s="63"/>
      <c r="D54" s="63"/>
      <c r="E54" s="63"/>
      <c r="F54" s="63"/>
      <c r="G54" s="63"/>
      <c r="H54" s="63"/>
      <c r="I54" s="63"/>
      <c r="J54" s="63"/>
      <c r="K54" s="63"/>
      <c r="L54" s="78"/>
      <c r="M54" s="75"/>
      <c r="N54" s="76"/>
    </row>
    <row r="55" spans="1:14" x14ac:dyDescent="0.2">
      <c r="A55" s="21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78"/>
      <c r="M55" s="75"/>
      <c r="N55" s="76"/>
    </row>
    <row r="56" spans="1:14" x14ac:dyDescent="0.2">
      <c r="A56" s="21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78"/>
      <c r="M56" s="75"/>
      <c r="N56" s="76"/>
    </row>
    <row r="57" spans="1:14" x14ac:dyDescent="0.2">
      <c r="A57" s="21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78"/>
      <c r="M57" s="75"/>
      <c r="N57" s="76"/>
    </row>
    <row r="58" spans="1:14" x14ac:dyDescent="0.2">
      <c r="A58" s="21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78"/>
      <c r="M58" s="75"/>
      <c r="N58" s="76"/>
    </row>
    <row r="59" spans="1:14" x14ac:dyDescent="0.2">
      <c r="A59" s="21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78"/>
      <c r="M59" s="75"/>
      <c r="N59" s="76"/>
    </row>
    <row r="60" spans="1:14" x14ac:dyDescent="0.2">
      <c r="A60" s="21"/>
      <c r="B60" s="63"/>
      <c r="C60" s="63"/>
      <c r="D60" s="63"/>
      <c r="E60" s="63"/>
      <c r="F60" s="63"/>
      <c r="G60" s="63"/>
      <c r="H60" s="63"/>
      <c r="I60" s="63"/>
      <c r="J60" s="63"/>
      <c r="K60" s="63"/>
      <c r="L60" s="78"/>
      <c r="M60" s="75"/>
      <c r="N60" s="76"/>
    </row>
    <row r="61" spans="1:14" x14ac:dyDescent="0.2">
      <c r="A61" s="21"/>
      <c r="B61" s="63"/>
      <c r="C61" s="63"/>
      <c r="D61" s="63"/>
      <c r="E61" s="63"/>
      <c r="F61" s="63"/>
      <c r="G61" s="63"/>
      <c r="H61" s="63"/>
      <c r="I61" s="63"/>
      <c r="J61" s="63"/>
      <c r="K61" s="63"/>
      <c r="L61" s="78"/>
      <c r="M61" s="75"/>
      <c r="N61" s="76"/>
    </row>
    <row r="62" spans="1:14" x14ac:dyDescent="0.2">
      <c r="A62" s="21"/>
      <c r="B62" s="63"/>
      <c r="C62" s="63"/>
      <c r="D62" s="63"/>
      <c r="E62" s="63"/>
      <c r="F62" s="63"/>
      <c r="G62" s="63"/>
      <c r="H62" s="63"/>
      <c r="I62" s="63"/>
      <c r="J62" s="63"/>
      <c r="K62" s="63"/>
      <c r="L62" s="78"/>
      <c r="M62" s="75"/>
      <c r="N62" s="76"/>
    </row>
    <row r="63" spans="1:14" x14ac:dyDescent="0.2">
      <c r="A63" s="21"/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78"/>
      <c r="M63" s="75"/>
      <c r="N63" s="76"/>
    </row>
    <row r="64" spans="1:14" x14ac:dyDescent="0.2">
      <c r="A64" s="21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78"/>
      <c r="M64" s="75"/>
      <c r="N64" s="76"/>
    </row>
    <row r="65" spans="1:14" x14ac:dyDescent="0.2">
      <c r="A65" s="21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78"/>
      <c r="M65" s="75"/>
      <c r="N65" s="76"/>
    </row>
    <row r="66" spans="1:14" x14ac:dyDescent="0.2">
      <c r="A66" s="21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78"/>
      <c r="M66" s="75"/>
      <c r="N66" s="76"/>
    </row>
    <row r="67" spans="1:14" x14ac:dyDescent="0.2">
      <c r="A67" s="21"/>
      <c r="B67" s="63"/>
      <c r="C67" s="63"/>
      <c r="D67" s="63"/>
      <c r="E67" s="63"/>
      <c r="F67" s="63"/>
      <c r="G67" s="63"/>
      <c r="H67" s="63"/>
      <c r="I67" s="63"/>
      <c r="J67" s="63"/>
      <c r="K67" s="63"/>
      <c r="L67" s="78"/>
      <c r="M67" s="75"/>
      <c r="N67" s="76"/>
    </row>
    <row r="68" spans="1:14" x14ac:dyDescent="0.2">
      <c r="A68" s="21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78"/>
      <c r="M68" s="75"/>
      <c r="N68" s="76"/>
    </row>
    <row r="69" spans="1:14" x14ac:dyDescent="0.2">
      <c r="A69" s="21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78"/>
      <c r="M69" s="75"/>
      <c r="N69" s="76"/>
    </row>
    <row r="70" spans="1:14" x14ac:dyDescent="0.2">
      <c r="A70" s="21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78"/>
      <c r="M70" s="75"/>
      <c r="N70" s="76"/>
    </row>
    <row r="71" spans="1:14" x14ac:dyDescent="0.2">
      <c r="A71" s="21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78"/>
      <c r="M71" s="75"/>
      <c r="N71" s="76"/>
    </row>
    <row r="72" spans="1:14" x14ac:dyDescent="0.2">
      <c r="A72" s="21"/>
      <c r="B72" s="63"/>
      <c r="C72" s="63"/>
      <c r="D72" s="63"/>
      <c r="E72" s="63"/>
      <c r="F72" s="63"/>
      <c r="G72" s="63"/>
      <c r="H72" s="63"/>
      <c r="I72" s="63"/>
      <c r="J72" s="63"/>
      <c r="K72" s="63"/>
      <c r="L72" s="78"/>
      <c r="M72" s="75"/>
      <c r="N72" s="76"/>
    </row>
    <row r="73" spans="1:14" x14ac:dyDescent="0.2">
      <c r="A73" s="21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78"/>
      <c r="M73" s="75"/>
      <c r="N73" s="76"/>
    </row>
    <row r="74" spans="1:14" x14ac:dyDescent="0.2">
      <c r="A74" s="21"/>
      <c r="B74" s="63"/>
      <c r="C74" s="63"/>
      <c r="D74" s="63"/>
      <c r="E74" s="63"/>
      <c r="F74" s="63"/>
      <c r="G74" s="63"/>
      <c r="H74" s="63"/>
      <c r="I74" s="63"/>
      <c r="J74" s="63"/>
      <c r="K74" s="63"/>
      <c r="L74" s="78"/>
      <c r="M74" s="75"/>
      <c r="N74" s="76"/>
    </row>
    <row r="75" spans="1:14" x14ac:dyDescent="0.2">
      <c r="A75" s="21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25"/>
      <c r="M75" s="75"/>
      <c r="N75" s="76"/>
    </row>
    <row r="76" spans="1:14" x14ac:dyDescent="0.2">
      <c r="A76" s="21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25"/>
      <c r="M76" s="75"/>
      <c r="N76" s="76"/>
    </row>
    <row r="77" spans="1:14" x14ac:dyDescent="0.2">
      <c r="A77" s="21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25"/>
      <c r="M77" s="75"/>
      <c r="N77" s="76"/>
    </row>
    <row r="78" spans="1:14" x14ac:dyDescent="0.2">
      <c r="A78" s="21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25"/>
      <c r="M78" s="75"/>
      <c r="N78" s="76"/>
    </row>
    <row r="79" spans="1:14" x14ac:dyDescent="0.2">
      <c r="A79" s="21"/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25"/>
      <c r="M79" s="75"/>
      <c r="N79" s="76"/>
    </row>
    <row r="80" spans="1:14" x14ac:dyDescent="0.2">
      <c r="A80" s="21"/>
      <c r="B80" s="63"/>
      <c r="C80" s="63"/>
      <c r="D80" s="63"/>
      <c r="E80" s="63"/>
      <c r="F80" s="63"/>
      <c r="G80" s="63"/>
      <c r="H80" s="63"/>
      <c r="I80" s="63"/>
      <c r="J80" s="63"/>
      <c r="K80" s="63"/>
      <c r="L80" s="25"/>
      <c r="M80" s="75"/>
      <c r="N80" s="76"/>
    </row>
    <row r="81" spans="1:14" x14ac:dyDescent="0.2">
      <c r="A81" s="21"/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25"/>
      <c r="M81" s="75"/>
      <c r="N81" s="76"/>
    </row>
    <row r="82" spans="1:14" x14ac:dyDescent="0.2">
      <c r="A82" s="21"/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25"/>
      <c r="M82" s="75"/>
      <c r="N82" s="76"/>
    </row>
    <row r="83" spans="1:14" x14ac:dyDescent="0.2">
      <c r="A83" s="21"/>
      <c r="B83" s="63"/>
      <c r="C83" s="63"/>
      <c r="D83" s="63"/>
      <c r="E83" s="63"/>
      <c r="F83" s="63"/>
      <c r="G83" s="63"/>
      <c r="H83" s="63"/>
      <c r="I83" s="63"/>
      <c r="J83" s="63"/>
      <c r="K83" s="63"/>
      <c r="L83" s="25"/>
      <c r="M83" s="75"/>
      <c r="N83" s="76"/>
    </row>
    <row r="84" spans="1:14" x14ac:dyDescent="0.2">
      <c r="A84" s="21"/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25"/>
      <c r="M84" s="75"/>
      <c r="N84" s="76"/>
    </row>
    <row r="85" spans="1:14" x14ac:dyDescent="0.2">
      <c r="A85" s="21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25"/>
      <c r="M85" s="75"/>
      <c r="N85" s="76"/>
    </row>
    <row r="86" spans="1:14" x14ac:dyDescent="0.2">
      <c r="A86" s="21"/>
      <c r="B86" s="63"/>
      <c r="C86" s="63"/>
      <c r="D86" s="63"/>
      <c r="E86" s="63"/>
      <c r="F86" s="63"/>
      <c r="G86" s="63"/>
      <c r="H86" s="63"/>
      <c r="I86" s="63"/>
      <c r="J86" s="63"/>
      <c r="K86" s="63"/>
      <c r="L86" s="25"/>
      <c r="M86" s="75"/>
      <c r="N86" s="76"/>
    </row>
    <row r="87" spans="1:14" x14ac:dyDescent="0.2">
      <c r="A87" s="21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25"/>
      <c r="M87" s="75"/>
      <c r="N87" s="76"/>
    </row>
    <row r="88" spans="1:14" x14ac:dyDescent="0.2">
      <c r="A88" s="21"/>
      <c r="B88" s="63"/>
      <c r="C88" s="63"/>
      <c r="D88" s="63"/>
      <c r="E88" s="63"/>
      <c r="F88" s="63"/>
      <c r="G88" s="63"/>
      <c r="H88" s="63"/>
      <c r="I88" s="63"/>
      <c r="J88" s="63"/>
      <c r="K88" s="63"/>
      <c r="L88" s="25"/>
      <c r="M88" s="75"/>
      <c r="N88" s="76"/>
    </row>
    <row r="89" spans="1:14" x14ac:dyDescent="0.2">
      <c r="A89" s="21"/>
      <c r="B89" s="63"/>
      <c r="C89" s="63"/>
      <c r="D89" s="63"/>
      <c r="E89" s="63"/>
      <c r="F89" s="63"/>
      <c r="G89" s="63"/>
      <c r="H89" s="63"/>
      <c r="I89" s="63"/>
      <c r="J89" s="63"/>
      <c r="K89" s="63"/>
      <c r="L89" s="25"/>
      <c r="M89" s="75"/>
      <c r="N89" s="76"/>
    </row>
    <row r="90" spans="1:14" x14ac:dyDescent="0.2">
      <c r="A90" s="21"/>
      <c r="B90" s="63"/>
      <c r="C90" s="63"/>
      <c r="D90" s="63"/>
      <c r="E90" s="63"/>
      <c r="F90" s="63"/>
      <c r="G90" s="63"/>
      <c r="H90" s="63"/>
      <c r="I90" s="63"/>
      <c r="J90" s="63"/>
      <c r="K90" s="63"/>
      <c r="L90" s="25"/>
      <c r="M90" s="75"/>
      <c r="N90" s="76"/>
    </row>
    <row r="91" spans="1:14" x14ac:dyDescent="0.2">
      <c r="A91" s="21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25"/>
      <c r="M91" s="75"/>
      <c r="N91" s="76"/>
    </row>
    <row r="92" spans="1:14" x14ac:dyDescent="0.2">
      <c r="A92" s="21"/>
      <c r="B92" s="63"/>
      <c r="C92" s="63"/>
      <c r="D92" s="63"/>
      <c r="E92" s="63"/>
      <c r="F92" s="63"/>
      <c r="G92" s="63"/>
      <c r="H92" s="63"/>
      <c r="I92" s="63"/>
      <c r="J92" s="63"/>
      <c r="K92" s="63"/>
      <c r="L92" s="25"/>
      <c r="M92" s="75"/>
      <c r="N92" s="76"/>
    </row>
    <row r="93" spans="1:14" x14ac:dyDescent="0.2">
      <c r="A93" s="21"/>
      <c r="B93" s="63"/>
      <c r="C93" s="63"/>
      <c r="D93" s="63"/>
      <c r="E93" s="63"/>
      <c r="F93" s="63"/>
      <c r="G93" s="63"/>
      <c r="H93" s="63"/>
      <c r="I93" s="63"/>
      <c r="J93" s="63"/>
      <c r="K93" s="63"/>
      <c r="L93" s="25"/>
      <c r="M93" s="75"/>
      <c r="N93" s="76"/>
    </row>
    <row r="94" spans="1:14" x14ac:dyDescent="0.2">
      <c r="A94" s="21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25"/>
      <c r="M94" s="75"/>
      <c r="N94" s="76"/>
    </row>
    <row r="95" spans="1:14" x14ac:dyDescent="0.2">
      <c r="A95" s="21"/>
      <c r="B95" s="63"/>
      <c r="C95" s="63"/>
      <c r="D95" s="63"/>
      <c r="E95" s="63"/>
      <c r="F95" s="63"/>
      <c r="G95" s="63"/>
      <c r="H95" s="63"/>
      <c r="I95" s="63"/>
      <c r="J95" s="63"/>
      <c r="K95" s="63"/>
      <c r="L95" s="25"/>
      <c r="M95" s="75"/>
      <c r="N95" s="76"/>
    </row>
    <row r="96" spans="1:14" x14ac:dyDescent="0.2">
      <c r="A96" s="21"/>
      <c r="B96" s="63"/>
      <c r="C96" s="63"/>
      <c r="D96" s="63"/>
      <c r="E96" s="63"/>
      <c r="F96" s="63"/>
      <c r="G96" s="63"/>
      <c r="H96" s="63"/>
      <c r="I96" s="63"/>
      <c r="J96" s="63"/>
      <c r="K96" s="63"/>
      <c r="L96" s="25"/>
      <c r="M96" s="75"/>
      <c r="N96" s="76"/>
    </row>
    <row r="97" spans="1:14" x14ac:dyDescent="0.2">
      <c r="A97" s="21"/>
      <c r="B97" s="63"/>
      <c r="C97" s="63"/>
      <c r="D97" s="63"/>
      <c r="E97" s="63"/>
      <c r="F97" s="63"/>
      <c r="G97" s="63"/>
      <c r="H97" s="63"/>
      <c r="I97" s="63"/>
      <c r="J97" s="63"/>
      <c r="K97" s="63"/>
      <c r="L97" s="25"/>
      <c r="M97" s="75"/>
      <c r="N97" s="76"/>
    </row>
    <row r="98" spans="1:14" x14ac:dyDescent="0.2">
      <c r="A98" s="21"/>
      <c r="B98" s="63"/>
      <c r="C98" s="63"/>
      <c r="D98" s="63"/>
      <c r="E98" s="63"/>
      <c r="F98" s="63"/>
      <c r="G98" s="63"/>
      <c r="H98" s="63"/>
      <c r="I98" s="63"/>
      <c r="J98" s="63"/>
      <c r="K98" s="63"/>
      <c r="L98" s="25"/>
      <c r="M98" s="75"/>
      <c r="N98" s="76"/>
    </row>
    <row r="99" spans="1:14" x14ac:dyDescent="0.2">
      <c r="A99" s="21"/>
      <c r="B99" s="63"/>
      <c r="C99" s="63"/>
      <c r="D99" s="63"/>
      <c r="E99" s="63"/>
      <c r="F99" s="63"/>
      <c r="G99" s="63"/>
      <c r="H99" s="63"/>
      <c r="I99" s="63"/>
      <c r="J99" s="63"/>
      <c r="K99" s="63"/>
      <c r="L99" s="25"/>
      <c r="M99" s="75"/>
      <c r="N99" s="76"/>
    </row>
    <row r="100" spans="1:14" x14ac:dyDescent="0.2">
      <c r="A100" s="21"/>
      <c r="B100" s="63"/>
      <c r="C100" s="63"/>
      <c r="D100" s="63"/>
      <c r="E100" s="63"/>
      <c r="F100" s="63"/>
      <c r="G100" s="63"/>
      <c r="H100" s="63"/>
      <c r="I100" s="63"/>
      <c r="J100" s="63"/>
      <c r="K100" s="63"/>
      <c r="L100" s="25"/>
      <c r="M100" s="75"/>
      <c r="N100" s="76"/>
    </row>
    <row r="101" spans="1:14" x14ac:dyDescent="0.2">
      <c r="A101" s="21"/>
      <c r="B101" s="63"/>
      <c r="C101" s="63"/>
      <c r="D101" s="63"/>
      <c r="E101" s="63"/>
      <c r="F101" s="63"/>
      <c r="G101" s="63"/>
      <c r="H101" s="63"/>
      <c r="I101" s="63"/>
      <c r="J101" s="63"/>
      <c r="K101" s="63"/>
      <c r="L101" s="25"/>
      <c r="M101" s="75"/>
      <c r="N101" s="76"/>
    </row>
    <row r="102" spans="1:14" x14ac:dyDescent="0.2">
      <c r="A102" s="21"/>
      <c r="B102" s="63"/>
      <c r="C102" s="63"/>
      <c r="D102" s="63"/>
      <c r="E102" s="63"/>
      <c r="F102" s="63"/>
      <c r="G102" s="63"/>
      <c r="H102" s="63"/>
      <c r="I102" s="63"/>
      <c r="J102" s="63"/>
      <c r="K102" s="63"/>
      <c r="L102" s="25"/>
      <c r="M102" s="75"/>
      <c r="N102" s="76"/>
    </row>
    <row r="103" spans="1:14" x14ac:dyDescent="0.2">
      <c r="A103" s="21"/>
      <c r="B103" s="63"/>
      <c r="C103" s="63"/>
      <c r="D103" s="63"/>
      <c r="E103" s="63"/>
      <c r="F103" s="63"/>
      <c r="G103" s="63"/>
      <c r="H103" s="63"/>
      <c r="I103" s="63"/>
      <c r="J103" s="63"/>
      <c r="K103" s="63"/>
      <c r="L103" s="25"/>
      <c r="M103" s="75"/>
      <c r="N103" s="76"/>
    </row>
    <row r="104" spans="1:14" x14ac:dyDescent="0.2">
      <c r="A104" s="21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25"/>
      <c r="M104" s="75"/>
      <c r="N104" s="76"/>
    </row>
    <row r="105" spans="1:14" x14ac:dyDescent="0.2">
      <c r="A105" s="21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25"/>
      <c r="M105" s="75"/>
      <c r="N105" s="76"/>
    </row>
    <row r="106" spans="1:14" x14ac:dyDescent="0.2">
      <c r="A106" s="21"/>
      <c r="B106" s="63"/>
      <c r="C106" s="63"/>
      <c r="D106" s="63"/>
      <c r="E106" s="63"/>
      <c r="F106" s="63"/>
      <c r="G106" s="63"/>
      <c r="H106" s="63"/>
      <c r="I106" s="63"/>
      <c r="J106" s="63"/>
      <c r="K106" s="63"/>
      <c r="L106" s="25"/>
      <c r="M106" s="75"/>
      <c r="N106" s="76"/>
    </row>
    <row r="107" spans="1:14" x14ac:dyDescent="0.2">
      <c r="A107" s="21"/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25"/>
      <c r="M107" s="75"/>
      <c r="N107" s="76"/>
    </row>
    <row r="108" spans="1:14" x14ac:dyDescent="0.2">
      <c r="A108" s="21"/>
      <c r="B108" s="63"/>
      <c r="C108" s="63"/>
      <c r="D108" s="63"/>
      <c r="E108" s="63"/>
      <c r="F108" s="63"/>
      <c r="G108" s="63"/>
      <c r="H108" s="63"/>
      <c r="I108" s="63"/>
      <c r="J108" s="63"/>
      <c r="K108" s="63"/>
      <c r="L108" s="25"/>
      <c r="M108" s="75"/>
      <c r="N108" s="76"/>
    </row>
    <row r="109" spans="1:14" x14ac:dyDescent="0.2">
      <c r="A109" s="21"/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25"/>
      <c r="M109" s="75"/>
      <c r="N109" s="76"/>
    </row>
    <row r="110" spans="1:14" x14ac:dyDescent="0.2">
      <c r="A110" s="21"/>
      <c r="B110" s="63"/>
      <c r="C110" s="63"/>
      <c r="D110" s="63"/>
      <c r="E110" s="63"/>
      <c r="F110" s="63"/>
      <c r="G110" s="63"/>
      <c r="H110" s="63"/>
      <c r="I110" s="63"/>
      <c r="J110" s="63"/>
      <c r="K110" s="63"/>
      <c r="L110" s="25"/>
      <c r="M110" s="75"/>
      <c r="N110" s="76"/>
    </row>
    <row r="111" spans="1:14" x14ac:dyDescent="0.2">
      <c r="A111" s="21"/>
      <c r="B111" s="63"/>
      <c r="C111" s="63"/>
      <c r="D111" s="63"/>
      <c r="E111" s="63"/>
      <c r="F111" s="63"/>
      <c r="G111" s="63"/>
      <c r="H111" s="63"/>
      <c r="I111" s="63"/>
      <c r="J111" s="63"/>
      <c r="K111" s="63"/>
      <c r="L111" s="25"/>
      <c r="M111" s="75"/>
      <c r="N111" s="76"/>
    </row>
    <row r="112" spans="1:14" x14ac:dyDescent="0.2">
      <c r="A112" s="21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25"/>
      <c r="M112" s="75"/>
      <c r="N112" s="76"/>
    </row>
    <row r="113" spans="1:14" x14ac:dyDescent="0.2">
      <c r="A113" s="21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25"/>
      <c r="M113" s="75"/>
      <c r="N113" s="76"/>
    </row>
    <row r="114" spans="1:14" x14ac:dyDescent="0.2">
      <c r="A114" s="21"/>
      <c r="B114" s="63"/>
      <c r="C114" s="63"/>
      <c r="D114" s="63"/>
      <c r="E114" s="63"/>
      <c r="F114" s="63"/>
      <c r="G114" s="63"/>
      <c r="H114" s="63"/>
      <c r="I114" s="63"/>
      <c r="J114" s="63"/>
      <c r="K114" s="63"/>
      <c r="L114" s="25"/>
      <c r="M114" s="75"/>
      <c r="N114" s="76"/>
    </row>
    <row r="115" spans="1:14" x14ac:dyDescent="0.2">
      <c r="A115" s="21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25"/>
      <c r="M115" s="75"/>
      <c r="N115" s="76"/>
    </row>
    <row r="116" spans="1:14" x14ac:dyDescent="0.2">
      <c r="A116" s="21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25"/>
      <c r="M116" s="75"/>
      <c r="N116" s="76"/>
    </row>
    <row r="117" spans="1:14" x14ac:dyDescent="0.2">
      <c r="A117" s="21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25"/>
      <c r="M117" s="75"/>
      <c r="N117" s="76"/>
    </row>
    <row r="118" spans="1:14" x14ac:dyDescent="0.2">
      <c r="A118" s="21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25"/>
      <c r="M118" s="75"/>
      <c r="N118" s="76"/>
    </row>
    <row r="119" spans="1:14" x14ac:dyDescent="0.2">
      <c r="A119" s="21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25"/>
      <c r="M119" s="75"/>
      <c r="N119" s="76"/>
    </row>
    <row r="120" spans="1:14" x14ac:dyDescent="0.2">
      <c r="A120" s="21"/>
      <c r="B120" s="63"/>
      <c r="C120" s="63"/>
      <c r="D120" s="63"/>
      <c r="E120" s="63"/>
      <c r="F120" s="63"/>
      <c r="G120" s="63"/>
      <c r="H120" s="63"/>
      <c r="I120" s="63"/>
      <c r="J120" s="63"/>
      <c r="K120" s="63"/>
      <c r="L120" s="25"/>
      <c r="M120" s="75"/>
      <c r="N120" s="76"/>
    </row>
    <row r="121" spans="1:14" x14ac:dyDescent="0.2">
      <c r="A121" s="21"/>
      <c r="B121" s="63"/>
      <c r="C121" s="63"/>
      <c r="D121" s="63"/>
      <c r="E121" s="63"/>
      <c r="F121" s="63"/>
      <c r="G121" s="63"/>
      <c r="H121" s="63"/>
      <c r="I121" s="63"/>
      <c r="J121" s="63"/>
      <c r="K121" s="63"/>
      <c r="L121" s="25"/>
      <c r="M121" s="75"/>
      <c r="N121" s="76"/>
    </row>
    <row r="122" spans="1:14" x14ac:dyDescent="0.2">
      <c r="A122" s="21"/>
      <c r="B122" s="63"/>
      <c r="C122" s="63"/>
      <c r="D122" s="63"/>
      <c r="E122" s="63"/>
      <c r="F122" s="63"/>
      <c r="G122" s="63"/>
      <c r="H122" s="63"/>
      <c r="I122" s="63"/>
      <c r="J122" s="63"/>
      <c r="K122" s="63"/>
      <c r="L122" s="25"/>
      <c r="M122" s="75"/>
      <c r="N122" s="76"/>
    </row>
    <row r="123" spans="1:14" x14ac:dyDescent="0.2">
      <c r="A123" s="21"/>
      <c r="B123" s="63"/>
      <c r="C123" s="63"/>
      <c r="D123" s="63"/>
      <c r="E123" s="63"/>
      <c r="F123" s="63"/>
      <c r="G123" s="63"/>
      <c r="H123" s="63"/>
      <c r="I123" s="63"/>
      <c r="J123" s="63"/>
      <c r="K123" s="63"/>
      <c r="L123" s="25"/>
      <c r="M123" s="75"/>
      <c r="N123" s="76"/>
    </row>
    <row r="124" spans="1:14" x14ac:dyDescent="0.2">
      <c r="A124" s="21"/>
      <c r="B124" s="63"/>
      <c r="C124" s="63"/>
      <c r="D124" s="63"/>
      <c r="E124" s="63"/>
      <c r="F124" s="63"/>
      <c r="G124" s="63"/>
      <c r="H124" s="63"/>
      <c r="I124" s="63"/>
      <c r="J124" s="63"/>
      <c r="K124" s="63"/>
      <c r="L124" s="25"/>
      <c r="M124" s="75"/>
      <c r="N124" s="76"/>
    </row>
    <row r="125" spans="1:14" x14ac:dyDescent="0.2">
      <c r="A125" s="21"/>
      <c r="B125" s="63"/>
      <c r="C125" s="63"/>
      <c r="D125" s="63"/>
      <c r="E125" s="63"/>
      <c r="F125" s="63"/>
      <c r="G125" s="63"/>
      <c r="H125" s="63"/>
      <c r="I125" s="63"/>
      <c r="J125" s="63"/>
      <c r="K125" s="63"/>
      <c r="L125" s="25"/>
      <c r="M125" s="75"/>
      <c r="N125" s="76"/>
    </row>
    <row r="126" spans="1:14" x14ac:dyDescent="0.2">
      <c r="A126" s="21"/>
      <c r="B126" s="63"/>
      <c r="C126" s="63"/>
      <c r="D126" s="63"/>
      <c r="E126" s="63"/>
      <c r="F126" s="63"/>
      <c r="G126" s="63"/>
      <c r="H126" s="63"/>
      <c r="I126" s="63"/>
      <c r="J126" s="63"/>
      <c r="K126" s="63"/>
      <c r="L126" s="25"/>
      <c r="M126" s="75"/>
      <c r="N126" s="76"/>
    </row>
    <row r="127" spans="1:14" x14ac:dyDescent="0.2">
      <c r="A127" s="21"/>
      <c r="B127" s="63"/>
      <c r="C127" s="63"/>
      <c r="D127" s="63"/>
      <c r="E127" s="63"/>
      <c r="F127" s="63"/>
      <c r="G127" s="63"/>
      <c r="H127" s="63"/>
      <c r="I127" s="63"/>
      <c r="J127" s="63"/>
      <c r="K127" s="63"/>
      <c r="L127" s="25"/>
      <c r="M127" s="75"/>
      <c r="N127" s="76"/>
    </row>
    <row r="128" spans="1:14" x14ac:dyDescent="0.2">
      <c r="A128" s="21"/>
      <c r="B128" s="63"/>
      <c r="C128" s="63"/>
      <c r="D128" s="63"/>
      <c r="E128" s="63"/>
      <c r="F128" s="63"/>
      <c r="G128" s="63"/>
      <c r="H128" s="63"/>
      <c r="I128" s="63"/>
      <c r="J128" s="63"/>
      <c r="K128" s="63"/>
      <c r="L128" s="25"/>
      <c r="M128" s="75"/>
      <c r="N128" s="76"/>
    </row>
    <row r="129" spans="1:14" x14ac:dyDescent="0.2">
      <c r="A129" s="21"/>
      <c r="B129" s="63"/>
      <c r="C129" s="63"/>
      <c r="D129" s="63"/>
      <c r="E129" s="63"/>
      <c r="F129" s="63"/>
      <c r="G129" s="63"/>
      <c r="H129" s="63"/>
      <c r="I129" s="63"/>
      <c r="J129" s="63"/>
      <c r="K129" s="63"/>
      <c r="L129" s="25"/>
      <c r="M129" s="75"/>
      <c r="N129" s="76"/>
    </row>
    <row r="130" spans="1:14" x14ac:dyDescent="0.2">
      <c r="A130" s="21"/>
      <c r="B130" s="63"/>
      <c r="C130" s="63"/>
      <c r="D130" s="63"/>
      <c r="E130" s="63"/>
      <c r="F130" s="63"/>
      <c r="G130" s="63"/>
      <c r="H130" s="63"/>
      <c r="I130" s="63"/>
      <c r="J130" s="63"/>
      <c r="K130" s="63"/>
      <c r="L130" s="25"/>
      <c r="M130" s="75"/>
      <c r="N130" s="76"/>
    </row>
    <row r="131" spans="1:14" x14ac:dyDescent="0.2">
      <c r="A131" s="21"/>
      <c r="B131" s="63"/>
      <c r="C131" s="63"/>
      <c r="D131" s="63"/>
      <c r="E131" s="63"/>
      <c r="F131" s="63"/>
      <c r="G131" s="63"/>
      <c r="H131" s="63"/>
      <c r="I131" s="63"/>
      <c r="J131" s="63"/>
      <c r="K131" s="63"/>
      <c r="L131" s="25"/>
      <c r="M131" s="75"/>
      <c r="N131" s="76"/>
    </row>
    <row r="132" spans="1:14" x14ac:dyDescent="0.2">
      <c r="A132" s="21"/>
      <c r="B132" s="63"/>
      <c r="C132" s="63"/>
      <c r="D132" s="63"/>
      <c r="E132" s="63"/>
      <c r="F132" s="63"/>
      <c r="G132" s="63"/>
      <c r="H132" s="63"/>
      <c r="I132" s="63"/>
      <c r="J132" s="63"/>
      <c r="K132" s="63"/>
      <c r="L132" s="25"/>
      <c r="M132" s="75"/>
      <c r="N132" s="76"/>
    </row>
    <row r="133" spans="1:14" x14ac:dyDescent="0.2">
      <c r="A133" s="21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25"/>
      <c r="M133" s="75"/>
      <c r="N133" s="76"/>
    </row>
    <row r="134" spans="1:14" x14ac:dyDescent="0.2">
      <c r="A134" s="21"/>
      <c r="B134" s="63"/>
      <c r="C134" s="63"/>
      <c r="D134" s="63"/>
      <c r="E134" s="63"/>
      <c r="F134" s="63"/>
      <c r="G134" s="63"/>
      <c r="H134" s="63"/>
      <c r="I134" s="63"/>
      <c r="J134" s="63"/>
      <c r="K134" s="63"/>
      <c r="L134" s="25"/>
      <c r="M134" s="75"/>
      <c r="N134" s="76"/>
    </row>
    <row r="135" spans="1:14" x14ac:dyDescent="0.2">
      <c r="A135" s="21"/>
      <c r="B135" s="63"/>
      <c r="C135" s="63"/>
      <c r="D135" s="63"/>
      <c r="E135" s="63"/>
      <c r="F135" s="63"/>
      <c r="G135" s="63"/>
      <c r="H135" s="63"/>
      <c r="I135" s="63"/>
      <c r="J135" s="63"/>
      <c r="K135" s="63"/>
      <c r="L135" s="25"/>
      <c r="M135" s="75"/>
      <c r="N135" s="76"/>
    </row>
    <row r="136" spans="1:14" x14ac:dyDescent="0.2">
      <c r="A136" s="21"/>
      <c r="B136" s="63"/>
      <c r="C136" s="63"/>
      <c r="D136" s="63"/>
      <c r="E136" s="63"/>
      <c r="F136" s="63"/>
      <c r="G136" s="63"/>
      <c r="H136" s="63"/>
      <c r="I136" s="63"/>
      <c r="J136" s="63"/>
      <c r="K136" s="63"/>
      <c r="L136" s="25"/>
      <c r="M136" s="75"/>
      <c r="N136" s="76"/>
    </row>
    <row r="137" spans="1:14" x14ac:dyDescent="0.2">
      <c r="A137" s="21"/>
      <c r="B137" s="63"/>
      <c r="C137" s="63"/>
      <c r="D137" s="63"/>
      <c r="E137" s="63"/>
      <c r="F137" s="63"/>
      <c r="G137" s="63"/>
      <c r="H137" s="63"/>
      <c r="I137" s="63"/>
      <c r="J137" s="63"/>
      <c r="K137" s="63"/>
      <c r="L137" s="25"/>
      <c r="M137" s="75"/>
      <c r="N137" s="76"/>
    </row>
    <row r="138" spans="1:14" x14ac:dyDescent="0.2">
      <c r="A138" s="21"/>
      <c r="B138" s="63"/>
      <c r="C138" s="63"/>
      <c r="D138" s="63"/>
      <c r="E138" s="63"/>
      <c r="F138" s="63"/>
      <c r="G138" s="63"/>
      <c r="H138" s="63"/>
      <c r="I138" s="63"/>
      <c r="J138" s="63"/>
      <c r="K138" s="63"/>
      <c r="L138" s="25"/>
      <c r="M138" s="75"/>
      <c r="N138" s="76"/>
    </row>
    <row r="139" spans="1:14" x14ac:dyDescent="0.2">
      <c r="A139" s="21"/>
      <c r="B139" s="63"/>
      <c r="C139" s="63"/>
      <c r="D139" s="63"/>
      <c r="E139" s="63"/>
      <c r="F139" s="63"/>
      <c r="G139" s="63"/>
      <c r="H139" s="63"/>
      <c r="I139" s="63"/>
      <c r="J139" s="63"/>
      <c r="K139" s="63"/>
      <c r="L139" s="25"/>
      <c r="M139" s="75"/>
      <c r="N139" s="76"/>
    </row>
    <row r="140" spans="1:14" x14ac:dyDescent="0.2">
      <c r="A140" s="21"/>
      <c r="B140" s="63"/>
      <c r="C140" s="63"/>
      <c r="D140" s="63"/>
      <c r="E140" s="63"/>
      <c r="F140" s="63"/>
      <c r="G140" s="63"/>
      <c r="H140" s="63"/>
      <c r="I140" s="63"/>
      <c r="J140" s="63"/>
      <c r="K140" s="63"/>
      <c r="L140" s="25"/>
      <c r="M140" s="75"/>
      <c r="N140" s="76"/>
    </row>
    <row r="141" spans="1:14" x14ac:dyDescent="0.2">
      <c r="A141" s="21"/>
      <c r="B141" s="63"/>
      <c r="C141" s="63"/>
      <c r="D141" s="63"/>
      <c r="E141" s="63"/>
      <c r="F141" s="63"/>
      <c r="G141" s="63"/>
      <c r="H141" s="63"/>
      <c r="I141" s="63"/>
      <c r="J141" s="63"/>
      <c r="K141" s="63"/>
      <c r="L141" s="25"/>
      <c r="M141" s="75"/>
      <c r="N141" s="76"/>
    </row>
    <row r="142" spans="1:14" x14ac:dyDescent="0.2">
      <c r="A142" s="21"/>
      <c r="B142" s="63"/>
      <c r="C142" s="63"/>
      <c r="D142" s="63"/>
      <c r="E142" s="63"/>
      <c r="F142" s="63"/>
      <c r="G142" s="63"/>
      <c r="H142" s="63"/>
      <c r="I142" s="63"/>
      <c r="J142" s="63"/>
      <c r="K142" s="63"/>
      <c r="L142" s="25"/>
      <c r="M142" s="75"/>
      <c r="N142" s="76"/>
    </row>
    <row r="143" spans="1:14" x14ac:dyDescent="0.2">
      <c r="A143" s="21"/>
      <c r="B143" s="63"/>
      <c r="C143" s="63"/>
      <c r="D143" s="63"/>
      <c r="E143" s="63"/>
      <c r="F143" s="63"/>
      <c r="G143" s="63"/>
      <c r="H143" s="63"/>
      <c r="I143" s="63"/>
      <c r="J143" s="63"/>
      <c r="K143" s="63"/>
      <c r="L143" s="25"/>
      <c r="M143" s="75"/>
      <c r="N143" s="76"/>
    </row>
    <row r="144" spans="1:14" x14ac:dyDescent="0.2">
      <c r="A144" s="21"/>
      <c r="B144" s="63"/>
      <c r="C144" s="63"/>
      <c r="D144" s="63"/>
      <c r="E144" s="63"/>
      <c r="F144" s="63"/>
      <c r="G144" s="63"/>
      <c r="H144" s="63"/>
      <c r="I144" s="63"/>
      <c r="J144" s="63"/>
      <c r="K144" s="63"/>
      <c r="L144" s="25"/>
      <c r="M144" s="75"/>
      <c r="N144" s="76"/>
    </row>
    <row r="145" spans="1:14" x14ac:dyDescent="0.2">
      <c r="A145" s="68"/>
      <c r="G145" s="68"/>
      <c r="H145" s="68"/>
      <c r="I145" s="68"/>
      <c r="J145" s="68"/>
      <c r="K145" s="68"/>
      <c r="L145"/>
      <c r="N145" s="243"/>
    </row>
    <row r="146" spans="1:14" x14ac:dyDescent="0.2">
      <c r="A146" s="20"/>
      <c r="B146" s="79"/>
      <c r="C146" s="79"/>
      <c r="D146" s="79"/>
      <c r="E146" s="79"/>
      <c r="F146" s="79"/>
      <c r="G146"/>
      <c r="I146"/>
      <c r="J146"/>
      <c r="K146"/>
      <c r="L146"/>
      <c r="N146" s="243"/>
    </row>
    <row r="147" spans="1:14" x14ac:dyDescent="0.2">
      <c r="A147" s="20"/>
      <c r="B147" s="79"/>
      <c r="C147" s="79"/>
      <c r="D147" s="79"/>
      <c r="E147" s="79"/>
      <c r="F147" s="79"/>
      <c r="G147"/>
      <c r="I147"/>
      <c r="J147"/>
      <c r="K147"/>
      <c r="L147"/>
      <c r="N147" s="243"/>
    </row>
    <row r="148" spans="1:14" x14ac:dyDescent="0.2">
      <c r="A148" s="20"/>
      <c r="B148" s="79"/>
      <c r="C148" s="79"/>
      <c r="D148" s="79"/>
      <c r="E148" s="79"/>
      <c r="F148" s="79"/>
      <c r="G148"/>
      <c r="I148"/>
      <c r="J148"/>
      <c r="K148"/>
      <c r="L148"/>
      <c r="N148" s="243"/>
    </row>
    <row r="149" spans="1:14" x14ac:dyDescent="0.2">
      <c r="A149" s="20"/>
      <c r="B149" s="79"/>
      <c r="C149" s="79"/>
      <c r="D149" s="79"/>
      <c r="E149" s="79"/>
      <c r="F149" s="79"/>
      <c r="G149"/>
      <c r="I149"/>
      <c r="J149"/>
      <c r="K149"/>
      <c r="L149"/>
      <c r="N149" s="243"/>
    </row>
    <row r="150" spans="1:14" x14ac:dyDescent="0.2">
      <c r="A150" s="20"/>
      <c r="B150" s="79"/>
      <c r="C150" s="79"/>
      <c r="D150" s="79"/>
      <c r="E150" s="79"/>
      <c r="F150" s="79"/>
      <c r="G150"/>
      <c r="I150"/>
      <c r="J150"/>
      <c r="K150"/>
      <c r="L150"/>
      <c r="N150" s="243"/>
    </row>
    <row r="151" spans="1:14" x14ac:dyDescent="0.2">
      <c r="A151" s="20"/>
      <c r="B151" s="79"/>
      <c r="C151" s="79"/>
      <c r="D151" s="79"/>
      <c r="E151" s="79"/>
      <c r="F151" s="79"/>
      <c r="G151"/>
      <c r="I151"/>
      <c r="J151"/>
      <c r="K151"/>
      <c r="L151"/>
      <c r="N151" s="243"/>
    </row>
    <row r="152" spans="1:14" x14ac:dyDescent="0.2">
      <c r="A152" s="20"/>
      <c r="B152" s="79"/>
      <c r="C152" s="79"/>
      <c r="D152" s="79"/>
      <c r="E152" s="79"/>
      <c r="F152" s="79"/>
      <c r="G152"/>
      <c r="I152"/>
      <c r="J152"/>
      <c r="K152"/>
      <c r="L152"/>
      <c r="N152" s="243"/>
    </row>
    <row r="153" spans="1:14" x14ac:dyDescent="0.2">
      <c r="A153" s="20"/>
      <c r="B153" s="79"/>
      <c r="C153" s="79"/>
      <c r="D153" s="79"/>
      <c r="E153" s="79"/>
      <c r="F153" s="79"/>
      <c r="G153"/>
      <c r="I153"/>
      <c r="J153"/>
      <c r="K153"/>
      <c r="L153"/>
      <c r="N153" s="243"/>
    </row>
    <row r="154" spans="1:14" x14ac:dyDescent="0.2">
      <c r="A154" s="20"/>
      <c r="B154" s="79"/>
      <c r="C154" s="79"/>
      <c r="D154" s="79"/>
      <c r="E154" s="79"/>
      <c r="F154" s="79"/>
      <c r="G154"/>
      <c r="I154"/>
      <c r="J154"/>
      <c r="K154"/>
      <c r="L154"/>
      <c r="N154" s="243"/>
    </row>
    <row r="155" spans="1:14" x14ac:dyDescent="0.2">
      <c r="A155" s="20"/>
      <c r="B155" s="79"/>
      <c r="C155" s="79"/>
      <c r="D155" s="79"/>
      <c r="E155" s="79"/>
      <c r="F155" s="79"/>
      <c r="G155"/>
      <c r="I155"/>
      <c r="J155"/>
      <c r="K155"/>
      <c r="L155"/>
      <c r="N155" s="243"/>
    </row>
    <row r="156" spans="1:14" x14ac:dyDescent="0.2">
      <c r="A156" s="20"/>
      <c r="B156" s="79"/>
      <c r="C156" s="79"/>
      <c r="D156" s="79"/>
      <c r="E156" s="79"/>
      <c r="F156" s="79"/>
      <c r="G156"/>
      <c r="I156"/>
      <c r="J156"/>
      <c r="K156"/>
      <c r="L156"/>
      <c r="N156" s="243"/>
    </row>
    <row r="157" spans="1:14" x14ac:dyDescent="0.2">
      <c r="A157" s="20"/>
      <c r="B157" s="79"/>
      <c r="C157" s="79"/>
      <c r="D157" s="79"/>
      <c r="E157" s="79"/>
      <c r="F157" s="79"/>
      <c r="G157"/>
      <c r="I157"/>
      <c r="J157"/>
      <c r="K157"/>
      <c r="L157"/>
      <c r="N157" s="243"/>
    </row>
    <row r="158" spans="1:14" x14ac:dyDescent="0.2">
      <c r="A158" s="20"/>
      <c r="B158" s="79"/>
      <c r="C158" s="79"/>
      <c r="D158" s="79"/>
      <c r="E158" s="79"/>
      <c r="F158" s="79"/>
      <c r="G158"/>
      <c r="I158"/>
      <c r="J158"/>
      <c r="K158"/>
      <c r="L158"/>
      <c r="N158" s="243"/>
    </row>
    <row r="159" spans="1:14" x14ac:dyDescent="0.2">
      <c r="A159" s="20"/>
      <c r="B159" s="79"/>
      <c r="C159" s="79"/>
      <c r="D159" s="79"/>
      <c r="E159" s="79"/>
      <c r="F159" s="79"/>
      <c r="G159"/>
      <c r="I159"/>
      <c r="J159"/>
      <c r="K159"/>
      <c r="L159"/>
      <c r="N159" s="243"/>
    </row>
    <row r="160" spans="1:14" x14ac:dyDescent="0.2">
      <c r="A160" s="20"/>
      <c r="B160" s="79"/>
      <c r="C160" s="79"/>
      <c r="D160" s="79"/>
      <c r="E160" s="79"/>
      <c r="F160" s="79"/>
      <c r="G160"/>
      <c r="I160"/>
      <c r="J160"/>
      <c r="K160"/>
      <c r="L160"/>
      <c r="N160" s="243"/>
    </row>
    <row r="161" spans="1:14" x14ac:dyDescent="0.2">
      <c r="A161" s="20"/>
      <c r="B161" s="79"/>
      <c r="C161" s="79"/>
      <c r="D161" s="79"/>
      <c r="E161" s="79"/>
      <c r="F161" s="79"/>
      <c r="G161"/>
      <c r="I161"/>
      <c r="J161"/>
      <c r="K161"/>
      <c r="L161"/>
      <c r="N161" s="243"/>
    </row>
    <row r="162" spans="1:14" x14ac:dyDescent="0.2">
      <c r="A162" s="20"/>
      <c r="B162" s="79"/>
      <c r="C162" s="79"/>
      <c r="D162" s="79"/>
      <c r="E162" s="79"/>
      <c r="F162" s="79"/>
      <c r="G162"/>
      <c r="I162"/>
      <c r="J162"/>
      <c r="K162"/>
      <c r="L162"/>
      <c r="N162" s="243"/>
    </row>
    <row r="163" spans="1:14" x14ac:dyDescent="0.2">
      <c r="A163" s="20"/>
      <c r="B163" s="79"/>
      <c r="C163" s="79"/>
      <c r="D163" s="79"/>
      <c r="E163" s="79"/>
      <c r="F163" s="79"/>
      <c r="G163"/>
      <c r="I163"/>
      <c r="J163"/>
      <c r="K163"/>
      <c r="L163"/>
      <c r="N163" s="243"/>
    </row>
    <row r="164" spans="1:14" x14ac:dyDescent="0.2">
      <c r="A164" s="20"/>
      <c r="B164" s="79"/>
      <c r="C164" s="79"/>
      <c r="D164" s="79"/>
      <c r="E164" s="79"/>
      <c r="F164" s="79"/>
      <c r="G164"/>
      <c r="I164"/>
      <c r="J164"/>
      <c r="K164"/>
      <c r="L164"/>
      <c r="N164" s="243"/>
    </row>
    <row r="165" spans="1:14" x14ac:dyDescent="0.2">
      <c r="A165" s="20"/>
      <c r="B165" s="79"/>
      <c r="C165" s="79"/>
      <c r="D165" s="79"/>
      <c r="E165" s="79"/>
      <c r="F165" s="79"/>
      <c r="G165"/>
      <c r="I165"/>
      <c r="J165"/>
      <c r="K165"/>
      <c r="L165"/>
      <c r="N165" s="243"/>
    </row>
    <row r="166" spans="1:14" x14ac:dyDescent="0.2">
      <c r="A166" s="20"/>
      <c r="B166" s="79"/>
      <c r="C166" s="79"/>
      <c r="D166" s="79"/>
      <c r="E166" s="79"/>
      <c r="F166" s="79"/>
      <c r="G166"/>
      <c r="I166"/>
      <c r="J166"/>
      <c r="K166"/>
      <c r="L166"/>
      <c r="N166" s="243"/>
    </row>
    <row r="167" spans="1:14" x14ac:dyDescent="0.2">
      <c r="A167" s="20"/>
      <c r="B167" s="79"/>
      <c r="C167" s="79"/>
      <c r="D167" s="79"/>
      <c r="E167" s="79"/>
      <c r="F167" s="79"/>
      <c r="G167"/>
      <c r="I167"/>
      <c r="J167"/>
      <c r="K167"/>
      <c r="L167"/>
      <c r="N167" s="243"/>
    </row>
    <row r="168" spans="1:14" x14ac:dyDescent="0.2">
      <c r="A168" s="20"/>
      <c r="B168" s="79"/>
      <c r="C168" s="79"/>
      <c r="D168" s="79"/>
      <c r="E168" s="79"/>
      <c r="F168" s="79"/>
      <c r="G168"/>
      <c r="I168"/>
      <c r="J168"/>
      <c r="K168"/>
      <c r="L168"/>
      <c r="N168" s="243"/>
    </row>
    <row r="169" spans="1:14" x14ac:dyDescent="0.2">
      <c r="A169" s="20"/>
      <c r="B169" s="79"/>
      <c r="C169" s="79"/>
      <c r="D169" s="79"/>
      <c r="E169" s="79"/>
      <c r="F169" s="79"/>
      <c r="G169"/>
      <c r="I169"/>
      <c r="J169"/>
      <c r="K169"/>
      <c r="L169"/>
      <c r="N169" s="243"/>
    </row>
    <row r="170" spans="1:14" x14ac:dyDescent="0.2">
      <c r="A170" s="20"/>
      <c r="B170" s="79"/>
      <c r="C170" s="79"/>
      <c r="D170" s="79"/>
      <c r="E170" s="79"/>
      <c r="F170" s="79"/>
      <c r="G170"/>
      <c r="I170"/>
      <c r="J170"/>
      <c r="K170"/>
      <c r="L170"/>
      <c r="N170" s="243"/>
    </row>
    <row r="171" spans="1:14" x14ac:dyDescent="0.2">
      <c r="A171" s="20"/>
      <c r="B171" s="79"/>
      <c r="C171" s="79"/>
      <c r="D171" s="79"/>
      <c r="E171" s="79"/>
      <c r="F171" s="79"/>
      <c r="G171"/>
      <c r="I171"/>
      <c r="J171"/>
      <c r="K171"/>
      <c r="L171"/>
      <c r="N171" s="243"/>
    </row>
    <row r="172" spans="1:14" x14ac:dyDescent="0.2">
      <c r="A172" s="20"/>
      <c r="B172" s="79"/>
      <c r="C172" s="79"/>
      <c r="D172" s="79"/>
      <c r="E172" s="79"/>
      <c r="F172" s="79"/>
      <c r="G172"/>
      <c r="I172"/>
      <c r="J172"/>
      <c r="K172"/>
      <c r="L172"/>
      <c r="N172" s="243"/>
    </row>
    <row r="173" spans="1:14" x14ac:dyDescent="0.2">
      <c r="A173" s="20"/>
      <c r="B173" s="79"/>
      <c r="C173" s="79"/>
      <c r="D173" s="79"/>
      <c r="E173" s="79"/>
      <c r="F173" s="79"/>
      <c r="G173"/>
      <c r="I173"/>
      <c r="J173"/>
      <c r="K173"/>
      <c r="L173"/>
      <c r="N173" s="243"/>
    </row>
    <row r="174" spans="1:14" x14ac:dyDescent="0.2">
      <c r="A174" s="20"/>
      <c r="B174" s="79"/>
      <c r="C174" s="79"/>
      <c r="D174" s="79"/>
      <c r="E174" s="79"/>
      <c r="F174" s="79"/>
      <c r="G174"/>
      <c r="I174"/>
      <c r="J174"/>
      <c r="K174"/>
      <c r="L174"/>
      <c r="N174" s="243"/>
    </row>
    <row r="175" spans="1:14" x14ac:dyDescent="0.2">
      <c r="A175" s="20"/>
      <c r="B175" s="79"/>
      <c r="C175" s="79"/>
      <c r="D175" s="79"/>
      <c r="E175" s="79"/>
      <c r="F175" s="79"/>
      <c r="G175"/>
      <c r="I175"/>
      <c r="J175"/>
      <c r="K175"/>
      <c r="L175"/>
      <c r="N175" s="243"/>
    </row>
    <row r="176" spans="1:14" x14ac:dyDescent="0.2">
      <c r="A176" s="20"/>
      <c r="B176" s="79"/>
      <c r="C176" s="79"/>
      <c r="D176" s="79"/>
      <c r="E176" s="79"/>
      <c r="F176" s="79"/>
      <c r="G176"/>
      <c r="I176"/>
      <c r="J176"/>
      <c r="K176"/>
      <c r="L176"/>
      <c r="N176" s="243"/>
    </row>
    <row r="177" spans="1:14" x14ac:dyDescent="0.2">
      <c r="A177" s="20"/>
      <c r="B177" s="79"/>
      <c r="C177" s="79"/>
      <c r="D177" s="79"/>
      <c r="E177" s="79"/>
      <c r="F177" s="79"/>
      <c r="G177"/>
      <c r="I177"/>
      <c r="J177"/>
      <c r="K177"/>
      <c r="L177"/>
      <c r="N177" s="243"/>
    </row>
    <row r="178" spans="1:14" x14ac:dyDescent="0.2">
      <c r="A178" s="20"/>
      <c r="B178" s="79"/>
      <c r="C178" s="79"/>
      <c r="D178" s="79"/>
      <c r="E178" s="79"/>
      <c r="F178" s="79"/>
      <c r="G178"/>
      <c r="I178"/>
      <c r="J178"/>
      <c r="K178"/>
      <c r="L178"/>
      <c r="N178" s="243"/>
    </row>
    <row r="179" spans="1:14" x14ac:dyDescent="0.2">
      <c r="A179" s="20"/>
      <c r="B179" s="79"/>
      <c r="C179" s="79"/>
      <c r="D179" s="79"/>
      <c r="E179" s="79"/>
      <c r="F179" s="79"/>
      <c r="G179"/>
      <c r="I179"/>
      <c r="J179"/>
      <c r="K179"/>
      <c r="L179"/>
      <c r="N179" s="243"/>
    </row>
    <row r="180" spans="1:14" x14ac:dyDescent="0.2">
      <c r="A180" s="20"/>
      <c r="B180" s="79"/>
      <c r="C180" s="79"/>
      <c r="D180" s="79"/>
      <c r="E180" s="79"/>
      <c r="F180" s="79"/>
      <c r="G180"/>
      <c r="I180"/>
      <c r="J180"/>
      <c r="K180"/>
      <c r="L180"/>
      <c r="N180" s="243"/>
    </row>
    <row r="181" spans="1:14" x14ac:dyDescent="0.2">
      <c r="A181" s="20"/>
      <c r="B181" s="79"/>
      <c r="C181" s="79"/>
      <c r="D181" s="79"/>
      <c r="E181" s="79"/>
      <c r="F181" s="79"/>
      <c r="G181"/>
      <c r="I181"/>
      <c r="J181"/>
      <c r="K181"/>
      <c r="L181"/>
      <c r="N181" s="243"/>
    </row>
    <row r="182" spans="1:14" x14ac:dyDescent="0.2">
      <c r="A182" s="20"/>
      <c r="B182" s="79"/>
      <c r="C182" s="79"/>
      <c r="D182" s="79"/>
      <c r="E182" s="79"/>
      <c r="F182" s="79"/>
      <c r="G182"/>
      <c r="I182"/>
      <c r="J182"/>
      <c r="K182"/>
      <c r="L182"/>
      <c r="N182" s="243"/>
    </row>
    <row r="183" spans="1:14" x14ac:dyDescent="0.2">
      <c r="A183" s="20"/>
      <c r="B183" s="79"/>
      <c r="C183" s="79"/>
      <c r="D183" s="79"/>
      <c r="E183" s="79"/>
      <c r="F183" s="79"/>
      <c r="G183"/>
      <c r="I183"/>
      <c r="J183"/>
      <c r="K183"/>
      <c r="L183"/>
      <c r="N183" s="243"/>
    </row>
    <row r="184" spans="1:14" x14ac:dyDescent="0.2">
      <c r="A184" s="20"/>
      <c r="B184" s="79"/>
      <c r="C184" s="79"/>
      <c r="D184" s="79"/>
      <c r="E184" s="79"/>
      <c r="F184" s="79"/>
      <c r="G184"/>
      <c r="I184"/>
      <c r="J184"/>
      <c r="K184"/>
      <c r="L184"/>
      <c r="N184" s="243"/>
    </row>
    <row r="185" spans="1:14" x14ac:dyDescent="0.2">
      <c r="A185" s="20"/>
      <c r="B185" s="79"/>
      <c r="C185" s="79"/>
      <c r="D185" s="79"/>
      <c r="E185" s="79"/>
      <c r="F185" s="79"/>
      <c r="G185"/>
      <c r="I185"/>
      <c r="J185"/>
      <c r="K185"/>
      <c r="L185"/>
      <c r="N185" s="243"/>
    </row>
    <row r="186" spans="1:14" x14ac:dyDescent="0.2">
      <c r="A186" s="20"/>
      <c r="B186" s="79"/>
      <c r="C186" s="79"/>
      <c r="D186" s="79"/>
      <c r="E186" s="79"/>
      <c r="F186" s="79"/>
      <c r="G186"/>
      <c r="I186"/>
      <c r="J186"/>
      <c r="K186"/>
      <c r="L186"/>
      <c r="N186" s="243"/>
    </row>
    <row r="187" spans="1:14" x14ac:dyDescent="0.2">
      <c r="A187" s="20"/>
      <c r="B187" s="79"/>
      <c r="C187" s="79"/>
      <c r="D187" s="79"/>
      <c r="E187" s="79"/>
      <c r="F187" s="79"/>
      <c r="G187"/>
      <c r="I187"/>
      <c r="J187"/>
      <c r="K187"/>
      <c r="L187"/>
      <c r="N187" s="243"/>
    </row>
    <row r="188" spans="1:14" x14ac:dyDescent="0.2">
      <c r="A188" s="20"/>
      <c r="B188" s="79"/>
      <c r="C188" s="79"/>
      <c r="D188" s="79"/>
      <c r="E188" s="79"/>
      <c r="F188" s="79"/>
      <c r="G188"/>
      <c r="I188"/>
      <c r="J188"/>
      <c r="K188"/>
      <c r="L188"/>
      <c r="N188" s="243"/>
    </row>
    <row r="189" spans="1:14" x14ac:dyDescent="0.2">
      <c r="A189" s="20"/>
      <c r="B189" s="79"/>
      <c r="C189" s="79"/>
      <c r="D189" s="79"/>
      <c r="E189" s="79"/>
      <c r="F189" s="79"/>
      <c r="G189"/>
      <c r="I189"/>
      <c r="J189"/>
      <c r="K189"/>
      <c r="L189"/>
      <c r="N189" s="243"/>
    </row>
    <row r="190" spans="1:14" x14ac:dyDescent="0.2">
      <c r="A190" s="20"/>
      <c r="B190" s="79"/>
      <c r="C190" s="79"/>
      <c r="D190" s="79"/>
      <c r="E190" s="79"/>
      <c r="F190" s="79"/>
      <c r="G190"/>
      <c r="I190"/>
      <c r="J190"/>
      <c r="K190"/>
      <c r="L190"/>
      <c r="N190" s="243"/>
    </row>
    <row r="191" spans="1:14" x14ac:dyDescent="0.2">
      <c r="A191" s="20"/>
      <c r="B191" s="79"/>
      <c r="C191" s="79"/>
      <c r="D191" s="79"/>
      <c r="E191" s="79"/>
      <c r="F191" s="79"/>
      <c r="G191"/>
      <c r="I191"/>
      <c r="J191"/>
      <c r="K191"/>
      <c r="L191"/>
      <c r="N191" s="243"/>
    </row>
    <row r="192" spans="1:14" x14ac:dyDescent="0.2">
      <c r="A192" s="20"/>
      <c r="B192" s="79"/>
      <c r="C192" s="79"/>
      <c r="D192" s="79"/>
      <c r="E192" s="79"/>
      <c r="F192" s="79"/>
      <c r="G192"/>
      <c r="I192"/>
      <c r="J192"/>
      <c r="K192"/>
      <c r="L192"/>
      <c r="N192" s="243"/>
    </row>
    <row r="193" spans="1:14" x14ac:dyDescent="0.2">
      <c r="A193" s="20"/>
      <c r="B193" s="79"/>
      <c r="C193" s="79"/>
      <c r="D193" s="79"/>
      <c r="E193" s="79"/>
      <c r="F193" s="79"/>
      <c r="G193"/>
      <c r="I193"/>
      <c r="J193"/>
      <c r="K193"/>
      <c r="L193"/>
      <c r="N193" s="243"/>
    </row>
    <row r="194" spans="1:14" x14ac:dyDescent="0.2">
      <c r="A194" s="20"/>
      <c r="B194" s="79"/>
      <c r="C194" s="79"/>
      <c r="D194" s="79"/>
      <c r="E194" s="79"/>
      <c r="F194" s="79"/>
      <c r="G194"/>
      <c r="I194"/>
      <c r="J194"/>
      <c r="K194"/>
      <c r="L194"/>
      <c r="N194" s="243"/>
    </row>
    <row r="195" spans="1:14" x14ac:dyDescent="0.2">
      <c r="A195" s="20"/>
      <c r="B195" s="79"/>
      <c r="C195" s="79"/>
      <c r="D195" s="79"/>
      <c r="E195" s="79"/>
      <c r="F195" s="79"/>
      <c r="G195"/>
      <c r="I195"/>
      <c r="J195"/>
      <c r="K195"/>
      <c r="L195"/>
      <c r="N195" s="243"/>
    </row>
    <row r="196" spans="1:14" x14ac:dyDescent="0.2">
      <c r="A196" s="20"/>
      <c r="B196" s="79"/>
      <c r="C196" s="79"/>
      <c r="D196" s="79"/>
      <c r="E196" s="79"/>
      <c r="F196" s="79"/>
      <c r="G196"/>
      <c r="I196"/>
      <c r="J196"/>
      <c r="K196"/>
      <c r="L196"/>
      <c r="N196" s="243"/>
    </row>
    <row r="197" spans="1:14" x14ac:dyDescent="0.2">
      <c r="A197" s="20"/>
      <c r="B197" s="79"/>
      <c r="C197" s="79"/>
      <c r="D197" s="79"/>
      <c r="E197" s="79"/>
      <c r="F197" s="79"/>
      <c r="G197"/>
      <c r="I197"/>
      <c r="J197"/>
      <c r="K197"/>
      <c r="L197"/>
      <c r="N197" s="243"/>
    </row>
    <row r="198" spans="1:14" x14ac:dyDescent="0.2">
      <c r="A198" s="20"/>
      <c r="B198" s="79"/>
      <c r="C198" s="79"/>
      <c r="D198" s="79"/>
      <c r="E198" s="79"/>
      <c r="F198" s="79"/>
      <c r="G198"/>
      <c r="I198"/>
      <c r="J198"/>
      <c r="K198"/>
      <c r="L198"/>
      <c r="N198" s="243"/>
    </row>
    <row r="199" spans="1:14" x14ac:dyDescent="0.2">
      <c r="A199" s="20"/>
      <c r="B199" s="79"/>
      <c r="C199" s="79"/>
      <c r="D199" s="79"/>
      <c r="E199" s="79"/>
      <c r="F199" s="79"/>
      <c r="G199"/>
      <c r="I199"/>
      <c r="J199"/>
      <c r="K199"/>
      <c r="L199"/>
      <c r="N199" s="243"/>
    </row>
    <row r="200" spans="1:14" x14ac:dyDescent="0.2">
      <c r="A200" s="20"/>
      <c r="B200" s="79"/>
      <c r="C200" s="79"/>
      <c r="D200" s="79"/>
      <c r="E200" s="79"/>
      <c r="F200" s="79"/>
      <c r="G200"/>
      <c r="I200"/>
      <c r="J200"/>
      <c r="K200"/>
      <c r="L200"/>
      <c r="N200" s="243"/>
    </row>
    <row r="201" spans="1:14" x14ac:dyDescent="0.2">
      <c r="A201" s="20"/>
      <c r="B201" s="79"/>
      <c r="C201" s="79"/>
      <c r="D201" s="79"/>
      <c r="E201" s="79"/>
      <c r="F201" s="79"/>
      <c r="G201"/>
      <c r="I201"/>
      <c r="J201"/>
      <c r="K201"/>
      <c r="L201"/>
      <c r="N201" s="243"/>
    </row>
    <row r="202" spans="1:14" x14ac:dyDescent="0.2">
      <c r="A202" s="20"/>
      <c r="B202" s="79"/>
      <c r="C202" s="79"/>
      <c r="D202" s="79"/>
      <c r="E202" s="79"/>
      <c r="F202" s="79"/>
      <c r="G202"/>
      <c r="I202"/>
      <c r="J202"/>
      <c r="K202"/>
      <c r="L202"/>
      <c r="N202" s="243"/>
    </row>
    <row r="203" spans="1:14" x14ac:dyDescent="0.2">
      <c r="A203" s="20"/>
      <c r="B203" s="79"/>
      <c r="C203" s="79"/>
      <c r="D203" s="79"/>
      <c r="E203" s="79"/>
      <c r="F203" s="79"/>
      <c r="G203"/>
      <c r="I203"/>
      <c r="J203"/>
      <c r="K203"/>
      <c r="L203"/>
      <c r="N203" s="243"/>
    </row>
    <row r="204" spans="1:14" x14ac:dyDescent="0.2">
      <c r="A204" s="20"/>
      <c r="B204" s="79"/>
      <c r="C204" s="79"/>
      <c r="D204" s="79"/>
      <c r="E204" s="79"/>
      <c r="F204" s="79"/>
      <c r="G204"/>
      <c r="I204"/>
      <c r="J204"/>
      <c r="K204"/>
      <c r="L204"/>
      <c r="N204" s="243"/>
    </row>
    <row r="205" spans="1:14" x14ac:dyDescent="0.2">
      <c r="A205" s="20"/>
      <c r="B205" s="79"/>
      <c r="C205" s="79"/>
      <c r="D205" s="79"/>
      <c r="E205" s="79"/>
      <c r="F205" s="79"/>
      <c r="G205"/>
      <c r="I205"/>
      <c r="J205"/>
      <c r="K205"/>
      <c r="L205"/>
      <c r="N205" s="243"/>
    </row>
    <row r="206" spans="1:14" x14ac:dyDescent="0.2">
      <c r="A206" s="20"/>
      <c r="B206" s="79"/>
      <c r="C206" s="79"/>
      <c r="D206" s="79"/>
      <c r="E206" s="79"/>
      <c r="F206" s="79"/>
      <c r="G206"/>
      <c r="I206"/>
      <c r="J206"/>
      <c r="K206"/>
      <c r="L206"/>
      <c r="N206" s="243"/>
    </row>
    <row r="207" spans="1:14" x14ac:dyDescent="0.2">
      <c r="A207" s="20"/>
      <c r="B207" s="79"/>
      <c r="C207" s="79"/>
      <c r="D207" s="79"/>
      <c r="E207" s="79"/>
      <c r="F207" s="79"/>
      <c r="G207"/>
      <c r="I207"/>
      <c r="J207"/>
      <c r="K207"/>
      <c r="L207"/>
      <c r="N207" s="243"/>
    </row>
    <row r="208" spans="1:14" x14ac:dyDescent="0.2">
      <c r="A208" s="20"/>
      <c r="B208" s="79"/>
      <c r="C208" s="79"/>
      <c r="D208" s="79"/>
      <c r="E208" s="79"/>
      <c r="F208" s="79"/>
      <c r="G208"/>
      <c r="I208"/>
      <c r="J208"/>
      <c r="K208"/>
      <c r="L208"/>
      <c r="N208" s="243"/>
    </row>
    <row r="209" spans="1:14" x14ac:dyDescent="0.2">
      <c r="A209" s="20"/>
      <c r="B209" s="79"/>
      <c r="C209" s="79"/>
      <c r="D209" s="79"/>
      <c r="E209" s="79"/>
      <c r="F209" s="79"/>
      <c r="G209"/>
      <c r="I209"/>
      <c r="J209"/>
      <c r="K209"/>
      <c r="L209"/>
      <c r="N209" s="243"/>
    </row>
    <row r="210" spans="1:14" x14ac:dyDescent="0.2">
      <c r="A210" s="20"/>
      <c r="B210" s="79"/>
      <c r="C210" s="79"/>
      <c r="D210" s="79"/>
      <c r="E210" s="79"/>
      <c r="F210" s="79"/>
      <c r="G210"/>
      <c r="I210"/>
      <c r="J210"/>
      <c r="K210"/>
      <c r="L210"/>
      <c r="N210" s="243"/>
    </row>
    <row r="211" spans="1:14" x14ac:dyDescent="0.2">
      <c r="A211" s="20"/>
      <c r="B211" s="79"/>
      <c r="C211" s="79"/>
      <c r="D211" s="79"/>
      <c r="E211" s="79"/>
      <c r="F211" s="79"/>
      <c r="G211"/>
      <c r="I211"/>
      <c r="J211"/>
      <c r="K211"/>
      <c r="L211"/>
      <c r="N211" s="243"/>
    </row>
    <row r="212" spans="1:14" x14ac:dyDescent="0.2">
      <c r="A212" s="20"/>
      <c r="B212" s="79"/>
      <c r="C212" s="79"/>
      <c r="D212" s="79"/>
      <c r="E212" s="79"/>
      <c r="F212" s="79"/>
      <c r="G212"/>
      <c r="I212"/>
      <c r="J212"/>
      <c r="K212"/>
      <c r="L212"/>
      <c r="N212" s="243"/>
    </row>
    <row r="213" spans="1:14" x14ac:dyDescent="0.2">
      <c r="A213" s="20"/>
      <c r="B213" s="79"/>
      <c r="C213" s="79"/>
      <c r="D213" s="79"/>
      <c r="E213" s="79"/>
      <c r="F213" s="79"/>
      <c r="G213"/>
      <c r="I213"/>
      <c r="J213"/>
      <c r="K213"/>
      <c r="L213"/>
      <c r="N213" s="243"/>
    </row>
    <row r="214" spans="1:14" x14ac:dyDescent="0.2">
      <c r="A214" s="20"/>
      <c r="B214" s="79"/>
      <c r="C214" s="79"/>
      <c r="D214" s="79"/>
      <c r="E214" s="79"/>
      <c r="F214" s="79"/>
      <c r="G214"/>
      <c r="I214"/>
      <c r="J214"/>
      <c r="K214"/>
      <c r="L214"/>
      <c r="N214" s="243"/>
    </row>
    <row r="215" spans="1:14" x14ac:dyDescent="0.2">
      <c r="A215" s="20"/>
      <c r="B215" s="79"/>
      <c r="C215" s="79"/>
      <c r="D215" s="79"/>
      <c r="E215" s="79"/>
      <c r="F215" s="79"/>
      <c r="G215"/>
      <c r="I215"/>
      <c r="J215"/>
      <c r="K215"/>
      <c r="L215"/>
      <c r="N215" s="243"/>
    </row>
    <row r="216" spans="1:14" x14ac:dyDescent="0.2">
      <c r="A216" s="20"/>
      <c r="B216" s="79"/>
      <c r="C216" s="79"/>
      <c r="D216" s="79"/>
      <c r="E216" s="79"/>
      <c r="F216" s="79"/>
      <c r="G216"/>
      <c r="I216"/>
      <c r="J216"/>
      <c r="K216"/>
      <c r="L216"/>
      <c r="N216" s="243"/>
    </row>
    <row r="217" spans="1:14" x14ac:dyDescent="0.2">
      <c r="A217" s="20"/>
      <c r="B217" s="79"/>
      <c r="C217" s="79"/>
      <c r="D217" s="79"/>
      <c r="E217" s="79"/>
      <c r="F217" s="79"/>
      <c r="G217"/>
      <c r="I217"/>
      <c r="J217"/>
      <c r="K217"/>
      <c r="L217"/>
      <c r="N217" s="243"/>
    </row>
    <row r="218" spans="1:14" x14ac:dyDescent="0.2">
      <c r="A218" s="20"/>
      <c r="B218" s="79"/>
      <c r="C218" s="79"/>
      <c r="D218" s="79"/>
      <c r="E218" s="79"/>
      <c r="F218" s="79"/>
      <c r="G218"/>
      <c r="I218"/>
      <c r="J218"/>
      <c r="K218"/>
      <c r="L218"/>
      <c r="N218" s="243"/>
    </row>
    <row r="219" spans="1:14" x14ac:dyDescent="0.2">
      <c r="A219" s="20"/>
      <c r="B219" s="79"/>
      <c r="C219" s="79"/>
      <c r="D219" s="79"/>
      <c r="E219" s="79"/>
      <c r="F219" s="79"/>
      <c r="G219"/>
      <c r="I219"/>
      <c r="J219"/>
      <c r="K219"/>
      <c r="L219"/>
      <c r="N219" s="243"/>
    </row>
    <row r="220" spans="1:14" x14ac:dyDescent="0.2">
      <c r="A220" s="20"/>
      <c r="B220" s="79"/>
      <c r="C220" s="79"/>
      <c r="D220" s="79"/>
      <c r="E220" s="79"/>
      <c r="F220" s="79"/>
      <c r="G220"/>
      <c r="I220"/>
      <c r="J220"/>
      <c r="K220"/>
      <c r="L220"/>
      <c r="N220" s="243"/>
    </row>
    <row r="221" spans="1:14" x14ac:dyDescent="0.2">
      <c r="A221" s="20"/>
      <c r="B221" s="79"/>
      <c r="C221" s="79"/>
      <c r="D221" s="79"/>
      <c r="E221" s="79"/>
      <c r="F221" s="79"/>
      <c r="G221"/>
      <c r="I221"/>
      <c r="J221"/>
      <c r="K221"/>
      <c r="L221"/>
      <c r="N221" s="243"/>
    </row>
    <row r="222" spans="1:14" x14ac:dyDescent="0.2">
      <c r="A222" s="20"/>
      <c r="B222" s="79"/>
      <c r="C222" s="79"/>
      <c r="D222" s="79"/>
      <c r="E222" s="79"/>
      <c r="F222" s="79"/>
      <c r="G222"/>
      <c r="I222"/>
      <c r="J222"/>
      <c r="K222"/>
      <c r="L222"/>
      <c r="N222" s="243"/>
    </row>
    <row r="223" spans="1:14" x14ac:dyDescent="0.2">
      <c r="A223" s="20"/>
      <c r="B223" s="79"/>
      <c r="C223" s="79"/>
      <c r="D223" s="79"/>
      <c r="E223" s="79"/>
      <c r="F223" s="79"/>
      <c r="G223"/>
      <c r="I223"/>
      <c r="J223"/>
      <c r="K223"/>
      <c r="L223"/>
      <c r="N223" s="243"/>
    </row>
    <row r="224" spans="1:14" x14ac:dyDescent="0.2">
      <c r="A224" s="20"/>
      <c r="B224" s="79"/>
      <c r="C224" s="79"/>
      <c r="D224" s="79"/>
      <c r="E224" s="79"/>
      <c r="F224" s="79"/>
      <c r="G224"/>
      <c r="I224"/>
      <c r="J224"/>
      <c r="K224"/>
      <c r="L224"/>
      <c r="N224" s="243"/>
    </row>
    <row r="225" spans="1:14" x14ac:dyDescent="0.2">
      <c r="A225" s="20"/>
      <c r="B225" s="79"/>
      <c r="C225" s="79"/>
      <c r="D225" s="79"/>
      <c r="E225" s="79"/>
      <c r="F225" s="79"/>
      <c r="G225"/>
      <c r="I225"/>
      <c r="J225"/>
      <c r="K225"/>
      <c r="L225"/>
      <c r="N225" s="243"/>
    </row>
    <row r="226" spans="1:14" x14ac:dyDescent="0.2">
      <c r="A226" s="20"/>
      <c r="B226" s="79"/>
      <c r="C226" s="79"/>
      <c r="D226" s="79"/>
      <c r="E226" s="79"/>
      <c r="F226" s="79"/>
      <c r="G226"/>
      <c r="I226"/>
      <c r="J226"/>
      <c r="K226"/>
      <c r="L226"/>
      <c r="N226" s="243"/>
    </row>
    <row r="227" spans="1:14" x14ac:dyDescent="0.2">
      <c r="A227" s="20"/>
      <c r="B227" s="79"/>
      <c r="C227" s="79"/>
      <c r="D227" s="79"/>
      <c r="E227" s="79"/>
      <c r="F227" s="79"/>
      <c r="G227"/>
      <c r="I227"/>
      <c r="J227"/>
      <c r="K227"/>
      <c r="L227"/>
      <c r="N227" s="243"/>
    </row>
    <row r="228" spans="1:14" x14ac:dyDescent="0.2">
      <c r="A228" s="20"/>
      <c r="B228" s="79"/>
      <c r="C228" s="79"/>
      <c r="D228" s="79"/>
      <c r="E228" s="79"/>
      <c r="F228" s="79"/>
      <c r="G228"/>
      <c r="I228"/>
      <c r="J228"/>
      <c r="K228"/>
      <c r="L228"/>
      <c r="N228" s="243"/>
    </row>
    <row r="229" spans="1:14" x14ac:dyDescent="0.2">
      <c r="A229" s="20"/>
      <c r="B229" s="79"/>
      <c r="C229" s="79"/>
      <c r="D229" s="79"/>
      <c r="E229" s="79"/>
      <c r="F229" s="79"/>
      <c r="G229"/>
      <c r="I229"/>
      <c r="J229"/>
      <c r="K229"/>
      <c r="L229"/>
      <c r="N229" s="243"/>
    </row>
    <row r="230" spans="1:14" x14ac:dyDescent="0.2">
      <c r="A230" s="20"/>
      <c r="B230" s="79"/>
      <c r="C230" s="79"/>
      <c r="D230" s="79"/>
      <c r="E230" s="79"/>
      <c r="F230" s="79"/>
      <c r="G230"/>
      <c r="I230"/>
      <c r="J230"/>
      <c r="K230"/>
      <c r="L230"/>
      <c r="N230" s="243"/>
    </row>
    <row r="231" spans="1:14" x14ac:dyDescent="0.2">
      <c r="A231" s="20"/>
      <c r="B231" s="79"/>
      <c r="C231" s="79"/>
      <c r="D231" s="79"/>
      <c r="E231" s="79"/>
      <c r="F231" s="79"/>
      <c r="G231"/>
      <c r="I231"/>
      <c r="J231"/>
      <c r="K231"/>
      <c r="L231"/>
      <c r="N231" s="243"/>
    </row>
    <row r="232" spans="1:14" x14ac:dyDescent="0.2">
      <c r="A232" s="20"/>
      <c r="B232" s="79"/>
      <c r="C232" s="79"/>
      <c r="D232" s="79"/>
      <c r="E232" s="79"/>
      <c r="F232" s="79"/>
      <c r="G232"/>
      <c r="I232"/>
      <c r="J232"/>
      <c r="K232"/>
      <c r="L232"/>
      <c r="N232" s="243"/>
    </row>
    <row r="233" spans="1:14" x14ac:dyDescent="0.2">
      <c r="A233" s="20"/>
      <c r="B233" s="79"/>
      <c r="C233" s="79"/>
      <c r="D233" s="79"/>
      <c r="E233" s="79"/>
      <c r="F233" s="79"/>
      <c r="G233"/>
      <c r="I233"/>
      <c r="J233"/>
      <c r="K233"/>
      <c r="L233"/>
      <c r="N233" s="243"/>
    </row>
    <row r="234" spans="1:14" x14ac:dyDescent="0.2">
      <c r="A234" s="20"/>
      <c r="B234" s="79"/>
      <c r="C234" s="79"/>
      <c r="D234" s="79"/>
      <c r="E234" s="79"/>
      <c r="F234" s="79"/>
      <c r="G234"/>
      <c r="I234"/>
      <c r="J234"/>
      <c r="K234"/>
      <c r="L234"/>
      <c r="N234" s="243"/>
    </row>
    <row r="235" spans="1:14" x14ac:dyDescent="0.2">
      <c r="A235" s="20"/>
      <c r="B235" s="79"/>
      <c r="C235" s="79"/>
      <c r="D235" s="79"/>
      <c r="E235" s="79"/>
      <c r="F235" s="79"/>
      <c r="G235"/>
      <c r="I235"/>
      <c r="J235"/>
      <c r="K235"/>
      <c r="L235"/>
      <c r="N235" s="243"/>
    </row>
    <row r="236" spans="1:14" x14ac:dyDescent="0.2">
      <c r="A236" s="20"/>
      <c r="B236" s="79"/>
      <c r="C236" s="79"/>
      <c r="D236" s="79"/>
      <c r="E236" s="79"/>
      <c r="F236" s="79"/>
      <c r="G236"/>
      <c r="I236"/>
      <c r="J236"/>
      <c r="K236"/>
      <c r="L236"/>
      <c r="N236" s="243"/>
    </row>
    <row r="237" spans="1:14" x14ac:dyDescent="0.2">
      <c r="A237" s="20"/>
      <c r="B237" s="79"/>
      <c r="C237" s="79"/>
      <c r="D237" s="79"/>
      <c r="E237" s="79"/>
      <c r="F237" s="79"/>
      <c r="G237"/>
      <c r="I237"/>
      <c r="J237"/>
      <c r="K237"/>
      <c r="L237"/>
      <c r="N237" s="243"/>
    </row>
    <row r="238" spans="1:14" x14ac:dyDescent="0.2">
      <c r="A238" s="20"/>
      <c r="B238" s="79"/>
      <c r="C238" s="79"/>
      <c r="D238" s="79"/>
      <c r="E238" s="79"/>
      <c r="F238" s="79"/>
      <c r="G238"/>
      <c r="I238"/>
      <c r="J238"/>
      <c r="K238"/>
      <c r="L238"/>
      <c r="N238" s="243"/>
    </row>
    <row r="239" spans="1:14" x14ac:dyDescent="0.2">
      <c r="A239" s="20"/>
      <c r="B239" s="79"/>
      <c r="C239" s="79"/>
      <c r="D239" s="79"/>
      <c r="E239" s="79"/>
      <c r="F239" s="79"/>
      <c r="G239"/>
      <c r="I239"/>
      <c r="J239"/>
      <c r="K239"/>
      <c r="L239"/>
      <c r="N239" s="243"/>
    </row>
    <row r="240" spans="1:14" x14ac:dyDescent="0.2">
      <c r="A240" s="20"/>
      <c r="B240" s="79"/>
      <c r="C240" s="79"/>
      <c r="D240" s="79"/>
      <c r="E240" s="79"/>
      <c r="F240" s="79"/>
      <c r="G240"/>
      <c r="I240"/>
      <c r="J240"/>
      <c r="K240"/>
      <c r="L240"/>
      <c r="N240" s="243"/>
    </row>
    <row r="241" spans="1:14" x14ac:dyDescent="0.2">
      <c r="A241" s="20"/>
      <c r="B241" s="79"/>
      <c r="C241" s="79"/>
      <c r="D241" s="79"/>
      <c r="E241" s="79"/>
      <c r="F241" s="79"/>
      <c r="G241"/>
      <c r="I241"/>
      <c r="J241"/>
      <c r="K241"/>
      <c r="L241"/>
      <c r="N241" s="243"/>
    </row>
    <row r="242" spans="1:14" x14ac:dyDescent="0.2">
      <c r="A242" s="20"/>
      <c r="B242" s="79"/>
      <c r="C242" s="79"/>
      <c r="D242" s="79"/>
      <c r="E242" s="79"/>
      <c r="F242" s="79"/>
      <c r="G242"/>
      <c r="I242"/>
      <c r="J242"/>
      <c r="K242"/>
      <c r="L242"/>
      <c r="N242" s="243"/>
    </row>
    <row r="243" spans="1:14" x14ac:dyDescent="0.2">
      <c r="A243" s="20"/>
      <c r="B243" s="79"/>
      <c r="C243" s="79"/>
      <c r="D243" s="79"/>
      <c r="E243" s="79"/>
      <c r="F243" s="79"/>
      <c r="G243"/>
      <c r="I243"/>
      <c r="J243"/>
      <c r="K243"/>
      <c r="L243"/>
      <c r="N243" s="243"/>
    </row>
    <row r="244" spans="1:14" x14ac:dyDescent="0.2">
      <c r="A244" s="20"/>
      <c r="B244" s="79"/>
      <c r="C244" s="79"/>
      <c r="D244" s="79"/>
      <c r="E244" s="79"/>
      <c r="F244" s="79"/>
      <c r="G244"/>
      <c r="I244"/>
      <c r="J244"/>
      <c r="K244"/>
      <c r="L244"/>
      <c r="N244" s="243"/>
    </row>
    <row r="245" spans="1:14" x14ac:dyDescent="0.2">
      <c r="A245" s="20"/>
      <c r="B245" s="79"/>
      <c r="C245" s="79"/>
      <c r="D245" s="79"/>
      <c r="E245" s="79"/>
      <c r="F245" s="79"/>
      <c r="G245"/>
      <c r="I245"/>
      <c r="J245"/>
      <c r="K245"/>
      <c r="L245"/>
      <c r="N245" s="243"/>
    </row>
    <row r="246" spans="1:14" x14ac:dyDescent="0.2">
      <c r="A246" s="20"/>
      <c r="B246" s="79"/>
      <c r="C246" s="79"/>
      <c r="D246" s="79"/>
      <c r="E246" s="79"/>
      <c r="F246" s="79"/>
      <c r="G246"/>
      <c r="I246"/>
      <c r="J246"/>
      <c r="K246"/>
      <c r="L246"/>
      <c r="N246" s="243"/>
    </row>
    <row r="247" spans="1:14" x14ac:dyDescent="0.2">
      <c r="A247" s="20"/>
      <c r="B247" s="79"/>
      <c r="C247" s="79"/>
      <c r="D247" s="79"/>
      <c r="E247" s="79"/>
      <c r="F247" s="79"/>
      <c r="G247"/>
      <c r="I247"/>
      <c r="J247"/>
      <c r="K247"/>
      <c r="L247"/>
      <c r="N247" s="243"/>
    </row>
    <row r="248" spans="1:14" x14ac:dyDescent="0.2">
      <c r="A248" s="20"/>
      <c r="B248" s="79"/>
      <c r="C248" s="79"/>
      <c r="D248" s="79"/>
      <c r="E248" s="79"/>
      <c r="F248" s="79"/>
      <c r="G248"/>
      <c r="I248"/>
      <c r="J248"/>
      <c r="K248"/>
      <c r="L248"/>
      <c r="N248" s="243"/>
    </row>
    <row r="249" spans="1:14" x14ac:dyDescent="0.2">
      <c r="A249" s="20"/>
      <c r="B249" s="79"/>
      <c r="C249" s="79"/>
      <c r="D249" s="79"/>
      <c r="E249" s="79"/>
      <c r="F249" s="79"/>
      <c r="G249"/>
      <c r="I249"/>
      <c r="J249"/>
      <c r="K249"/>
      <c r="L249"/>
      <c r="N249" s="243"/>
    </row>
    <row r="250" spans="1:14" x14ac:dyDescent="0.2">
      <c r="A250" s="20"/>
      <c r="B250" s="79"/>
      <c r="C250" s="79"/>
      <c r="D250" s="79"/>
      <c r="E250" s="79"/>
      <c r="F250" s="79"/>
      <c r="G250"/>
      <c r="I250"/>
      <c r="J250"/>
      <c r="K250"/>
      <c r="L250"/>
      <c r="N250" s="243"/>
    </row>
    <row r="251" spans="1:14" x14ac:dyDescent="0.2">
      <c r="A251" s="20"/>
      <c r="B251" s="79"/>
      <c r="C251" s="79"/>
      <c r="D251" s="79"/>
      <c r="E251" s="79"/>
      <c r="F251" s="79"/>
      <c r="G251"/>
      <c r="I251"/>
      <c r="J251"/>
      <c r="K251"/>
      <c r="L251"/>
      <c r="N251" s="243"/>
    </row>
    <row r="252" spans="1:14" x14ac:dyDescent="0.2">
      <c r="A252" s="20"/>
      <c r="B252" s="79"/>
      <c r="C252" s="79"/>
      <c r="D252" s="79"/>
      <c r="E252" s="79"/>
      <c r="F252" s="79"/>
      <c r="G252"/>
      <c r="I252"/>
      <c r="J252"/>
      <c r="K252"/>
      <c r="L252"/>
      <c r="N252" s="243"/>
    </row>
    <row r="253" spans="1:14" x14ac:dyDescent="0.2">
      <c r="A253" s="20"/>
      <c r="B253" s="79"/>
      <c r="C253" s="79"/>
      <c r="D253" s="79"/>
      <c r="E253" s="79"/>
      <c r="F253" s="79"/>
      <c r="G253"/>
      <c r="I253"/>
      <c r="J253"/>
      <c r="K253"/>
      <c r="L253"/>
      <c r="N253" s="243"/>
    </row>
    <row r="254" spans="1:14" x14ac:dyDescent="0.2">
      <c r="A254" s="20"/>
      <c r="B254" s="79"/>
      <c r="C254" s="79"/>
      <c r="D254" s="79"/>
      <c r="E254" s="79"/>
      <c r="F254" s="79"/>
      <c r="G254"/>
      <c r="I254"/>
      <c r="J254"/>
      <c r="K254"/>
      <c r="L254"/>
      <c r="N254" s="243"/>
    </row>
    <row r="255" spans="1:14" x14ac:dyDescent="0.2">
      <c r="A255" s="20"/>
      <c r="B255" s="79"/>
      <c r="C255" s="79"/>
      <c r="D255" s="79"/>
      <c r="E255" s="79"/>
      <c r="F255" s="79"/>
      <c r="G255"/>
      <c r="I255"/>
      <c r="J255"/>
      <c r="K255"/>
      <c r="L255"/>
      <c r="N255" s="243"/>
    </row>
    <row r="256" spans="1:14" x14ac:dyDescent="0.2">
      <c r="A256" s="20"/>
      <c r="B256" s="79"/>
      <c r="C256" s="79"/>
      <c r="D256" s="79"/>
      <c r="E256" s="79"/>
      <c r="F256" s="79"/>
      <c r="G256"/>
      <c r="I256"/>
      <c r="J256"/>
      <c r="K256"/>
      <c r="L256"/>
      <c r="N256" s="243"/>
    </row>
    <row r="257" spans="1:14" x14ac:dyDescent="0.2">
      <c r="A257" s="20"/>
      <c r="B257" s="79"/>
      <c r="C257" s="79"/>
      <c r="D257" s="79"/>
      <c r="E257" s="79"/>
      <c r="F257" s="79"/>
      <c r="G257"/>
      <c r="I257"/>
      <c r="J257"/>
      <c r="K257"/>
      <c r="L257"/>
      <c r="N257" s="243"/>
    </row>
    <row r="258" spans="1:14" ht="9" customHeight="1" x14ac:dyDescent="0.2">
      <c r="A258" s="20"/>
      <c r="B258" s="79"/>
      <c r="C258" s="79"/>
      <c r="D258" s="79"/>
      <c r="E258" s="79"/>
      <c r="F258" s="79"/>
      <c r="G258"/>
      <c r="I258"/>
      <c r="J258"/>
      <c r="K258"/>
      <c r="L258"/>
      <c r="N258" s="243"/>
    </row>
    <row r="259" spans="1:14" x14ac:dyDescent="0.2">
      <c r="A259" s="20"/>
      <c r="B259" s="79"/>
      <c r="C259" s="79"/>
      <c r="D259" s="79"/>
      <c r="E259" s="79"/>
      <c r="F259" s="79"/>
      <c r="G259"/>
      <c r="I259"/>
      <c r="J259"/>
      <c r="K259"/>
      <c r="L259"/>
    </row>
    <row r="260" spans="1:14" x14ac:dyDescent="0.2">
      <c r="A260" s="20"/>
      <c r="B260" s="79"/>
      <c r="C260" s="79"/>
      <c r="D260" s="79"/>
      <c r="E260" s="79"/>
      <c r="F260" s="79"/>
      <c r="G260"/>
      <c r="I260"/>
      <c r="J260"/>
      <c r="K260"/>
      <c r="L260"/>
      <c r="N260" s="243"/>
    </row>
    <row r="261" spans="1:14" x14ac:dyDescent="0.2">
      <c r="A261" s="20"/>
      <c r="B261" s="79"/>
      <c r="C261" s="79"/>
      <c r="D261" s="79"/>
      <c r="E261" s="79"/>
      <c r="F261" s="79"/>
      <c r="G261"/>
      <c r="I261"/>
      <c r="J261"/>
      <c r="K261"/>
      <c r="L261"/>
      <c r="N261" s="243"/>
    </row>
    <row r="262" spans="1:14" x14ac:dyDescent="0.2">
      <c r="A262" s="20"/>
      <c r="B262" s="79"/>
      <c r="C262" s="79"/>
      <c r="D262" s="79"/>
      <c r="E262" s="79"/>
      <c r="F262" s="79"/>
      <c r="G262"/>
      <c r="I262"/>
      <c r="J262"/>
      <c r="K262"/>
      <c r="L262"/>
      <c r="N262" s="243"/>
    </row>
    <row r="263" spans="1:14" x14ac:dyDescent="0.2">
      <c r="A263" s="20"/>
      <c r="B263" s="79"/>
      <c r="C263" s="79"/>
      <c r="D263" s="79"/>
      <c r="E263" s="79"/>
      <c r="F263" s="79"/>
      <c r="G263"/>
      <c r="I263"/>
      <c r="J263"/>
      <c r="K263"/>
      <c r="L263"/>
      <c r="N263" s="243"/>
    </row>
    <row r="264" spans="1:14" x14ac:dyDescent="0.2">
      <c r="A264" s="20"/>
      <c r="B264" s="79"/>
      <c r="C264" s="79"/>
      <c r="D264" s="79"/>
      <c r="E264" s="79"/>
      <c r="F264" s="79"/>
      <c r="G264"/>
      <c r="I264"/>
      <c r="J264"/>
      <c r="K264"/>
      <c r="L264"/>
      <c r="N264" s="243"/>
    </row>
    <row r="265" spans="1:14" x14ac:dyDescent="0.2">
      <c r="A265" s="20"/>
      <c r="B265" s="79"/>
      <c r="C265" s="79"/>
      <c r="D265" s="79"/>
      <c r="E265" s="79"/>
      <c r="F265" s="79"/>
      <c r="G265"/>
      <c r="I265"/>
      <c r="J265"/>
      <c r="K265"/>
      <c r="L265"/>
    </row>
    <row r="266" spans="1:14" x14ac:dyDescent="0.2">
      <c r="A266" s="20"/>
      <c r="B266" s="79"/>
      <c r="C266" s="79"/>
      <c r="D266" s="79"/>
      <c r="E266" s="79"/>
      <c r="F266" s="79"/>
      <c r="G266"/>
      <c r="I266"/>
      <c r="J266"/>
      <c r="K266"/>
      <c r="L266"/>
      <c r="N266" s="243"/>
    </row>
    <row r="267" spans="1:14" x14ac:dyDescent="0.2">
      <c r="A267" s="20"/>
      <c r="B267" s="79"/>
      <c r="C267" s="79"/>
      <c r="D267" s="79"/>
      <c r="E267" s="79"/>
      <c r="F267" s="79"/>
      <c r="G267"/>
      <c r="I267"/>
      <c r="J267"/>
      <c r="K267"/>
      <c r="L267"/>
      <c r="N267" s="243"/>
    </row>
    <row r="268" spans="1:14" x14ac:dyDescent="0.2">
      <c r="A268" s="20"/>
      <c r="B268" s="79"/>
      <c r="C268" s="79"/>
      <c r="D268" s="79"/>
      <c r="E268" s="79"/>
      <c r="F268" s="79"/>
      <c r="G268"/>
      <c r="I268"/>
      <c r="J268"/>
      <c r="K268"/>
      <c r="L268"/>
      <c r="N268" s="243"/>
    </row>
    <row r="269" spans="1:14" x14ac:dyDescent="0.2">
      <c r="A269" s="20"/>
      <c r="B269" s="79"/>
      <c r="C269" s="79"/>
      <c r="D269" s="79"/>
      <c r="E269" s="79"/>
      <c r="F269" s="79"/>
      <c r="G269"/>
      <c r="I269"/>
      <c r="J269"/>
      <c r="K269"/>
      <c r="L269"/>
      <c r="N269" s="243"/>
    </row>
    <row r="270" spans="1:14" x14ac:dyDescent="0.2">
      <c r="A270" s="20"/>
      <c r="B270" s="79"/>
      <c r="C270" s="79"/>
      <c r="D270" s="79"/>
      <c r="E270" s="79"/>
      <c r="F270" s="79"/>
      <c r="G270"/>
      <c r="I270"/>
      <c r="J270"/>
      <c r="K270"/>
      <c r="L270"/>
      <c r="N270" s="243"/>
    </row>
    <row r="271" spans="1:14" x14ac:dyDescent="0.2">
      <c r="A271" s="20"/>
      <c r="B271" s="79"/>
      <c r="C271" s="79"/>
      <c r="D271" s="79"/>
      <c r="E271" s="79"/>
      <c r="F271" s="79"/>
      <c r="G271"/>
      <c r="I271"/>
      <c r="J271"/>
      <c r="K271"/>
      <c r="L271"/>
      <c r="N271" s="243"/>
    </row>
    <row r="272" spans="1:14" x14ac:dyDescent="0.2">
      <c r="A272" s="20"/>
      <c r="B272" s="79"/>
      <c r="C272" s="79"/>
      <c r="D272" s="79"/>
      <c r="E272" s="79"/>
      <c r="F272" s="79"/>
      <c r="G272"/>
      <c r="I272"/>
      <c r="J272"/>
      <c r="K272"/>
      <c r="L272"/>
      <c r="N272" s="243"/>
    </row>
    <row r="273" spans="1:14" x14ac:dyDescent="0.2">
      <c r="A273" s="20"/>
      <c r="B273" s="79"/>
      <c r="C273" s="79"/>
      <c r="D273" s="79"/>
      <c r="E273" s="79"/>
      <c r="F273" s="79"/>
      <c r="G273"/>
      <c r="I273"/>
      <c r="J273"/>
      <c r="K273"/>
      <c r="L273"/>
      <c r="N273" s="243"/>
    </row>
    <row r="274" spans="1:14" x14ac:dyDescent="0.2">
      <c r="A274" s="20"/>
      <c r="B274" s="79"/>
      <c r="C274" s="79"/>
      <c r="D274" s="79"/>
      <c r="E274" s="79"/>
      <c r="F274" s="79"/>
      <c r="G274"/>
      <c r="I274"/>
      <c r="J274"/>
      <c r="K274"/>
      <c r="L274"/>
      <c r="N274" s="243"/>
    </row>
    <row r="275" spans="1:14" x14ac:dyDescent="0.2">
      <c r="A275" s="20"/>
      <c r="B275" s="79"/>
      <c r="C275" s="79"/>
      <c r="D275" s="79"/>
      <c r="E275" s="79"/>
      <c r="F275" s="79"/>
      <c r="G275"/>
      <c r="I275"/>
      <c r="J275"/>
      <c r="K275"/>
      <c r="L275"/>
      <c r="N275" s="243"/>
    </row>
    <row r="276" spans="1:14" x14ac:dyDescent="0.2">
      <c r="A276" s="20"/>
      <c r="B276" s="79"/>
      <c r="C276" s="79"/>
      <c r="D276" s="79"/>
      <c r="E276" s="79"/>
      <c r="F276" s="79"/>
      <c r="G276"/>
      <c r="I276"/>
      <c r="J276"/>
      <c r="K276"/>
      <c r="L276"/>
      <c r="N276" s="243"/>
    </row>
    <row r="277" spans="1:14" x14ac:dyDescent="0.2">
      <c r="A277" s="20"/>
      <c r="B277" s="79"/>
      <c r="C277" s="79"/>
      <c r="D277" s="79"/>
      <c r="E277" s="79"/>
      <c r="F277" s="79"/>
      <c r="G277"/>
      <c r="I277"/>
      <c r="J277"/>
      <c r="K277"/>
      <c r="L277"/>
      <c r="N277" s="243"/>
    </row>
    <row r="278" spans="1:14" x14ac:dyDescent="0.2">
      <c r="A278" s="20"/>
      <c r="B278" s="79"/>
      <c r="C278" s="79"/>
      <c r="D278" s="79"/>
      <c r="E278" s="79"/>
      <c r="F278" s="79"/>
      <c r="G278"/>
      <c r="I278"/>
      <c r="J278"/>
      <c r="K278"/>
      <c r="L278"/>
      <c r="N278" s="243"/>
    </row>
    <row r="279" spans="1:14" x14ac:dyDescent="0.2">
      <c r="A279" s="20"/>
      <c r="B279" s="79"/>
      <c r="C279" s="79"/>
      <c r="D279" s="79"/>
      <c r="E279" s="79"/>
      <c r="F279" s="79"/>
      <c r="G279"/>
      <c r="I279"/>
      <c r="J279"/>
      <c r="K279"/>
      <c r="L279"/>
      <c r="N279" s="243"/>
    </row>
    <row r="280" spans="1:14" x14ac:dyDescent="0.2">
      <c r="A280" s="20"/>
      <c r="B280" s="79"/>
      <c r="C280" s="79"/>
      <c r="D280" s="79"/>
      <c r="E280" s="79"/>
      <c r="F280" s="79"/>
      <c r="G280"/>
      <c r="I280"/>
      <c r="J280"/>
      <c r="K280"/>
      <c r="L280"/>
      <c r="N280" s="243"/>
    </row>
    <row r="281" spans="1:14" x14ac:dyDescent="0.2">
      <c r="A281" s="20"/>
      <c r="B281" s="79"/>
      <c r="C281" s="79"/>
      <c r="D281" s="79"/>
      <c r="E281" s="79"/>
      <c r="F281" s="79"/>
      <c r="G281"/>
      <c r="I281"/>
      <c r="J281"/>
      <c r="K281"/>
      <c r="L281"/>
      <c r="N281" s="243"/>
    </row>
    <row r="282" spans="1:14" x14ac:dyDescent="0.2">
      <c r="A282" s="20"/>
      <c r="B282" s="79"/>
      <c r="C282" s="79"/>
      <c r="D282" s="79"/>
      <c r="E282" s="79"/>
      <c r="F282" s="79"/>
      <c r="G282"/>
      <c r="I282"/>
      <c r="J282"/>
      <c r="K282"/>
      <c r="L282"/>
      <c r="N282" s="243"/>
    </row>
    <row r="283" spans="1:14" x14ac:dyDescent="0.2">
      <c r="A283" s="20"/>
      <c r="B283" s="79"/>
      <c r="C283" s="79"/>
      <c r="D283" s="79"/>
      <c r="E283" s="79"/>
      <c r="F283" s="79"/>
      <c r="G283"/>
      <c r="I283"/>
      <c r="J283"/>
      <c r="K283"/>
      <c r="L283"/>
      <c r="N283" s="243"/>
    </row>
    <row r="284" spans="1:14" x14ac:dyDescent="0.2">
      <c r="A284" s="20"/>
      <c r="B284" s="79"/>
      <c r="C284" s="79"/>
      <c r="D284" s="79"/>
      <c r="E284" s="79"/>
      <c r="F284" s="79"/>
      <c r="G284"/>
      <c r="I284"/>
      <c r="J284"/>
      <c r="K284"/>
      <c r="L284"/>
      <c r="N284" s="243"/>
    </row>
    <row r="285" spans="1:14" x14ac:dyDescent="0.2">
      <c r="A285" s="20"/>
      <c r="B285" s="79"/>
      <c r="C285" s="79"/>
      <c r="D285" s="79"/>
      <c r="E285" s="79"/>
      <c r="F285" s="79"/>
      <c r="G285"/>
      <c r="I285"/>
      <c r="J285"/>
      <c r="K285"/>
      <c r="L285"/>
      <c r="N285" s="243"/>
    </row>
    <row r="286" spans="1:14" x14ac:dyDescent="0.2">
      <c r="A286" s="20"/>
      <c r="B286" s="79"/>
      <c r="C286" s="79"/>
      <c r="D286" s="79"/>
      <c r="E286" s="79"/>
      <c r="F286" s="79"/>
      <c r="G286"/>
      <c r="I286"/>
      <c r="J286"/>
      <c r="K286"/>
      <c r="L286"/>
      <c r="N286" s="243"/>
    </row>
    <row r="287" spans="1:14" x14ac:dyDescent="0.2">
      <c r="A287" s="20"/>
      <c r="B287" s="79"/>
      <c r="C287" s="79"/>
      <c r="D287" s="79"/>
      <c r="E287" s="79"/>
      <c r="F287" s="79"/>
      <c r="G287"/>
      <c r="I287"/>
      <c r="J287"/>
      <c r="K287"/>
      <c r="L287"/>
      <c r="N287" s="243"/>
    </row>
    <row r="288" spans="1:14" x14ac:dyDescent="0.2">
      <c r="A288" s="20"/>
      <c r="B288" s="79"/>
      <c r="C288" s="79"/>
      <c r="D288" s="79"/>
      <c r="E288" s="79"/>
      <c r="F288" s="79"/>
      <c r="G288"/>
      <c r="I288"/>
      <c r="J288"/>
      <c r="K288"/>
      <c r="L288"/>
      <c r="N288" s="243"/>
    </row>
    <row r="289" spans="1:14" x14ac:dyDescent="0.2">
      <c r="A289" s="20"/>
      <c r="B289" s="79"/>
      <c r="C289" s="79"/>
      <c r="D289" s="79"/>
      <c r="E289" s="79"/>
      <c r="F289" s="79"/>
      <c r="G289"/>
      <c r="I289"/>
      <c r="J289"/>
      <c r="K289"/>
      <c r="L289"/>
      <c r="N289" s="243"/>
    </row>
    <row r="290" spans="1:14" x14ac:dyDescent="0.2">
      <c r="A290" s="20"/>
      <c r="B290" s="79"/>
      <c r="C290" s="79"/>
      <c r="D290" s="79"/>
      <c r="E290" s="79"/>
      <c r="F290" s="79"/>
      <c r="G290"/>
      <c r="I290"/>
      <c r="J290"/>
      <c r="K290"/>
      <c r="L290"/>
      <c r="N290" s="243"/>
    </row>
    <row r="291" spans="1:14" x14ac:dyDescent="0.2">
      <c r="A291" s="20"/>
      <c r="B291" s="79"/>
      <c r="C291" s="79"/>
      <c r="D291" s="79"/>
      <c r="E291" s="79"/>
      <c r="F291" s="79"/>
      <c r="G291"/>
      <c r="I291"/>
      <c r="J291"/>
      <c r="K291"/>
      <c r="L291"/>
      <c r="N291" s="243"/>
    </row>
    <row r="292" spans="1:14" x14ac:dyDescent="0.2">
      <c r="A292" s="20"/>
      <c r="B292" s="79"/>
      <c r="C292" s="79"/>
      <c r="D292" s="79"/>
      <c r="E292" s="79"/>
      <c r="F292" s="79"/>
      <c r="G292"/>
      <c r="I292"/>
      <c r="J292"/>
      <c r="K292"/>
      <c r="L292"/>
      <c r="N292" s="243"/>
    </row>
    <row r="293" spans="1:14" x14ac:dyDescent="0.2">
      <c r="A293" s="20"/>
      <c r="B293" s="79"/>
      <c r="C293" s="79"/>
      <c r="D293" s="79"/>
      <c r="E293" s="79"/>
      <c r="F293" s="79"/>
      <c r="G293"/>
      <c r="I293"/>
      <c r="J293"/>
      <c r="K293"/>
      <c r="L293"/>
      <c r="N293" s="243"/>
    </row>
    <row r="294" spans="1:14" x14ac:dyDescent="0.2">
      <c r="A294" s="20"/>
      <c r="B294" s="79"/>
      <c r="C294" s="79"/>
      <c r="D294" s="79"/>
      <c r="E294" s="79"/>
      <c r="F294" s="79"/>
      <c r="G294"/>
      <c r="I294"/>
      <c r="J294"/>
      <c r="K294"/>
      <c r="L294"/>
      <c r="N294" s="243"/>
    </row>
    <row r="295" spans="1:14" x14ac:dyDescent="0.2">
      <c r="A295" s="20"/>
      <c r="B295" s="79"/>
      <c r="C295" s="79"/>
      <c r="D295" s="79"/>
      <c r="E295" s="79"/>
      <c r="F295" s="79"/>
      <c r="G295"/>
      <c r="I295"/>
      <c r="J295"/>
      <c r="K295"/>
      <c r="L295"/>
    </row>
    <row r="296" spans="1:14" x14ac:dyDescent="0.2">
      <c r="A296" s="20"/>
      <c r="B296" s="79"/>
      <c r="C296" s="79"/>
      <c r="D296" s="79"/>
      <c r="E296" s="79"/>
      <c r="F296" s="79"/>
      <c r="G296"/>
      <c r="I296"/>
      <c r="J296"/>
      <c r="K296"/>
      <c r="L296"/>
      <c r="N296" s="243"/>
    </row>
    <row r="297" spans="1:14" x14ac:dyDescent="0.2">
      <c r="A297" s="20"/>
      <c r="B297" s="79"/>
      <c r="C297" s="79"/>
      <c r="D297" s="79"/>
      <c r="E297" s="79"/>
      <c r="F297" s="79"/>
      <c r="G297"/>
      <c r="I297"/>
      <c r="J297"/>
      <c r="K297"/>
      <c r="L297"/>
      <c r="N297" s="243"/>
    </row>
    <row r="298" spans="1:14" x14ac:dyDescent="0.2">
      <c r="A298" s="20"/>
      <c r="B298" s="79"/>
      <c r="C298" s="79"/>
      <c r="D298" s="79"/>
      <c r="E298" s="79"/>
      <c r="F298" s="79"/>
      <c r="G298"/>
      <c r="I298"/>
      <c r="J298"/>
      <c r="K298"/>
      <c r="L298"/>
      <c r="N298" s="243"/>
    </row>
    <row r="299" spans="1:14" x14ac:dyDescent="0.2">
      <c r="A299" s="20"/>
      <c r="B299" s="79"/>
      <c r="C299" s="79"/>
      <c r="D299" s="79"/>
      <c r="E299" s="79"/>
      <c r="F299" s="79"/>
      <c r="N299" s="243"/>
    </row>
    <row r="300" spans="1:14" x14ac:dyDescent="0.2">
      <c r="A300" s="20"/>
      <c r="B300" s="79"/>
      <c r="C300" s="79"/>
      <c r="D300" s="79"/>
      <c r="E300" s="79"/>
      <c r="F300" s="79"/>
      <c r="G300"/>
      <c r="I300"/>
      <c r="J300"/>
      <c r="K300"/>
      <c r="L300"/>
      <c r="N300" s="243"/>
    </row>
    <row r="301" spans="1:14" x14ac:dyDescent="0.2">
      <c r="A301" s="20"/>
      <c r="B301" s="79"/>
      <c r="C301" s="79"/>
      <c r="D301" s="79"/>
      <c r="E301" s="79"/>
      <c r="F301" s="79"/>
      <c r="G301"/>
      <c r="I301"/>
      <c r="J301"/>
      <c r="K301"/>
      <c r="L301"/>
      <c r="N301" s="243"/>
    </row>
    <row r="302" spans="1:14" x14ac:dyDescent="0.2">
      <c r="A302" s="20"/>
      <c r="B302" s="79"/>
      <c r="C302" s="79"/>
      <c r="D302" s="79"/>
      <c r="E302" s="79"/>
      <c r="F302" s="79"/>
      <c r="G302"/>
      <c r="I302"/>
      <c r="J302"/>
      <c r="K302"/>
      <c r="L302"/>
      <c r="N302" s="243"/>
    </row>
    <row r="303" spans="1:14" x14ac:dyDescent="0.2">
      <c r="A303" s="20"/>
      <c r="B303" s="79"/>
      <c r="C303" s="79"/>
      <c r="D303" s="79"/>
      <c r="E303" s="79"/>
      <c r="F303" s="79"/>
      <c r="G303"/>
      <c r="I303"/>
      <c r="J303"/>
      <c r="K303"/>
      <c r="L303"/>
      <c r="N303" s="243"/>
    </row>
    <row r="304" spans="1:14" x14ac:dyDescent="0.2">
      <c r="A304" s="20"/>
      <c r="B304" s="79"/>
      <c r="C304" s="79"/>
      <c r="D304" s="79"/>
      <c r="E304" s="79"/>
      <c r="F304" s="79"/>
      <c r="G304"/>
      <c r="I304"/>
      <c r="J304"/>
      <c r="K304"/>
      <c r="L304"/>
      <c r="N304" s="243"/>
    </row>
    <row r="305" spans="1:14" x14ac:dyDescent="0.2">
      <c r="A305" s="20"/>
      <c r="B305" s="79"/>
      <c r="C305" s="79"/>
      <c r="D305" s="79"/>
      <c r="E305" s="79"/>
      <c r="F305" s="79"/>
      <c r="G305"/>
      <c r="I305"/>
      <c r="J305"/>
      <c r="K305"/>
      <c r="L305"/>
      <c r="N305" s="243"/>
    </row>
    <row r="306" spans="1:14" x14ac:dyDescent="0.2">
      <c r="A306" s="20"/>
      <c r="B306" s="79"/>
      <c r="C306" s="79"/>
      <c r="D306" s="79"/>
      <c r="E306" s="79"/>
      <c r="F306" s="79"/>
      <c r="G306"/>
      <c r="I306"/>
      <c r="J306"/>
      <c r="K306"/>
      <c r="L306"/>
      <c r="N306" s="243"/>
    </row>
    <row r="307" spans="1:14" x14ac:dyDescent="0.2">
      <c r="A307" s="20"/>
      <c r="B307" s="79"/>
      <c r="C307" s="79"/>
      <c r="D307" s="79"/>
      <c r="E307" s="79"/>
      <c r="F307" s="79"/>
      <c r="G307"/>
      <c r="I307"/>
      <c r="J307"/>
      <c r="K307"/>
      <c r="L307"/>
      <c r="N307" s="243"/>
    </row>
    <row r="308" spans="1:14" x14ac:dyDescent="0.2">
      <c r="A308" s="20"/>
      <c r="B308" s="79"/>
      <c r="C308" s="79"/>
      <c r="D308" s="79"/>
      <c r="E308" s="79"/>
      <c r="F308" s="79"/>
      <c r="G308"/>
      <c r="I308"/>
      <c r="J308"/>
      <c r="K308"/>
      <c r="L308"/>
      <c r="N308" s="243"/>
    </row>
    <row r="309" spans="1:14" x14ac:dyDescent="0.2">
      <c r="A309" s="20"/>
      <c r="B309" s="79"/>
      <c r="C309" s="79"/>
      <c r="D309" s="79"/>
      <c r="E309" s="79"/>
      <c r="F309" s="79"/>
      <c r="G309"/>
      <c r="I309"/>
      <c r="J309"/>
      <c r="K309"/>
      <c r="L309"/>
      <c r="N309" s="243"/>
    </row>
    <row r="310" spans="1:14" x14ac:dyDescent="0.2">
      <c r="A310" s="20"/>
      <c r="B310" s="79"/>
      <c r="C310" s="79"/>
      <c r="D310" s="79"/>
      <c r="E310" s="79"/>
      <c r="F310" s="79"/>
      <c r="G310"/>
      <c r="I310"/>
      <c r="J310"/>
      <c r="K310"/>
      <c r="L310"/>
      <c r="N310" s="243"/>
    </row>
    <row r="311" spans="1:14" x14ac:dyDescent="0.2">
      <c r="A311" s="20"/>
      <c r="B311" s="79"/>
      <c r="C311" s="79"/>
      <c r="D311" s="79"/>
      <c r="E311" s="79"/>
      <c r="F311" s="79"/>
      <c r="G311"/>
      <c r="I311"/>
      <c r="J311"/>
      <c r="K311"/>
      <c r="L311"/>
      <c r="N311" s="243"/>
    </row>
    <row r="312" spans="1:14" x14ac:dyDescent="0.2">
      <c r="A312" s="20"/>
      <c r="B312" s="79"/>
      <c r="C312" s="79"/>
      <c r="D312" s="79"/>
      <c r="E312" s="79"/>
      <c r="F312" s="79"/>
      <c r="G312"/>
      <c r="I312"/>
      <c r="J312"/>
      <c r="K312"/>
      <c r="L312"/>
      <c r="N312" s="243"/>
    </row>
    <row r="313" spans="1:14" x14ac:dyDescent="0.2">
      <c r="A313" s="20"/>
      <c r="B313" s="79"/>
      <c r="C313" s="79"/>
      <c r="D313" s="79"/>
      <c r="E313" s="79"/>
      <c r="F313" s="79"/>
      <c r="G313"/>
      <c r="I313"/>
      <c r="J313"/>
      <c r="K313"/>
      <c r="L313"/>
      <c r="N313" s="243"/>
    </row>
    <row r="314" spans="1:14" x14ac:dyDescent="0.2">
      <c r="A314" s="20"/>
      <c r="N314" s="243"/>
    </row>
    <row r="315" spans="1:14" x14ac:dyDescent="0.2">
      <c r="A315" s="20"/>
      <c r="N315" s="243"/>
    </row>
    <row r="316" spans="1:14" x14ac:dyDescent="0.2">
      <c r="A316" s="20"/>
      <c r="N316" s="243"/>
    </row>
    <row r="317" spans="1:14" x14ac:dyDescent="0.2">
      <c r="A317" s="20"/>
      <c r="N317" s="243"/>
    </row>
    <row r="318" spans="1:14" x14ac:dyDescent="0.2">
      <c r="A318" s="20"/>
      <c r="N318" s="243"/>
    </row>
    <row r="319" spans="1:14" x14ac:dyDescent="0.2">
      <c r="A319" s="20"/>
      <c r="N319" s="243"/>
    </row>
    <row r="320" spans="1:14" x14ac:dyDescent="0.2">
      <c r="A320" s="20"/>
      <c r="N320" s="243"/>
    </row>
    <row r="321" spans="1:14" x14ac:dyDescent="0.2">
      <c r="A321" s="20"/>
      <c r="N321" s="243"/>
    </row>
    <row r="322" spans="1:14" x14ac:dyDescent="0.2">
      <c r="A322" s="20"/>
      <c r="N322" s="243"/>
    </row>
    <row r="323" spans="1:14" x14ac:dyDescent="0.2">
      <c r="A323" s="20"/>
      <c r="N323" s="243"/>
    </row>
    <row r="324" spans="1:14" x14ac:dyDescent="0.2">
      <c r="A324" s="20"/>
      <c r="N324" s="243"/>
    </row>
    <row r="325" spans="1:14" x14ac:dyDescent="0.2">
      <c r="A325" s="20"/>
      <c r="N325" s="243"/>
    </row>
    <row r="326" spans="1:14" x14ac:dyDescent="0.2">
      <c r="A326" s="20"/>
      <c r="N326" s="243"/>
    </row>
    <row r="327" spans="1:14" x14ac:dyDescent="0.2">
      <c r="A327" s="20"/>
      <c r="N327" s="243"/>
    </row>
    <row r="328" spans="1:14" x14ac:dyDescent="0.2">
      <c r="A328" s="20"/>
      <c r="N328" s="243"/>
    </row>
    <row r="329" spans="1:14" x14ac:dyDescent="0.2">
      <c r="A329" s="20"/>
      <c r="N329" s="243"/>
    </row>
    <row r="330" spans="1:14" x14ac:dyDescent="0.2">
      <c r="N330" s="243"/>
    </row>
    <row r="331" spans="1:14" x14ac:dyDescent="0.2">
      <c r="N331" s="243"/>
    </row>
    <row r="332" spans="1:14" x14ac:dyDescent="0.2">
      <c r="N332" s="243"/>
    </row>
    <row r="333" spans="1:14" x14ac:dyDescent="0.2">
      <c r="N333" s="243"/>
    </row>
    <row r="334" spans="1:14" x14ac:dyDescent="0.2">
      <c r="N334" s="243"/>
    </row>
    <row r="335" spans="1:14" x14ac:dyDescent="0.2">
      <c r="N335" s="243"/>
    </row>
    <row r="336" spans="1:14" x14ac:dyDescent="0.2">
      <c r="N336" s="243"/>
    </row>
    <row r="337" spans="14:14" x14ac:dyDescent="0.2">
      <c r="N337" s="243"/>
    </row>
    <row r="338" spans="14:14" x14ac:dyDescent="0.2">
      <c r="N338" s="243"/>
    </row>
    <row r="339" spans="14:14" x14ac:dyDescent="0.2">
      <c r="N339" s="243"/>
    </row>
    <row r="340" spans="14:14" x14ac:dyDescent="0.2">
      <c r="N340" s="243"/>
    </row>
    <row r="341" spans="14:14" x14ac:dyDescent="0.2">
      <c r="N341" s="243"/>
    </row>
    <row r="342" spans="14:14" x14ac:dyDescent="0.2">
      <c r="N342" s="243"/>
    </row>
    <row r="343" spans="14:14" x14ac:dyDescent="0.2">
      <c r="N343" s="243"/>
    </row>
    <row r="344" spans="14:14" x14ac:dyDescent="0.2">
      <c r="N344" s="243"/>
    </row>
    <row r="345" spans="14:14" x14ac:dyDescent="0.2">
      <c r="N345" s="243"/>
    </row>
    <row r="346" spans="14:14" x14ac:dyDescent="0.2">
      <c r="N346" s="243"/>
    </row>
    <row r="347" spans="14:14" x14ac:dyDescent="0.2">
      <c r="N347" s="243"/>
    </row>
    <row r="348" spans="14:14" x14ac:dyDescent="0.2">
      <c r="N348" s="243"/>
    </row>
    <row r="349" spans="14:14" x14ac:dyDescent="0.2">
      <c r="N349" s="243"/>
    </row>
    <row r="350" spans="14:14" x14ac:dyDescent="0.2">
      <c r="N350" s="243"/>
    </row>
    <row r="351" spans="14:14" x14ac:dyDescent="0.2">
      <c r="N351" s="243"/>
    </row>
    <row r="353" spans="14:14" x14ac:dyDescent="0.2">
      <c r="N353" s="243"/>
    </row>
    <row r="354" spans="14:14" x14ac:dyDescent="0.2">
      <c r="N354" s="243"/>
    </row>
    <row r="355" spans="14:14" x14ac:dyDescent="0.2">
      <c r="N355" s="243"/>
    </row>
    <row r="356" spans="14:14" x14ac:dyDescent="0.2">
      <c r="N356" s="243"/>
    </row>
    <row r="357" spans="14:14" x14ac:dyDescent="0.2">
      <c r="N357" s="243"/>
    </row>
    <row r="358" spans="14:14" x14ac:dyDescent="0.2">
      <c r="N358" s="243"/>
    </row>
    <row r="359" spans="14:14" x14ac:dyDescent="0.2">
      <c r="N359" s="243"/>
    </row>
    <row r="360" spans="14:14" x14ac:dyDescent="0.2">
      <c r="N360" s="243"/>
    </row>
    <row r="361" spans="14:14" x14ac:dyDescent="0.2">
      <c r="N361" s="243"/>
    </row>
    <row r="362" spans="14:14" x14ac:dyDescent="0.2">
      <c r="N362" s="243"/>
    </row>
    <row r="363" spans="14:14" x14ac:dyDescent="0.2">
      <c r="N363" s="243"/>
    </row>
    <row r="364" spans="14:14" x14ac:dyDescent="0.2">
      <c r="N364" s="243"/>
    </row>
    <row r="365" spans="14:14" x14ac:dyDescent="0.2">
      <c r="N365" s="243"/>
    </row>
    <row r="366" spans="14:14" x14ac:dyDescent="0.2">
      <c r="N366" s="243"/>
    </row>
    <row r="367" spans="14:14" x14ac:dyDescent="0.2">
      <c r="N367" s="243"/>
    </row>
    <row r="368" spans="14:14" x14ac:dyDescent="0.2">
      <c r="N368" s="243"/>
    </row>
    <row r="369" spans="14:14" x14ac:dyDescent="0.2">
      <c r="N369" s="243"/>
    </row>
    <row r="370" spans="14:14" x14ac:dyDescent="0.2">
      <c r="N370" s="243"/>
    </row>
    <row r="371" spans="14:14" x14ac:dyDescent="0.2">
      <c r="N371" s="243"/>
    </row>
    <row r="372" spans="14:14" x14ac:dyDescent="0.2">
      <c r="N372" s="243"/>
    </row>
    <row r="373" spans="14:14" x14ac:dyDescent="0.2">
      <c r="N373" s="243"/>
    </row>
    <row r="374" spans="14:14" x14ac:dyDescent="0.2">
      <c r="N374" s="243"/>
    </row>
    <row r="375" spans="14:14" x14ac:dyDescent="0.2">
      <c r="N375" s="243"/>
    </row>
    <row r="377" spans="14:14" x14ac:dyDescent="0.2">
      <c r="N377" s="243"/>
    </row>
    <row r="378" spans="14:14" x14ac:dyDescent="0.2">
      <c r="N378" s="243"/>
    </row>
    <row r="379" spans="14:14" x14ac:dyDescent="0.2">
      <c r="N379" s="243"/>
    </row>
    <row r="380" spans="14:14" x14ac:dyDescent="0.2">
      <c r="N380" s="243"/>
    </row>
    <row r="381" spans="14:14" x14ac:dyDescent="0.2">
      <c r="N381" s="243"/>
    </row>
    <row r="382" spans="14:14" x14ac:dyDescent="0.2">
      <c r="N382" s="243"/>
    </row>
    <row r="383" spans="14:14" x14ac:dyDescent="0.2">
      <c r="N383" s="243"/>
    </row>
    <row r="384" spans="14:14" x14ac:dyDescent="0.2">
      <c r="N384" s="243"/>
    </row>
    <row r="385" spans="14:14" x14ac:dyDescent="0.2">
      <c r="N385" s="243"/>
    </row>
    <row r="386" spans="14:14" x14ac:dyDescent="0.2">
      <c r="N386" s="243"/>
    </row>
    <row r="387" spans="14:14" x14ac:dyDescent="0.2">
      <c r="N387" s="243"/>
    </row>
    <row r="388" spans="14:14" x14ac:dyDescent="0.2">
      <c r="N388" s="243"/>
    </row>
    <row r="389" spans="14:14" x14ac:dyDescent="0.2">
      <c r="N389" s="243"/>
    </row>
    <row r="390" spans="14:14" x14ac:dyDescent="0.2">
      <c r="N390" s="243"/>
    </row>
    <row r="391" spans="14:14" x14ac:dyDescent="0.2">
      <c r="N391" s="243"/>
    </row>
    <row r="392" spans="14:14" x14ac:dyDescent="0.2">
      <c r="N392" s="243"/>
    </row>
    <row r="393" spans="14:14" x14ac:dyDescent="0.2">
      <c r="N393" s="243"/>
    </row>
    <row r="394" spans="14:14" x14ac:dyDescent="0.2">
      <c r="N394" s="243"/>
    </row>
    <row r="395" spans="14:14" x14ac:dyDescent="0.2">
      <c r="N395" s="243"/>
    </row>
    <row r="396" spans="14:14" x14ac:dyDescent="0.2">
      <c r="N396" s="243"/>
    </row>
    <row r="397" spans="14:14" x14ac:dyDescent="0.2">
      <c r="N397" s="243"/>
    </row>
    <row r="399" spans="14:14" x14ac:dyDescent="0.2">
      <c r="N399" s="243"/>
    </row>
    <row r="400" spans="14:14" x14ac:dyDescent="0.2">
      <c r="N400" s="243"/>
    </row>
    <row r="401" spans="14:14" x14ac:dyDescent="0.2">
      <c r="N401" s="243"/>
    </row>
    <row r="402" spans="14:14" x14ac:dyDescent="0.2">
      <c r="N402" s="243"/>
    </row>
    <row r="403" spans="14:14" x14ac:dyDescent="0.2">
      <c r="N403" s="243"/>
    </row>
    <row r="404" spans="14:14" x14ac:dyDescent="0.2">
      <c r="N404" s="243"/>
    </row>
    <row r="405" spans="14:14" x14ac:dyDescent="0.2">
      <c r="N405" s="243"/>
    </row>
    <row r="406" spans="14:14" x14ac:dyDescent="0.2">
      <c r="N406" s="243"/>
    </row>
    <row r="407" spans="14:14" x14ac:dyDescent="0.2">
      <c r="N407" s="243"/>
    </row>
    <row r="408" spans="14:14" x14ac:dyDescent="0.2">
      <c r="N408" s="243"/>
    </row>
    <row r="410" spans="14:14" x14ac:dyDescent="0.2">
      <c r="N410" s="243"/>
    </row>
    <row r="411" spans="14:14" x14ac:dyDescent="0.2">
      <c r="N411" s="243"/>
    </row>
    <row r="412" spans="14:14" x14ac:dyDescent="0.2">
      <c r="N412" s="243"/>
    </row>
    <row r="413" spans="14:14" x14ac:dyDescent="0.2">
      <c r="N413" s="243"/>
    </row>
    <row r="414" spans="14:14" x14ac:dyDescent="0.2">
      <c r="N414" s="243"/>
    </row>
    <row r="416" spans="14:14" x14ac:dyDescent="0.2">
      <c r="N416" s="243"/>
    </row>
    <row r="417" spans="14:14" x14ac:dyDescent="0.2">
      <c r="N417" s="243"/>
    </row>
    <row r="418" spans="14:14" x14ac:dyDescent="0.2">
      <c r="N418" s="243"/>
    </row>
    <row r="419" spans="14:14" x14ac:dyDescent="0.2">
      <c r="N419" s="243"/>
    </row>
    <row r="420" spans="14:14" x14ac:dyDescent="0.2">
      <c r="N420" s="243"/>
    </row>
    <row r="421" spans="14:14" x14ac:dyDescent="0.2">
      <c r="N421" s="243"/>
    </row>
    <row r="423" spans="14:14" x14ac:dyDescent="0.2">
      <c r="N423" s="243"/>
    </row>
    <row r="424" spans="14:14" x14ac:dyDescent="0.2">
      <c r="N424" s="243"/>
    </row>
    <row r="425" spans="14:14" x14ac:dyDescent="0.2">
      <c r="N425" s="243"/>
    </row>
    <row r="426" spans="14:14" x14ac:dyDescent="0.2">
      <c r="N426" s="243"/>
    </row>
    <row r="427" spans="14:14" x14ac:dyDescent="0.2">
      <c r="N427" s="243"/>
    </row>
    <row r="428" spans="14:14" x14ac:dyDescent="0.2">
      <c r="N428" s="243"/>
    </row>
    <row r="429" spans="14:14" x14ac:dyDescent="0.2">
      <c r="N429" s="243"/>
    </row>
    <row r="430" spans="14:14" x14ac:dyDescent="0.2">
      <c r="N430" s="243"/>
    </row>
    <row r="431" spans="14:14" x14ac:dyDescent="0.2">
      <c r="N431" s="243"/>
    </row>
    <row r="432" spans="14:14" x14ac:dyDescent="0.2">
      <c r="N432" s="243"/>
    </row>
    <row r="433" spans="14:14" x14ac:dyDescent="0.2">
      <c r="N433" s="243"/>
    </row>
    <row r="434" spans="14:14" x14ac:dyDescent="0.2">
      <c r="N434" s="243"/>
    </row>
    <row r="435" spans="14:14" x14ac:dyDescent="0.2">
      <c r="N435" s="243"/>
    </row>
    <row r="436" spans="14:14" x14ac:dyDescent="0.2">
      <c r="N436" s="243"/>
    </row>
    <row r="437" spans="14:14" x14ac:dyDescent="0.2">
      <c r="N437" s="243"/>
    </row>
    <row r="438" spans="14:14" x14ac:dyDescent="0.2">
      <c r="N438" s="243"/>
    </row>
    <row r="439" spans="14:14" x14ac:dyDescent="0.2">
      <c r="N439" s="243"/>
    </row>
    <row r="440" spans="14:14" x14ac:dyDescent="0.2">
      <c r="N440" s="243"/>
    </row>
    <row r="441" spans="14:14" x14ac:dyDescent="0.2">
      <c r="N441" s="243"/>
    </row>
    <row r="442" spans="14:14" x14ac:dyDescent="0.2">
      <c r="N442" s="243"/>
    </row>
    <row r="443" spans="14:14" x14ac:dyDescent="0.2">
      <c r="N443" s="243"/>
    </row>
    <row r="444" spans="14:14" x14ac:dyDescent="0.2">
      <c r="N444" s="243"/>
    </row>
    <row r="445" spans="14:14" x14ac:dyDescent="0.2">
      <c r="N445" s="243"/>
    </row>
    <row r="446" spans="14:14" x14ac:dyDescent="0.2">
      <c r="N446" s="243"/>
    </row>
    <row r="447" spans="14:14" x14ac:dyDescent="0.2">
      <c r="N447" s="243"/>
    </row>
    <row r="448" spans="14:14" x14ac:dyDescent="0.2">
      <c r="N448" s="243"/>
    </row>
    <row r="449" spans="14:14" x14ac:dyDescent="0.2">
      <c r="N449" s="243"/>
    </row>
    <row r="450" spans="14:14" x14ac:dyDescent="0.2">
      <c r="N450" s="243"/>
    </row>
    <row r="451" spans="14:14" x14ac:dyDescent="0.2">
      <c r="N451" s="243"/>
    </row>
    <row r="452" spans="14:14" x14ac:dyDescent="0.2">
      <c r="N452" s="243"/>
    </row>
    <row r="453" spans="14:14" x14ac:dyDescent="0.2">
      <c r="N453" s="243"/>
    </row>
    <row r="454" spans="14:14" x14ac:dyDescent="0.2">
      <c r="N454" s="243"/>
    </row>
    <row r="455" spans="14:14" x14ac:dyDescent="0.2">
      <c r="N455" s="243"/>
    </row>
    <row r="456" spans="14:14" x14ac:dyDescent="0.2">
      <c r="N456" s="243"/>
    </row>
    <row r="457" spans="14:14" x14ac:dyDescent="0.2">
      <c r="N457" s="243"/>
    </row>
    <row r="458" spans="14:14" x14ac:dyDescent="0.2">
      <c r="N458" s="243"/>
    </row>
    <row r="459" spans="14:14" x14ac:dyDescent="0.2">
      <c r="N459" s="243"/>
    </row>
    <row r="460" spans="14:14" x14ac:dyDescent="0.2">
      <c r="N460" s="243"/>
    </row>
    <row r="461" spans="14:14" x14ac:dyDescent="0.2">
      <c r="N461" s="243"/>
    </row>
    <row r="462" spans="14:14" x14ac:dyDescent="0.2">
      <c r="N462" s="243"/>
    </row>
    <row r="463" spans="14:14" x14ac:dyDescent="0.2">
      <c r="N463" s="243"/>
    </row>
    <row r="464" spans="14:14" x14ac:dyDescent="0.2">
      <c r="N464" s="243"/>
    </row>
    <row r="465" spans="14:14" x14ac:dyDescent="0.2">
      <c r="N465" s="243"/>
    </row>
    <row r="466" spans="14:14" x14ac:dyDescent="0.2">
      <c r="N466" s="243"/>
    </row>
    <row r="467" spans="14:14" x14ac:dyDescent="0.2">
      <c r="N467" s="243"/>
    </row>
    <row r="468" spans="14:14" x14ac:dyDescent="0.2">
      <c r="N468" s="243"/>
    </row>
    <row r="469" spans="14:14" x14ac:dyDescent="0.2">
      <c r="N469" s="243"/>
    </row>
    <row r="470" spans="14:14" x14ac:dyDescent="0.2">
      <c r="N470" s="243"/>
    </row>
    <row r="471" spans="14:14" x14ac:dyDescent="0.2">
      <c r="N471" s="243"/>
    </row>
    <row r="472" spans="14:14" x14ac:dyDescent="0.2">
      <c r="N472" s="243"/>
    </row>
    <row r="473" spans="14:14" x14ac:dyDescent="0.2">
      <c r="N473" s="243"/>
    </row>
    <row r="474" spans="14:14" x14ac:dyDescent="0.2">
      <c r="N474" s="243"/>
    </row>
    <row r="475" spans="14:14" x14ac:dyDescent="0.2">
      <c r="N475" s="243"/>
    </row>
    <row r="476" spans="14:14" x14ac:dyDescent="0.2">
      <c r="N476" s="243"/>
    </row>
    <row r="477" spans="14:14" x14ac:dyDescent="0.2">
      <c r="N477" s="243"/>
    </row>
    <row r="478" spans="14:14" x14ac:dyDescent="0.2">
      <c r="N478" s="243"/>
    </row>
    <row r="479" spans="14:14" x14ac:dyDescent="0.2">
      <c r="N479" s="243"/>
    </row>
    <row r="480" spans="14:14" x14ac:dyDescent="0.2">
      <c r="N480" s="243"/>
    </row>
    <row r="481" spans="14:14" x14ac:dyDescent="0.2">
      <c r="N481" s="243"/>
    </row>
    <row r="482" spans="14:14" x14ac:dyDescent="0.2">
      <c r="N482" s="243"/>
    </row>
    <row r="483" spans="14:14" x14ac:dyDescent="0.2">
      <c r="N483" s="243"/>
    </row>
    <row r="484" spans="14:14" x14ac:dyDescent="0.2">
      <c r="N484" s="243"/>
    </row>
    <row r="485" spans="14:14" x14ac:dyDescent="0.2">
      <c r="N485" s="243"/>
    </row>
    <row r="486" spans="14:14" x14ac:dyDescent="0.2">
      <c r="N486" s="243"/>
    </row>
    <row r="487" spans="14:14" x14ac:dyDescent="0.2">
      <c r="N487" s="243"/>
    </row>
    <row r="488" spans="14:14" x14ac:dyDescent="0.2">
      <c r="N488" s="243"/>
    </row>
    <row r="489" spans="14:14" x14ac:dyDescent="0.2">
      <c r="N489" s="243"/>
    </row>
    <row r="490" spans="14:14" x14ac:dyDescent="0.2">
      <c r="N490" s="243"/>
    </row>
    <row r="491" spans="14:14" x14ac:dyDescent="0.2">
      <c r="N491" s="243"/>
    </row>
    <row r="492" spans="14:14" x14ac:dyDescent="0.2">
      <c r="N492" s="243"/>
    </row>
    <row r="493" spans="14:14" x14ac:dyDescent="0.2">
      <c r="N493" s="243"/>
    </row>
    <row r="494" spans="14:14" x14ac:dyDescent="0.2">
      <c r="N494" s="243"/>
    </row>
    <row r="495" spans="14:14" x14ac:dyDescent="0.2">
      <c r="N495" s="243"/>
    </row>
    <row r="496" spans="14:14" x14ac:dyDescent="0.2">
      <c r="N496" s="243"/>
    </row>
    <row r="497" spans="14:14" x14ac:dyDescent="0.2">
      <c r="N497" s="243"/>
    </row>
    <row r="498" spans="14:14" x14ac:dyDescent="0.2">
      <c r="N498" s="243"/>
    </row>
    <row r="499" spans="14:14" x14ac:dyDescent="0.2">
      <c r="N499" s="243"/>
    </row>
    <row r="500" spans="14:14" x14ac:dyDescent="0.2">
      <c r="N500" s="243"/>
    </row>
    <row r="501" spans="14:14" x14ac:dyDescent="0.2">
      <c r="N501" s="243"/>
    </row>
    <row r="502" spans="14:14" x14ac:dyDescent="0.2">
      <c r="N502" s="243"/>
    </row>
    <row r="503" spans="14:14" x14ac:dyDescent="0.2">
      <c r="N503" s="243"/>
    </row>
    <row r="504" spans="14:14" x14ac:dyDescent="0.2">
      <c r="N504" s="243"/>
    </row>
    <row r="505" spans="14:14" x14ac:dyDescent="0.2">
      <c r="N505" s="243"/>
    </row>
    <row r="506" spans="14:14" x14ac:dyDescent="0.2">
      <c r="N506" s="243"/>
    </row>
    <row r="507" spans="14:14" x14ac:dyDescent="0.2">
      <c r="N507" s="243"/>
    </row>
    <row r="508" spans="14:14" x14ac:dyDescent="0.2">
      <c r="N508" s="243"/>
    </row>
    <row r="509" spans="14:14" x14ac:dyDescent="0.2">
      <c r="N509" s="243"/>
    </row>
    <row r="510" spans="14:14" x14ac:dyDescent="0.2">
      <c r="N510" s="243"/>
    </row>
    <row r="511" spans="14:14" x14ac:dyDescent="0.2">
      <c r="N511" s="243"/>
    </row>
    <row r="512" spans="14:14" x14ac:dyDescent="0.2">
      <c r="N512" s="243"/>
    </row>
    <row r="513" spans="14:14" x14ac:dyDescent="0.2">
      <c r="N513" s="243"/>
    </row>
    <row r="514" spans="14:14" x14ac:dyDescent="0.2">
      <c r="N514" s="243"/>
    </row>
    <row r="515" spans="14:14" x14ac:dyDescent="0.2">
      <c r="N515" s="243"/>
    </row>
    <row r="516" spans="14:14" x14ac:dyDescent="0.2">
      <c r="N516" s="243"/>
    </row>
    <row r="517" spans="14:14" x14ac:dyDescent="0.2">
      <c r="N517" s="243"/>
    </row>
    <row r="518" spans="14:14" x14ac:dyDescent="0.2">
      <c r="N518" s="243"/>
    </row>
    <row r="519" spans="14:14" x14ac:dyDescent="0.2">
      <c r="N519" s="243"/>
    </row>
    <row r="521" spans="14:14" x14ac:dyDescent="0.2">
      <c r="N521" s="243"/>
    </row>
    <row r="522" spans="14:14" x14ac:dyDescent="0.2">
      <c r="N522" s="243"/>
    </row>
    <row r="523" spans="14:14" x14ac:dyDescent="0.2">
      <c r="N523" s="243"/>
    </row>
    <row r="524" spans="14:14" x14ac:dyDescent="0.2">
      <c r="N524" s="243"/>
    </row>
    <row r="525" spans="14:14" x14ac:dyDescent="0.2">
      <c r="N525" s="243"/>
    </row>
    <row r="526" spans="14:14" x14ac:dyDescent="0.2">
      <c r="N526" s="243"/>
    </row>
    <row r="527" spans="14:14" x14ac:dyDescent="0.2">
      <c r="N527" s="243"/>
    </row>
    <row r="528" spans="14:14" x14ac:dyDescent="0.2">
      <c r="N528" s="243"/>
    </row>
    <row r="529" spans="14:14" x14ac:dyDescent="0.2">
      <c r="N529" s="243"/>
    </row>
    <row r="530" spans="14:14" x14ac:dyDescent="0.2">
      <c r="N530" s="243"/>
    </row>
    <row r="531" spans="14:14" x14ac:dyDescent="0.2">
      <c r="N531" s="243"/>
    </row>
    <row r="532" spans="14:14" x14ac:dyDescent="0.2">
      <c r="N532" s="243"/>
    </row>
    <row r="533" spans="14:14" x14ac:dyDescent="0.2">
      <c r="N533" s="243"/>
    </row>
  </sheetData>
  <mergeCells count="2">
    <mergeCell ref="A1:M3"/>
    <mergeCell ref="N1:N2"/>
  </mergeCells>
  <phoneticPr fontId="2" type="noConversion"/>
  <conditionalFormatting sqref="A5:A144">
    <cfRule type="expression" dxfId="5" priority="1" stopIfTrue="1">
      <formula>$A5="MAJ bloquée"</formula>
    </cfRule>
  </conditionalFormatting>
  <conditionalFormatting sqref="L42:L74">
    <cfRule type="expression" dxfId="4" priority="2" stopIfTrue="1">
      <formula>#REF!="MAJ Optimum bloquée"</formula>
    </cfRule>
  </conditionalFormatting>
  <dataValidations count="4">
    <dataValidation type="list" allowBlank="1" showInputMessage="1" showErrorMessage="1" sqref="A5:A144">
      <formula1>$T$2:$T$3</formula1>
    </dataValidation>
    <dataValidation type="list" allowBlank="1" showInputMessage="1" showErrorMessage="1" sqref="L5:L15">
      <formula1>"Immeuble, Maison"</formula1>
    </dataValidation>
    <dataValidation type="list" allowBlank="1" showInputMessage="1" showErrorMessage="1" sqref="Y4">
      <formula1>$R$2:$R$8</formula1>
    </dataValidation>
    <dataValidation type="list" allowBlank="1" showInputMessage="1" showErrorMessage="1" sqref="X4">
      <formula1>$Q$2:$Q$7</formula1>
    </dataValidation>
  </dataValidations>
  <pageMargins left="0.78740157499999996" right="0.78740157499999996" top="0.984251969" bottom="0.984251969" header="0.4921259845" footer="0.4921259845"/>
  <pageSetup paperSize="9" scale="51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F533"/>
  <sheetViews>
    <sheetView zoomScale="85" workbookViewId="0">
      <selection activeCell="I22" sqref="I22"/>
    </sheetView>
  </sheetViews>
  <sheetFormatPr baseColWidth="10" defaultRowHeight="12.75" x14ac:dyDescent="0.2"/>
  <cols>
    <col min="1" max="1" width="19.42578125" style="68" bestFit="1" customWidth="1"/>
    <col min="2" max="2" width="28.7109375" style="69" customWidth="1"/>
    <col min="3" max="3" width="8.7109375" style="69" customWidth="1"/>
    <col min="4" max="6" width="6.7109375" style="69" customWidth="1"/>
    <col min="7" max="7" width="8.7109375" style="69" customWidth="1"/>
    <col min="8" max="8" width="15.7109375" style="69" bestFit="1" customWidth="1"/>
    <col min="9" max="9" width="15.7109375" style="69" customWidth="1"/>
    <col min="10" max="10" width="23.7109375" style="69" customWidth="1"/>
    <col min="11" max="11" width="16.7109375" style="69" customWidth="1"/>
    <col min="12" max="12" width="15.7109375" style="69" bestFit="1" customWidth="1"/>
    <col min="13" max="13" width="22.7109375" style="69" customWidth="1"/>
    <col min="14" max="14" width="51.28515625" style="69" customWidth="1"/>
  </cols>
  <sheetData>
    <row r="1" spans="1:162" ht="12.75" customHeight="1" x14ac:dyDescent="0.2">
      <c r="A1" s="443" t="s">
        <v>79</v>
      </c>
      <c r="B1" s="443"/>
      <c r="C1" s="443"/>
      <c r="D1" s="443"/>
      <c r="E1" s="443"/>
      <c r="F1" s="443"/>
      <c r="G1" s="444"/>
      <c r="H1" s="448" t="s">
        <v>85</v>
      </c>
      <c r="I1" s="449"/>
      <c r="J1" s="449"/>
      <c r="K1" s="449"/>
      <c r="L1" s="449"/>
      <c r="M1" s="450"/>
      <c r="N1" s="173"/>
      <c r="O1" s="48"/>
      <c r="Q1" s="49" t="s">
        <v>86</v>
      </c>
      <c r="R1" s="49" t="s">
        <v>87</v>
      </c>
      <c r="S1" s="49" t="s">
        <v>88</v>
      </c>
    </row>
    <row r="2" spans="1:162" ht="66.75" customHeight="1" x14ac:dyDescent="0.2">
      <c r="A2" s="443"/>
      <c r="B2" s="443"/>
      <c r="C2" s="443"/>
      <c r="D2" s="443"/>
      <c r="E2" s="443"/>
      <c r="F2" s="443"/>
      <c r="G2" s="444"/>
      <c r="H2" s="451"/>
      <c r="I2" s="452"/>
      <c r="J2" s="452"/>
      <c r="K2" s="452"/>
      <c r="L2" s="452"/>
      <c r="M2" s="453"/>
      <c r="N2" s="174"/>
      <c r="O2" s="48"/>
      <c r="Q2" s="80" t="s">
        <v>89</v>
      </c>
      <c r="R2" s="80" t="s">
        <v>90</v>
      </c>
      <c r="S2" s="81" t="s">
        <v>91</v>
      </c>
    </row>
    <row r="3" spans="1:162" ht="66.75" customHeight="1" x14ac:dyDescent="0.2">
      <c r="A3" s="445"/>
      <c r="B3" s="445"/>
      <c r="C3" s="445"/>
      <c r="D3" s="445"/>
      <c r="E3" s="445"/>
      <c r="F3" s="445"/>
      <c r="G3" s="446"/>
      <c r="H3" s="454" t="s">
        <v>92</v>
      </c>
      <c r="I3" s="455"/>
      <c r="J3" s="455"/>
      <c r="K3" s="455"/>
      <c r="L3" s="456"/>
      <c r="M3" s="82" t="s">
        <v>93</v>
      </c>
      <c r="N3" s="175" t="s">
        <v>94</v>
      </c>
      <c r="Q3" s="80" t="s">
        <v>95</v>
      </c>
      <c r="R3" s="80" t="s">
        <v>96</v>
      </c>
      <c r="S3" s="81" t="s">
        <v>97</v>
      </c>
    </row>
    <row r="4" spans="1:162" s="28" customFormat="1" ht="27" customHeight="1" thickBot="1" x14ac:dyDescent="0.25">
      <c r="A4" s="51" t="s">
        <v>60</v>
      </c>
      <c r="B4" s="51" t="s">
        <v>62</v>
      </c>
      <c r="C4" s="51" t="s">
        <v>63</v>
      </c>
      <c r="D4" s="52" t="s">
        <v>64</v>
      </c>
      <c r="E4" s="52" t="s">
        <v>65</v>
      </c>
      <c r="F4" s="206" t="s">
        <v>180</v>
      </c>
      <c r="G4" s="53" t="s">
        <v>67</v>
      </c>
      <c r="H4" s="307" t="s">
        <v>98</v>
      </c>
      <c r="I4" s="307" t="s">
        <v>99</v>
      </c>
      <c r="J4" s="308" t="s">
        <v>100</v>
      </c>
      <c r="K4" s="308" t="s">
        <v>101</v>
      </c>
      <c r="L4" s="308" t="s">
        <v>102</v>
      </c>
      <c r="M4" s="309" t="s">
        <v>103</v>
      </c>
      <c r="N4" s="176" t="s">
        <v>104</v>
      </c>
      <c r="O4" s="48"/>
      <c r="P4"/>
      <c r="Q4" s="80" t="s">
        <v>105</v>
      </c>
      <c r="R4" s="80" t="s">
        <v>106</v>
      </c>
      <c r="S4" s="81" t="s">
        <v>107</v>
      </c>
      <c r="T4"/>
      <c r="U4"/>
      <c r="V4"/>
      <c r="W4" s="83" t="s">
        <v>60</v>
      </c>
      <c r="X4" s="84" t="s">
        <v>98</v>
      </c>
      <c r="Y4" s="84" t="s">
        <v>99</v>
      </c>
      <c r="Z4" s="85" t="s">
        <v>100</v>
      </c>
      <c r="AA4" s="85" t="s">
        <v>101</v>
      </c>
      <c r="AB4" s="85" t="s">
        <v>102</v>
      </c>
      <c r="AC4" s="86" t="s">
        <v>103</v>
      </c>
      <c r="AD4" s="87"/>
      <c r="AE4" s="20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</row>
    <row r="5" spans="1:162" ht="12.75" customHeight="1" x14ac:dyDescent="0.2">
      <c r="A5" s="214" t="s">
        <v>251</v>
      </c>
      <c r="B5" s="293" t="s">
        <v>252</v>
      </c>
      <c r="C5" s="294">
        <v>35</v>
      </c>
      <c r="D5" s="214"/>
      <c r="E5" s="214"/>
      <c r="F5" s="214"/>
      <c r="G5" s="295">
        <v>1</v>
      </c>
      <c r="H5" s="457">
        <v>17743</v>
      </c>
      <c r="I5" s="458" t="s">
        <v>89</v>
      </c>
      <c r="J5" s="458" t="s">
        <v>90</v>
      </c>
      <c r="K5" s="458">
        <v>1206</v>
      </c>
      <c r="L5" s="310" t="s">
        <v>105</v>
      </c>
      <c r="M5" s="310"/>
      <c r="N5" s="311"/>
      <c r="Q5" s="80" t="s">
        <v>108</v>
      </c>
      <c r="R5" s="80" t="s">
        <v>108</v>
      </c>
      <c r="S5" s="89" t="s">
        <v>160</v>
      </c>
      <c r="W5" s="214" t="s">
        <v>251</v>
      </c>
      <c r="X5" s="312">
        <v>17743</v>
      </c>
      <c r="Y5" s="313" t="s">
        <v>89</v>
      </c>
      <c r="Z5" s="313" t="s">
        <v>90</v>
      </c>
      <c r="AA5" s="313">
        <v>1206</v>
      </c>
      <c r="AB5" s="310" t="s">
        <v>105</v>
      </c>
      <c r="AC5" s="88"/>
    </row>
    <row r="6" spans="1:162" ht="12.75" customHeight="1" x14ac:dyDescent="0.2">
      <c r="A6" s="214" t="s">
        <v>253</v>
      </c>
      <c r="B6" s="293" t="s">
        <v>252</v>
      </c>
      <c r="C6" s="294">
        <v>37</v>
      </c>
      <c r="D6" s="214"/>
      <c r="E6" s="214"/>
      <c r="F6" s="214"/>
      <c r="G6" s="295">
        <v>1</v>
      </c>
      <c r="H6" s="458"/>
      <c r="I6" s="458"/>
      <c r="J6" s="458"/>
      <c r="K6" s="458"/>
      <c r="L6" s="310" t="s">
        <v>105</v>
      </c>
      <c r="M6" s="310"/>
      <c r="N6" s="311"/>
      <c r="Q6" s="80" t="s">
        <v>109</v>
      </c>
      <c r="R6" s="80" t="s">
        <v>109</v>
      </c>
      <c r="S6" s="89" t="s">
        <v>161</v>
      </c>
      <c r="W6" s="214" t="s">
        <v>253</v>
      </c>
      <c r="X6" s="313"/>
      <c r="Y6" s="313"/>
      <c r="Z6" s="313"/>
      <c r="AA6" s="313"/>
      <c r="AB6" s="310" t="s">
        <v>105</v>
      </c>
      <c r="AC6" s="68"/>
    </row>
    <row r="7" spans="1:162" ht="12.75" customHeight="1" x14ac:dyDescent="0.2">
      <c r="A7" s="214" t="s">
        <v>254</v>
      </c>
      <c r="B7" s="293" t="s">
        <v>252</v>
      </c>
      <c r="C7" s="294">
        <v>39</v>
      </c>
      <c r="D7" s="214"/>
      <c r="E7" s="214"/>
      <c r="F7" s="214"/>
      <c r="G7" s="295">
        <v>1</v>
      </c>
      <c r="H7" s="458"/>
      <c r="I7" s="458"/>
      <c r="J7" s="458"/>
      <c r="K7" s="458"/>
      <c r="L7" s="310" t="s">
        <v>105</v>
      </c>
      <c r="M7" s="310"/>
      <c r="N7" s="311"/>
      <c r="Q7" s="80"/>
      <c r="R7" s="80"/>
      <c r="S7" s="90"/>
      <c r="W7" s="214" t="s">
        <v>254</v>
      </c>
      <c r="X7" s="313"/>
      <c r="Y7" s="313"/>
      <c r="Z7" s="313"/>
      <c r="AA7" s="313"/>
      <c r="AB7" s="310" t="s">
        <v>105</v>
      </c>
      <c r="AC7" s="68"/>
    </row>
    <row r="8" spans="1:162" ht="12.75" customHeight="1" x14ac:dyDescent="0.2">
      <c r="A8" s="315" t="s">
        <v>261</v>
      </c>
      <c r="B8" s="293" t="s">
        <v>252</v>
      </c>
      <c r="C8" s="294">
        <v>58</v>
      </c>
      <c r="D8" s="214"/>
      <c r="E8" s="214"/>
      <c r="F8" s="214"/>
      <c r="G8" s="295">
        <v>1</v>
      </c>
      <c r="H8" s="458"/>
      <c r="I8" s="458"/>
      <c r="J8" s="458"/>
      <c r="K8" s="458"/>
      <c r="L8" s="310" t="s">
        <v>105</v>
      </c>
      <c r="M8" s="310"/>
      <c r="N8" s="311"/>
      <c r="Q8" s="80"/>
      <c r="R8" s="80"/>
      <c r="S8" s="90"/>
      <c r="W8" s="306" t="s">
        <v>256</v>
      </c>
      <c r="X8" s="313"/>
      <c r="Y8" s="313"/>
      <c r="Z8" s="313"/>
      <c r="AA8" s="313"/>
      <c r="AB8" s="310" t="s">
        <v>105</v>
      </c>
      <c r="AC8" s="68"/>
    </row>
    <row r="9" spans="1:162" ht="12.75" customHeight="1" x14ac:dyDescent="0.2">
      <c r="A9" s="298" t="s">
        <v>250</v>
      </c>
      <c r="B9" s="302" t="s">
        <v>245</v>
      </c>
      <c r="C9" s="303">
        <v>2</v>
      </c>
      <c r="D9" s="215"/>
      <c r="E9" s="215" t="s">
        <v>235</v>
      </c>
      <c r="F9" s="215" t="s">
        <v>236</v>
      </c>
      <c r="G9" s="304">
        <v>5</v>
      </c>
      <c r="H9" s="457" t="s">
        <v>259</v>
      </c>
      <c r="I9" s="457" t="s">
        <v>259</v>
      </c>
      <c r="J9" s="457" t="s">
        <v>259</v>
      </c>
      <c r="K9" s="457" t="s">
        <v>259</v>
      </c>
      <c r="L9" s="310" t="s">
        <v>108</v>
      </c>
      <c r="M9" s="310"/>
      <c r="N9" s="311"/>
      <c r="S9" s="68"/>
      <c r="W9" s="298" t="s">
        <v>250</v>
      </c>
      <c r="X9" s="312" t="s">
        <v>259</v>
      </c>
      <c r="Y9" s="312" t="s">
        <v>259</v>
      </c>
      <c r="Z9" s="312" t="s">
        <v>259</v>
      </c>
      <c r="AA9" s="312" t="s">
        <v>259</v>
      </c>
      <c r="AB9" s="312" t="s">
        <v>259</v>
      </c>
      <c r="AC9" s="68"/>
    </row>
    <row r="10" spans="1:162" ht="12.75" customHeight="1" x14ac:dyDescent="0.2">
      <c r="A10" s="215" t="s">
        <v>249</v>
      </c>
      <c r="B10" s="302" t="s">
        <v>245</v>
      </c>
      <c r="C10" s="303">
        <v>4</v>
      </c>
      <c r="D10" s="215"/>
      <c r="E10" s="215" t="s">
        <v>235</v>
      </c>
      <c r="F10" s="215" t="s">
        <v>236</v>
      </c>
      <c r="G10" s="304">
        <v>6</v>
      </c>
      <c r="H10" s="458"/>
      <c r="I10" s="458"/>
      <c r="J10" s="458"/>
      <c r="K10" s="458"/>
      <c r="L10" s="310" t="s">
        <v>108</v>
      </c>
      <c r="M10" s="310"/>
      <c r="N10" s="311"/>
      <c r="S10" s="68"/>
      <c r="W10" s="215" t="s">
        <v>249</v>
      </c>
      <c r="X10" s="313"/>
      <c r="Y10" s="313"/>
      <c r="Z10" s="313"/>
      <c r="AA10" s="313"/>
      <c r="AB10" s="313"/>
      <c r="AC10" s="68"/>
    </row>
    <row r="11" spans="1:162" ht="12.75" customHeight="1" x14ac:dyDescent="0.2">
      <c r="A11" s="215" t="s">
        <v>248</v>
      </c>
      <c r="B11" s="302" t="s">
        <v>245</v>
      </c>
      <c r="C11" s="303">
        <v>6</v>
      </c>
      <c r="D11" s="215"/>
      <c r="E11" s="215" t="s">
        <v>235</v>
      </c>
      <c r="F11" s="215" t="s">
        <v>236</v>
      </c>
      <c r="G11" s="304">
        <v>5</v>
      </c>
      <c r="H11" s="458"/>
      <c r="I11" s="458"/>
      <c r="J11" s="458"/>
      <c r="K11" s="458"/>
      <c r="L11" s="310" t="s">
        <v>108</v>
      </c>
      <c r="M11" s="310"/>
      <c r="N11" s="311"/>
      <c r="S11" s="68"/>
      <c r="W11" s="215" t="s">
        <v>248</v>
      </c>
      <c r="X11" s="313"/>
      <c r="Y11" s="313"/>
      <c r="Z11" s="313"/>
      <c r="AA11" s="313"/>
      <c r="AB11" s="313"/>
      <c r="AC11" s="68"/>
    </row>
    <row r="12" spans="1:162" ht="12.75" customHeight="1" x14ac:dyDescent="0.2">
      <c r="A12" s="215" t="s">
        <v>247</v>
      </c>
      <c r="B12" s="302" t="s">
        <v>245</v>
      </c>
      <c r="C12" s="303">
        <v>8</v>
      </c>
      <c r="D12" s="215"/>
      <c r="E12" s="215" t="s">
        <v>235</v>
      </c>
      <c r="F12" s="215" t="s">
        <v>236</v>
      </c>
      <c r="G12" s="304">
        <v>3</v>
      </c>
      <c r="H12" s="458"/>
      <c r="I12" s="458"/>
      <c r="J12" s="458"/>
      <c r="K12" s="458"/>
      <c r="L12" s="310" t="s">
        <v>108</v>
      </c>
      <c r="M12" s="310"/>
      <c r="N12" s="311"/>
      <c r="S12" s="68"/>
      <c r="W12" s="215" t="s">
        <v>247</v>
      </c>
      <c r="X12" s="313"/>
      <c r="Y12" s="313"/>
      <c r="Z12" s="313"/>
      <c r="AA12" s="313"/>
      <c r="AB12" s="313"/>
      <c r="AC12" s="68"/>
    </row>
    <row r="13" spans="1:162" ht="12.75" customHeight="1" x14ac:dyDescent="0.2">
      <c r="A13" s="215" t="s">
        <v>231</v>
      </c>
      <c r="B13" s="302" t="s">
        <v>234</v>
      </c>
      <c r="C13" s="303">
        <v>1</v>
      </c>
      <c r="D13" s="215"/>
      <c r="E13" s="215" t="s">
        <v>235</v>
      </c>
      <c r="F13" s="215" t="s">
        <v>236</v>
      </c>
      <c r="G13" s="304">
        <v>8</v>
      </c>
      <c r="H13" s="458"/>
      <c r="I13" s="458"/>
      <c r="J13" s="458"/>
      <c r="K13" s="458"/>
      <c r="L13" s="310" t="s">
        <v>108</v>
      </c>
      <c r="M13" s="310"/>
      <c r="N13" s="311"/>
      <c r="S13" s="68"/>
      <c r="W13" s="215" t="s">
        <v>231</v>
      </c>
      <c r="X13" s="313"/>
      <c r="Y13" s="313"/>
      <c r="Z13" s="313"/>
      <c r="AA13" s="313"/>
      <c r="AB13" s="313"/>
      <c r="AC13" s="68"/>
    </row>
    <row r="14" spans="1:162" ht="12.75" customHeight="1" x14ac:dyDescent="0.2">
      <c r="A14" s="215" t="s">
        <v>242</v>
      </c>
      <c r="B14" s="302" t="s">
        <v>234</v>
      </c>
      <c r="C14" s="303">
        <v>3</v>
      </c>
      <c r="D14" s="215"/>
      <c r="E14" s="215" t="s">
        <v>235</v>
      </c>
      <c r="F14" s="215" t="s">
        <v>236</v>
      </c>
      <c r="G14" s="304">
        <v>14</v>
      </c>
      <c r="H14" s="458"/>
      <c r="I14" s="458"/>
      <c r="J14" s="458"/>
      <c r="K14" s="458"/>
      <c r="L14" s="310" t="s">
        <v>108</v>
      </c>
      <c r="M14" s="310"/>
      <c r="N14" s="311"/>
      <c r="S14" s="68"/>
      <c r="W14" s="215" t="s">
        <v>242</v>
      </c>
      <c r="X14" s="313"/>
      <c r="Y14" s="313"/>
      <c r="Z14" s="313"/>
      <c r="AA14" s="313"/>
      <c r="AB14" s="313"/>
      <c r="AC14" s="68"/>
    </row>
    <row r="15" spans="1:162" ht="12.75" customHeight="1" x14ac:dyDescent="0.2">
      <c r="A15" s="215" t="s">
        <v>243</v>
      </c>
      <c r="B15" s="302" t="s">
        <v>234</v>
      </c>
      <c r="C15" s="303">
        <v>5</v>
      </c>
      <c r="D15" s="215"/>
      <c r="E15" s="215" t="s">
        <v>235</v>
      </c>
      <c r="F15" s="215" t="s">
        <v>236</v>
      </c>
      <c r="G15" s="304">
        <v>7</v>
      </c>
      <c r="H15" s="458"/>
      <c r="I15" s="458"/>
      <c r="J15" s="458"/>
      <c r="K15" s="458"/>
      <c r="L15" s="310" t="s">
        <v>108</v>
      </c>
      <c r="M15" s="310"/>
      <c r="N15" s="311"/>
      <c r="S15" s="68"/>
      <c r="W15" s="215" t="s">
        <v>243</v>
      </c>
      <c r="X15" s="313"/>
      <c r="Y15" s="313"/>
      <c r="Z15" s="313"/>
      <c r="AA15" s="313"/>
      <c r="AB15" s="313"/>
      <c r="AC15" s="68"/>
    </row>
    <row r="16" spans="1:162" ht="12.75" customHeight="1" x14ac:dyDescent="0.2">
      <c r="B16" s="68"/>
      <c r="C16" s="68"/>
      <c r="D16" s="68"/>
      <c r="E16" s="68"/>
      <c r="F16" s="68"/>
      <c r="G16" s="68"/>
      <c r="H16" s="73"/>
      <c r="I16" s="74"/>
      <c r="J16" s="74"/>
      <c r="K16" s="74"/>
      <c r="L16" s="68"/>
      <c r="M16" s="68"/>
      <c r="N16" s="3"/>
      <c r="S16" s="68"/>
      <c r="W16" s="56"/>
      <c r="X16" s="73"/>
      <c r="Y16" s="74"/>
      <c r="Z16" s="74"/>
      <c r="AA16" s="74"/>
      <c r="AB16" s="68"/>
      <c r="AC16" s="68"/>
    </row>
    <row r="17" spans="2:29" ht="12.75" customHeight="1" x14ac:dyDescent="0.2">
      <c r="B17" s="68"/>
      <c r="C17" s="68"/>
      <c r="D17" s="68"/>
      <c r="E17" s="68"/>
      <c r="F17" s="68"/>
      <c r="G17" s="68"/>
      <c r="H17" s="73"/>
      <c r="I17" s="74"/>
      <c r="J17" s="74"/>
      <c r="K17" s="74"/>
      <c r="L17" s="68"/>
      <c r="M17" s="68"/>
      <c r="N17" s="3"/>
      <c r="S17" s="68"/>
      <c r="W17" s="56"/>
      <c r="X17" s="73"/>
      <c r="Y17" s="74"/>
      <c r="Z17" s="74"/>
      <c r="AA17" s="74"/>
      <c r="AB17" s="68"/>
      <c r="AC17" s="68"/>
    </row>
    <row r="18" spans="2:29" ht="12.75" customHeight="1" x14ac:dyDescent="0.2"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3"/>
      <c r="S18" s="68"/>
      <c r="W18" s="56"/>
      <c r="X18" s="73"/>
      <c r="Y18" s="74"/>
      <c r="Z18" s="74"/>
      <c r="AA18" s="74"/>
      <c r="AB18" s="68"/>
      <c r="AC18" s="68"/>
    </row>
    <row r="19" spans="2:29" ht="12.75" customHeight="1" x14ac:dyDescent="0.2">
      <c r="B19" s="68"/>
      <c r="C19" s="68"/>
      <c r="D19" s="68"/>
      <c r="E19" s="68"/>
      <c r="F19" s="68"/>
      <c r="G19" s="68"/>
      <c r="H19" s="73"/>
      <c r="I19" s="74"/>
      <c r="J19" s="74"/>
      <c r="K19" s="74"/>
      <c r="L19" s="68"/>
      <c r="M19" s="68"/>
      <c r="N19" s="3"/>
      <c r="S19" s="68"/>
      <c r="W19" s="56"/>
      <c r="X19" s="73"/>
      <c r="Y19" s="74"/>
      <c r="Z19" s="74"/>
      <c r="AA19" s="74"/>
      <c r="AB19" s="68"/>
      <c r="AC19" s="68"/>
    </row>
    <row r="20" spans="2:29" ht="12.75" customHeight="1" x14ac:dyDescent="0.2">
      <c r="B20" s="68"/>
      <c r="C20" s="68"/>
      <c r="D20" s="68"/>
      <c r="E20" s="68"/>
      <c r="F20" s="68"/>
      <c r="G20" s="68"/>
      <c r="H20" s="73"/>
      <c r="I20" s="74"/>
      <c r="J20" s="74"/>
      <c r="K20" s="74"/>
      <c r="L20" s="68"/>
      <c r="M20" s="68"/>
      <c r="N20" s="3"/>
      <c r="S20" s="68"/>
      <c r="W20" s="56"/>
      <c r="X20" s="73"/>
      <c r="Y20" s="74"/>
      <c r="Z20" s="74"/>
      <c r="AA20" s="74"/>
      <c r="AB20" s="68"/>
      <c r="AC20" s="68"/>
    </row>
    <row r="21" spans="2:29" ht="12.75" customHeight="1" x14ac:dyDescent="0.2">
      <c r="B21" s="68"/>
      <c r="C21" s="68"/>
      <c r="D21" s="68"/>
      <c r="E21" s="68"/>
      <c r="F21" s="68"/>
      <c r="G21" s="68"/>
      <c r="H21" s="73"/>
      <c r="I21" s="74"/>
      <c r="J21" s="74"/>
      <c r="K21" s="74"/>
      <c r="L21" s="68"/>
      <c r="M21" s="68"/>
      <c r="N21" s="3"/>
      <c r="S21" s="68"/>
      <c r="W21" s="56"/>
      <c r="X21" s="73"/>
      <c r="Y21" s="74"/>
      <c r="Z21" s="74"/>
      <c r="AA21" s="74"/>
      <c r="AB21" s="68"/>
      <c r="AC21" s="68"/>
    </row>
    <row r="22" spans="2:29" ht="12.75" customHeight="1" x14ac:dyDescent="0.2">
      <c r="B22" s="68"/>
      <c r="C22" s="68"/>
      <c r="D22" s="68"/>
      <c r="E22" s="68"/>
      <c r="F22" s="68"/>
      <c r="G22" s="68"/>
      <c r="H22" s="73"/>
      <c r="I22" s="74"/>
      <c r="J22" s="74"/>
      <c r="K22" s="74"/>
      <c r="L22" s="68"/>
      <c r="M22" s="68"/>
      <c r="N22" s="3"/>
      <c r="S22" s="68"/>
      <c r="W22" s="56"/>
      <c r="X22" s="73"/>
      <c r="Y22" s="74"/>
      <c r="Z22" s="74"/>
      <c r="AA22" s="74"/>
      <c r="AB22" s="68"/>
      <c r="AC22" s="68"/>
    </row>
    <row r="23" spans="2:29" ht="12.75" customHeight="1" x14ac:dyDescent="0.2">
      <c r="B23" s="68"/>
      <c r="C23" s="68"/>
      <c r="D23" s="68"/>
      <c r="E23" s="68"/>
      <c r="F23" s="68"/>
      <c r="G23" s="68"/>
      <c r="H23" s="73"/>
      <c r="I23" s="74"/>
      <c r="J23" s="74"/>
      <c r="K23" s="74"/>
      <c r="L23" s="68"/>
      <c r="M23" s="68"/>
      <c r="N23" s="3"/>
      <c r="S23" s="68"/>
      <c r="W23" s="56"/>
      <c r="X23" s="73"/>
      <c r="Y23" s="74"/>
      <c r="Z23" s="74"/>
      <c r="AA23" s="74"/>
      <c r="AB23" s="68"/>
      <c r="AC23" s="68"/>
    </row>
    <row r="24" spans="2:29" ht="12.75" customHeight="1" x14ac:dyDescent="0.2">
      <c r="B24" s="68"/>
      <c r="C24" s="68"/>
      <c r="D24" s="68"/>
      <c r="E24" s="68"/>
      <c r="F24" s="68"/>
      <c r="G24" s="68"/>
      <c r="H24" s="73"/>
      <c r="I24" s="74"/>
      <c r="J24" s="74"/>
      <c r="K24" s="74"/>
      <c r="L24" s="68"/>
      <c r="M24" s="68"/>
      <c r="N24" s="3"/>
      <c r="S24" s="68"/>
      <c r="W24" s="56"/>
      <c r="X24" s="73"/>
      <c r="Y24" s="74"/>
      <c r="Z24" s="74"/>
      <c r="AA24" s="74"/>
      <c r="AB24" s="68"/>
      <c r="AC24" s="68"/>
    </row>
    <row r="25" spans="2:29" ht="12.75" customHeight="1" x14ac:dyDescent="0.2">
      <c r="B25" s="68"/>
      <c r="C25" s="68"/>
      <c r="D25" s="68"/>
      <c r="E25" s="68"/>
      <c r="F25" s="68"/>
      <c r="G25" s="68"/>
      <c r="H25" s="73"/>
      <c r="I25" s="74"/>
      <c r="J25" s="74"/>
      <c r="K25" s="74"/>
      <c r="L25" s="68"/>
      <c r="M25" s="68"/>
      <c r="N25" s="3"/>
      <c r="S25" s="68"/>
      <c r="W25" s="56"/>
      <c r="X25" s="73"/>
      <c r="Y25" s="74"/>
      <c r="Z25" s="74"/>
      <c r="AA25" s="74"/>
      <c r="AB25" s="68"/>
      <c r="AC25" s="68"/>
    </row>
    <row r="26" spans="2:29" ht="12.75" customHeight="1" x14ac:dyDescent="0.2">
      <c r="B26" s="68"/>
      <c r="C26" s="68"/>
      <c r="D26" s="68"/>
      <c r="E26" s="68"/>
      <c r="F26" s="68"/>
      <c r="G26" s="68"/>
      <c r="H26" s="73"/>
      <c r="I26" s="74"/>
      <c r="J26" s="74"/>
      <c r="K26" s="74"/>
      <c r="L26" s="68"/>
      <c r="M26" s="68"/>
      <c r="N26" s="3"/>
      <c r="S26" s="68"/>
      <c r="W26" s="56"/>
      <c r="X26" s="73"/>
      <c r="Y26" s="74"/>
      <c r="Z26" s="74"/>
      <c r="AA26" s="74"/>
      <c r="AB26" s="68"/>
      <c r="AC26" s="68"/>
    </row>
    <row r="27" spans="2:29" ht="12.75" customHeight="1" x14ac:dyDescent="0.2">
      <c r="B27" s="68"/>
      <c r="C27" s="68"/>
      <c r="D27" s="68"/>
      <c r="E27" s="68"/>
      <c r="F27" s="68"/>
      <c r="G27" s="68"/>
      <c r="H27" s="73"/>
      <c r="I27" s="74"/>
      <c r="J27" s="74"/>
      <c r="K27" s="74"/>
      <c r="L27" s="68"/>
      <c r="M27" s="68"/>
      <c r="N27" s="3"/>
      <c r="S27" s="68"/>
      <c r="W27" s="56"/>
      <c r="X27" s="73"/>
      <c r="Y27" s="74"/>
      <c r="Z27" s="74"/>
      <c r="AA27" s="74"/>
      <c r="AB27" s="68"/>
      <c r="AC27" s="68"/>
    </row>
    <row r="28" spans="2:29" ht="12.75" customHeight="1" x14ac:dyDescent="0.2">
      <c r="B28" s="68"/>
      <c r="C28" s="68"/>
      <c r="D28" s="68"/>
      <c r="E28" s="68"/>
      <c r="F28" s="68"/>
      <c r="G28" s="68"/>
      <c r="H28" s="73"/>
      <c r="I28" s="74"/>
      <c r="J28" s="74"/>
      <c r="K28" s="74"/>
      <c r="L28" s="68"/>
      <c r="M28" s="68"/>
      <c r="N28" s="3"/>
      <c r="S28" s="68"/>
      <c r="W28" s="56"/>
      <c r="X28" s="73"/>
      <c r="Y28" s="74"/>
      <c r="Z28" s="74"/>
      <c r="AA28" s="74"/>
      <c r="AB28" s="68"/>
      <c r="AC28" s="68"/>
    </row>
    <row r="29" spans="2:29" ht="12.75" customHeight="1" x14ac:dyDescent="0.2">
      <c r="B29" s="68"/>
      <c r="C29" s="68"/>
      <c r="D29" s="68"/>
      <c r="E29" s="68"/>
      <c r="F29" s="68"/>
      <c r="G29" s="68"/>
      <c r="H29" s="73"/>
      <c r="I29" s="74"/>
      <c r="J29" s="74"/>
      <c r="K29" s="74"/>
      <c r="L29" s="68"/>
      <c r="M29" s="68"/>
      <c r="N29" s="3"/>
      <c r="S29" s="68"/>
      <c r="W29" s="56"/>
      <c r="X29" s="73"/>
      <c r="Y29" s="74"/>
      <c r="Z29" s="74"/>
      <c r="AA29" s="74"/>
      <c r="AB29" s="68"/>
      <c r="AC29" s="68"/>
    </row>
    <row r="30" spans="2:29" ht="12.75" customHeight="1" x14ac:dyDescent="0.2">
      <c r="B30" s="68"/>
      <c r="C30" s="68"/>
      <c r="D30" s="68"/>
      <c r="E30" s="68"/>
      <c r="F30" s="68"/>
      <c r="G30" s="68"/>
      <c r="H30" s="73"/>
      <c r="I30" s="74"/>
      <c r="J30" s="74"/>
      <c r="K30" s="74"/>
      <c r="L30" s="68"/>
      <c r="M30" s="68"/>
      <c r="N30"/>
      <c r="S30" s="68"/>
      <c r="W30" s="56"/>
      <c r="X30" s="73"/>
      <c r="Y30" s="74"/>
      <c r="Z30" s="74"/>
      <c r="AA30" s="74"/>
      <c r="AB30" s="68"/>
      <c r="AC30" s="68"/>
    </row>
    <row r="31" spans="2:29" ht="12.75" customHeight="1" x14ac:dyDescent="0.2">
      <c r="B31" s="68"/>
      <c r="C31" s="68"/>
      <c r="D31" s="68"/>
      <c r="E31" s="68"/>
      <c r="F31" s="68"/>
      <c r="G31" s="68"/>
      <c r="H31" s="73"/>
      <c r="I31" s="74"/>
      <c r="J31" s="74"/>
      <c r="K31" s="74"/>
      <c r="L31" s="68"/>
      <c r="M31" s="68"/>
      <c r="N31"/>
      <c r="S31" s="68"/>
      <c r="W31" s="56"/>
      <c r="X31" s="73"/>
      <c r="Y31" s="74"/>
      <c r="Z31" s="74"/>
      <c r="AA31" s="74"/>
      <c r="AB31" s="68"/>
      <c r="AC31" s="68"/>
    </row>
    <row r="32" spans="2:29" ht="12.75" customHeight="1" x14ac:dyDescent="0.2">
      <c r="B32" s="68"/>
      <c r="C32" s="68"/>
      <c r="D32" s="68"/>
      <c r="E32" s="68"/>
      <c r="F32" s="68"/>
      <c r="G32" s="68"/>
      <c r="H32" s="73"/>
      <c r="I32" s="74"/>
      <c r="J32" s="74"/>
      <c r="K32" s="74"/>
      <c r="L32" s="68"/>
      <c r="M32" s="68"/>
      <c r="N32"/>
      <c r="S32" s="68"/>
      <c r="W32" s="56"/>
      <c r="X32" s="73"/>
      <c r="Y32" s="74"/>
      <c r="Z32" s="74"/>
      <c r="AA32" s="74"/>
      <c r="AB32" s="68"/>
      <c r="AC32" s="68"/>
    </row>
    <row r="33" spans="2:29" ht="12.75" customHeight="1" x14ac:dyDescent="0.2">
      <c r="B33" s="68"/>
      <c r="C33" s="68"/>
      <c r="D33" s="68"/>
      <c r="E33" s="68"/>
      <c r="F33" s="68"/>
      <c r="G33" s="68"/>
      <c r="H33" s="73"/>
      <c r="I33" s="74"/>
      <c r="J33" s="74"/>
      <c r="K33" s="74"/>
      <c r="L33" s="68"/>
      <c r="M33" s="68"/>
      <c r="N33"/>
      <c r="P33" s="20"/>
      <c r="Q33" s="20"/>
      <c r="R33" s="20"/>
      <c r="S33" s="91"/>
      <c r="W33" s="56"/>
      <c r="X33" s="73"/>
      <c r="Y33" s="74"/>
      <c r="Z33" s="74"/>
      <c r="AA33" s="74"/>
      <c r="AB33" s="68"/>
      <c r="AC33" s="68"/>
    </row>
    <row r="34" spans="2:29" ht="12.75" customHeight="1" x14ac:dyDescent="0.2">
      <c r="B34" s="68"/>
      <c r="C34" s="68"/>
      <c r="D34" s="68"/>
      <c r="E34" s="68"/>
      <c r="F34" s="68"/>
      <c r="G34" s="68"/>
      <c r="H34" s="73"/>
      <c r="I34" s="74"/>
      <c r="J34" s="74"/>
      <c r="K34" s="74"/>
      <c r="L34" s="68"/>
      <c r="M34" s="68"/>
      <c r="N34"/>
      <c r="P34" s="92"/>
      <c r="Q34" s="93"/>
      <c r="R34" s="93"/>
      <c r="S34" s="91"/>
      <c r="W34" s="56"/>
      <c r="X34" s="73"/>
      <c r="Y34" s="74"/>
      <c r="Z34" s="74"/>
      <c r="AA34" s="74"/>
      <c r="AB34" s="68"/>
      <c r="AC34" s="68"/>
    </row>
    <row r="35" spans="2:29" ht="12.75" customHeight="1" x14ac:dyDescent="0.2">
      <c r="B35" s="68"/>
      <c r="C35" s="68"/>
      <c r="D35" s="68"/>
      <c r="E35" s="68"/>
      <c r="F35" s="68"/>
      <c r="G35" s="68"/>
      <c r="H35" s="73"/>
      <c r="I35" s="74"/>
      <c r="J35" s="74"/>
      <c r="K35" s="74"/>
      <c r="L35" s="68"/>
      <c r="M35" s="68"/>
      <c r="N35"/>
      <c r="S35" s="68"/>
      <c r="W35" s="56"/>
      <c r="X35" s="73"/>
      <c r="Y35" s="74"/>
      <c r="Z35" s="74"/>
      <c r="AA35" s="74"/>
      <c r="AB35" s="68"/>
      <c r="AC35" s="68"/>
    </row>
    <row r="36" spans="2:29" ht="12.75" customHeight="1" x14ac:dyDescent="0.2">
      <c r="B36" s="68"/>
      <c r="C36" s="68"/>
      <c r="D36" s="68"/>
      <c r="E36" s="68"/>
      <c r="F36" s="68"/>
      <c r="G36" s="68"/>
      <c r="H36" s="73"/>
      <c r="I36" s="74"/>
      <c r="J36" s="74"/>
      <c r="K36" s="74"/>
      <c r="L36" s="68"/>
      <c r="M36" s="68"/>
      <c r="N36"/>
      <c r="S36" s="68"/>
      <c r="W36" s="56"/>
      <c r="X36" s="73"/>
      <c r="Y36" s="74"/>
      <c r="Z36" s="74"/>
      <c r="AA36" s="74"/>
      <c r="AB36" s="68"/>
      <c r="AC36" s="68"/>
    </row>
    <row r="37" spans="2:29" ht="12.75" customHeight="1" x14ac:dyDescent="0.2">
      <c r="B37" s="68"/>
      <c r="C37" s="68"/>
      <c r="D37" s="68"/>
      <c r="E37" s="68"/>
      <c r="F37" s="68"/>
      <c r="G37" s="68"/>
      <c r="H37" s="73"/>
      <c r="I37" s="74"/>
      <c r="J37" s="74"/>
      <c r="K37" s="74"/>
      <c r="L37" s="68"/>
      <c r="M37" s="68"/>
      <c r="N37"/>
      <c r="S37" s="68"/>
      <c r="W37" s="56"/>
      <c r="X37" s="73"/>
      <c r="Y37" s="74"/>
      <c r="Z37" s="74"/>
      <c r="AA37" s="74"/>
      <c r="AB37" s="68"/>
      <c r="AC37" s="68"/>
    </row>
    <row r="38" spans="2:29" ht="12.75" customHeight="1" x14ac:dyDescent="0.2">
      <c r="B38" s="68"/>
      <c r="C38" s="68"/>
      <c r="D38" s="68"/>
      <c r="E38" s="68"/>
      <c r="F38" s="68"/>
      <c r="G38" s="68"/>
      <c r="H38" s="73"/>
      <c r="I38" s="74"/>
      <c r="J38" s="74"/>
      <c r="K38" s="74"/>
      <c r="L38" s="68"/>
      <c r="M38" s="68"/>
      <c r="N38"/>
      <c r="O38" s="92"/>
      <c r="P38" s="93"/>
      <c r="S38" s="68"/>
      <c r="W38" s="56"/>
      <c r="X38" s="73"/>
      <c r="Y38" s="74"/>
      <c r="Z38" s="74"/>
      <c r="AA38" s="74"/>
      <c r="AB38" s="68"/>
      <c r="AC38" s="68"/>
    </row>
    <row r="39" spans="2:29" ht="12.75" customHeight="1" x14ac:dyDescent="0.2">
      <c r="B39" s="68"/>
      <c r="C39" s="68"/>
      <c r="D39" s="68"/>
      <c r="E39" s="68"/>
      <c r="F39" s="68"/>
      <c r="G39" s="68"/>
      <c r="H39" s="73"/>
      <c r="I39" s="74"/>
      <c r="J39" s="74"/>
      <c r="K39" s="74"/>
      <c r="L39" s="68"/>
      <c r="M39" s="68"/>
      <c r="N39"/>
      <c r="S39" s="68"/>
      <c r="W39" s="56"/>
      <c r="X39" s="73"/>
      <c r="Y39" s="74"/>
      <c r="Z39" s="74"/>
      <c r="AA39" s="74"/>
      <c r="AB39" s="68"/>
      <c r="AC39" s="68"/>
    </row>
    <row r="40" spans="2:29" ht="12.75" customHeight="1" x14ac:dyDescent="0.2">
      <c r="B40" s="68"/>
      <c r="C40" s="68"/>
      <c r="D40" s="68"/>
      <c r="E40" s="68"/>
      <c r="F40" s="68"/>
      <c r="G40" s="68"/>
      <c r="H40" s="73"/>
      <c r="I40" s="74"/>
      <c r="J40" s="74"/>
      <c r="K40" s="74"/>
      <c r="L40" s="68"/>
      <c r="M40" s="68"/>
      <c r="N40"/>
      <c r="S40" s="68"/>
      <c r="W40" s="56"/>
      <c r="X40" s="73"/>
      <c r="Y40" s="74"/>
      <c r="Z40" s="74"/>
      <c r="AA40" s="74"/>
      <c r="AB40" s="68"/>
      <c r="AC40" s="68"/>
    </row>
    <row r="41" spans="2:29" ht="12.75" customHeight="1" x14ac:dyDescent="0.2">
      <c r="B41" s="68"/>
      <c r="C41" s="68"/>
      <c r="D41" s="68"/>
      <c r="E41" s="68"/>
      <c r="F41" s="68"/>
      <c r="G41" s="68"/>
      <c r="H41" s="73"/>
      <c r="I41" s="74"/>
      <c r="J41" s="74"/>
      <c r="K41" s="74"/>
      <c r="L41" s="68"/>
      <c r="M41" s="68"/>
      <c r="N41"/>
      <c r="S41" s="68"/>
    </row>
    <row r="42" spans="2:29" ht="12.75" customHeight="1" x14ac:dyDescent="0.2">
      <c r="B42" s="68"/>
      <c r="C42" s="68"/>
      <c r="D42" s="68"/>
      <c r="E42" s="68"/>
      <c r="F42" s="68"/>
      <c r="G42" s="68"/>
      <c r="H42" s="73"/>
      <c r="I42" s="74"/>
      <c r="J42" s="74"/>
      <c r="K42" s="74"/>
      <c r="L42" s="68"/>
      <c r="M42" s="68"/>
      <c r="N42"/>
      <c r="S42" s="68"/>
    </row>
    <row r="43" spans="2:29" ht="12.75" customHeight="1" x14ac:dyDescent="0.2">
      <c r="B43" s="68"/>
      <c r="C43" s="68"/>
      <c r="D43" s="68"/>
      <c r="E43" s="68"/>
      <c r="F43" s="68"/>
      <c r="G43" s="68"/>
      <c r="H43" s="73"/>
      <c r="I43" s="74"/>
      <c r="J43" s="74"/>
      <c r="K43" s="74"/>
      <c r="L43" s="68"/>
      <c r="M43" s="68"/>
      <c r="N43"/>
      <c r="S43" s="68"/>
    </row>
    <row r="44" spans="2:29" ht="12.75" customHeight="1" x14ac:dyDescent="0.2">
      <c r="B44" s="68"/>
      <c r="C44" s="68"/>
      <c r="D44" s="68"/>
      <c r="E44" s="68"/>
      <c r="F44" s="68"/>
      <c r="G44" s="68"/>
      <c r="H44" s="73"/>
      <c r="I44" s="74"/>
      <c r="J44" s="74"/>
      <c r="K44" s="74"/>
      <c r="L44" s="68"/>
      <c r="M44" s="68"/>
      <c r="N44"/>
      <c r="S44" s="68"/>
    </row>
    <row r="45" spans="2:29" ht="12.75" customHeight="1" x14ac:dyDescent="0.2">
      <c r="B45" s="68"/>
      <c r="C45" s="68"/>
      <c r="D45" s="68"/>
      <c r="E45" s="68"/>
      <c r="F45" s="68"/>
      <c r="G45" s="68"/>
      <c r="H45" s="73"/>
      <c r="I45" s="74"/>
      <c r="J45" s="74"/>
      <c r="K45" s="74"/>
      <c r="L45" s="68"/>
      <c r="M45" s="68"/>
      <c r="N45"/>
      <c r="S45" s="68"/>
    </row>
    <row r="46" spans="2:29" ht="12.75" customHeight="1" x14ac:dyDescent="0.2">
      <c r="B46" s="68"/>
      <c r="C46" s="68"/>
      <c r="D46" s="68"/>
      <c r="E46" s="68"/>
      <c r="F46" s="68"/>
      <c r="G46" s="68"/>
      <c r="H46" s="73"/>
      <c r="I46" s="74"/>
      <c r="J46" s="74"/>
      <c r="K46" s="74"/>
      <c r="L46" s="68"/>
      <c r="M46" s="68"/>
      <c r="N46"/>
      <c r="S46" s="68"/>
    </row>
    <row r="47" spans="2:29" ht="12.75" customHeight="1" x14ac:dyDescent="0.2">
      <c r="B47" s="68"/>
      <c r="C47" s="68"/>
      <c r="D47" s="68"/>
      <c r="E47" s="68"/>
      <c r="F47" s="68"/>
      <c r="G47" s="68"/>
      <c r="H47" s="73"/>
      <c r="I47" s="74"/>
      <c r="J47" s="74"/>
      <c r="K47" s="74"/>
      <c r="L47" s="68"/>
      <c r="M47" s="68"/>
      <c r="N47"/>
      <c r="S47" s="68"/>
    </row>
    <row r="48" spans="2:29" ht="12.75" customHeight="1" x14ac:dyDescent="0.2">
      <c r="B48" s="68"/>
      <c r="C48" s="68"/>
      <c r="D48" s="68"/>
      <c r="E48" s="68"/>
      <c r="F48" s="68"/>
      <c r="G48" s="68"/>
      <c r="H48" s="73"/>
      <c r="I48" s="74"/>
      <c r="J48" s="74"/>
      <c r="K48" s="74"/>
      <c r="L48" s="68"/>
      <c r="M48" s="68"/>
      <c r="N48"/>
      <c r="S48" s="68"/>
    </row>
    <row r="49" spans="2:19" ht="12.75" customHeight="1" x14ac:dyDescent="0.2">
      <c r="B49" s="68"/>
      <c r="C49" s="68"/>
      <c r="D49" s="68"/>
      <c r="E49" s="68"/>
      <c r="F49" s="68"/>
      <c r="G49" s="68"/>
      <c r="H49" s="73"/>
      <c r="I49" s="74"/>
      <c r="J49" s="74"/>
      <c r="K49" s="74"/>
      <c r="L49" s="68"/>
      <c r="M49" s="68"/>
      <c r="N49"/>
      <c r="S49" s="68"/>
    </row>
    <row r="50" spans="2:19" ht="12.75" customHeight="1" x14ac:dyDescent="0.2">
      <c r="B50" s="68"/>
      <c r="C50" s="68"/>
      <c r="D50" s="68"/>
      <c r="E50" s="68"/>
      <c r="F50" s="68"/>
      <c r="G50" s="68"/>
      <c r="H50" s="73"/>
      <c r="I50" s="74"/>
      <c r="J50" s="74"/>
      <c r="K50" s="74"/>
      <c r="L50" s="68"/>
      <c r="M50" s="68"/>
      <c r="N50"/>
      <c r="S50" s="68"/>
    </row>
    <row r="51" spans="2:19" ht="12.75" customHeight="1" x14ac:dyDescent="0.2">
      <c r="B51" s="68"/>
      <c r="C51" s="68"/>
      <c r="D51" s="68"/>
      <c r="E51" s="68"/>
      <c r="F51" s="68"/>
      <c r="G51" s="68"/>
      <c r="H51" s="73"/>
      <c r="I51" s="74"/>
      <c r="J51" s="74"/>
      <c r="K51" s="74"/>
      <c r="L51" s="68"/>
      <c r="M51" s="68"/>
      <c r="N51"/>
      <c r="S51" s="68"/>
    </row>
    <row r="52" spans="2:19" ht="12.75" customHeight="1" x14ac:dyDescent="0.2">
      <c r="B52" s="68"/>
      <c r="C52" s="68"/>
      <c r="D52" s="68"/>
      <c r="E52" s="68"/>
      <c r="F52" s="68"/>
      <c r="G52" s="68"/>
      <c r="H52" s="73"/>
      <c r="I52" s="74"/>
      <c r="J52" s="74"/>
      <c r="K52" s="74"/>
      <c r="L52" s="68"/>
      <c r="M52" s="68"/>
      <c r="N52"/>
      <c r="S52" s="68"/>
    </row>
    <row r="53" spans="2:19" ht="12.75" customHeight="1" x14ac:dyDescent="0.2">
      <c r="B53" s="68"/>
      <c r="C53" s="68"/>
      <c r="D53" s="68"/>
      <c r="E53" s="68"/>
      <c r="F53" s="68"/>
      <c r="G53" s="68"/>
      <c r="H53" s="73"/>
      <c r="I53" s="74"/>
      <c r="J53" s="74"/>
      <c r="K53" s="74"/>
      <c r="L53" s="68"/>
      <c r="M53" s="68"/>
      <c r="N53"/>
      <c r="S53" s="68"/>
    </row>
    <row r="54" spans="2:19" ht="12.75" customHeight="1" x14ac:dyDescent="0.2">
      <c r="B54" s="68"/>
      <c r="C54" s="68"/>
      <c r="D54" s="68"/>
      <c r="E54" s="68"/>
      <c r="F54" s="68"/>
      <c r="G54" s="68"/>
      <c r="H54" s="73"/>
      <c r="I54" s="74"/>
      <c r="J54" s="74"/>
      <c r="K54" s="74"/>
      <c r="L54" s="68"/>
      <c r="M54" s="68"/>
      <c r="N54"/>
      <c r="S54" s="68"/>
    </row>
    <row r="55" spans="2:19" ht="12.75" customHeight="1" x14ac:dyDescent="0.2">
      <c r="B55" s="68"/>
      <c r="C55" s="68"/>
      <c r="D55" s="68"/>
      <c r="E55" s="68"/>
      <c r="F55" s="68"/>
      <c r="G55" s="68"/>
      <c r="H55" s="73"/>
      <c r="I55" s="74"/>
      <c r="J55" s="74"/>
      <c r="K55" s="74"/>
      <c r="L55" s="68"/>
      <c r="M55" s="68"/>
      <c r="N55"/>
      <c r="S55" s="68"/>
    </row>
    <row r="56" spans="2:19" ht="12.75" customHeight="1" x14ac:dyDescent="0.2">
      <c r="B56" s="68"/>
      <c r="C56" s="68"/>
      <c r="D56" s="68"/>
      <c r="E56" s="68"/>
      <c r="F56" s="68"/>
      <c r="G56" s="68"/>
      <c r="H56" s="73"/>
      <c r="I56" s="74"/>
      <c r="J56" s="74"/>
      <c r="K56" s="74"/>
      <c r="L56" s="68"/>
      <c r="M56" s="68"/>
      <c r="N56"/>
      <c r="S56" s="68"/>
    </row>
    <row r="57" spans="2:19" ht="12.75" customHeight="1" x14ac:dyDescent="0.2">
      <c r="B57" s="68"/>
      <c r="C57" s="68"/>
      <c r="D57" s="68"/>
      <c r="E57" s="68"/>
      <c r="F57" s="68"/>
      <c r="G57" s="68"/>
      <c r="H57" s="73"/>
      <c r="I57" s="74"/>
      <c r="J57" s="74"/>
      <c r="K57" s="74"/>
      <c r="L57" s="68"/>
      <c r="M57" s="68"/>
      <c r="N57"/>
      <c r="S57" s="68"/>
    </row>
    <row r="58" spans="2:19" ht="12.75" customHeight="1" x14ac:dyDescent="0.2">
      <c r="B58" s="68"/>
      <c r="C58" s="68"/>
      <c r="D58" s="68"/>
      <c r="E58" s="68"/>
      <c r="F58" s="68"/>
      <c r="G58" s="68"/>
      <c r="H58" s="73"/>
      <c r="I58" s="74"/>
      <c r="J58" s="74"/>
      <c r="K58" s="74"/>
      <c r="L58" s="68"/>
      <c r="M58" s="68"/>
      <c r="N58"/>
      <c r="S58" s="68"/>
    </row>
    <row r="59" spans="2:19" ht="12.75" customHeight="1" x14ac:dyDescent="0.2">
      <c r="B59" s="68"/>
      <c r="C59" s="68"/>
      <c r="D59" s="68"/>
      <c r="E59" s="68"/>
      <c r="F59" s="68"/>
      <c r="G59" s="68"/>
      <c r="H59" s="73"/>
      <c r="I59" s="74"/>
      <c r="J59" s="74"/>
      <c r="K59" s="74"/>
      <c r="L59" s="68"/>
      <c r="M59" s="68"/>
      <c r="N59"/>
      <c r="S59" s="68"/>
    </row>
    <row r="60" spans="2:19" ht="12.75" customHeight="1" x14ac:dyDescent="0.2">
      <c r="B60" s="68"/>
      <c r="C60" s="68"/>
      <c r="D60" s="68"/>
      <c r="E60" s="68"/>
      <c r="F60" s="68"/>
      <c r="G60" s="68"/>
      <c r="H60" s="73"/>
      <c r="I60" s="74"/>
      <c r="J60" s="74"/>
      <c r="K60" s="74"/>
      <c r="L60" s="68"/>
      <c r="M60" s="68"/>
      <c r="N60"/>
      <c r="S60" s="68"/>
    </row>
    <row r="61" spans="2:19" ht="12.75" customHeight="1" x14ac:dyDescent="0.2">
      <c r="B61" s="68"/>
      <c r="C61" s="68"/>
      <c r="D61" s="68"/>
      <c r="E61" s="68"/>
      <c r="F61" s="68"/>
      <c r="G61" s="68"/>
      <c r="H61" s="73"/>
      <c r="I61" s="74"/>
      <c r="J61" s="74"/>
      <c r="K61" s="74"/>
      <c r="L61" s="68"/>
      <c r="M61" s="68"/>
      <c r="N61"/>
      <c r="S61" s="68"/>
    </row>
    <row r="62" spans="2:19" ht="12.75" customHeight="1" x14ac:dyDescent="0.2">
      <c r="B62" s="68"/>
      <c r="C62" s="68"/>
      <c r="D62" s="68"/>
      <c r="E62" s="68"/>
      <c r="F62" s="68"/>
      <c r="G62" s="68"/>
      <c r="H62" s="73"/>
      <c r="I62" s="74"/>
      <c r="J62" s="74"/>
      <c r="K62" s="74"/>
      <c r="L62" s="68"/>
      <c r="M62" s="68"/>
      <c r="N62"/>
      <c r="S62" s="68"/>
    </row>
    <row r="63" spans="2:19" ht="12.75" customHeight="1" x14ac:dyDescent="0.2">
      <c r="B63" s="68"/>
      <c r="C63" s="68"/>
      <c r="D63" s="68"/>
      <c r="E63" s="68"/>
      <c r="F63" s="68"/>
      <c r="G63" s="68"/>
      <c r="H63" s="73"/>
      <c r="I63" s="74"/>
      <c r="J63" s="74"/>
      <c r="K63" s="74"/>
      <c r="L63" s="68"/>
      <c r="M63" s="68"/>
      <c r="N63"/>
      <c r="S63" s="68"/>
    </row>
    <row r="64" spans="2:19" ht="12.75" customHeight="1" x14ac:dyDescent="0.2">
      <c r="B64" s="68"/>
      <c r="C64" s="68"/>
      <c r="D64" s="68"/>
      <c r="E64" s="68"/>
      <c r="F64" s="68"/>
      <c r="G64" s="68"/>
      <c r="H64" s="73"/>
      <c r="I64" s="74"/>
      <c r="J64" s="74"/>
      <c r="K64" s="74"/>
      <c r="L64" s="68"/>
      <c r="M64" s="68"/>
      <c r="N64"/>
      <c r="S64" s="68"/>
    </row>
    <row r="65" spans="2:19" ht="12.75" customHeight="1" x14ac:dyDescent="0.2">
      <c r="B65" s="68"/>
      <c r="C65" s="68"/>
      <c r="D65" s="68"/>
      <c r="E65" s="68"/>
      <c r="F65" s="68"/>
      <c r="G65" s="68"/>
      <c r="H65" s="73"/>
      <c r="I65" s="74"/>
      <c r="J65" s="74"/>
      <c r="K65" s="74"/>
      <c r="L65" s="68"/>
      <c r="M65" s="68"/>
      <c r="N65"/>
      <c r="S65" s="68"/>
    </row>
    <row r="66" spans="2:19" ht="12.75" customHeight="1" x14ac:dyDescent="0.2">
      <c r="B66" s="68"/>
      <c r="C66" s="68"/>
      <c r="D66" s="68"/>
      <c r="E66" s="68"/>
      <c r="F66" s="68"/>
      <c r="G66" s="68"/>
      <c r="H66" s="73"/>
      <c r="I66" s="74"/>
      <c r="J66" s="74"/>
      <c r="K66" s="74"/>
      <c r="L66" s="68"/>
      <c r="M66" s="68"/>
      <c r="N66"/>
      <c r="S66" s="68"/>
    </row>
    <row r="67" spans="2:19" ht="12.75" customHeight="1" x14ac:dyDescent="0.2">
      <c r="B67" s="68"/>
      <c r="C67" s="68"/>
      <c r="D67" s="68"/>
      <c r="E67" s="68"/>
      <c r="F67" s="68"/>
      <c r="G67" s="68"/>
      <c r="H67" s="73"/>
      <c r="I67" s="74"/>
      <c r="J67" s="74"/>
      <c r="K67" s="74"/>
      <c r="L67" s="68"/>
      <c r="M67" s="68"/>
      <c r="N67"/>
      <c r="S67" s="68"/>
    </row>
    <row r="68" spans="2:19" ht="12.75" customHeight="1" x14ac:dyDescent="0.2">
      <c r="B68" s="68"/>
      <c r="C68" s="68"/>
      <c r="D68" s="68"/>
      <c r="E68" s="68"/>
      <c r="F68" s="68"/>
      <c r="G68" s="68"/>
      <c r="H68" s="73"/>
      <c r="I68" s="74"/>
      <c r="J68" s="74"/>
      <c r="K68" s="74"/>
      <c r="L68" s="68"/>
      <c r="M68" s="68"/>
      <c r="N68"/>
      <c r="S68" s="68"/>
    </row>
    <row r="69" spans="2:19" ht="12.75" customHeight="1" x14ac:dyDescent="0.2">
      <c r="B69" s="68"/>
      <c r="C69" s="68"/>
      <c r="D69" s="68"/>
      <c r="E69" s="68"/>
      <c r="F69" s="68"/>
      <c r="G69" s="68"/>
      <c r="H69" s="73"/>
      <c r="I69" s="74"/>
      <c r="J69" s="74"/>
      <c r="K69" s="74"/>
      <c r="L69" s="68"/>
      <c r="M69" s="68"/>
      <c r="N69"/>
      <c r="S69" s="68"/>
    </row>
    <row r="70" spans="2:19" ht="12.75" customHeight="1" x14ac:dyDescent="0.2">
      <c r="B70" s="68"/>
      <c r="C70" s="68"/>
      <c r="D70" s="68"/>
      <c r="E70" s="68"/>
      <c r="F70" s="68"/>
      <c r="G70" s="68"/>
      <c r="H70" s="73"/>
      <c r="I70" s="74"/>
      <c r="J70" s="74"/>
      <c r="K70" s="74"/>
      <c r="L70" s="68"/>
      <c r="M70" s="68"/>
      <c r="N70"/>
      <c r="S70" s="68"/>
    </row>
    <row r="71" spans="2:19" ht="12.75" customHeight="1" x14ac:dyDescent="0.2">
      <c r="B71" s="68"/>
      <c r="C71" s="68"/>
      <c r="D71" s="68"/>
      <c r="E71" s="68"/>
      <c r="F71" s="68"/>
      <c r="G71" s="68"/>
      <c r="H71" s="73"/>
      <c r="I71" s="74"/>
      <c r="J71" s="74"/>
      <c r="K71" s="74"/>
      <c r="L71" s="68"/>
      <c r="M71" s="68"/>
      <c r="N71"/>
      <c r="S71" s="68"/>
    </row>
    <row r="72" spans="2:19" ht="12.75" customHeight="1" x14ac:dyDescent="0.2">
      <c r="B72" s="68"/>
      <c r="C72" s="68"/>
      <c r="D72" s="68"/>
      <c r="E72" s="68"/>
      <c r="F72" s="68"/>
      <c r="G72" s="68"/>
      <c r="H72" s="73"/>
      <c r="I72" s="74"/>
      <c r="J72" s="74"/>
      <c r="K72" s="74"/>
      <c r="L72" s="68"/>
      <c r="M72" s="68"/>
      <c r="N72"/>
      <c r="S72" s="68"/>
    </row>
    <row r="73" spans="2:19" ht="12.75" customHeight="1" x14ac:dyDescent="0.2">
      <c r="B73" s="68"/>
      <c r="C73" s="68"/>
      <c r="D73" s="68"/>
      <c r="E73" s="68"/>
      <c r="F73" s="68"/>
      <c r="G73" s="68"/>
      <c r="H73" s="73"/>
      <c r="I73" s="74"/>
      <c r="J73" s="74"/>
      <c r="K73" s="74"/>
      <c r="L73" s="68"/>
      <c r="M73" s="68"/>
      <c r="N73"/>
      <c r="S73" s="68"/>
    </row>
    <row r="74" spans="2:19" ht="12.75" customHeight="1" x14ac:dyDescent="0.2">
      <c r="B74" s="68"/>
      <c r="C74" s="68"/>
      <c r="D74" s="68"/>
      <c r="E74" s="68"/>
      <c r="F74" s="68"/>
      <c r="G74" s="68"/>
      <c r="H74" s="73"/>
      <c r="I74" s="74"/>
      <c r="J74" s="74"/>
      <c r="K74" s="74"/>
      <c r="L74" s="68"/>
      <c r="M74" s="68"/>
      <c r="N74"/>
      <c r="S74" s="68"/>
    </row>
    <row r="75" spans="2:19" ht="12.75" customHeight="1" x14ac:dyDescent="0.2">
      <c r="B75" s="68"/>
      <c r="C75" s="68"/>
      <c r="D75" s="68"/>
      <c r="E75" s="68"/>
      <c r="F75" s="68"/>
      <c r="G75" s="68"/>
      <c r="H75" s="73"/>
      <c r="I75" s="74"/>
      <c r="J75" s="74"/>
      <c r="K75" s="74"/>
      <c r="L75" s="68"/>
      <c r="M75" s="68"/>
      <c r="N75"/>
      <c r="S75" s="68"/>
    </row>
    <row r="76" spans="2:19" ht="12.75" customHeight="1" x14ac:dyDescent="0.2">
      <c r="B76" s="68"/>
      <c r="C76" s="68"/>
      <c r="D76" s="68"/>
      <c r="E76" s="68"/>
      <c r="F76" s="68"/>
      <c r="G76" s="68"/>
      <c r="H76" s="73"/>
      <c r="I76" s="74"/>
      <c r="J76" s="74"/>
      <c r="K76" s="74"/>
      <c r="L76" s="68"/>
      <c r="M76" s="68"/>
      <c r="N76"/>
      <c r="S76" s="68"/>
    </row>
    <row r="77" spans="2:19" ht="12.75" customHeight="1" x14ac:dyDescent="0.2">
      <c r="B77" s="68"/>
      <c r="C77" s="68"/>
      <c r="D77" s="68"/>
      <c r="E77" s="68"/>
      <c r="F77" s="68"/>
      <c r="G77" s="68"/>
      <c r="H77" s="73"/>
      <c r="I77" s="74"/>
      <c r="J77" s="74"/>
      <c r="K77" s="74"/>
      <c r="L77" s="68"/>
      <c r="M77" s="68"/>
      <c r="N77"/>
      <c r="S77" s="68"/>
    </row>
    <row r="78" spans="2:19" ht="12.75" customHeight="1" x14ac:dyDescent="0.2">
      <c r="B78" s="68"/>
      <c r="C78" s="68"/>
      <c r="D78" s="68"/>
      <c r="E78" s="68"/>
      <c r="F78" s="68"/>
      <c r="G78" s="68"/>
      <c r="H78" s="73"/>
      <c r="I78" s="74"/>
      <c r="J78" s="74"/>
      <c r="K78" s="74"/>
      <c r="L78" s="68"/>
      <c r="M78" s="68"/>
      <c r="N78"/>
      <c r="S78" s="68"/>
    </row>
    <row r="79" spans="2:19" ht="12.75" customHeight="1" x14ac:dyDescent="0.2">
      <c r="B79" s="68"/>
      <c r="C79" s="68"/>
      <c r="D79" s="68"/>
      <c r="E79" s="68"/>
      <c r="F79" s="68"/>
      <c r="G79" s="68"/>
      <c r="H79" s="73"/>
      <c r="I79" s="74"/>
      <c r="J79" s="74"/>
      <c r="K79" s="74"/>
      <c r="L79" s="68"/>
      <c r="M79" s="68"/>
      <c r="N79"/>
      <c r="S79" s="68"/>
    </row>
    <row r="80" spans="2:19" ht="12.75" customHeight="1" x14ac:dyDescent="0.2">
      <c r="B80" s="68"/>
      <c r="C80" s="68"/>
      <c r="D80" s="68"/>
      <c r="E80" s="68"/>
      <c r="F80" s="68"/>
      <c r="G80" s="68"/>
      <c r="H80" s="73"/>
      <c r="I80" s="74"/>
      <c r="J80" s="74"/>
      <c r="K80" s="74"/>
      <c r="L80" s="68"/>
      <c r="M80" s="68"/>
      <c r="N80"/>
      <c r="S80" s="68"/>
    </row>
    <row r="81" spans="2:19" ht="12.75" customHeight="1" x14ac:dyDescent="0.2">
      <c r="B81" s="68"/>
      <c r="C81" s="68"/>
      <c r="D81" s="68"/>
      <c r="E81" s="68"/>
      <c r="F81" s="68"/>
      <c r="G81" s="68"/>
      <c r="H81" s="73"/>
      <c r="I81" s="74"/>
      <c r="J81" s="74"/>
      <c r="K81" s="74"/>
      <c r="L81" s="68"/>
      <c r="M81" s="68"/>
      <c r="N81"/>
      <c r="S81" s="68"/>
    </row>
    <row r="82" spans="2:19" ht="12.75" customHeight="1" x14ac:dyDescent="0.2">
      <c r="B82" s="68"/>
      <c r="C82" s="68"/>
      <c r="D82" s="68"/>
      <c r="E82" s="68"/>
      <c r="F82" s="68"/>
      <c r="G82" s="68"/>
      <c r="H82" s="73"/>
      <c r="I82" s="74"/>
      <c r="J82" s="74"/>
      <c r="K82" s="74"/>
      <c r="L82" s="68"/>
      <c r="M82" s="68"/>
      <c r="N82"/>
      <c r="S82" s="68"/>
    </row>
    <row r="83" spans="2:19" ht="12.75" customHeight="1" x14ac:dyDescent="0.2">
      <c r="B83" s="68"/>
      <c r="C83" s="68"/>
      <c r="D83" s="68"/>
      <c r="E83" s="68"/>
      <c r="F83" s="68"/>
      <c r="G83" s="68"/>
      <c r="H83" s="73"/>
      <c r="I83" s="74"/>
      <c r="J83" s="74"/>
      <c r="K83" s="74"/>
      <c r="L83" s="68"/>
      <c r="M83" s="68"/>
      <c r="N83"/>
      <c r="S83" s="68"/>
    </row>
    <row r="84" spans="2:19" ht="12.75" customHeight="1" x14ac:dyDescent="0.2">
      <c r="B84" s="68"/>
      <c r="C84" s="68"/>
      <c r="D84" s="68"/>
      <c r="E84" s="68"/>
      <c r="F84" s="68"/>
      <c r="G84" s="68"/>
      <c r="H84" s="73"/>
      <c r="I84" s="74"/>
      <c r="J84" s="74"/>
      <c r="K84" s="74"/>
      <c r="L84" s="68"/>
      <c r="M84" s="68"/>
      <c r="N84"/>
      <c r="S84" s="68"/>
    </row>
    <row r="85" spans="2:19" ht="12.75" customHeight="1" x14ac:dyDescent="0.2">
      <c r="B85" s="68"/>
      <c r="C85" s="68"/>
      <c r="D85" s="68"/>
      <c r="E85" s="68"/>
      <c r="F85" s="68"/>
      <c r="G85" s="68"/>
      <c r="H85" s="73"/>
      <c r="I85" s="74"/>
      <c r="J85" s="74"/>
      <c r="K85" s="74"/>
      <c r="L85" s="68"/>
      <c r="M85" s="68"/>
      <c r="N85"/>
      <c r="S85" s="68"/>
    </row>
    <row r="86" spans="2:19" ht="12.75" customHeight="1" x14ac:dyDescent="0.2">
      <c r="B86" s="68"/>
      <c r="C86" s="68"/>
      <c r="D86" s="68"/>
      <c r="E86" s="68"/>
      <c r="F86" s="68"/>
      <c r="G86" s="68"/>
      <c r="H86" s="73"/>
      <c r="I86" s="74"/>
      <c r="J86" s="74"/>
      <c r="K86" s="74"/>
      <c r="L86" s="68"/>
      <c r="M86" s="68"/>
      <c r="N86"/>
      <c r="S86" s="68"/>
    </row>
    <row r="87" spans="2:19" ht="12.75" customHeight="1" x14ac:dyDescent="0.2">
      <c r="B87" s="68"/>
      <c r="C87" s="68"/>
      <c r="D87" s="68"/>
      <c r="E87" s="68"/>
      <c r="F87" s="68"/>
      <c r="G87" s="68"/>
      <c r="H87" s="73"/>
      <c r="I87" s="74"/>
      <c r="J87" s="74"/>
      <c r="K87" s="74"/>
      <c r="L87" s="68"/>
      <c r="M87" s="68"/>
      <c r="N87"/>
      <c r="S87" s="68"/>
    </row>
    <row r="88" spans="2:19" ht="12.75" customHeight="1" x14ac:dyDescent="0.2">
      <c r="B88" s="68"/>
      <c r="C88" s="68"/>
      <c r="D88" s="68"/>
      <c r="E88" s="68"/>
      <c r="F88" s="68"/>
      <c r="G88" s="68"/>
      <c r="H88" s="73"/>
      <c r="I88" s="74"/>
      <c r="J88" s="74"/>
      <c r="K88" s="74"/>
      <c r="L88" s="68"/>
      <c r="M88" s="68"/>
      <c r="N88"/>
      <c r="S88" s="68"/>
    </row>
    <row r="89" spans="2:19" ht="12.75" customHeight="1" x14ac:dyDescent="0.2">
      <c r="B89" s="68"/>
      <c r="C89" s="68"/>
      <c r="D89" s="68"/>
      <c r="E89" s="68"/>
      <c r="F89" s="68"/>
      <c r="G89" s="68"/>
      <c r="H89" s="73"/>
      <c r="I89" s="74"/>
      <c r="J89" s="74"/>
      <c r="K89" s="74"/>
      <c r="L89" s="68"/>
      <c r="M89" s="68"/>
      <c r="N89"/>
      <c r="S89" s="68"/>
    </row>
    <row r="90" spans="2:19" ht="12.75" customHeight="1" x14ac:dyDescent="0.2">
      <c r="B90" s="68"/>
      <c r="C90" s="68"/>
      <c r="D90" s="68"/>
      <c r="E90" s="68"/>
      <c r="F90" s="68"/>
      <c r="G90" s="68"/>
      <c r="H90" s="73"/>
      <c r="I90" s="74"/>
      <c r="J90" s="74"/>
      <c r="K90" s="74"/>
      <c r="L90" s="68"/>
      <c r="M90" s="68"/>
      <c r="N90"/>
      <c r="S90" s="68"/>
    </row>
    <row r="91" spans="2:19" ht="12.75" customHeight="1" x14ac:dyDescent="0.2">
      <c r="B91" s="68"/>
      <c r="C91" s="68"/>
      <c r="D91" s="68"/>
      <c r="E91" s="68"/>
      <c r="F91" s="68"/>
      <c r="G91" s="68"/>
      <c r="H91" s="73"/>
      <c r="I91" s="74"/>
      <c r="J91" s="74"/>
      <c r="K91" s="74"/>
      <c r="L91" s="68"/>
      <c r="M91" s="68"/>
      <c r="N91"/>
      <c r="S91" s="68"/>
    </row>
    <row r="92" spans="2:19" ht="12.75" customHeight="1" x14ac:dyDescent="0.2">
      <c r="B92" s="68"/>
      <c r="C92" s="68"/>
      <c r="D92" s="68"/>
      <c r="E92" s="68"/>
      <c r="F92" s="68"/>
      <c r="G92" s="68"/>
      <c r="H92" s="73"/>
      <c r="I92" s="74"/>
      <c r="J92" s="74"/>
      <c r="K92" s="74"/>
      <c r="L92" s="68"/>
      <c r="M92" s="68"/>
      <c r="N92"/>
      <c r="S92" s="68"/>
    </row>
    <row r="93" spans="2:19" ht="12.75" customHeight="1" x14ac:dyDescent="0.2">
      <c r="B93" s="68"/>
      <c r="C93" s="68"/>
      <c r="D93" s="68"/>
      <c r="E93" s="68"/>
      <c r="F93" s="68"/>
      <c r="G93" s="68"/>
      <c r="H93" s="73"/>
      <c r="I93" s="74"/>
      <c r="J93" s="74"/>
      <c r="K93" s="74"/>
      <c r="L93" s="68"/>
      <c r="M93" s="68"/>
      <c r="N93"/>
      <c r="S93" s="68"/>
    </row>
    <row r="94" spans="2:19" ht="12.75" customHeight="1" x14ac:dyDescent="0.2">
      <c r="B94" s="68"/>
      <c r="C94" s="68"/>
      <c r="D94" s="68"/>
      <c r="E94" s="68"/>
      <c r="F94" s="68"/>
      <c r="G94" s="68"/>
      <c r="H94" s="73"/>
      <c r="I94" s="74"/>
      <c r="J94" s="74"/>
      <c r="K94" s="74"/>
      <c r="L94" s="68"/>
      <c r="M94" s="68"/>
      <c r="N94"/>
      <c r="S94" s="68"/>
    </row>
    <row r="95" spans="2:19" ht="12.75" customHeight="1" x14ac:dyDescent="0.2">
      <c r="B95" s="68"/>
      <c r="C95" s="68"/>
      <c r="D95" s="68"/>
      <c r="E95" s="68"/>
      <c r="F95" s="68"/>
      <c r="G95" s="68"/>
      <c r="H95" s="73"/>
      <c r="I95" s="74"/>
      <c r="J95" s="74"/>
      <c r="K95" s="74"/>
      <c r="L95" s="68"/>
      <c r="M95" s="68"/>
      <c r="N95"/>
      <c r="S95" s="68"/>
    </row>
    <row r="96" spans="2:19" ht="12.75" customHeight="1" x14ac:dyDescent="0.2">
      <c r="B96" s="68"/>
      <c r="C96" s="68"/>
      <c r="D96" s="68"/>
      <c r="E96" s="68"/>
      <c r="F96" s="68"/>
      <c r="G96" s="68"/>
      <c r="H96" s="73"/>
      <c r="I96" s="74"/>
      <c r="J96" s="74"/>
      <c r="K96" s="74"/>
      <c r="L96" s="68"/>
      <c r="M96" s="68"/>
      <c r="N96"/>
      <c r="S96" s="68"/>
    </row>
    <row r="97" spans="2:19" ht="12.75" customHeight="1" x14ac:dyDescent="0.2">
      <c r="B97" s="68"/>
      <c r="C97" s="68"/>
      <c r="D97" s="68"/>
      <c r="E97" s="68"/>
      <c r="F97" s="68"/>
      <c r="G97" s="68"/>
      <c r="H97" s="73"/>
      <c r="I97" s="74"/>
      <c r="J97" s="74"/>
      <c r="K97" s="74"/>
      <c r="L97" s="68"/>
      <c r="M97" s="68"/>
      <c r="N97"/>
      <c r="S97" s="68"/>
    </row>
    <row r="98" spans="2:19" ht="12.75" customHeight="1" x14ac:dyDescent="0.2">
      <c r="B98" s="68"/>
      <c r="C98" s="68"/>
      <c r="D98" s="68"/>
      <c r="E98" s="68"/>
      <c r="F98" s="68"/>
      <c r="G98" s="68"/>
      <c r="H98" s="73"/>
      <c r="I98" s="74"/>
      <c r="J98" s="74"/>
      <c r="K98" s="74"/>
      <c r="L98" s="68"/>
      <c r="M98" s="68"/>
      <c r="N98"/>
      <c r="S98" s="68"/>
    </row>
    <row r="99" spans="2:19" ht="12.75" customHeight="1" x14ac:dyDescent="0.2">
      <c r="B99" s="68"/>
      <c r="C99" s="68"/>
      <c r="D99" s="68"/>
      <c r="E99" s="68"/>
      <c r="F99" s="68"/>
      <c r="G99" s="68"/>
      <c r="H99" s="73"/>
      <c r="I99" s="74"/>
      <c r="J99" s="74"/>
      <c r="K99" s="74"/>
      <c r="L99" s="68"/>
      <c r="M99" s="68"/>
      <c r="N99"/>
      <c r="S99" s="68"/>
    </row>
    <row r="100" spans="2:19" ht="12.75" customHeight="1" x14ac:dyDescent="0.2">
      <c r="B100" s="68"/>
      <c r="C100" s="68"/>
      <c r="D100" s="68"/>
      <c r="E100" s="68"/>
      <c r="F100" s="68"/>
      <c r="G100" s="68"/>
      <c r="H100" s="73"/>
      <c r="I100" s="74"/>
      <c r="J100" s="74"/>
      <c r="K100" s="74"/>
      <c r="L100" s="68"/>
      <c r="M100" s="68"/>
      <c r="N100"/>
      <c r="S100" s="68"/>
    </row>
    <row r="101" spans="2:19" ht="12.75" customHeight="1" x14ac:dyDescent="0.2">
      <c r="B101" s="68"/>
      <c r="C101" s="68"/>
      <c r="D101" s="68"/>
      <c r="E101" s="68"/>
      <c r="F101" s="68"/>
      <c r="G101" s="68"/>
      <c r="H101" s="73"/>
      <c r="I101" s="74"/>
      <c r="J101" s="74"/>
      <c r="K101" s="74"/>
      <c r="L101" s="68"/>
      <c r="M101" s="68"/>
      <c r="N101"/>
      <c r="S101" s="68"/>
    </row>
    <row r="102" spans="2:19" ht="12.75" customHeight="1" x14ac:dyDescent="0.2">
      <c r="B102" s="68"/>
      <c r="C102" s="68"/>
      <c r="D102" s="68"/>
      <c r="E102" s="68"/>
      <c r="F102" s="68"/>
      <c r="G102" s="68"/>
      <c r="H102" s="73"/>
      <c r="I102" s="74"/>
      <c r="J102" s="74"/>
      <c r="K102" s="74"/>
      <c r="L102" s="68"/>
      <c r="M102" s="68"/>
      <c r="N102"/>
      <c r="S102" s="68"/>
    </row>
    <row r="103" spans="2:19" ht="12.75" customHeight="1" x14ac:dyDescent="0.2">
      <c r="B103" s="68"/>
      <c r="C103" s="68"/>
      <c r="D103" s="68"/>
      <c r="E103" s="68"/>
      <c r="F103" s="68"/>
      <c r="G103" s="68"/>
      <c r="H103" s="73"/>
      <c r="I103" s="74"/>
      <c r="J103" s="74"/>
      <c r="K103" s="74"/>
      <c r="L103" s="68"/>
      <c r="M103" s="68"/>
      <c r="N103"/>
      <c r="S103" s="68"/>
    </row>
    <row r="104" spans="2:19" ht="12.75" customHeight="1" x14ac:dyDescent="0.2">
      <c r="B104" s="68"/>
      <c r="C104" s="68"/>
      <c r="D104" s="68"/>
      <c r="E104" s="68"/>
      <c r="F104" s="68"/>
      <c r="G104" s="68"/>
      <c r="H104" s="73"/>
      <c r="I104" s="74"/>
      <c r="J104" s="74"/>
      <c r="K104" s="74"/>
      <c r="L104" s="68"/>
      <c r="M104" s="68"/>
      <c r="N104"/>
      <c r="S104" s="68"/>
    </row>
    <row r="105" spans="2:19" ht="12.75" customHeight="1" x14ac:dyDescent="0.2">
      <c r="B105" s="68"/>
      <c r="C105" s="68"/>
      <c r="D105" s="68"/>
      <c r="E105" s="68"/>
      <c r="F105" s="68"/>
      <c r="G105" s="68"/>
      <c r="H105" s="73"/>
      <c r="I105" s="74"/>
      <c r="J105" s="74"/>
      <c r="K105" s="74"/>
      <c r="L105" s="68"/>
      <c r="M105" s="68"/>
      <c r="N105"/>
      <c r="S105" s="68"/>
    </row>
    <row r="106" spans="2:19" ht="12.75" customHeight="1" x14ac:dyDescent="0.2">
      <c r="B106" s="68"/>
      <c r="C106" s="68"/>
      <c r="D106" s="68"/>
      <c r="E106" s="68"/>
      <c r="F106" s="68"/>
      <c r="G106" s="68"/>
      <c r="H106" s="73"/>
      <c r="I106" s="74"/>
      <c r="J106" s="74"/>
      <c r="K106" s="74"/>
      <c r="L106" s="68"/>
      <c r="M106" s="68"/>
      <c r="N106"/>
      <c r="S106" s="68"/>
    </row>
    <row r="107" spans="2:19" ht="12.75" customHeight="1" x14ac:dyDescent="0.2">
      <c r="B107" s="68"/>
      <c r="C107" s="68"/>
      <c r="D107" s="68"/>
      <c r="E107" s="68"/>
      <c r="F107" s="68"/>
      <c r="G107" s="68"/>
      <c r="H107" s="73"/>
      <c r="I107" s="74"/>
      <c r="J107" s="74"/>
      <c r="K107" s="74"/>
      <c r="L107" s="68"/>
      <c r="M107" s="68"/>
      <c r="N107"/>
      <c r="S107" s="68"/>
    </row>
    <row r="108" spans="2:19" ht="12.75" customHeight="1" x14ac:dyDescent="0.2">
      <c r="B108" s="68"/>
      <c r="C108" s="68"/>
      <c r="D108" s="68"/>
      <c r="E108" s="68"/>
      <c r="F108" s="68"/>
      <c r="G108" s="68"/>
      <c r="H108" s="73"/>
      <c r="I108" s="74"/>
      <c r="J108" s="74"/>
      <c r="K108" s="74"/>
      <c r="L108" s="68"/>
      <c r="M108" s="68"/>
      <c r="N108"/>
      <c r="S108" s="68"/>
    </row>
    <row r="109" spans="2:19" ht="12.75" customHeight="1" x14ac:dyDescent="0.2">
      <c r="B109" s="68"/>
      <c r="C109" s="68"/>
      <c r="D109" s="68"/>
      <c r="E109" s="68"/>
      <c r="F109" s="68"/>
      <c r="G109" s="68"/>
      <c r="H109" s="73"/>
      <c r="I109" s="74"/>
      <c r="J109" s="74"/>
      <c r="K109" s="74"/>
      <c r="L109" s="68"/>
      <c r="M109" s="68"/>
      <c r="N109"/>
      <c r="S109" s="68"/>
    </row>
    <row r="110" spans="2:19" ht="12.75" customHeight="1" x14ac:dyDescent="0.2">
      <c r="B110" s="68"/>
      <c r="C110" s="68"/>
      <c r="D110" s="68"/>
      <c r="E110" s="68"/>
      <c r="F110" s="68"/>
      <c r="G110" s="68"/>
      <c r="H110" s="73"/>
      <c r="I110" s="74"/>
      <c r="J110" s="74"/>
      <c r="K110" s="74"/>
      <c r="L110" s="68"/>
      <c r="M110" s="68"/>
      <c r="N110"/>
      <c r="S110" s="68"/>
    </row>
    <row r="111" spans="2:19" ht="12.75" customHeight="1" x14ac:dyDescent="0.2">
      <c r="B111" s="68"/>
      <c r="C111" s="68"/>
      <c r="D111" s="68"/>
      <c r="E111" s="68"/>
      <c r="F111" s="68"/>
      <c r="G111" s="68"/>
      <c r="H111" s="73"/>
      <c r="I111" s="74"/>
      <c r="J111" s="74"/>
      <c r="K111" s="74"/>
      <c r="L111" s="68"/>
      <c r="M111" s="68"/>
      <c r="N111"/>
      <c r="S111" s="68"/>
    </row>
    <row r="112" spans="2:19" ht="12.75" customHeight="1" x14ac:dyDescent="0.2">
      <c r="B112" s="68"/>
      <c r="C112" s="68"/>
      <c r="D112" s="68"/>
      <c r="E112" s="68"/>
      <c r="F112" s="68"/>
      <c r="G112" s="68"/>
      <c r="H112" s="73"/>
      <c r="I112" s="74"/>
      <c r="J112" s="74"/>
      <c r="K112" s="74"/>
      <c r="L112" s="68"/>
      <c r="M112" s="68"/>
      <c r="N112"/>
      <c r="S112" s="68"/>
    </row>
    <row r="113" spans="2:19" ht="12.75" customHeight="1" x14ac:dyDescent="0.2">
      <c r="B113" s="68"/>
      <c r="C113" s="68"/>
      <c r="D113" s="68"/>
      <c r="E113" s="68"/>
      <c r="F113" s="68"/>
      <c r="G113" s="68"/>
      <c r="H113" s="73"/>
      <c r="I113" s="74"/>
      <c r="J113" s="74"/>
      <c r="K113" s="74"/>
      <c r="L113" s="68"/>
      <c r="M113" s="68"/>
      <c r="N113"/>
      <c r="S113" s="68"/>
    </row>
    <row r="114" spans="2:19" ht="12.75" customHeight="1" x14ac:dyDescent="0.2">
      <c r="B114" s="68"/>
      <c r="C114" s="68"/>
      <c r="D114" s="68"/>
      <c r="E114" s="68"/>
      <c r="F114" s="68"/>
      <c r="G114" s="68"/>
      <c r="H114" s="73"/>
      <c r="I114" s="74"/>
      <c r="J114" s="74"/>
      <c r="K114" s="74"/>
      <c r="L114" s="68"/>
      <c r="M114" s="68"/>
      <c r="N114"/>
      <c r="S114" s="68"/>
    </row>
    <row r="115" spans="2:19" ht="12.75" customHeight="1" x14ac:dyDescent="0.2">
      <c r="B115" s="68"/>
      <c r="C115" s="68"/>
      <c r="D115" s="68"/>
      <c r="E115" s="68"/>
      <c r="F115" s="68"/>
      <c r="G115" s="68"/>
      <c r="H115" s="73"/>
      <c r="I115" s="74"/>
      <c r="J115" s="74"/>
      <c r="K115" s="74"/>
      <c r="L115" s="68"/>
      <c r="M115" s="68"/>
      <c r="N115"/>
      <c r="S115" s="68"/>
    </row>
    <row r="116" spans="2:19" ht="12.75" customHeight="1" x14ac:dyDescent="0.2">
      <c r="B116" s="68"/>
      <c r="C116" s="68"/>
      <c r="D116" s="68"/>
      <c r="E116" s="68"/>
      <c r="F116" s="68"/>
      <c r="G116" s="68"/>
      <c r="H116" s="73"/>
      <c r="I116" s="74"/>
      <c r="J116" s="74"/>
      <c r="K116" s="74"/>
      <c r="L116" s="68"/>
      <c r="M116" s="68"/>
      <c r="N116"/>
      <c r="S116" s="68"/>
    </row>
    <row r="117" spans="2:19" ht="12.75" customHeight="1" x14ac:dyDescent="0.2">
      <c r="B117" s="68"/>
      <c r="C117" s="68"/>
      <c r="D117" s="68"/>
      <c r="E117" s="68"/>
      <c r="F117" s="68"/>
      <c r="G117" s="68"/>
      <c r="H117" s="73"/>
      <c r="I117" s="74"/>
      <c r="J117" s="74"/>
      <c r="K117" s="74"/>
      <c r="L117" s="68"/>
      <c r="M117" s="68"/>
      <c r="N117"/>
      <c r="S117" s="68"/>
    </row>
    <row r="118" spans="2:19" ht="12.75" customHeight="1" x14ac:dyDescent="0.2">
      <c r="B118" s="68"/>
      <c r="C118" s="68"/>
      <c r="D118" s="68"/>
      <c r="E118" s="68"/>
      <c r="F118" s="68"/>
      <c r="G118" s="68"/>
      <c r="H118" s="73"/>
      <c r="I118" s="74"/>
      <c r="J118" s="74"/>
      <c r="K118" s="74"/>
      <c r="L118" s="68"/>
      <c r="M118" s="68"/>
      <c r="N118"/>
      <c r="S118" s="68"/>
    </row>
    <row r="119" spans="2:19" ht="12.75" customHeight="1" x14ac:dyDescent="0.2">
      <c r="B119" s="68"/>
      <c r="C119" s="68"/>
      <c r="D119" s="68"/>
      <c r="E119" s="68"/>
      <c r="F119" s="68"/>
      <c r="G119" s="68"/>
      <c r="H119" s="73"/>
      <c r="I119" s="74"/>
      <c r="J119" s="74"/>
      <c r="K119" s="74"/>
      <c r="L119" s="68"/>
      <c r="M119" s="68"/>
      <c r="N119"/>
      <c r="S119" s="68"/>
    </row>
    <row r="120" spans="2:19" ht="12.75" customHeight="1" x14ac:dyDescent="0.2">
      <c r="B120" s="68"/>
      <c r="C120" s="68"/>
      <c r="D120" s="68"/>
      <c r="E120" s="68"/>
      <c r="F120" s="68"/>
      <c r="G120" s="68"/>
      <c r="H120" s="73"/>
      <c r="I120" s="74"/>
      <c r="J120" s="74"/>
      <c r="K120" s="74"/>
      <c r="L120" s="68"/>
      <c r="M120" s="68"/>
      <c r="N120"/>
      <c r="S120" s="68"/>
    </row>
    <row r="121" spans="2:19" ht="12.75" customHeight="1" x14ac:dyDescent="0.2">
      <c r="B121" s="68"/>
      <c r="C121" s="68"/>
      <c r="D121" s="68"/>
      <c r="E121" s="68"/>
      <c r="F121" s="68"/>
      <c r="G121" s="68"/>
      <c r="H121" s="73"/>
      <c r="I121" s="74"/>
      <c r="J121" s="74"/>
      <c r="K121" s="74"/>
      <c r="L121" s="68"/>
      <c r="M121" s="68"/>
      <c r="N121"/>
      <c r="S121" s="68"/>
    </row>
    <row r="122" spans="2:19" ht="12.75" customHeight="1" x14ac:dyDescent="0.2">
      <c r="B122" s="68"/>
      <c r="C122" s="68"/>
      <c r="D122" s="68"/>
      <c r="E122" s="68"/>
      <c r="F122" s="68"/>
      <c r="G122" s="68"/>
      <c r="H122" s="73"/>
      <c r="I122" s="74"/>
      <c r="J122" s="74"/>
      <c r="K122" s="74"/>
      <c r="L122" s="68"/>
      <c r="M122" s="68"/>
      <c r="N122"/>
      <c r="S122" s="68"/>
    </row>
    <row r="123" spans="2:19" ht="12.75" customHeight="1" x14ac:dyDescent="0.2">
      <c r="B123" s="68"/>
      <c r="C123" s="68"/>
      <c r="D123" s="68"/>
      <c r="E123" s="68"/>
      <c r="F123" s="68"/>
      <c r="G123" s="68"/>
      <c r="H123" s="73"/>
      <c r="I123" s="74"/>
      <c r="J123" s="74"/>
      <c r="K123" s="74"/>
      <c r="L123" s="68"/>
      <c r="M123" s="68"/>
      <c r="N123"/>
      <c r="S123" s="68"/>
    </row>
    <row r="124" spans="2:19" ht="12.75" customHeight="1" x14ac:dyDescent="0.2">
      <c r="B124" s="68"/>
      <c r="C124" s="68"/>
      <c r="D124" s="68"/>
      <c r="E124" s="68"/>
      <c r="F124" s="68"/>
      <c r="G124" s="68"/>
      <c r="H124" s="73"/>
      <c r="I124" s="74"/>
      <c r="J124" s="74"/>
      <c r="K124" s="74"/>
      <c r="L124" s="68"/>
      <c r="M124" s="68"/>
      <c r="N124"/>
      <c r="S124" s="68"/>
    </row>
    <row r="125" spans="2:19" ht="12.75" customHeight="1" x14ac:dyDescent="0.2">
      <c r="B125" s="68"/>
      <c r="C125" s="68"/>
      <c r="D125" s="68"/>
      <c r="E125" s="68"/>
      <c r="F125" s="68"/>
      <c r="G125" s="68"/>
      <c r="H125" s="73"/>
      <c r="I125" s="74"/>
      <c r="J125" s="74"/>
      <c r="K125" s="74"/>
      <c r="L125" s="68"/>
      <c r="M125" s="68"/>
      <c r="N125"/>
      <c r="S125" s="68"/>
    </row>
    <row r="126" spans="2:19" ht="12.75" customHeight="1" x14ac:dyDescent="0.2">
      <c r="B126" s="68"/>
      <c r="C126" s="68"/>
      <c r="D126" s="68"/>
      <c r="E126" s="68"/>
      <c r="F126" s="68"/>
      <c r="G126" s="68"/>
      <c r="H126" s="73"/>
      <c r="I126" s="74"/>
      <c r="J126" s="74"/>
      <c r="K126" s="74"/>
      <c r="L126" s="68"/>
      <c r="M126" s="68"/>
      <c r="N126"/>
      <c r="S126" s="68"/>
    </row>
    <row r="127" spans="2:19" ht="12.75" customHeight="1" x14ac:dyDescent="0.2">
      <c r="B127" s="68"/>
      <c r="C127" s="68"/>
      <c r="D127" s="68"/>
      <c r="E127" s="68"/>
      <c r="F127" s="68"/>
      <c r="G127" s="68"/>
      <c r="H127" s="73"/>
      <c r="I127" s="74"/>
      <c r="J127" s="74"/>
      <c r="K127" s="74"/>
      <c r="L127" s="68"/>
      <c r="M127" s="68"/>
      <c r="N127"/>
      <c r="S127" s="68"/>
    </row>
    <row r="128" spans="2:19" ht="12.75" customHeight="1" x14ac:dyDescent="0.2">
      <c r="B128" s="68"/>
      <c r="C128" s="68"/>
      <c r="D128" s="68"/>
      <c r="E128" s="68"/>
      <c r="F128" s="68"/>
      <c r="G128" s="68"/>
      <c r="H128" s="73"/>
      <c r="I128" s="74"/>
      <c r="J128" s="74"/>
      <c r="K128" s="74"/>
      <c r="L128" s="68"/>
      <c r="M128" s="68"/>
      <c r="N128"/>
      <c r="S128" s="68"/>
    </row>
    <row r="129" spans="2:19" ht="12.75" customHeight="1" x14ac:dyDescent="0.2">
      <c r="B129" s="68"/>
      <c r="C129" s="68"/>
      <c r="D129" s="68"/>
      <c r="E129" s="68"/>
      <c r="F129" s="68"/>
      <c r="G129" s="68"/>
      <c r="H129" s="73"/>
      <c r="I129" s="74"/>
      <c r="J129" s="74"/>
      <c r="K129" s="74"/>
      <c r="L129" s="68"/>
      <c r="M129" s="68"/>
      <c r="N129"/>
      <c r="S129" s="68"/>
    </row>
    <row r="130" spans="2:19" ht="12.75" customHeight="1" x14ac:dyDescent="0.2">
      <c r="B130" s="68"/>
      <c r="C130" s="68"/>
      <c r="D130" s="68"/>
      <c r="E130" s="68"/>
      <c r="F130" s="68"/>
      <c r="G130" s="68"/>
      <c r="H130" s="73"/>
      <c r="I130" s="74"/>
      <c r="J130" s="74"/>
      <c r="K130" s="74"/>
      <c r="L130" s="68"/>
      <c r="M130" s="68"/>
      <c r="N130"/>
      <c r="S130" s="68"/>
    </row>
    <row r="131" spans="2:19" ht="12.75" customHeight="1" x14ac:dyDescent="0.2">
      <c r="B131" s="68"/>
      <c r="C131" s="68"/>
      <c r="D131" s="68"/>
      <c r="E131" s="68"/>
      <c r="F131" s="68"/>
      <c r="G131" s="68"/>
      <c r="H131" s="73"/>
      <c r="I131" s="74"/>
      <c r="J131" s="74"/>
      <c r="K131" s="74"/>
      <c r="L131" s="68"/>
      <c r="M131" s="68"/>
      <c r="N131"/>
      <c r="S131" s="68"/>
    </row>
    <row r="132" spans="2:19" ht="12.75" customHeight="1" x14ac:dyDescent="0.2">
      <c r="B132" s="68"/>
      <c r="C132" s="68"/>
      <c r="D132" s="68"/>
      <c r="E132" s="68"/>
      <c r="F132" s="68"/>
      <c r="G132" s="68"/>
      <c r="H132" s="73"/>
      <c r="I132" s="74"/>
      <c r="J132" s="74"/>
      <c r="K132" s="74"/>
      <c r="L132" s="68"/>
      <c r="M132" s="68"/>
      <c r="N132"/>
      <c r="S132" s="68"/>
    </row>
    <row r="133" spans="2:19" ht="12.75" customHeight="1" x14ac:dyDescent="0.2">
      <c r="B133" s="68"/>
      <c r="C133" s="68"/>
      <c r="D133" s="68"/>
      <c r="E133" s="68"/>
      <c r="F133" s="68"/>
      <c r="G133" s="68"/>
      <c r="H133" s="73"/>
      <c r="I133" s="74"/>
      <c r="J133" s="74"/>
      <c r="K133" s="74"/>
      <c r="L133" s="68"/>
      <c r="M133" s="68"/>
      <c r="N133"/>
      <c r="S133" s="68"/>
    </row>
    <row r="134" spans="2:19" ht="12.75" customHeight="1" x14ac:dyDescent="0.2">
      <c r="B134" s="68"/>
      <c r="C134" s="68"/>
      <c r="D134" s="68"/>
      <c r="E134" s="68"/>
      <c r="F134" s="68"/>
      <c r="G134" s="68"/>
      <c r="H134" s="73"/>
      <c r="I134" s="74"/>
      <c r="J134" s="74"/>
      <c r="K134" s="74"/>
      <c r="L134" s="68"/>
      <c r="M134" s="68"/>
      <c r="N134"/>
      <c r="S134" s="68"/>
    </row>
    <row r="135" spans="2:19" ht="12.75" customHeight="1" x14ac:dyDescent="0.2">
      <c r="B135" s="68"/>
      <c r="C135" s="68"/>
      <c r="D135" s="68"/>
      <c r="E135" s="68"/>
      <c r="F135" s="68"/>
      <c r="G135" s="68"/>
      <c r="H135" s="73"/>
      <c r="I135" s="74"/>
      <c r="J135" s="74"/>
      <c r="K135" s="74"/>
      <c r="L135" s="68"/>
      <c r="M135" s="68"/>
      <c r="N135"/>
      <c r="S135" s="68"/>
    </row>
    <row r="136" spans="2:19" ht="12.75" customHeight="1" x14ac:dyDescent="0.2">
      <c r="B136" s="68"/>
      <c r="C136" s="68"/>
      <c r="D136" s="68"/>
      <c r="E136" s="68"/>
      <c r="F136" s="68"/>
      <c r="G136" s="68"/>
      <c r="H136" s="73"/>
      <c r="I136" s="74"/>
      <c r="J136" s="74"/>
      <c r="K136" s="74"/>
      <c r="L136" s="68"/>
      <c r="M136" s="68"/>
      <c r="N136"/>
      <c r="S136" s="68"/>
    </row>
    <row r="137" spans="2:19" ht="12.75" customHeight="1" x14ac:dyDescent="0.2">
      <c r="B137" s="68"/>
      <c r="C137" s="68"/>
      <c r="D137" s="68"/>
      <c r="E137" s="68"/>
      <c r="F137" s="68"/>
      <c r="G137" s="68"/>
      <c r="H137" s="73"/>
      <c r="I137" s="74"/>
      <c r="J137" s="74"/>
      <c r="K137" s="74"/>
      <c r="L137" s="68"/>
      <c r="M137" s="68"/>
      <c r="N137"/>
      <c r="S137" s="68"/>
    </row>
    <row r="138" spans="2:19" ht="12.75" customHeight="1" x14ac:dyDescent="0.2">
      <c r="B138" s="68"/>
      <c r="C138" s="68"/>
      <c r="D138" s="68"/>
      <c r="E138" s="68"/>
      <c r="F138" s="68"/>
      <c r="G138" s="68"/>
      <c r="H138" s="73"/>
      <c r="I138" s="74"/>
      <c r="J138" s="74"/>
      <c r="K138" s="74"/>
      <c r="L138" s="68"/>
      <c r="M138" s="68"/>
      <c r="N138"/>
      <c r="S138" s="68"/>
    </row>
    <row r="139" spans="2:19" ht="12.75" customHeight="1" x14ac:dyDescent="0.2">
      <c r="B139" s="68"/>
      <c r="C139" s="68"/>
      <c r="D139" s="68"/>
      <c r="E139" s="68"/>
      <c r="F139" s="68"/>
      <c r="G139" s="68"/>
      <c r="H139" s="73"/>
      <c r="I139" s="74"/>
      <c r="J139" s="74"/>
      <c r="K139" s="74"/>
      <c r="L139" s="68"/>
      <c r="M139" s="68"/>
      <c r="N139"/>
      <c r="S139" s="68"/>
    </row>
    <row r="140" spans="2:19" ht="12.75" customHeight="1" x14ac:dyDescent="0.2">
      <c r="B140" s="68"/>
      <c r="C140" s="68"/>
      <c r="D140" s="68"/>
      <c r="E140" s="68"/>
      <c r="F140" s="68"/>
      <c r="G140" s="68"/>
      <c r="H140" s="73"/>
      <c r="I140" s="74"/>
      <c r="J140" s="74"/>
      <c r="K140" s="74"/>
      <c r="L140" s="68"/>
      <c r="M140" s="68"/>
      <c r="N140"/>
      <c r="S140" s="68"/>
    </row>
    <row r="141" spans="2:19" ht="12.75" customHeight="1" x14ac:dyDescent="0.2">
      <c r="B141" s="68"/>
      <c r="C141" s="68"/>
      <c r="D141" s="68"/>
      <c r="E141" s="68"/>
      <c r="F141" s="68"/>
      <c r="G141" s="68"/>
      <c r="H141" s="73"/>
      <c r="I141" s="74"/>
      <c r="J141" s="74"/>
      <c r="K141" s="74"/>
      <c r="L141" s="68"/>
      <c r="M141" s="68"/>
      <c r="N141"/>
      <c r="S141" s="68"/>
    </row>
    <row r="142" spans="2:19" ht="12.75" customHeight="1" x14ac:dyDescent="0.2">
      <c r="B142" s="68"/>
      <c r="C142" s="68"/>
      <c r="D142" s="68"/>
      <c r="E142" s="68"/>
      <c r="F142" s="68"/>
      <c r="G142" s="68"/>
      <c r="H142" s="73"/>
      <c r="I142" s="74"/>
      <c r="J142" s="74"/>
      <c r="K142" s="74"/>
      <c r="L142" s="68"/>
      <c r="M142" s="68"/>
      <c r="N142"/>
      <c r="S142" s="68"/>
    </row>
    <row r="143" spans="2:19" ht="12.75" customHeight="1" x14ac:dyDescent="0.2">
      <c r="B143" s="68"/>
      <c r="C143" s="68"/>
      <c r="D143" s="68"/>
      <c r="E143" s="68"/>
      <c r="F143" s="68"/>
      <c r="G143" s="68"/>
      <c r="H143" s="73"/>
      <c r="I143" s="74"/>
      <c r="J143" s="74"/>
      <c r="K143" s="74"/>
      <c r="L143" s="68"/>
      <c r="M143" s="68"/>
      <c r="N143"/>
      <c r="S143" s="68"/>
    </row>
    <row r="144" spans="2:19" ht="12.75" customHeight="1" x14ac:dyDescent="0.2">
      <c r="B144" s="68"/>
      <c r="C144" s="68"/>
      <c r="D144" s="68"/>
      <c r="E144" s="68"/>
      <c r="F144" s="68"/>
      <c r="G144" s="68"/>
      <c r="H144" s="73"/>
      <c r="I144" s="74"/>
      <c r="J144" s="74"/>
      <c r="K144" s="74"/>
      <c r="L144" s="68"/>
      <c r="M144" s="68"/>
      <c r="N144"/>
      <c r="S144" s="68"/>
    </row>
    <row r="145" spans="1:19" x14ac:dyDescent="0.2"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/>
      <c r="S145" s="68"/>
    </row>
    <row r="146" spans="1:19" x14ac:dyDescent="0.2">
      <c r="A146" s="79"/>
      <c r="B146"/>
      <c r="D146"/>
      <c r="E146"/>
      <c r="F146"/>
      <c r="H146" s="74"/>
      <c r="I146"/>
      <c r="J146"/>
      <c r="K146"/>
      <c r="L146"/>
      <c r="M146"/>
      <c r="N146"/>
    </row>
    <row r="147" spans="1:19" x14ac:dyDescent="0.2">
      <c r="A147" s="79"/>
      <c r="B147"/>
      <c r="D147"/>
      <c r="E147"/>
      <c r="F147"/>
      <c r="H147" s="74"/>
      <c r="I147"/>
      <c r="J147"/>
      <c r="K147"/>
      <c r="L147"/>
      <c r="M147"/>
      <c r="N147"/>
    </row>
    <row r="148" spans="1:19" x14ac:dyDescent="0.2">
      <c r="A148" s="79"/>
      <c r="B148"/>
      <c r="D148"/>
      <c r="E148"/>
      <c r="F148"/>
      <c r="H148" s="74"/>
      <c r="I148"/>
      <c r="J148"/>
      <c r="K148"/>
      <c r="L148"/>
      <c r="M148"/>
      <c r="N148"/>
    </row>
    <row r="149" spans="1:19" x14ac:dyDescent="0.2">
      <c r="A149" s="79"/>
      <c r="B149"/>
      <c r="D149"/>
      <c r="E149"/>
      <c r="F149"/>
      <c r="H149" s="74"/>
      <c r="I149"/>
      <c r="J149"/>
      <c r="K149"/>
      <c r="L149"/>
      <c r="M149"/>
      <c r="N149"/>
    </row>
    <row r="150" spans="1:19" x14ac:dyDescent="0.2">
      <c r="A150" s="79"/>
      <c r="B150"/>
      <c r="D150"/>
      <c r="E150"/>
      <c r="F150"/>
      <c r="H150" s="74"/>
      <c r="I150"/>
      <c r="J150"/>
      <c r="K150"/>
      <c r="L150"/>
      <c r="M150"/>
      <c r="N150"/>
    </row>
    <row r="151" spans="1:19" x14ac:dyDescent="0.2">
      <c r="A151" s="79"/>
      <c r="B151"/>
      <c r="D151"/>
      <c r="E151"/>
      <c r="F151"/>
      <c r="H151" s="74"/>
      <c r="I151"/>
      <c r="J151"/>
      <c r="K151"/>
      <c r="L151"/>
      <c r="M151"/>
      <c r="N151"/>
    </row>
    <row r="152" spans="1:19" x14ac:dyDescent="0.2">
      <c r="A152" s="79"/>
      <c r="B152"/>
      <c r="D152"/>
      <c r="E152"/>
      <c r="F152"/>
      <c r="H152" s="74"/>
      <c r="I152"/>
      <c r="J152"/>
      <c r="K152"/>
      <c r="L152"/>
      <c r="M152"/>
      <c r="N152"/>
    </row>
    <row r="153" spans="1:19" x14ac:dyDescent="0.2">
      <c r="A153" s="79"/>
      <c r="B153"/>
      <c r="D153"/>
      <c r="E153"/>
      <c r="F153"/>
      <c r="H153" s="74"/>
      <c r="I153"/>
      <c r="J153"/>
      <c r="K153"/>
      <c r="L153"/>
      <c r="M153"/>
      <c r="N153"/>
    </row>
    <row r="154" spans="1:19" x14ac:dyDescent="0.2">
      <c r="A154" s="79"/>
      <c r="B154"/>
      <c r="D154"/>
      <c r="E154"/>
      <c r="F154"/>
      <c r="H154" s="74"/>
      <c r="I154"/>
      <c r="J154"/>
      <c r="K154"/>
      <c r="L154"/>
      <c r="M154"/>
      <c r="N154"/>
    </row>
    <row r="155" spans="1:19" x14ac:dyDescent="0.2">
      <c r="A155" s="79"/>
      <c r="B155"/>
      <c r="D155"/>
      <c r="E155"/>
      <c r="F155"/>
      <c r="H155" s="74"/>
      <c r="I155"/>
      <c r="J155"/>
      <c r="K155"/>
      <c r="L155"/>
      <c r="M155"/>
      <c r="N155"/>
    </row>
    <row r="156" spans="1:19" x14ac:dyDescent="0.2">
      <c r="A156" s="79"/>
      <c r="B156"/>
      <c r="D156"/>
      <c r="E156"/>
      <c r="F156"/>
      <c r="H156" s="74"/>
      <c r="I156"/>
      <c r="J156"/>
      <c r="K156"/>
      <c r="L156"/>
      <c r="M156"/>
      <c r="N156"/>
    </row>
    <row r="157" spans="1:19" x14ac:dyDescent="0.2">
      <c r="A157" s="79"/>
      <c r="B157"/>
      <c r="D157"/>
      <c r="E157"/>
      <c r="F157"/>
      <c r="H157" s="74"/>
      <c r="I157"/>
      <c r="J157"/>
      <c r="K157"/>
      <c r="L157"/>
      <c r="M157"/>
      <c r="N157"/>
    </row>
    <row r="158" spans="1:19" x14ac:dyDescent="0.2">
      <c r="A158" s="79"/>
      <c r="B158"/>
      <c r="D158"/>
      <c r="E158"/>
      <c r="F158"/>
      <c r="H158" s="74"/>
      <c r="I158"/>
      <c r="J158"/>
      <c r="K158"/>
      <c r="L158"/>
      <c r="M158"/>
      <c r="N158"/>
    </row>
    <row r="159" spans="1:19" x14ac:dyDescent="0.2">
      <c r="A159" s="79"/>
      <c r="B159"/>
      <c r="D159"/>
      <c r="E159"/>
      <c r="F159"/>
      <c r="H159" s="74"/>
      <c r="I159"/>
      <c r="J159"/>
      <c r="K159"/>
      <c r="L159"/>
      <c r="M159"/>
      <c r="N159"/>
    </row>
    <row r="160" spans="1:19" x14ac:dyDescent="0.2">
      <c r="A160" s="79"/>
      <c r="B160"/>
      <c r="D160"/>
      <c r="E160"/>
      <c r="F160"/>
      <c r="H160" s="74"/>
      <c r="I160"/>
      <c r="J160"/>
      <c r="K160"/>
      <c r="L160"/>
      <c r="M160"/>
      <c r="N160"/>
    </row>
    <row r="161" spans="1:14" x14ac:dyDescent="0.2">
      <c r="A161" s="79"/>
      <c r="B161"/>
      <c r="D161"/>
      <c r="E161"/>
      <c r="F161"/>
      <c r="H161" s="74"/>
      <c r="I161"/>
      <c r="J161"/>
      <c r="K161"/>
      <c r="L161"/>
      <c r="M161"/>
      <c r="N161"/>
    </row>
    <row r="162" spans="1:14" x14ac:dyDescent="0.2">
      <c r="A162" s="79"/>
      <c r="B162"/>
      <c r="D162"/>
      <c r="E162"/>
      <c r="F162"/>
      <c r="H162" s="74"/>
      <c r="I162"/>
      <c r="J162"/>
      <c r="K162"/>
      <c r="L162"/>
      <c r="M162"/>
      <c r="N162"/>
    </row>
    <row r="163" spans="1:14" x14ac:dyDescent="0.2">
      <c r="A163" s="79"/>
      <c r="B163"/>
      <c r="D163"/>
      <c r="E163"/>
      <c r="F163"/>
      <c r="H163" s="74"/>
      <c r="I163"/>
      <c r="J163"/>
      <c r="K163"/>
      <c r="L163"/>
      <c r="M163"/>
      <c r="N163"/>
    </row>
    <row r="164" spans="1:14" x14ac:dyDescent="0.2">
      <c r="A164" s="79"/>
      <c r="B164"/>
      <c r="D164"/>
      <c r="E164"/>
      <c r="F164"/>
      <c r="H164" s="74"/>
      <c r="I164"/>
      <c r="J164"/>
      <c r="K164"/>
      <c r="L164"/>
      <c r="M164"/>
      <c r="N164"/>
    </row>
    <row r="165" spans="1:14" x14ac:dyDescent="0.2">
      <c r="A165" s="79"/>
      <c r="B165"/>
      <c r="D165"/>
      <c r="E165"/>
      <c r="F165"/>
      <c r="H165" s="74"/>
      <c r="I165"/>
      <c r="J165"/>
      <c r="K165"/>
      <c r="L165"/>
      <c r="M165"/>
      <c r="N165"/>
    </row>
    <row r="166" spans="1:14" x14ac:dyDescent="0.2">
      <c r="A166" s="79"/>
      <c r="B166"/>
      <c r="D166"/>
      <c r="E166"/>
      <c r="F166"/>
      <c r="H166" s="74"/>
      <c r="I166"/>
      <c r="J166"/>
      <c r="K166"/>
      <c r="L166"/>
      <c r="M166"/>
      <c r="N166"/>
    </row>
    <row r="167" spans="1:14" x14ac:dyDescent="0.2">
      <c r="A167" s="79"/>
      <c r="B167"/>
      <c r="D167"/>
      <c r="E167"/>
      <c r="F167"/>
      <c r="H167" s="74"/>
      <c r="I167"/>
      <c r="J167"/>
      <c r="K167"/>
      <c r="L167"/>
      <c r="M167"/>
      <c r="N167"/>
    </row>
    <row r="168" spans="1:14" x14ac:dyDescent="0.2">
      <c r="A168" s="79"/>
      <c r="B168"/>
      <c r="D168"/>
      <c r="E168"/>
      <c r="F168"/>
      <c r="H168" s="74"/>
      <c r="I168"/>
      <c r="J168"/>
      <c r="K168"/>
      <c r="L168"/>
      <c r="M168"/>
      <c r="N168"/>
    </row>
    <row r="169" spans="1:14" x14ac:dyDescent="0.2">
      <c r="A169" s="79"/>
      <c r="B169"/>
      <c r="D169"/>
      <c r="E169"/>
      <c r="F169"/>
      <c r="H169" s="74"/>
      <c r="I169"/>
      <c r="J169"/>
      <c r="K169"/>
      <c r="L169"/>
      <c r="M169"/>
      <c r="N169"/>
    </row>
    <row r="170" spans="1:14" x14ac:dyDescent="0.2">
      <c r="A170" s="79"/>
      <c r="B170"/>
      <c r="D170"/>
      <c r="E170"/>
      <c r="F170"/>
      <c r="H170" s="74"/>
      <c r="I170"/>
      <c r="J170"/>
      <c r="K170"/>
      <c r="L170"/>
      <c r="M170"/>
      <c r="N170"/>
    </row>
    <row r="171" spans="1:14" x14ac:dyDescent="0.2">
      <c r="A171" s="79"/>
      <c r="B171"/>
      <c r="D171"/>
      <c r="E171"/>
      <c r="F171"/>
      <c r="H171" s="74"/>
      <c r="I171"/>
      <c r="J171"/>
      <c r="K171"/>
      <c r="L171"/>
      <c r="M171"/>
      <c r="N171"/>
    </row>
    <row r="172" spans="1:14" x14ac:dyDescent="0.2">
      <c r="A172" s="79"/>
      <c r="B172"/>
      <c r="D172"/>
      <c r="E172"/>
      <c r="F172"/>
      <c r="H172" s="74"/>
      <c r="I172"/>
      <c r="J172"/>
      <c r="K172"/>
      <c r="L172"/>
      <c r="M172"/>
      <c r="N172"/>
    </row>
    <row r="173" spans="1:14" x14ac:dyDescent="0.2">
      <c r="A173" s="79"/>
      <c r="B173"/>
      <c r="D173"/>
      <c r="E173"/>
      <c r="F173"/>
      <c r="H173" s="74"/>
      <c r="I173"/>
      <c r="J173"/>
      <c r="K173"/>
      <c r="L173"/>
      <c r="M173"/>
      <c r="N173"/>
    </row>
    <row r="174" spans="1:14" x14ac:dyDescent="0.2">
      <c r="A174" s="79"/>
      <c r="B174"/>
      <c r="D174"/>
      <c r="E174"/>
      <c r="F174"/>
      <c r="H174" s="74"/>
      <c r="I174"/>
      <c r="J174"/>
      <c r="K174"/>
      <c r="L174"/>
      <c r="M174"/>
      <c r="N174"/>
    </row>
    <row r="175" spans="1:14" x14ac:dyDescent="0.2">
      <c r="A175" s="79"/>
      <c r="B175"/>
      <c r="D175"/>
      <c r="E175"/>
      <c r="F175"/>
      <c r="H175" s="74"/>
      <c r="I175"/>
      <c r="J175"/>
      <c r="K175"/>
      <c r="L175"/>
      <c r="M175"/>
      <c r="N175"/>
    </row>
    <row r="176" spans="1:14" x14ac:dyDescent="0.2">
      <c r="A176" s="79"/>
      <c r="B176"/>
      <c r="D176"/>
      <c r="E176"/>
      <c r="F176"/>
      <c r="H176" s="74"/>
      <c r="I176"/>
      <c r="J176"/>
      <c r="K176"/>
      <c r="L176"/>
      <c r="M176"/>
      <c r="N176"/>
    </row>
    <row r="177" spans="1:14" x14ac:dyDescent="0.2">
      <c r="A177" s="79"/>
      <c r="B177"/>
      <c r="D177"/>
      <c r="E177"/>
      <c r="F177"/>
      <c r="H177" s="74"/>
      <c r="I177"/>
      <c r="J177"/>
      <c r="K177"/>
      <c r="L177"/>
      <c r="M177"/>
      <c r="N177"/>
    </row>
    <row r="178" spans="1:14" x14ac:dyDescent="0.2">
      <c r="A178" s="79"/>
      <c r="B178"/>
      <c r="D178"/>
      <c r="E178"/>
      <c r="F178"/>
      <c r="H178" s="74"/>
      <c r="I178"/>
      <c r="J178"/>
      <c r="K178"/>
      <c r="L178"/>
      <c r="M178"/>
      <c r="N178"/>
    </row>
    <row r="179" spans="1:14" x14ac:dyDescent="0.2">
      <c r="A179" s="79"/>
      <c r="B179"/>
      <c r="D179"/>
      <c r="E179"/>
      <c r="F179"/>
      <c r="H179" s="74"/>
      <c r="I179"/>
      <c r="J179"/>
      <c r="K179"/>
      <c r="L179"/>
      <c r="M179"/>
      <c r="N179"/>
    </row>
    <row r="180" spans="1:14" x14ac:dyDescent="0.2">
      <c r="A180" s="79"/>
      <c r="B180"/>
      <c r="D180"/>
      <c r="E180"/>
      <c r="F180"/>
      <c r="H180" s="74"/>
      <c r="I180"/>
      <c r="J180"/>
      <c r="K180"/>
      <c r="L180"/>
      <c r="M180"/>
      <c r="N180"/>
    </row>
    <row r="181" spans="1:14" x14ac:dyDescent="0.2">
      <c r="A181" s="79"/>
      <c r="B181"/>
      <c r="D181"/>
      <c r="E181"/>
      <c r="F181"/>
      <c r="H181" s="74"/>
      <c r="I181"/>
      <c r="J181"/>
      <c r="K181"/>
      <c r="L181"/>
      <c r="M181"/>
      <c r="N181"/>
    </row>
    <row r="182" spans="1:14" x14ac:dyDescent="0.2">
      <c r="A182" s="79"/>
      <c r="B182"/>
      <c r="D182"/>
      <c r="E182"/>
      <c r="F182"/>
      <c r="H182" s="74"/>
      <c r="I182"/>
      <c r="J182"/>
      <c r="K182"/>
      <c r="L182"/>
      <c r="M182"/>
      <c r="N182"/>
    </row>
    <row r="183" spans="1:14" x14ac:dyDescent="0.2">
      <c r="A183" s="79"/>
      <c r="B183"/>
      <c r="D183"/>
      <c r="E183"/>
      <c r="F183"/>
      <c r="H183" s="74"/>
      <c r="I183"/>
      <c r="J183"/>
      <c r="K183"/>
      <c r="L183"/>
      <c r="M183"/>
      <c r="N183"/>
    </row>
    <row r="184" spans="1:14" x14ac:dyDescent="0.2">
      <c r="A184" s="79"/>
      <c r="B184"/>
      <c r="D184"/>
      <c r="E184"/>
      <c r="F184"/>
      <c r="H184" s="74"/>
      <c r="I184"/>
      <c r="J184"/>
      <c r="K184"/>
      <c r="L184"/>
      <c r="M184"/>
      <c r="N184"/>
    </row>
    <row r="185" spans="1:14" x14ac:dyDescent="0.2">
      <c r="A185" s="79"/>
      <c r="B185"/>
      <c r="D185"/>
      <c r="E185"/>
      <c r="F185"/>
      <c r="H185" s="74"/>
      <c r="I185"/>
      <c r="J185"/>
      <c r="K185"/>
      <c r="L185"/>
      <c r="M185"/>
      <c r="N185"/>
    </row>
    <row r="186" spans="1:14" x14ac:dyDescent="0.2">
      <c r="A186" s="79"/>
      <c r="B186"/>
      <c r="D186"/>
      <c r="E186"/>
      <c r="F186"/>
      <c r="H186" s="74"/>
      <c r="I186"/>
      <c r="J186"/>
      <c r="K186"/>
      <c r="L186"/>
      <c r="M186"/>
      <c r="N186"/>
    </row>
    <row r="187" spans="1:14" x14ac:dyDescent="0.2">
      <c r="A187" s="79"/>
      <c r="B187"/>
      <c r="D187"/>
      <c r="E187"/>
      <c r="F187"/>
      <c r="H187" s="74"/>
      <c r="I187"/>
      <c r="J187"/>
      <c r="K187"/>
      <c r="L187"/>
      <c r="M187"/>
      <c r="N187"/>
    </row>
    <row r="188" spans="1:14" x14ac:dyDescent="0.2">
      <c r="A188" s="79"/>
      <c r="B188"/>
      <c r="D188"/>
      <c r="E188"/>
      <c r="F188"/>
      <c r="H188" s="74"/>
      <c r="I188"/>
      <c r="J188"/>
      <c r="K188"/>
      <c r="L188"/>
      <c r="M188"/>
      <c r="N188"/>
    </row>
    <row r="189" spans="1:14" x14ac:dyDescent="0.2">
      <c r="A189" s="79"/>
      <c r="B189"/>
      <c r="D189"/>
      <c r="E189"/>
      <c r="F189"/>
      <c r="H189" s="74"/>
      <c r="I189"/>
      <c r="J189"/>
      <c r="K189"/>
      <c r="L189"/>
      <c r="M189"/>
      <c r="N189"/>
    </row>
    <row r="190" spans="1:14" x14ac:dyDescent="0.2">
      <c r="A190" s="79"/>
      <c r="B190"/>
      <c r="D190"/>
      <c r="E190"/>
      <c r="F190"/>
      <c r="H190" s="74"/>
      <c r="I190"/>
      <c r="J190"/>
      <c r="K190"/>
      <c r="L190"/>
      <c r="M190"/>
      <c r="N190"/>
    </row>
    <row r="191" spans="1:14" x14ac:dyDescent="0.2">
      <c r="A191" s="79"/>
      <c r="B191"/>
      <c r="D191"/>
      <c r="E191"/>
      <c r="F191"/>
      <c r="H191" s="74"/>
      <c r="I191"/>
      <c r="J191"/>
      <c r="K191"/>
      <c r="L191"/>
      <c r="M191"/>
      <c r="N191"/>
    </row>
    <row r="192" spans="1:14" x14ac:dyDescent="0.2">
      <c r="A192" s="79"/>
      <c r="B192"/>
      <c r="D192"/>
      <c r="E192"/>
      <c r="F192"/>
      <c r="H192" s="74"/>
      <c r="I192"/>
      <c r="J192"/>
      <c r="K192"/>
      <c r="L192"/>
      <c r="M192"/>
      <c r="N192"/>
    </row>
    <row r="193" spans="1:14" x14ac:dyDescent="0.2">
      <c r="A193" s="79"/>
      <c r="B193"/>
      <c r="D193"/>
      <c r="E193"/>
      <c r="F193"/>
      <c r="H193" s="74"/>
      <c r="I193"/>
      <c r="J193"/>
      <c r="K193"/>
      <c r="L193"/>
      <c r="M193"/>
      <c r="N193"/>
    </row>
    <row r="194" spans="1:14" x14ac:dyDescent="0.2">
      <c r="A194" s="79"/>
      <c r="B194"/>
      <c r="D194"/>
      <c r="E194"/>
      <c r="F194"/>
      <c r="H194" s="74"/>
      <c r="I194"/>
      <c r="J194"/>
      <c r="K194"/>
      <c r="L194"/>
      <c r="M194"/>
      <c r="N194"/>
    </row>
    <row r="195" spans="1:14" x14ac:dyDescent="0.2">
      <c r="A195" s="79"/>
      <c r="B195"/>
      <c r="D195"/>
      <c r="E195"/>
      <c r="F195"/>
      <c r="H195" s="74"/>
      <c r="I195"/>
      <c r="J195"/>
      <c r="K195"/>
      <c r="L195"/>
      <c r="M195"/>
      <c r="N195"/>
    </row>
    <row r="196" spans="1:14" x14ac:dyDescent="0.2">
      <c r="A196" s="79"/>
      <c r="B196"/>
      <c r="D196"/>
      <c r="E196"/>
      <c r="F196"/>
      <c r="H196" s="74"/>
      <c r="I196"/>
      <c r="J196"/>
      <c r="K196"/>
      <c r="L196"/>
      <c r="M196"/>
      <c r="N196"/>
    </row>
    <row r="197" spans="1:14" x14ac:dyDescent="0.2">
      <c r="A197" s="79"/>
      <c r="B197"/>
      <c r="D197"/>
      <c r="E197"/>
      <c r="F197"/>
      <c r="H197" s="74"/>
      <c r="I197"/>
      <c r="J197"/>
      <c r="K197"/>
      <c r="L197"/>
      <c r="M197"/>
      <c r="N197"/>
    </row>
    <row r="198" spans="1:14" x14ac:dyDescent="0.2">
      <c r="A198" s="79"/>
      <c r="B198"/>
      <c r="D198"/>
      <c r="E198"/>
      <c r="F198"/>
      <c r="H198" s="74"/>
      <c r="I198"/>
      <c r="J198"/>
      <c r="K198"/>
      <c r="L198"/>
      <c r="M198"/>
      <c r="N198"/>
    </row>
    <row r="199" spans="1:14" x14ac:dyDescent="0.2">
      <c r="A199" s="79"/>
      <c r="B199"/>
      <c r="D199"/>
      <c r="E199"/>
      <c r="F199"/>
      <c r="H199" s="74"/>
      <c r="I199"/>
      <c r="J199"/>
      <c r="K199"/>
      <c r="L199"/>
      <c r="M199"/>
      <c r="N199"/>
    </row>
    <row r="200" spans="1:14" x14ac:dyDescent="0.2">
      <c r="A200" s="79"/>
      <c r="B200"/>
      <c r="D200"/>
      <c r="E200"/>
      <c r="F200"/>
      <c r="H200" s="74"/>
      <c r="I200"/>
      <c r="J200"/>
      <c r="K200"/>
      <c r="L200"/>
      <c r="M200"/>
      <c r="N200"/>
    </row>
    <row r="201" spans="1:14" x14ac:dyDescent="0.2">
      <c r="A201" s="79"/>
      <c r="B201"/>
      <c r="D201"/>
      <c r="E201"/>
      <c r="F201"/>
      <c r="H201" s="74"/>
      <c r="I201"/>
      <c r="J201"/>
      <c r="K201"/>
      <c r="L201"/>
      <c r="M201"/>
      <c r="N201"/>
    </row>
    <row r="202" spans="1:14" x14ac:dyDescent="0.2">
      <c r="A202" s="79"/>
      <c r="B202"/>
      <c r="D202"/>
      <c r="E202"/>
      <c r="F202"/>
      <c r="H202" s="74"/>
      <c r="I202"/>
      <c r="J202"/>
      <c r="K202"/>
      <c r="L202"/>
      <c r="M202"/>
      <c r="N202"/>
    </row>
    <row r="203" spans="1:14" x14ac:dyDescent="0.2">
      <c r="A203" s="79"/>
      <c r="B203"/>
      <c r="D203"/>
      <c r="E203"/>
      <c r="F203"/>
      <c r="H203" s="74"/>
      <c r="I203"/>
      <c r="J203"/>
      <c r="K203"/>
      <c r="L203"/>
      <c r="M203"/>
      <c r="N203"/>
    </row>
    <row r="204" spans="1:14" x14ac:dyDescent="0.2">
      <c r="A204" s="79"/>
      <c r="B204"/>
      <c r="D204"/>
      <c r="E204"/>
      <c r="F204"/>
      <c r="H204" s="74"/>
      <c r="I204"/>
      <c r="J204"/>
      <c r="K204"/>
      <c r="L204"/>
      <c r="M204"/>
      <c r="N204"/>
    </row>
    <row r="205" spans="1:14" x14ac:dyDescent="0.2">
      <c r="A205" s="79"/>
      <c r="B205"/>
      <c r="D205"/>
      <c r="E205"/>
      <c r="F205"/>
      <c r="H205" s="74"/>
      <c r="I205"/>
      <c r="J205"/>
      <c r="K205"/>
      <c r="L205"/>
      <c r="M205"/>
      <c r="N205"/>
    </row>
    <row r="206" spans="1:14" x14ac:dyDescent="0.2">
      <c r="A206" s="79"/>
      <c r="B206"/>
      <c r="D206"/>
      <c r="E206"/>
      <c r="F206"/>
      <c r="H206" s="74"/>
      <c r="I206"/>
      <c r="J206"/>
      <c r="K206"/>
      <c r="L206"/>
      <c r="M206"/>
      <c r="N206"/>
    </row>
    <row r="207" spans="1:14" x14ac:dyDescent="0.2">
      <c r="A207" s="79"/>
      <c r="B207"/>
      <c r="D207"/>
      <c r="E207"/>
      <c r="F207"/>
      <c r="H207" s="74"/>
      <c r="I207"/>
      <c r="J207"/>
      <c r="K207"/>
      <c r="L207"/>
      <c r="M207"/>
      <c r="N207"/>
    </row>
    <row r="208" spans="1:14" x14ac:dyDescent="0.2">
      <c r="A208" s="79"/>
      <c r="B208"/>
      <c r="D208"/>
      <c r="E208"/>
      <c r="F208"/>
      <c r="H208" s="74"/>
      <c r="I208"/>
      <c r="J208"/>
      <c r="K208"/>
      <c r="L208"/>
      <c r="M208"/>
      <c r="N208"/>
    </row>
    <row r="209" spans="1:14" x14ac:dyDescent="0.2">
      <c r="A209" s="79"/>
      <c r="B209"/>
      <c r="D209"/>
      <c r="E209"/>
      <c r="F209"/>
      <c r="H209" s="74"/>
      <c r="I209"/>
      <c r="J209"/>
      <c r="K209"/>
      <c r="L209"/>
      <c r="M209"/>
      <c r="N209"/>
    </row>
    <row r="210" spans="1:14" x14ac:dyDescent="0.2">
      <c r="A210" s="79"/>
      <c r="B210"/>
      <c r="D210"/>
      <c r="E210"/>
      <c r="F210"/>
      <c r="H210" s="74"/>
      <c r="I210"/>
      <c r="J210"/>
      <c r="K210"/>
      <c r="L210"/>
      <c r="M210"/>
      <c r="N210"/>
    </row>
    <row r="211" spans="1:14" x14ac:dyDescent="0.2">
      <c r="A211" s="79"/>
      <c r="B211"/>
      <c r="D211"/>
      <c r="E211"/>
      <c r="F211"/>
      <c r="H211" s="74"/>
      <c r="I211"/>
      <c r="J211"/>
      <c r="K211"/>
      <c r="L211"/>
      <c r="M211"/>
      <c r="N211"/>
    </row>
    <row r="212" spans="1:14" x14ac:dyDescent="0.2">
      <c r="A212" s="79"/>
      <c r="B212"/>
      <c r="D212"/>
      <c r="E212"/>
      <c r="F212"/>
      <c r="H212" s="74"/>
      <c r="I212"/>
      <c r="J212"/>
      <c r="K212"/>
      <c r="L212"/>
      <c r="M212"/>
      <c r="N212"/>
    </row>
    <row r="213" spans="1:14" x14ac:dyDescent="0.2">
      <c r="A213" s="79"/>
      <c r="B213"/>
      <c r="D213"/>
      <c r="E213"/>
      <c r="F213"/>
      <c r="H213" s="74"/>
      <c r="I213"/>
      <c r="J213"/>
      <c r="K213"/>
      <c r="L213"/>
      <c r="M213"/>
      <c r="N213"/>
    </row>
    <row r="214" spans="1:14" x14ac:dyDescent="0.2">
      <c r="A214" s="79"/>
      <c r="B214"/>
      <c r="D214"/>
      <c r="E214"/>
      <c r="F214"/>
      <c r="H214" s="74"/>
      <c r="I214"/>
      <c r="J214"/>
      <c r="K214"/>
      <c r="L214"/>
      <c r="M214"/>
      <c r="N214"/>
    </row>
    <row r="215" spans="1:14" x14ac:dyDescent="0.2">
      <c r="A215" s="79"/>
      <c r="B215"/>
      <c r="D215"/>
      <c r="E215"/>
      <c r="F215"/>
      <c r="H215" s="74"/>
      <c r="I215"/>
      <c r="J215"/>
      <c r="K215"/>
      <c r="L215"/>
      <c r="M215"/>
      <c r="N215"/>
    </row>
    <row r="216" spans="1:14" x14ac:dyDescent="0.2">
      <c r="A216" s="79"/>
      <c r="B216"/>
      <c r="D216"/>
      <c r="E216"/>
      <c r="F216"/>
      <c r="H216" s="74"/>
      <c r="I216"/>
      <c r="J216"/>
      <c r="K216"/>
      <c r="L216"/>
      <c r="M216"/>
      <c r="N216"/>
    </row>
    <row r="217" spans="1:14" x14ac:dyDescent="0.2">
      <c r="A217" s="79"/>
      <c r="B217"/>
      <c r="D217"/>
      <c r="E217"/>
      <c r="F217"/>
      <c r="H217" s="74"/>
      <c r="I217"/>
      <c r="J217"/>
      <c r="K217"/>
      <c r="L217"/>
      <c r="M217"/>
      <c r="N217"/>
    </row>
    <row r="218" spans="1:14" x14ac:dyDescent="0.2">
      <c r="A218" s="79"/>
      <c r="B218"/>
      <c r="D218"/>
      <c r="E218"/>
      <c r="F218"/>
      <c r="H218" s="74"/>
      <c r="I218"/>
      <c r="J218"/>
      <c r="K218"/>
      <c r="L218"/>
      <c r="M218"/>
      <c r="N218"/>
    </row>
    <row r="219" spans="1:14" x14ac:dyDescent="0.2">
      <c r="A219" s="79"/>
      <c r="B219"/>
      <c r="D219"/>
      <c r="E219"/>
      <c r="F219"/>
      <c r="H219" s="74"/>
      <c r="I219"/>
      <c r="J219"/>
      <c r="K219"/>
      <c r="L219"/>
      <c r="M219"/>
      <c r="N219"/>
    </row>
    <row r="220" spans="1:14" x14ac:dyDescent="0.2">
      <c r="A220" s="79"/>
      <c r="B220"/>
      <c r="D220"/>
      <c r="E220"/>
      <c r="F220"/>
      <c r="H220" s="74"/>
      <c r="I220"/>
      <c r="J220"/>
      <c r="K220"/>
      <c r="L220"/>
      <c r="M220"/>
      <c r="N220"/>
    </row>
    <row r="221" spans="1:14" x14ac:dyDescent="0.2">
      <c r="A221" s="79"/>
      <c r="B221"/>
      <c r="D221"/>
      <c r="E221"/>
      <c r="F221"/>
      <c r="H221" s="74"/>
      <c r="I221"/>
      <c r="J221"/>
      <c r="K221"/>
      <c r="L221"/>
      <c r="M221"/>
      <c r="N221"/>
    </row>
    <row r="222" spans="1:14" x14ac:dyDescent="0.2">
      <c r="A222" s="79"/>
      <c r="B222"/>
      <c r="D222"/>
      <c r="E222"/>
      <c r="F222"/>
      <c r="H222" s="74"/>
      <c r="I222"/>
      <c r="J222"/>
      <c r="K222"/>
      <c r="L222"/>
      <c r="M222"/>
      <c r="N222"/>
    </row>
    <row r="223" spans="1:14" x14ac:dyDescent="0.2">
      <c r="A223" s="79"/>
      <c r="B223"/>
      <c r="D223"/>
      <c r="E223"/>
      <c r="F223"/>
      <c r="H223" s="74"/>
      <c r="I223"/>
      <c r="J223"/>
      <c r="K223"/>
      <c r="L223"/>
      <c r="M223"/>
      <c r="N223"/>
    </row>
    <row r="224" spans="1:14" x14ac:dyDescent="0.2">
      <c r="A224" s="79"/>
      <c r="B224"/>
      <c r="D224"/>
      <c r="E224"/>
      <c r="F224"/>
      <c r="H224" s="74"/>
      <c r="I224"/>
      <c r="J224"/>
      <c r="K224"/>
      <c r="L224"/>
      <c r="M224"/>
      <c r="N224"/>
    </row>
    <row r="225" spans="1:14" x14ac:dyDescent="0.2">
      <c r="A225" s="79"/>
      <c r="B225"/>
      <c r="D225"/>
      <c r="E225"/>
      <c r="F225"/>
      <c r="H225" s="74"/>
      <c r="I225"/>
      <c r="J225"/>
      <c r="K225"/>
      <c r="L225"/>
      <c r="M225"/>
      <c r="N225"/>
    </row>
    <row r="226" spans="1:14" x14ac:dyDescent="0.2">
      <c r="A226" s="79"/>
      <c r="B226"/>
      <c r="D226"/>
      <c r="E226"/>
      <c r="F226"/>
      <c r="H226" s="74"/>
      <c r="I226"/>
      <c r="J226"/>
      <c r="K226"/>
      <c r="L226"/>
      <c r="M226"/>
      <c r="N226"/>
    </row>
    <row r="227" spans="1:14" x14ac:dyDescent="0.2">
      <c r="A227" s="79"/>
      <c r="B227"/>
      <c r="D227"/>
      <c r="E227"/>
      <c r="F227"/>
      <c r="H227" s="74"/>
      <c r="I227"/>
      <c r="J227"/>
      <c r="K227"/>
      <c r="L227"/>
      <c r="M227"/>
      <c r="N227"/>
    </row>
    <row r="228" spans="1:14" x14ac:dyDescent="0.2">
      <c r="A228" s="79"/>
      <c r="B228"/>
      <c r="D228"/>
      <c r="E228"/>
      <c r="F228"/>
      <c r="H228" s="74"/>
      <c r="I228"/>
      <c r="J228"/>
      <c r="K228"/>
      <c r="L228"/>
      <c r="M228"/>
      <c r="N228"/>
    </row>
    <row r="229" spans="1:14" x14ac:dyDescent="0.2">
      <c r="A229" s="79"/>
      <c r="B229"/>
      <c r="D229"/>
      <c r="E229"/>
      <c r="F229"/>
      <c r="H229" s="74"/>
      <c r="I229"/>
      <c r="J229"/>
      <c r="K229"/>
      <c r="L229"/>
      <c r="M229"/>
      <c r="N229"/>
    </row>
    <row r="230" spans="1:14" x14ac:dyDescent="0.2">
      <c r="A230" s="79"/>
      <c r="B230"/>
      <c r="D230"/>
      <c r="E230"/>
      <c r="F230"/>
      <c r="H230" s="74"/>
      <c r="I230"/>
      <c r="J230"/>
      <c r="K230"/>
      <c r="L230"/>
      <c r="M230"/>
      <c r="N230"/>
    </row>
    <row r="231" spans="1:14" x14ac:dyDescent="0.2">
      <c r="A231" s="79"/>
      <c r="B231"/>
      <c r="D231"/>
      <c r="E231"/>
      <c r="F231"/>
      <c r="H231" s="74"/>
      <c r="I231"/>
      <c r="J231"/>
      <c r="K231"/>
      <c r="L231"/>
      <c r="M231"/>
      <c r="N231"/>
    </row>
    <row r="232" spans="1:14" x14ac:dyDescent="0.2">
      <c r="A232" s="79"/>
      <c r="B232"/>
      <c r="D232"/>
      <c r="E232"/>
      <c r="F232"/>
      <c r="H232" s="74"/>
      <c r="I232"/>
      <c r="J232"/>
      <c r="K232"/>
      <c r="L232"/>
      <c r="M232"/>
      <c r="N232"/>
    </row>
    <row r="233" spans="1:14" x14ac:dyDescent="0.2">
      <c r="A233" s="79"/>
      <c r="B233"/>
      <c r="D233"/>
      <c r="E233"/>
      <c r="F233"/>
      <c r="H233" s="74"/>
      <c r="I233"/>
      <c r="J233"/>
      <c r="K233"/>
      <c r="L233"/>
      <c r="M233"/>
      <c r="N233"/>
    </row>
    <row r="234" spans="1:14" x14ac:dyDescent="0.2">
      <c r="A234" s="79"/>
      <c r="B234"/>
      <c r="D234"/>
      <c r="E234"/>
      <c r="F234"/>
      <c r="H234" s="74"/>
      <c r="I234"/>
      <c r="J234"/>
      <c r="K234"/>
      <c r="L234"/>
      <c r="M234"/>
      <c r="N234"/>
    </row>
    <row r="235" spans="1:14" x14ac:dyDescent="0.2">
      <c r="A235" s="79"/>
      <c r="B235"/>
      <c r="D235"/>
      <c r="E235"/>
      <c r="F235"/>
      <c r="H235" s="74"/>
      <c r="I235"/>
      <c r="J235"/>
      <c r="K235"/>
      <c r="L235"/>
      <c r="M235"/>
      <c r="N235"/>
    </row>
    <row r="236" spans="1:14" x14ac:dyDescent="0.2">
      <c r="A236" s="79"/>
      <c r="B236"/>
      <c r="D236"/>
      <c r="E236"/>
      <c r="F236"/>
      <c r="H236" s="74"/>
      <c r="I236"/>
      <c r="J236"/>
      <c r="K236"/>
      <c r="L236"/>
      <c r="M236"/>
      <c r="N236"/>
    </row>
    <row r="237" spans="1:14" x14ac:dyDescent="0.2">
      <c r="A237" s="79"/>
      <c r="B237"/>
      <c r="D237"/>
      <c r="E237"/>
      <c r="F237"/>
      <c r="H237" s="74"/>
      <c r="I237"/>
      <c r="J237"/>
      <c r="K237"/>
      <c r="L237"/>
      <c r="M237"/>
      <c r="N237"/>
    </row>
    <row r="238" spans="1:14" x14ac:dyDescent="0.2">
      <c r="A238" s="79"/>
      <c r="B238"/>
      <c r="D238"/>
      <c r="E238"/>
      <c r="F238"/>
      <c r="H238" s="74"/>
      <c r="I238"/>
      <c r="J238"/>
      <c r="K238"/>
      <c r="L238"/>
      <c r="M238"/>
      <c r="N238"/>
    </row>
    <row r="239" spans="1:14" x14ac:dyDescent="0.2">
      <c r="A239" s="79"/>
      <c r="B239"/>
      <c r="D239"/>
      <c r="E239"/>
      <c r="F239"/>
      <c r="H239" s="74"/>
      <c r="I239"/>
      <c r="J239"/>
      <c r="K239"/>
      <c r="L239"/>
      <c r="M239"/>
      <c r="N239"/>
    </row>
    <row r="240" spans="1:14" x14ac:dyDescent="0.2">
      <c r="A240" s="79"/>
      <c r="B240"/>
      <c r="D240"/>
      <c r="E240"/>
      <c r="F240"/>
      <c r="H240" s="74"/>
      <c r="I240"/>
      <c r="J240"/>
      <c r="K240"/>
      <c r="L240"/>
      <c r="M240"/>
      <c r="N240"/>
    </row>
    <row r="241" spans="1:14" x14ac:dyDescent="0.2">
      <c r="A241" s="79"/>
      <c r="B241"/>
      <c r="D241"/>
      <c r="E241"/>
      <c r="F241"/>
      <c r="H241" s="74"/>
      <c r="I241"/>
      <c r="J241"/>
      <c r="K241"/>
      <c r="L241"/>
      <c r="M241"/>
      <c r="N241"/>
    </row>
    <row r="242" spans="1:14" x14ac:dyDescent="0.2">
      <c r="A242" s="79"/>
      <c r="B242"/>
      <c r="D242"/>
      <c r="E242"/>
      <c r="F242"/>
      <c r="H242" s="74"/>
      <c r="I242"/>
      <c r="J242"/>
      <c r="K242"/>
      <c r="L242"/>
      <c r="M242"/>
      <c r="N242"/>
    </row>
    <row r="243" spans="1:14" x14ac:dyDescent="0.2">
      <c r="A243" s="79"/>
      <c r="B243"/>
      <c r="D243"/>
      <c r="E243"/>
      <c r="F243"/>
      <c r="H243" s="74"/>
      <c r="I243"/>
      <c r="J243"/>
      <c r="K243"/>
      <c r="L243"/>
      <c r="M243"/>
      <c r="N243"/>
    </row>
    <row r="244" spans="1:14" x14ac:dyDescent="0.2">
      <c r="A244" s="79"/>
      <c r="B244"/>
      <c r="D244"/>
      <c r="E244"/>
      <c r="F244"/>
      <c r="H244" s="74"/>
      <c r="I244"/>
      <c r="J244"/>
      <c r="K244"/>
      <c r="L244"/>
      <c r="M244"/>
      <c r="N244"/>
    </row>
    <row r="245" spans="1:14" x14ac:dyDescent="0.2">
      <c r="A245" s="79"/>
      <c r="B245"/>
      <c r="D245"/>
      <c r="E245"/>
      <c r="F245"/>
      <c r="H245" s="74"/>
      <c r="I245"/>
      <c r="J245"/>
      <c r="K245"/>
      <c r="L245"/>
      <c r="M245"/>
      <c r="N245"/>
    </row>
    <row r="246" spans="1:14" x14ac:dyDescent="0.2">
      <c r="A246" s="79"/>
      <c r="B246"/>
      <c r="D246"/>
      <c r="E246"/>
      <c r="F246"/>
      <c r="H246" s="74"/>
      <c r="I246"/>
      <c r="J246"/>
      <c r="K246"/>
      <c r="L246"/>
      <c r="M246"/>
      <c r="N246"/>
    </row>
    <row r="247" spans="1:14" x14ac:dyDescent="0.2">
      <c r="A247" s="79"/>
      <c r="B247"/>
      <c r="D247"/>
      <c r="E247"/>
      <c r="F247"/>
      <c r="H247" s="74"/>
      <c r="I247"/>
      <c r="J247"/>
      <c r="K247"/>
      <c r="L247"/>
      <c r="M247"/>
      <c r="N247"/>
    </row>
    <row r="248" spans="1:14" x14ac:dyDescent="0.2">
      <c r="A248" s="79"/>
      <c r="B248"/>
      <c r="D248"/>
      <c r="E248"/>
      <c r="F248"/>
      <c r="H248" s="74"/>
      <c r="I248"/>
      <c r="J248"/>
      <c r="K248"/>
      <c r="L248"/>
      <c r="M248"/>
      <c r="N248"/>
    </row>
    <row r="249" spans="1:14" x14ac:dyDescent="0.2">
      <c r="A249" s="79"/>
      <c r="B249"/>
      <c r="D249"/>
      <c r="E249"/>
      <c r="F249"/>
      <c r="H249" s="74"/>
      <c r="I249"/>
      <c r="J249"/>
      <c r="K249"/>
      <c r="L249"/>
      <c r="M249"/>
      <c r="N249"/>
    </row>
    <row r="250" spans="1:14" x14ac:dyDescent="0.2">
      <c r="A250" s="79"/>
      <c r="B250"/>
      <c r="D250"/>
      <c r="E250"/>
      <c r="F250"/>
      <c r="H250" s="74"/>
      <c r="I250"/>
      <c r="J250"/>
      <c r="K250"/>
      <c r="L250"/>
      <c r="M250"/>
      <c r="N250"/>
    </row>
    <row r="251" spans="1:14" x14ac:dyDescent="0.2">
      <c r="A251" s="79"/>
      <c r="B251"/>
      <c r="D251"/>
      <c r="E251"/>
      <c r="F251"/>
      <c r="H251" s="74"/>
      <c r="I251"/>
      <c r="J251"/>
      <c r="K251"/>
      <c r="L251"/>
      <c r="M251"/>
      <c r="N251"/>
    </row>
    <row r="252" spans="1:14" x14ac:dyDescent="0.2">
      <c r="A252" s="79"/>
      <c r="B252"/>
      <c r="D252"/>
      <c r="E252"/>
      <c r="F252"/>
      <c r="H252" s="74"/>
      <c r="I252"/>
      <c r="J252"/>
      <c r="K252"/>
      <c r="L252"/>
      <c r="M252"/>
      <c r="N252"/>
    </row>
    <row r="253" spans="1:14" x14ac:dyDescent="0.2">
      <c r="A253" s="79"/>
      <c r="B253"/>
      <c r="D253"/>
      <c r="E253"/>
      <c r="F253"/>
      <c r="H253" s="74"/>
      <c r="I253"/>
      <c r="J253"/>
      <c r="K253"/>
      <c r="L253"/>
      <c r="M253"/>
      <c r="N253"/>
    </row>
    <row r="254" spans="1:14" x14ac:dyDescent="0.2">
      <c r="A254" s="79"/>
      <c r="B254"/>
      <c r="D254"/>
      <c r="E254"/>
      <c r="F254"/>
      <c r="H254" s="74"/>
      <c r="I254"/>
      <c r="J254"/>
      <c r="K254"/>
      <c r="L254"/>
      <c r="M254"/>
      <c r="N254"/>
    </row>
    <row r="255" spans="1:14" x14ac:dyDescent="0.2">
      <c r="A255" s="79"/>
      <c r="B255"/>
      <c r="D255"/>
      <c r="E255"/>
      <c r="F255"/>
      <c r="H255" s="74"/>
      <c r="I255"/>
      <c r="J255"/>
      <c r="K255"/>
      <c r="L255"/>
      <c r="M255"/>
      <c r="N255"/>
    </row>
    <row r="256" spans="1:14" x14ac:dyDescent="0.2">
      <c r="A256" s="79"/>
      <c r="B256"/>
      <c r="D256"/>
      <c r="E256"/>
      <c r="F256"/>
      <c r="H256" s="74"/>
      <c r="I256"/>
      <c r="J256"/>
      <c r="K256"/>
      <c r="L256"/>
      <c r="M256"/>
      <c r="N256"/>
    </row>
    <row r="257" spans="1:14" x14ac:dyDescent="0.2">
      <c r="A257" s="79"/>
      <c r="B257"/>
      <c r="D257"/>
      <c r="E257"/>
      <c r="F257"/>
      <c r="H257" s="74"/>
      <c r="I257"/>
      <c r="J257"/>
      <c r="K257"/>
      <c r="L257"/>
      <c r="M257"/>
      <c r="N257"/>
    </row>
    <row r="258" spans="1:14" ht="9" customHeight="1" x14ac:dyDescent="0.2">
      <c r="A258" s="79"/>
      <c r="B258"/>
      <c r="D258"/>
      <c r="E258"/>
      <c r="F258"/>
      <c r="H258" s="74"/>
      <c r="I258"/>
      <c r="J258"/>
      <c r="K258"/>
      <c r="L258"/>
      <c r="M258"/>
      <c r="N258"/>
    </row>
    <row r="259" spans="1:14" x14ac:dyDescent="0.2">
      <c r="A259" s="79"/>
      <c r="B259"/>
      <c r="D259"/>
      <c r="E259"/>
      <c r="F259"/>
      <c r="H259" s="74"/>
    </row>
    <row r="260" spans="1:14" x14ac:dyDescent="0.2">
      <c r="A260" s="79"/>
      <c r="B260"/>
      <c r="D260"/>
      <c r="E260"/>
      <c r="F260"/>
      <c r="H260" s="74"/>
      <c r="I260"/>
      <c r="J260"/>
      <c r="K260"/>
      <c r="L260"/>
      <c r="M260"/>
      <c r="N260"/>
    </row>
    <row r="261" spans="1:14" x14ac:dyDescent="0.2">
      <c r="A261" s="79"/>
      <c r="B261"/>
      <c r="D261"/>
      <c r="E261"/>
      <c r="F261"/>
      <c r="H261" s="74"/>
      <c r="I261"/>
      <c r="J261"/>
      <c r="K261"/>
      <c r="L261"/>
      <c r="M261"/>
      <c r="N261"/>
    </row>
    <row r="262" spans="1:14" x14ac:dyDescent="0.2">
      <c r="A262" s="79"/>
      <c r="B262"/>
      <c r="D262"/>
      <c r="E262"/>
      <c r="F262"/>
      <c r="H262" s="74"/>
      <c r="I262"/>
      <c r="J262"/>
      <c r="K262"/>
      <c r="L262"/>
      <c r="M262"/>
      <c r="N262"/>
    </row>
    <row r="263" spans="1:14" x14ac:dyDescent="0.2">
      <c r="A263" s="79"/>
      <c r="B263"/>
      <c r="D263"/>
      <c r="E263"/>
      <c r="F263"/>
      <c r="H263" s="74"/>
      <c r="I263"/>
      <c r="J263"/>
      <c r="K263"/>
      <c r="L263"/>
      <c r="M263"/>
      <c r="N263"/>
    </row>
    <row r="264" spans="1:14" x14ac:dyDescent="0.2">
      <c r="A264" s="79"/>
      <c r="B264"/>
      <c r="D264"/>
      <c r="E264"/>
      <c r="F264"/>
      <c r="H264" s="74"/>
      <c r="I264"/>
      <c r="J264"/>
      <c r="K264"/>
      <c r="L264"/>
      <c r="M264"/>
      <c r="N264"/>
    </row>
    <row r="265" spans="1:14" x14ac:dyDescent="0.2">
      <c r="A265" s="79"/>
      <c r="B265"/>
      <c r="D265"/>
      <c r="E265"/>
      <c r="F265"/>
      <c r="H265" s="74"/>
    </row>
    <row r="266" spans="1:14" x14ac:dyDescent="0.2">
      <c r="A266" s="79"/>
      <c r="B266"/>
      <c r="D266"/>
      <c r="E266"/>
      <c r="F266"/>
      <c r="H266" s="74"/>
      <c r="I266"/>
      <c r="J266"/>
      <c r="K266"/>
      <c r="L266"/>
      <c r="M266"/>
      <c r="N266"/>
    </row>
    <row r="267" spans="1:14" x14ac:dyDescent="0.2">
      <c r="A267" s="79"/>
      <c r="B267"/>
      <c r="D267"/>
      <c r="E267"/>
      <c r="F267"/>
      <c r="H267" s="74"/>
      <c r="I267"/>
      <c r="J267"/>
      <c r="K267"/>
      <c r="L267"/>
      <c r="M267"/>
      <c r="N267"/>
    </row>
    <row r="268" spans="1:14" x14ac:dyDescent="0.2">
      <c r="A268" s="79"/>
      <c r="B268"/>
      <c r="D268"/>
      <c r="E268"/>
      <c r="F268"/>
      <c r="H268" s="74"/>
      <c r="I268"/>
      <c r="J268"/>
      <c r="K268"/>
      <c r="L268"/>
      <c r="M268"/>
      <c r="N268"/>
    </row>
    <row r="269" spans="1:14" x14ac:dyDescent="0.2">
      <c r="A269" s="79"/>
      <c r="B269"/>
      <c r="D269"/>
      <c r="E269"/>
      <c r="F269"/>
      <c r="H269" s="74"/>
      <c r="I269"/>
      <c r="J269"/>
      <c r="K269"/>
      <c r="L269"/>
      <c r="M269"/>
      <c r="N269"/>
    </row>
    <row r="270" spans="1:14" x14ac:dyDescent="0.2">
      <c r="A270" s="79"/>
      <c r="B270"/>
      <c r="D270"/>
      <c r="E270"/>
      <c r="F270"/>
      <c r="H270" s="74"/>
      <c r="I270"/>
      <c r="J270"/>
      <c r="K270"/>
      <c r="L270"/>
      <c r="M270"/>
      <c r="N270"/>
    </row>
    <row r="271" spans="1:14" x14ac:dyDescent="0.2">
      <c r="A271" s="79"/>
      <c r="B271"/>
      <c r="D271"/>
      <c r="E271"/>
      <c r="F271"/>
      <c r="H271" s="74"/>
      <c r="I271"/>
      <c r="J271"/>
      <c r="K271"/>
      <c r="L271"/>
      <c r="M271"/>
      <c r="N271"/>
    </row>
    <row r="272" spans="1:14" x14ac:dyDescent="0.2">
      <c r="A272" s="79"/>
      <c r="B272"/>
      <c r="D272"/>
      <c r="E272"/>
      <c r="F272"/>
      <c r="H272" s="74"/>
      <c r="I272"/>
      <c r="J272"/>
      <c r="K272"/>
      <c r="L272"/>
      <c r="M272"/>
      <c r="N272"/>
    </row>
    <row r="273" spans="1:14" x14ac:dyDescent="0.2">
      <c r="A273" s="79"/>
      <c r="B273"/>
      <c r="D273"/>
      <c r="E273"/>
      <c r="F273"/>
      <c r="H273" s="74"/>
      <c r="I273"/>
      <c r="J273"/>
      <c r="K273"/>
      <c r="L273"/>
      <c r="M273"/>
      <c r="N273"/>
    </row>
    <row r="274" spans="1:14" x14ac:dyDescent="0.2">
      <c r="A274" s="79"/>
      <c r="B274"/>
      <c r="D274"/>
      <c r="E274"/>
      <c r="F274"/>
      <c r="H274" s="74"/>
      <c r="I274"/>
      <c r="J274"/>
      <c r="K274"/>
      <c r="L274"/>
      <c r="M274"/>
      <c r="N274"/>
    </row>
    <row r="275" spans="1:14" x14ac:dyDescent="0.2">
      <c r="A275" s="79"/>
      <c r="B275"/>
      <c r="D275"/>
      <c r="E275"/>
      <c r="F275"/>
      <c r="H275" s="74"/>
      <c r="I275"/>
      <c r="J275"/>
      <c r="K275"/>
      <c r="L275"/>
      <c r="M275"/>
      <c r="N275"/>
    </row>
    <row r="276" spans="1:14" x14ac:dyDescent="0.2">
      <c r="A276" s="79"/>
      <c r="B276"/>
      <c r="D276"/>
      <c r="E276"/>
      <c r="F276"/>
      <c r="H276" s="74"/>
      <c r="I276"/>
      <c r="J276"/>
      <c r="K276"/>
      <c r="L276"/>
      <c r="M276"/>
      <c r="N276"/>
    </row>
    <row r="277" spans="1:14" x14ac:dyDescent="0.2">
      <c r="A277" s="79"/>
      <c r="B277"/>
      <c r="D277"/>
      <c r="E277"/>
      <c r="F277"/>
      <c r="H277" s="74"/>
      <c r="I277"/>
      <c r="J277"/>
      <c r="K277"/>
      <c r="L277"/>
      <c r="M277"/>
      <c r="N277"/>
    </row>
    <row r="278" spans="1:14" x14ac:dyDescent="0.2">
      <c r="A278" s="79"/>
      <c r="B278"/>
      <c r="D278"/>
      <c r="E278"/>
      <c r="F278"/>
      <c r="H278" s="74"/>
      <c r="I278"/>
      <c r="J278"/>
      <c r="K278"/>
      <c r="L278"/>
      <c r="M278"/>
      <c r="N278"/>
    </row>
    <row r="279" spans="1:14" x14ac:dyDescent="0.2">
      <c r="A279" s="79"/>
      <c r="B279"/>
      <c r="D279"/>
      <c r="E279"/>
      <c r="F279"/>
      <c r="H279" s="74"/>
      <c r="I279"/>
      <c r="J279"/>
      <c r="K279"/>
      <c r="L279"/>
      <c r="M279"/>
      <c r="N279"/>
    </row>
    <row r="280" spans="1:14" x14ac:dyDescent="0.2">
      <c r="A280" s="79"/>
      <c r="B280"/>
      <c r="D280"/>
      <c r="E280"/>
      <c r="F280"/>
      <c r="H280" s="74"/>
      <c r="I280"/>
      <c r="J280"/>
      <c r="K280"/>
      <c r="L280"/>
      <c r="M280"/>
      <c r="N280"/>
    </row>
    <row r="281" spans="1:14" x14ac:dyDescent="0.2">
      <c r="A281" s="79"/>
      <c r="B281"/>
      <c r="D281"/>
      <c r="E281"/>
      <c r="F281"/>
      <c r="H281" s="74"/>
      <c r="I281"/>
      <c r="J281"/>
      <c r="K281"/>
      <c r="L281"/>
      <c r="M281"/>
      <c r="N281"/>
    </row>
    <row r="282" spans="1:14" x14ac:dyDescent="0.2">
      <c r="A282" s="79"/>
      <c r="B282"/>
      <c r="D282"/>
      <c r="E282"/>
      <c r="F282"/>
      <c r="H282" s="74"/>
      <c r="I282"/>
      <c r="J282"/>
      <c r="K282"/>
      <c r="L282"/>
      <c r="M282"/>
      <c r="N282"/>
    </row>
    <row r="283" spans="1:14" x14ac:dyDescent="0.2">
      <c r="A283" s="79"/>
      <c r="B283"/>
      <c r="D283"/>
      <c r="E283"/>
      <c r="F283"/>
      <c r="H283" s="74"/>
      <c r="I283"/>
      <c r="J283"/>
      <c r="K283"/>
      <c r="L283"/>
      <c r="M283"/>
      <c r="N283"/>
    </row>
    <row r="284" spans="1:14" x14ac:dyDescent="0.2">
      <c r="A284" s="79"/>
      <c r="B284"/>
      <c r="D284"/>
      <c r="E284"/>
      <c r="F284"/>
      <c r="H284" s="74"/>
      <c r="I284"/>
      <c r="J284"/>
      <c r="K284"/>
      <c r="L284"/>
      <c r="M284"/>
      <c r="N284"/>
    </row>
    <row r="285" spans="1:14" x14ac:dyDescent="0.2">
      <c r="A285" s="79"/>
      <c r="B285"/>
      <c r="D285"/>
      <c r="E285"/>
      <c r="F285"/>
      <c r="H285" s="74"/>
      <c r="I285"/>
      <c r="J285"/>
      <c r="K285"/>
      <c r="L285"/>
      <c r="M285"/>
      <c r="N285"/>
    </row>
    <row r="286" spans="1:14" x14ac:dyDescent="0.2">
      <c r="A286" s="79"/>
      <c r="B286"/>
      <c r="D286"/>
      <c r="E286"/>
      <c r="F286"/>
      <c r="H286" s="74"/>
      <c r="I286"/>
      <c r="J286"/>
      <c r="K286"/>
      <c r="L286"/>
      <c r="M286"/>
      <c r="N286"/>
    </row>
    <row r="287" spans="1:14" x14ac:dyDescent="0.2">
      <c r="A287" s="79"/>
      <c r="B287"/>
      <c r="D287"/>
      <c r="E287"/>
      <c r="F287"/>
      <c r="H287" s="74"/>
      <c r="I287"/>
      <c r="J287"/>
      <c r="K287"/>
      <c r="L287"/>
      <c r="M287"/>
      <c r="N287"/>
    </row>
    <row r="288" spans="1:14" x14ac:dyDescent="0.2">
      <c r="A288" s="79"/>
      <c r="B288"/>
      <c r="D288"/>
      <c r="E288"/>
      <c r="F288"/>
      <c r="H288" s="74"/>
      <c r="I288"/>
      <c r="J288"/>
      <c r="K288"/>
      <c r="L288"/>
      <c r="M288"/>
      <c r="N288"/>
    </row>
    <row r="289" spans="1:14" x14ac:dyDescent="0.2">
      <c r="A289" s="79"/>
      <c r="B289"/>
      <c r="D289"/>
      <c r="E289"/>
      <c r="F289"/>
      <c r="H289" s="74"/>
      <c r="I289"/>
      <c r="J289"/>
      <c r="K289"/>
      <c r="L289"/>
      <c r="M289"/>
      <c r="N289"/>
    </row>
    <row r="290" spans="1:14" x14ac:dyDescent="0.2">
      <c r="A290" s="79"/>
      <c r="B290"/>
      <c r="D290"/>
      <c r="E290"/>
      <c r="F290"/>
      <c r="H290" s="74"/>
      <c r="I290"/>
      <c r="J290"/>
      <c r="K290"/>
      <c r="L290"/>
      <c r="M290"/>
      <c r="N290"/>
    </row>
    <row r="291" spans="1:14" x14ac:dyDescent="0.2">
      <c r="A291" s="79"/>
      <c r="B291"/>
      <c r="D291"/>
      <c r="E291"/>
      <c r="F291"/>
      <c r="H291" s="74"/>
      <c r="I291"/>
      <c r="J291"/>
      <c r="K291"/>
      <c r="L291"/>
      <c r="M291"/>
      <c r="N291"/>
    </row>
    <row r="292" spans="1:14" x14ac:dyDescent="0.2">
      <c r="A292" s="79"/>
      <c r="B292"/>
      <c r="D292"/>
      <c r="E292"/>
      <c r="F292"/>
      <c r="H292" s="74"/>
      <c r="I292"/>
      <c r="J292"/>
      <c r="K292"/>
      <c r="L292"/>
      <c r="M292"/>
      <c r="N292"/>
    </row>
    <row r="293" spans="1:14" x14ac:dyDescent="0.2">
      <c r="A293" s="79"/>
      <c r="B293"/>
      <c r="D293"/>
      <c r="E293"/>
      <c r="F293"/>
      <c r="H293" s="74"/>
      <c r="I293"/>
      <c r="J293"/>
      <c r="K293"/>
      <c r="L293"/>
      <c r="M293"/>
      <c r="N293"/>
    </row>
    <row r="294" spans="1:14" x14ac:dyDescent="0.2">
      <c r="A294" s="79"/>
      <c r="B294"/>
      <c r="D294"/>
      <c r="E294"/>
      <c r="F294"/>
      <c r="H294" s="74"/>
      <c r="I294"/>
      <c r="J294"/>
      <c r="K294"/>
      <c r="L294"/>
      <c r="M294"/>
      <c r="N294"/>
    </row>
    <row r="295" spans="1:14" x14ac:dyDescent="0.2">
      <c r="A295" s="79"/>
      <c r="B295"/>
      <c r="D295"/>
      <c r="E295"/>
      <c r="F295"/>
      <c r="H295" s="74"/>
      <c r="N295"/>
    </row>
    <row r="296" spans="1:14" x14ac:dyDescent="0.2">
      <c r="A296" s="79"/>
      <c r="B296"/>
      <c r="D296"/>
      <c r="E296"/>
      <c r="F296"/>
      <c r="H296" s="74"/>
      <c r="I296"/>
      <c r="J296"/>
      <c r="K296"/>
      <c r="L296"/>
      <c r="M296"/>
      <c r="N296"/>
    </row>
    <row r="297" spans="1:14" x14ac:dyDescent="0.2">
      <c r="A297" s="79"/>
      <c r="B297"/>
      <c r="D297"/>
      <c r="E297"/>
      <c r="F297"/>
      <c r="H297" s="74"/>
      <c r="I297"/>
      <c r="J297"/>
      <c r="K297"/>
      <c r="L297"/>
      <c r="M297"/>
      <c r="N297"/>
    </row>
    <row r="298" spans="1:14" x14ac:dyDescent="0.2">
      <c r="A298" s="79"/>
      <c r="B298"/>
      <c r="D298"/>
      <c r="E298"/>
      <c r="F298"/>
      <c r="H298" s="74"/>
      <c r="I298"/>
      <c r="J298"/>
      <c r="K298"/>
      <c r="L298"/>
      <c r="M298"/>
      <c r="N298"/>
    </row>
    <row r="299" spans="1:14" x14ac:dyDescent="0.2">
      <c r="A299" s="79"/>
      <c r="H299" s="74"/>
      <c r="I299"/>
      <c r="J299"/>
      <c r="K299"/>
      <c r="L299"/>
      <c r="M299"/>
      <c r="N299"/>
    </row>
    <row r="300" spans="1:14" x14ac:dyDescent="0.2">
      <c r="A300" s="79"/>
      <c r="B300"/>
      <c r="D300"/>
      <c r="E300"/>
      <c r="F300"/>
      <c r="H300" s="74"/>
      <c r="I300"/>
      <c r="J300"/>
      <c r="K300"/>
      <c r="L300"/>
      <c r="M300"/>
      <c r="N300"/>
    </row>
    <row r="301" spans="1:14" x14ac:dyDescent="0.2">
      <c r="A301" s="79"/>
      <c r="B301"/>
      <c r="D301"/>
      <c r="E301"/>
      <c r="F301"/>
      <c r="H301" s="74"/>
      <c r="I301"/>
      <c r="J301"/>
      <c r="K301"/>
      <c r="L301"/>
      <c r="M301"/>
      <c r="N301"/>
    </row>
    <row r="302" spans="1:14" x14ac:dyDescent="0.2">
      <c r="A302" s="79"/>
      <c r="B302"/>
      <c r="D302"/>
      <c r="E302"/>
      <c r="F302"/>
      <c r="H302" s="74"/>
      <c r="I302"/>
      <c r="J302"/>
      <c r="K302"/>
      <c r="L302"/>
      <c r="M302"/>
      <c r="N302"/>
    </row>
    <row r="303" spans="1:14" x14ac:dyDescent="0.2">
      <c r="A303" s="79"/>
      <c r="B303"/>
      <c r="D303"/>
      <c r="E303"/>
      <c r="F303"/>
      <c r="H303" s="74"/>
      <c r="I303"/>
      <c r="J303"/>
      <c r="K303"/>
      <c r="L303"/>
      <c r="M303"/>
      <c r="N303"/>
    </row>
    <row r="304" spans="1:14" x14ac:dyDescent="0.2">
      <c r="A304" s="79"/>
      <c r="B304"/>
      <c r="D304"/>
      <c r="E304"/>
      <c r="F304"/>
      <c r="H304" s="74"/>
      <c r="I304"/>
      <c r="J304"/>
      <c r="K304"/>
      <c r="L304"/>
      <c r="M304"/>
      <c r="N304"/>
    </row>
    <row r="305" spans="1:14" x14ac:dyDescent="0.2">
      <c r="A305" s="79"/>
      <c r="B305"/>
      <c r="D305"/>
      <c r="E305"/>
      <c r="F305"/>
      <c r="H305" s="74"/>
      <c r="I305"/>
      <c r="J305"/>
      <c r="K305"/>
      <c r="L305"/>
      <c r="M305"/>
      <c r="N305"/>
    </row>
    <row r="306" spans="1:14" x14ac:dyDescent="0.2">
      <c r="A306" s="79"/>
      <c r="B306"/>
      <c r="D306"/>
      <c r="E306"/>
      <c r="F306"/>
      <c r="H306" s="74"/>
      <c r="I306"/>
      <c r="J306"/>
      <c r="K306"/>
      <c r="L306"/>
      <c r="M306"/>
      <c r="N306"/>
    </row>
    <row r="307" spans="1:14" x14ac:dyDescent="0.2">
      <c r="A307" s="79"/>
      <c r="B307"/>
      <c r="D307"/>
      <c r="E307"/>
      <c r="F307"/>
      <c r="H307" s="74"/>
      <c r="I307"/>
      <c r="J307"/>
      <c r="K307"/>
      <c r="L307"/>
      <c r="M307"/>
      <c r="N307"/>
    </row>
    <row r="308" spans="1:14" x14ac:dyDescent="0.2">
      <c r="A308" s="79"/>
      <c r="B308"/>
      <c r="D308"/>
      <c r="E308"/>
      <c r="F308"/>
      <c r="H308" s="74"/>
      <c r="I308"/>
      <c r="J308"/>
      <c r="K308"/>
      <c r="L308"/>
      <c r="M308"/>
      <c r="N308"/>
    </row>
    <row r="309" spans="1:14" x14ac:dyDescent="0.2">
      <c r="A309" s="79"/>
      <c r="B309"/>
      <c r="D309"/>
      <c r="E309"/>
      <c r="F309"/>
      <c r="H309" s="74"/>
      <c r="I309"/>
      <c r="J309"/>
      <c r="K309"/>
      <c r="L309"/>
      <c r="M309"/>
      <c r="N309"/>
    </row>
    <row r="310" spans="1:14" x14ac:dyDescent="0.2">
      <c r="A310" s="79"/>
      <c r="B310"/>
      <c r="D310"/>
      <c r="E310"/>
      <c r="F310"/>
      <c r="H310" s="74"/>
      <c r="I310"/>
      <c r="J310"/>
      <c r="K310"/>
      <c r="L310"/>
      <c r="M310"/>
      <c r="N310"/>
    </row>
    <row r="311" spans="1:14" x14ac:dyDescent="0.2">
      <c r="A311" s="79"/>
      <c r="B311"/>
      <c r="D311"/>
      <c r="E311"/>
      <c r="F311"/>
      <c r="H311" s="74"/>
      <c r="I311"/>
      <c r="J311"/>
      <c r="K311"/>
      <c r="L311"/>
      <c r="M311"/>
      <c r="N311"/>
    </row>
    <row r="312" spans="1:14" x14ac:dyDescent="0.2">
      <c r="A312" s="79"/>
      <c r="B312"/>
      <c r="D312"/>
      <c r="E312"/>
      <c r="F312"/>
      <c r="H312" s="74"/>
      <c r="I312"/>
      <c r="J312"/>
      <c r="K312"/>
      <c r="L312"/>
      <c r="M312"/>
      <c r="N312"/>
    </row>
    <row r="313" spans="1:14" x14ac:dyDescent="0.2">
      <c r="A313" s="79"/>
      <c r="B313"/>
      <c r="D313"/>
      <c r="E313"/>
      <c r="F313"/>
      <c r="H313" s="74"/>
      <c r="I313"/>
      <c r="J313"/>
      <c r="K313"/>
      <c r="L313"/>
      <c r="M313"/>
      <c r="N313"/>
    </row>
    <row r="314" spans="1:14" x14ac:dyDescent="0.2">
      <c r="H314" s="74"/>
      <c r="I314"/>
      <c r="J314"/>
      <c r="K314"/>
      <c r="L314"/>
      <c r="M314"/>
      <c r="N314"/>
    </row>
    <row r="315" spans="1:14" x14ac:dyDescent="0.2">
      <c r="H315" s="74"/>
      <c r="I315"/>
      <c r="J315"/>
      <c r="K315"/>
      <c r="L315"/>
      <c r="M315"/>
      <c r="N315"/>
    </row>
    <row r="316" spans="1:14" x14ac:dyDescent="0.2">
      <c r="H316" s="74"/>
      <c r="I316"/>
      <c r="J316"/>
      <c r="K316"/>
      <c r="L316"/>
      <c r="M316"/>
      <c r="N316"/>
    </row>
    <row r="317" spans="1:14" x14ac:dyDescent="0.2">
      <c r="H317" s="74"/>
      <c r="I317"/>
      <c r="J317"/>
      <c r="K317"/>
      <c r="L317"/>
      <c r="M317"/>
      <c r="N317"/>
    </row>
    <row r="318" spans="1:14" x14ac:dyDescent="0.2">
      <c r="H318" s="74"/>
      <c r="I318"/>
      <c r="J318"/>
      <c r="K318"/>
      <c r="L318"/>
      <c r="M318"/>
      <c r="N318"/>
    </row>
    <row r="319" spans="1:14" x14ac:dyDescent="0.2">
      <c r="H319" s="74"/>
      <c r="I319"/>
      <c r="J319"/>
      <c r="K319"/>
      <c r="L319"/>
      <c r="M319"/>
      <c r="N319"/>
    </row>
    <row r="320" spans="1:14" x14ac:dyDescent="0.2">
      <c r="H320" s="74"/>
      <c r="I320"/>
      <c r="J320"/>
      <c r="K320"/>
      <c r="L320"/>
      <c r="M320"/>
      <c r="N320"/>
    </row>
    <row r="321" spans="8:14" x14ac:dyDescent="0.2">
      <c r="H321" s="74"/>
      <c r="I321"/>
      <c r="J321"/>
      <c r="K321"/>
      <c r="L321"/>
      <c r="M321"/>
      <c r="N321"/>
    </row>
    <row r="322" spans="8:14" x14ac:dyDescent="0.2">
      <c r="H322" s="74"/>
      <c r="I322"/>
      <c r="J322"/>
      <c r="K322"/>
      <c r="L322"/>
      <c r="M322"/>
      <c r="N322"/>
    </row>
    <row r="323" spans="8:14" x14ac:dyDescent="0.2">
      <c r="H323" s="74"/>
      <c r="I323"/>
      <c r="J323"/>
      <c r="K323"/>
      <c r="L323"/>
      <c r="M323"/>
      <c r="N323"/>
    </row>
    <row r="324" spans="8:14" x14ac:dyDescent="0.2">
      <c r="H324" s="74"/>
      <c r="I324"/>
      <c r="J324"/>
      <c r="K324"/>
      <c r="L324"/>
      <c r="M324"/>
      <c r="N324"/>
    </row>
    <row r="325" spans="8:14" x14ac:dyDescent="0.2">
      <c r="H325" s="74"/>
      <c r="I325"/>
      <c r="J325"/>
      <c r="K325"/>
      <c r="L325"/>
      <c r="M325"/>
      <c r="N325"/>
    </row>
    <row r="326" spans="8:14" x14ac:dyDescent="0.2">
      <c r="H326" s="74"/>
      <c r="I326"/>
      <c r="J326"/>
      <c r="K326"/>
      <c r="L326"/>
      <c r="M326"/>
      <c r="N326"/>
    </row>
    <row r="327" spans="8:14" x14ac:dyDescent="0.2">
      <c r="H327" s="74"/>
      <c r="I327"/>
      <c r="J327"/>
      <c r="K327"/>
      <c r="L327"/>
      <c r="M327"/>
      <c r="N327"/>
    </row>
    <row r="328" spans="8:14" x14ac:dyDescent="0.2">
      <c r="H328" s="74"/>
      <c r="I328"/>
      <c r="J328"/>
      <c r="K328"/>
      <c r="L328"/>
      <c r="M328"/>
      <c r="N328"/>
    </row>
    <row r="329" spans="8:14" x14ac:dyDescent="0.2">
      <c r="H329" s="74"/>
      <c r="I329"/>
      <c r="J329"/>
      <c r="K329"/>
      <c r="L329"/>
      <c r="M329"/>
      <c r="N329"/>
    </row>
    <row r="330" spans="8:14" x14ac:dyDescent="0.2">
      <c r="H330" s="74"/>
      <c r="I330"/>
      <c r="J330"/>
      <c r="K330"/>
      <c r="L330"/>
      <c r="M330"/>
      <c r="N330"/>
    </row>
    <row r="331" spans="8:14" x14ac:dyDescent="0.2">
      <c r="H331" s="74"/>
      <c r="I331"/>
      <c r="J331"/>
      <c r="K331"/>
      <c r="L331"/>
      <c r="M331"/>
      <c r="N331"/>
    </row>
    <row r="332" spans="8:14" x14ac:dyDescent="0.2">
      <c r="H332" s="74"/>
      <c r="I332"/>
      <c r="J332"/>
      <c r="K332"/>
      <c r="L332"/>
      <c r="M332"/>
      <c r="N332"/>
    </row>
    <row r="333" spans="8:14" x14ac:dyDescent="0.2">
      <c r="H333" s="74"/>
      <c r="I333"/>
      <c r="J333"/>
      <c r="K333"/>
      <c r="L333"/>
      <c r="M333"/>
      <c r="N333"/>
    </row>
    <row r="334" spans="8:14" x14ac:dyDescent="0.2">
      <c r="H334" s="74"/>
      <c r="I334"/>
      <c r="J334"/>
      <c r="K334"/>
      <c r="L334"/>
      <c r="M334"/>
      <c r="N334"/>
    </row>
    <row r="335" spans="8:14" x14ac:dyDescent="0.2">
      <c r="H335" s="74"/>
      <c r="I335"/>
      <c r="J335"/>
      <c r="K335"/>
      <c r="L335"/>
      <c r="M335"/>
      <c r="N335"/>
    </row>
    <row r="336" spans="8:14" x14ac:dyDescent="0.2">
      <c r="H336" s="74"/>
      <c r="I336"/>
      <c r="J336"/>
      <c r="K336"/>
      <c r="L336"/>
      <c r="M336"/>
      <c r="N336"/>
    </row>
    <row r="337" spans="8:14" x14ac:dyDescent="0.2">
      <c r="H337" s="74"/>
      <c r="I337"/>
      <c r="J337"/>
      <c r="K337"/>
      <c r="L337"/>
      <c r="M337"/>
      <c r="N337"/>
    </row>
    <row r="338" spans="8:14" x14ac:dyDescent="0.2">
      <c r="H338" s="74"/>
      <c r="I338"/>
      <c r="J338"/>
      <c r="K338"/>
      <c r="L338"/>
      <c r="M338"/>
      <c r="N338"/>
    </row>
    <row r="339" spans="8:14" x14ac:dyDescent="0.2">
      <c r="H339" s="74"/>
      <c r="I339"/>
      <c r="J339"/>
      <c r="K339"/>
      <c r="L339"/>
      <c r="M339"/>
      <c r="N339"/>
    </row>
    <row r="340" spans="8:14" x14ac:dyDescent="0.2">
      <c r="H340" s="74"/>
      <c r="I340"/>
      <c r="J340"/>
      <c r="K340"/>
      <c r="L340"/>
      <c r="M340"/>
      <c r="N340"/>
    </row>
    <row r="341" spans="8:14" x14ac:dyDescent="0.2">
      <c r="H341" s="74"/>
      <c r="I341"/>
      <c r="J341"/>
      <c r="K341"/>
      <c r="L341"/>
      <c r="M341"/>
      <c r="N341"/>
    </row>
    <row r="342" spans="8:14" x14ac:dyDescent="0.2">
      <c r="H342" s="74"/>
      <c r="I342"/>
      <c r="J342"/>
      <c r="K342"/>
      <c r="L342"/>
      <c r="M342"/>
      <c r="N342"/>
    </row>
    <row r="343" spans="8:14" x14ac:dyDescent="0.2">
      <c r="H343" s="74"/>
      <c r="I343"/>
      <c r="J343"/>
      <c r="K343"/>
      <c r="L343"/>
      <c r="M343"/>
      <c r="N343"/>
    </row>
    <row r="344" spans="8:14" x14ac:dyDescent="0.2">
      <c r="H344" s="74"/>
      <c r="I344"/>
      <c r="J344"/>
      <c r="K344"/>
      <c r="L344"/>
      <c r="M344"/>
      <c r="N344"/>
    </row>
    <row r="345" spans="8:14" x14ac:dyDescent="0.2">
      <c r="H345" s="74"/>
      <c r="I345"/>
      <c r="J345"/>
      <c r="K345"/>
      <c r="L345"/>
      <c r="M345"/>
      <c r="N345"/>
    </row>
    <row r="346" spans="8:14" x14ac:dyDescent="0.2">
      <c r="H346" s="74"/>
      <c r="I346"/>
      <c r="J346"/>
      <c r="K346"/>
      <c r="L346"/>
      <c r="M346"/>
      <c r="N346"/>
    </row>
    <row r="347" spans="8:14" x14ac:dyDescent="0.2">
      <c r="H347" s="74"/>
      <c r="I347"/>
      <c r="J347"/>
      <c r="K347"/>
      <c r="L347"/>
      <c r="M347"/>
      <c r="N347"/>
    </row>
    <row r="348" spans="8:14" x14ac:dyDescent="0.2">
      <c r="H348" s="74"/>
      <c r="I348"/>
      <c r="J348"/>
      <c r="K348"/>
      <c r="L348"/>
      <c r="M348"/>
      <c r="N348"/>
    </row>
    <row r="349" spans="8:14" x14ac:dyDescent="0.2">
      <c r="H349" s="74"/>
      <c r="I349"/>
      <c r="J349"/>
      <c r="K349"/>
      <c r="L349"/>
      <c r="M349"/>
      <c r="N349"/>
    </row>
    <row r="350" spans="8:14" x14ac:dyDescent="0.2">
      <c r="H350" s="74"/>
      <c r="I350"/>
      <c r="J350"/>
      <c r="K350"/>
      <c r="L350"/>
      <c r="M350"/>
      <c r="N350"/>
    </row>
    <row r="351" spans="8:14" x14ac:dyDescent="0.2">
      <c r="H351" s="74"/>
      <c r="I351"/>
      <c r="J351"/>
      <c r="K351"/>
      <c r="L351"/>
      <c r="M351"/>
      <c r="N351"/>
    </row>
    <row r="352" spans="8:14" x14ac:dyDescent="0.2">
      <c r="H352" s="74"/>
      <c r="N352"/>
    </row>
    <row r="353" spans="8:14" x14ac:dyDescent="0.2">
      <c r="H353" s="74"/>
      <c r="I353"/>
      <c r="J353"/>
      <c r="K353"/>
      <c r="L353"/>
      <c r="M353"/>
      <c r="N353"/>
    </row>
    <row r="354" spans="8:14" x14ac:dyDescent="0.2">
      <c r="H354" s="74"/>
      <c r="I354"/>
      <c r="J354"/>
      <c r="K354"/>
      <c r="L354"/>
      <c r="M354"/>
      <c r="N354"/>
    </row>
    <row r="355" spans="8:14" x14ac:dyDescent="0.2">
      <c r="H355" s="74"/>
      <c r="I355"/>
      <c r="J355"/>
      <c r="K355"/>
      <c r="L355"/>
      <c r="M355"/>
      <c r="N355"/>
    </row>
    <row r="356" spans="8:14" x14ac:dyDescent="0.2">
      <c r="H356" s="74"/>
      <c r="I356"/>
      <c r="J356"/>
      <c r="K356"/>
      <c r="L356"/>
      <c r="M356"/>
      <c r="N356"/>
    </row>
    <row r="357" spans="8:14" x14ac:dyDescent="0.2">
      <c r="H357" s="74"/>
      <c r="I357"/>
      <c r="J357"/>
      <c r="K357"/>
      <c r="L357"/>
      <c r="M357"/>
      <c r="N357"/>
    </row>
    <row r="358" spans="8:14" x14ac:dyDescent="0.2">
      <c r="H358" s="74"/>
      <c r="I358"/>
      <c r="J358"/>
      <c r="K358"/>
      <c r="L358"/>
      <c r="M358"/>
      <c r="N358"/>
    </row>
    <row r="359" spans="8:14" x14ac:dyDescent="0.2">
      <c r="H359" s="74"/>
      <c r="I359"/>
      <c r="J359"/>
      <c r="K359"/>
      <c r="L359"/>
      <c r="M359"/>
      <c r="N359"/>
    </row>
    <row r="360" spans="8:14" x14ac:dyDescent="0.2">
      <c r="H360" s="74"/>
      <c r="I360"/>
      <c r="J360"/>
      <c r="K360"/>
      <c r="L360"/>
      <c r="M360"/>
      <c r="N360"/>
    </row>
    <row r="361" spans="8:14" x14ac:dyDescent="0.2">
      <c r="H361" s="74"/>
      <c r="I361"/>
      <c r="J361"/>
      <c r="K361"/>
      <c r="L361"/>
      <c r="M361"/>
      <c r="N361"/>
    </row>
    <row r="362" spans="8:14" x14ac:dyDescent="0.2">
      <c r="H362" s="74"/>
      <c r="I362"/>
      <c r="J362"/>
      <c r="K362"/>
      <c r="L362"/>
      <c r="M362"/>
      <c r="N362"/>
    </row>
    <row r="363" spans="8:14" x14ac:dyDescent="0.2">
      <c r="H363" s="74"/>
      <c r="I363"/>
      <c r="J363"/>
      <c r="K363"/>
      <c r="L363"/>
      <c r="M363"/>
      <c r="N363"/>
    </row>
    <row r="364" spans="8:14" x14ac:dyDescent="0.2">
      <c r="H364" s="74"/>
      <c r="I364"/>
      <c r="J364"/>
      <c r="K364"/>
      <c r="L364"/>
      <c r="M364"/>
      <c r="N364"/>
    </row>
    <row r="365" spans="8:14" x14ac:dyDescent="0.2">
      <c r="H365" s="74"/>
      <c r="I365"/>
      <c r="J365"/>
      <c r="K365"/>
      <c r="L365"/>
      <c r="M365"/>
      <c r="N365"/>
    </row>
    <row r="366" spans="8:14" x14ac:dyDescent="0.2">
      <c r="H366" s="74"/>
      <c r="I366"/>
      <c r="J366"/>
      <c r="K366"/>
      <c r="L366"/>
      <c r="M366"/>
      <c r="N366"/>
    </row>
    <row r="367" spans="8:14" x14ac:dyDescent="0.2">
      <c r="H367" s="74"/>
      <c r="I367"/>
      <c r="J367"/>
      <c r="K367"/>
      <c r="L367"/>
      <c r="M367"/>
      <c r="N367"/>
    </row>
    <row r="368" spans="8:14" x14ac:dyDescent="0.2">
      <c r="H368" s="74"/>
      <c r="I368"/>
      <c r="J368"/>
      <c r="K368"/>
      <c r="L368"/>
      <c r="M368"/>
      <c r="N368"/>
    </row>
    <row r="369" spans="8:14" x14ac:dyDescent="0.2">
      <c r="H369" s="74"/>
      <c r="I369"/>
      <c r="J369"/>
      <c r="K369"/>
      <c r="L369"/>
      <c r="M369"/>
      <c r="N369"/>
    </row>
    <row r="370" spans="8:14" x14ac:dyDescent="0.2">
      <c r="H370" s="74"/>
      <c r="I370"/>
      <c r="J370"/>
      <c r="K370"/>
      <c r="L370"/>
      <c r="M370"/>
      <c r="N370"/>
    </row>
    <row r="371" spans="8:14" x14ac:dyDescent="0.2">
      <c r="H371" s="74"/>
      <c r="I371"/>
      <c r="J371"/>
      <c r="K371"/>
      <c r="L371"/>
      <c r="M371"/>
      <c r="N371"/>
    </row>
    <row r="372" spans="8:14" x14ac:dyDescent="0.2">
      <c r="H372" s="74"/>
      <c r="I372"/>
      <c r="J372"/>
      <c r="K372"/>
      <c r="L372"/>
      <c r="M372"/>
      <c r="N372"/>
    </row>
    <row r="373" spans="8:14" x14ac:dyDescent="0.2">
      <c r="H373" s="74"/>
      <c r="I373"/>
      <c r="J373"/>
      <c r="K373"/>
      <c r="L373"/>
      <c r="M373"/>
      <c r="N373"/>
    </row>
    <row r="374" spans="8:14" x14ac:dyDescent="0.2">
      <c r="H374" s="74"/>
      <c r="I374"/>
      <c r="J374"/>
      <c r="K374"/>
      <c r="L374"/>
      <c r="M374"/>
      <c r="N374"/>
    </row>
    <row r="375" spans="8:14" x14ac:dyDescent="0.2">
      <c r="H375" s="74"/>
      <c r="I375"/>
      <c r="J375"/>
      <c r="K375"/>
      <c r="L375"/>
      <c r="M375"/>
      <c r="N375"/>
    </row>
    <row r="376" spans="8:14" x14ac:dyDescent="0.2">
      <c r="H376" s="74"/>
      <c r="N376"/>
    </row>
    <row r="377" spans="8:14" x14ac:dyDescent="0.2">
      <c r="H377" s="74"/>
      <c r="I377"/>
      <c r="J377"/>
      <c r="K377"/>
      <c r="L377"/>
      <c r="M377"/>
      <c r="N377"/>
    </row>
    <row r="378" spans="8:14" x14ac:dyDescent="0.2">
      <c r="H378" s="74"/>
      <c r="I378"/>
      <c r="J378"/>
      <c r="K378"/>
      <c r="L378"/>
      <c r="M378"/>
      <c r="N378"/>
    </row>
    <row r="379" spans="8:14" x14ac:dyDescent="0.2">
      <c r="H379" s="74"/>
      <c r="I379"/>
      <c r="J379"/>
      <c r="K379"/>
      <c r="L379"/>
      <c r="M379"/>
      <c r="N379"/>
    </row>
    <row r="380" spans="8:14" x14ac:dyDescent="0.2">
      <c r="H380" s="74"/>
      <c r="I380"/>
      <c r="J380"/>
      <c r="K380"/>
      <c r="L380"/>
      <c r="M380"/>
      <c r="N380"/>
    </row>
    <row r="381" spans="8:14" x14ac:dyDescent="0.2">
      <c r="H381" s="74"/>
      <c r="I381"/>
      <c r="J381"/>
      <c r="K381"/>
      <c r="L381"/>
      <c r="M381"/>
      <c r="N381"/>
    </row>
    <row r="382" spans="8:14" x14ac:dyDescent="0.2">
      <c r="H382" s="74"/>
      <c r="I382"/>
      <c r="J382"/>
      <c r="K382"/>
      <c r="L382"/>
      <c r="M382"/>
      <c r="N382"/>
    </row>
    <row r="383" spans="8:14" x14ac:dyDescent="0.2">
      <c r="H383" s="74"/>
      <c r="I383"/>
      <c r="J383"/>
      <c r="K383"/>
      <c r="L383"/>
      <c r="M383"/>
      <c r="N383"/>
    </row>
    <row r="384" spans="8:14" x14ac:dyDescent="0.2">
      <c r="H384" s="74"/>
      <c r="I384"/>
      <c r="J384"/>
      <c r="K384"/>
      <c r="L384"/>
      <c r="M384"/>
      <c r="N384"/>
    </row>
    <row r="385" spans="8:14" x14ac:dyDescent="0.2">
      <c r="H385" s="74"/>
      <c r="I385"/>
      <c r="J385"/>
      <c r="K385"/>
      <c r="L385"/>
      <c r="M385"/>
      <c r="N385"/>
    </row>
    <row r="386" spans="8:14" x14ac:dyDescent="0.2">
      <c r="H386" s="74"/>
      <c r="I386"/>
      <c r="J386"/>
      <c r="K386"/>
      <c r="L386"/>
      <c r="M386"/>
      <c r="N386"/>
    </row>
    <row r="387" spans="8:14" x14ac:dyDescent="0.2">
      <c r="H387" s="74"/>
      <c r="I387"/>
      <c r="J387"/>
      <c r="K387"/>
      <c r="L387"/>
      <c r="M387"/>
      <c r="N387"/>
    </row>
    <row r="388" spans="8:14" x14ac:dyDescent="0.2">
      <c r="H388" s="74"/>
      <c r="I388"/>
      <c r="J388"/>
      <c r="K388"/>
      <c r="L388"/>
      <c r="M388"/>
      <c r="N388"/>
    </row>
    <row r="389" spans="8:14" x14ac:dyDescent="0.2">
      <c r="H389" s="74"/>
      <c r="I389"/>
      <c r="J389"/>
      <c r="K389"/>
      <c r="L389"/>
      <c r="M389"/>
      <c r="N389"/>
    </row>
    <row r="390" spans="8:14" x14ac:dyDescent="0.2">
      <c r="H390" s="74"/>
      <c r="I390"/>
      <c r="J390"/>
      <c r="K390"/>
      <c r="L390"/>
      <c r="M390"/>
      <c r="N390"/>
    </row>
    <row r="391" spans="8:14" x14ac:dyDescent="0.2">
      <c r="H391" s="74"/>
      <c r="I391"/>
      <c r="J391"/>
      <c r="K391"/>
      <c r="L391"/>
      <c r="M391"/>
      <c r="N391"/>
    </row>
    <row r="392" spans="8:14" x14ac:dyDescent="0.2">
      <c r="H392" s="74"/>
      <c r="I392"/>
      <c r="J392"/>
      <c r="K392"/>
      <c r="L392"/>
      <c r="M392"/>
      <c r="N392"/>
    </row>
    <row r="393" spans="8:14" x14ac:dyDescent="0.2">
      <c r="H393" s="74"/>
      <c r="I393"/>
      <c r="J393"/>
      <c r="K393"/>
      <c r="L393"/>
      <c r="M393"/>
      <c r="N393"/>
    </row>
    <row r="394" spans="8:14" x14ac:dyDescent="0.2">
      <c r="H394" s="74"/>
      <c r="I394"/>
      <c r="J394"/>
      <c r="K394"/>
      <c r="L394"/>
      <c r="M394"/>
      <c r="N394"/>
    </row>
    <row r="395" spans="8:14" x14ac:dyDescent="0.2">
      <c r="H395" s="74"/>
      <c r="I395"/>
      <c r="J395"/>
      <c r="K395"/>
      <c r="L395"/>
      <c r="M395"/>
      <c r="N395"/>
    </row>
    <row r="396" spans="8:14" x14ac:dyDescent="0.2">
      <c r="H396" s="74"/>
      <c r="I396"/>
      <c r="J396"/>
      <c r="K396"/>
      <c r="L396"/>
      <c r="M396"/>
      <c r="N396"/>
    </row>
    <row r="397" spans="8:14" x14ac:dyDescent="0.2">
      <c r="H397" s="74"/>
      <c r="I397"/>
      <c r="J397"/>
      <c r="K397"/>
      <c r="L397"/>
      <c r="M397"/>
      <c r="N397"/>
    </row>
    <row r="398" spans="8:14" x14ac:dyDescent="0.2">
      <c r="H398" s="74"/>
      <c r="N398"/>
    </row>
    <row r="399" spans="8:14" x14ac:dyDescent="0.2">
      <c r="H399" s="74"/>
      <c r="I399"/>
      <c r="J399"/>
      <c r="K399"/>
      <c r="L399"/>
      <c r="M399"/>
      <c r="N399"/>
    </row>
    <row r="400" spans="8:14" x14ac:dyDescent="0.2">
      <c r="H400" s="74"/>
      <c r="I400"/>
      <c r="J400"/>
      <c r="K400"/>
      <c r="L400"/>
      <c r="M400"/>
      <c r="N400"/>
    </row>
    <row r="401" spans="8:14" x14ac:dyDescent="0.2">
      <c r="H401" s="74"/>
      <c r="I401"/>
      <c r="J401"/>
      <c r="K401"/>
      <c r="L401"/>
      <c r="M401"/>
      <c r="N401"/>
    </row>
    <row r="402" spans="8:14" x14ac:dyDescent="0.2">
      <c r="H402" s="74"/>
      <c r="I402"/>
      <c r="J402"/>
      <c r="K402"/>
      <c r="L402"/>
      <c r="M402"/>
      <c r="N402"/>
    </row>
    <row r="403" spans="8:14" x14ac:dyDescent="0.2">
      <c r="H403" s="74"/>
      <c r="I403"/>
      <c r="J403"/>
      <c r="K403"/>
      <c r="L403"/>
      <c r="M403"/>
      <c r="N403"/>
    </row>
    <row r="404" spans="8:14" x14ac:dyDescent="0.2">
      <c r="H404" s="74"/>
      <c r="I404"/>
      <c r="J404"/>
      <c r="K404"/>
      <c r="L404"/>
      <c r="M404"/>
      <c r="N404"/>
    </row>
    <row r="405" spans="8:14" x14ac:dyDescent="0.2">
      <c r="H405" s="74"/>
      <c r="I405"/>
      <c r="J405"/>
      <c r="K405"/>
      <c r="L405"/>
      <c r="M405"/>
      <c r="N405"/>
    </row>
    <row r="406" spans="8:14" x14ac:dyDescent="0.2">
      <c r="H406" s="74"/>
      <c r="I406"/>
      <c r="J406"/>
      <c r="K406"/>
      <c r="L406"/>
      <c r="M406"/>
      <c r="N406"/>
    </row>
    <row r="407" spans="8:14" x14ac:dyDescent="0.2">
      <c r="H407" s="74"/>
      <c r="I407"/>
      <c r="J407"/>
      <c r="K407"/>
      <c r="L407"/>
      <c r="M407"/>
      <c r="N407"/>
    </row>
    <row r="408" spans="8:14" x14ac:dyDescent="0.2">
      <c r="H408" s="74"/>
      <c r="I408"/>
      <c r="J408"/>
      <c r="K408"/>
      <c r="L408"/>
      <c r="M408"/>
      <c r="N408"/>
    </row>
    <row r="409" spans="8:14" x14ac:dyDescent="0.2">
      <c r="H409" s="74"/>
      <c r="N409"/>
    </row>
    <row r="410" spans="8:14" x14ac:dyDescent="0.2">
      <c r="H410" s="74"/>
      <c r="I410"/>
      <c r="J410"/>
      <c r="K410"/>
      <c r="L410"/>
      <c r="M410"/>
      <c r="N410"/>
    </row>
    <row r="411" spans="8:14" x14ac:dyDescent="0.2">
      <c r="H411" s="74"/>
      <c r="I411"/>
      <c r="J411"/>
      <c r="K411"/>
      <c r="L411"/>
      <c r="M411"/>
      <c r="N411"/>
    </row>
    <row r="412" spans="8:14" x14ac:dyDescent="0.2">
      <c r="H412" s="74"/>
      <c r="I412"/>
      <c r="J412"/>
      <c r="K412"/>
      <c r="L412"/>
      <c r="M412"/>
      <c r="N412"/>
    </row>
    <row r="413" spans="8:14" x14ac:dyDescent="0.2">
      <c r="H413" s="74"/>
      <c r="I413"/>
      <c r="J413"/>
      <c r="K413"/>
      <c r="L413"/>
      <c r="M413"/>
      <c r="N413"/>
    </row>
    <row r="414" spans="8:14" x14ac:dyDescent="0.2">
      <c r="H414" s="74"/>
      <c r="I414"/>
      <c r="J414"/>
      <c r="K414"/>
      <c r="L414"/>
      <c r="M414"/>
      <c r="N414"/>
    </row>
    <row r="415" spans="8:14" x14ac:dyDescent="0.2">
      <c r="H415" s="74"/>
      <c r="N415"/>
    </row>
    <row r="416" spans="8:14" x14ac:dyDescent="0.2">
      <c r="H416" s="74"/>
      <c r="I416"/>
      <c r="J416"/>
      <c r="K416"/>
      <c r="L416"/>
      <c r="M416"/>
      <c r="N416"/>
    </row>
    <row r="417" spans="8:14" x14ac:dyDescent="0.2">
      <c r="H417" s="74"/>
      <c r="I417"/>
      <c r="J417"/>
      <c r="K417"/>
      <c r="L417"/>
      <c r="M417"/>
      <c r="N417"/>
    </row>
    <row r="418" spans="8:14" x14ac:dyDescent="0.2">
      <c r="H418" s="74"/>
      <c r="I418"/>
      <c r="J418"/>
      <c r="K418"/>
      <c r="L418"/>
      <c r="M418"/>
      <c r="N418"/>
    </row>
    <row r="419" spans="8:14" x14ac:dyDescent="0.2">
      <c r="H419" s="74"/>
      <c r="I419"/>
      <c r="J419"/>
      <c r="K419"/>
      <c r="L419"/>
      <c r="M419"/>
      <c r="N419"/>
    </row>
    <row r="420" spans="8:14" x14ac:dyDescent="0.2">
      <c r="H420" s="74"/>
      <c r="I420"/>
      <c r="J420"/>
      <c r="K420"/>
      <c r="L420"/>
      <c r="M420"/>
      <c r="N420"/>
    </row>
    <row r="421" spans="8:14" x14ac:dyDescent="0.2">
      <c r="H421" s="74"/>
      <c r="I421"/>
      <c r="J421"/>
      <c r="K421"/>
      <c r="L421"/>
      <c r="M421"/>
      <c r="N421"/>
    </row>
    <row r="422" spans="8:14" x14ac:dyDescent="0.2">
      <c r="H422" s="74"/>
      <c r="N422"/>
    </row>
    <row r="423" spans="8:14" x14ac:dyDescent="0.2">
      <c r="H423" s="74"/>
      <c r="I423"/>
      <c r="J423"/>
      <c r="K423"/>
      <c r="L423"/>
      <c r="M423"/>
      <c r="N423"/>
    </row>
    <row r="424" spans="8:14" x14ac:dyDescent="0.2">
      <c r="H424" s="74"/>
      <c r="I424"/>
      <c r="J424"/>
      <c r="K424"/>
      <c r="L424"/>
      <c r="M424"/>
      <c r="N424"/>
    </row>
    <row r="425" spans="8:14" x14ac:dyDescent="0.2">
      <c r="H425" s="74"/>
      <c r="I425"/>
      <c r="J425"/>
      <c r="K425"/>
      <c r="L425"/>
      <c r="M425"/>
      <c r="N425"/>
    </row>
    <row r="426" spans="8:14" x14ac:dyDescent="0.2">
      <c r="H426" s="74"/>
      <c r="I426"/>
      <c r="J426"/>
      <c r="K426"/>
      <c r="L426"/>
      <c r="M426"/>
      <c r="N426"/>
    </row>
    <row r="427" spans="8:14" x14ac:dyDescent="0.2">
      <c r="H427" s="74"/>
      <c r="I427"/>
      <c r="J427"/>
      <c r="K427"/>
      <c r="L427"/>
      <c r="M427"/>
      <c r="N427"/>
    </row>
    <row r="428" spans="8:14" x14ac:dyDescent="0.2">
      <c r="H428" s="74"/>
      <c r="I428"/>
      <c r="J428"/>
      <c r="K428"/>
      <c r="L428"/>
      <c r="M428"/>
      <c r="N428"/>
    </row>
    <row r="429" spans="8:14" x14ac:dyDescent="0.2">
      <c r="H429" s="74"/>
      <c r="I429"/>
      <c r="J429"/>
      <c r="K429"/>
      <c r="L429"/>
      <c r="M429"/>
      <c r="N429"/>
    </row>
    <row r="430" spans="8:14" x14ac:dyDescent="0.2">
      <c r="H430" s="74"/>
      <c r="I430"/>
      <c r="J430"/>
      <c r="K430"/>
      <c r="L430"/>
      <c r="M430"/>
      <c r="N430"/>
    </row>
    <row r="431" spans="8:14" x14ac:dyDescent="0.2">
      <c r="H431" s="74"/>
      <c r="I431"/>
      <c r="J431"/>
      <c r="K431"/>
      <c r="L431"/>
      <c r="M431"/>
      <c r="N431"/>
    </row>
    <row r="432" spans="8:14" x14ac:dyDescent="0.2">
      <c r="H432" s="74"/>
      <c r="I432"/>
      <c r="J432"/>
      <c r="K432"/>
      <c r="L432"/>
      <c r="M432"/>
      <c r="N432"/>
    </row>
    <row r="433" spans="8:14" x14ac:dyDescent="0.2">
      <c r="H433" s="74"/>
      <c r="I433"/>
      <c r="J433"/>
      <c r="K433"/>
      <c r="L433"/>
      <c r="M433"/>
      <c r="N433"/>
    </row>
    <row r="434" spans="8:14" x14ac:dyDescent="0.2">
      <c r="H434" s="74"/>
      <c r="I434"/>
      <c r="J434"/>
      <c r="K434"/>
      <c r="L434"/>
      <c r="M434"/>
      <c r="N434"/>
    </row>
    <row r="435" spans="8:14" x14ac:dyDescent="0.2">
      <c r="H435" s="74"/>
      <c r="I435"/>
      <c r="J435"/>
      <c r="K435"/>
      <c r="L435"/>
      <c r="M435"/>
      <c r="N435"/>
    </row>
    <row r="436" spans="8:14" x14ac:dyDescent="0.2">
      <c r="H436" s="74"/>
      <c r="I436"/>
      <c r="J436"/>
      <c r="K436"/>
      <c r="L436"/>
      <c r="M436"/>
      <c r="N436"/>
    </row>
    <row r="437" spans="8:14" x14ac:dyDescent="0.2">
      <c r="H437" s="74"/>
      <c r="I437"/>
      <c r="J437"/>
      <c r="K437"/>
      <c r="L437"/>
      <c r="M437"/>
      <c r="N437"/>
    </row>
    <row r="438" spans="8:14" x14ac:dyDescent="0.2">
      <c r="H438" s="74"/>
      <c r="I438"/>
      <c r="J438"/>
      <c r="K438"/>
      <c r="L438"/>
      <c r="M438"/>
      <c r="N438"/>
    </row>
    <row r="439" spans="8:14" x14ac:dyDescent="0.2">
      <c r="H439" s="74"/>
      <c r="I439"/>
      <c r="J439"/>
      <c r="K439"/>
      <c r="L439"/>
      <c r="M439"/>
      <c r="N439"/>
    </row>
    <row r="440" spans="8:14" x14ac:dyDescent="0.2">
      <c r="H440" s="74"/>
      <c r="I440"/>
      <c r="J440"/>
      <c r="K440"/>
      <c r="L440"/>
      <c r="M440"/>
      <c r="N440"/>
    </row>
    <row r="441" spans="8:14" x14ac:dyDescent="0.2">
      <c r="H441" s="74"/>
      <c r="I441"/>
      <c r="J441"/>
      <c r="K441"/>
      <c r="L441"/>
      <c r="M441"/>
      <c r="N441"/>
    </row>
    <row r="442" spans="8:14" x14ac:dyDescent="0.2">
      <c r="H442" s="74"/>
      <c r="I442"/>
      <c r="J442"/>
      <c r="K442"/>
      <c r="L442"/>
      <c r="M442"/>
      <c r="N442"/>
    </row>
    <row r="443" spans="8:14" x14ac:dyDescent="0.2">
      <c r="H443" s="74"/>
      <c r="I443"/>
      <c r="J443"/>
      <c r="K443"/>
      <c r="L443"/>
      <c r="M443"/>
      <c r="N443"/>
    </row>
    <row r="444" spans="8:14" x14ac:dyDescent="0.2">
      <c r="H444" s="74"/>
      <c r="I444"/>
      <c r="J444"/>
      <c r="K444"/>
      <c r="L444"/>
      <c r="M444"/>
      <c r="N444"/>
    </row>
    <row r="445" spans="8:14" x14ac:dyDescent="0.2">
      <c r="H445" s="74"/>
      <c r="I445"/>
      <c r="J445"/>
      <c r="K445"/>
      <c r="L445"/>
      <c r="M445"/>
      <c r="N445"/>
    </row>
    <row r="446" spans="8:14" x14ac:dyDescent="0.2">
      <c r="H446" s="74"/>
      <c r="I446"/>
      <c r="J446"/>
      <c r="K446"/>
      <c r="L446"/>
      <c r="M446"/>
      <c r="N446"/>
    </row>
    <row r="447" spans="8:14" x14ac:dyDescent="0.2">
      <c r="H447" s="74"/>
      <c r="I447"/>
      <c r="J447"/>
      <c r="K447"/>
      <c r="L447"/>
      <c r="M447"/>
      <c r="N447"/>
    </row>
    <row r="448" spans="8:14" x14ac:dyDescent="0.2">
      <c r="H448" s="74"/>
      <c r="I448"/>
      <c r="J448"/>
      <c r="K448"/>
      <c r="L448"/>
      <c r="M448"/>
      <c r="N448"/>
    </row>
    <row r="449" spans="8:14" x14ac:dyDescent="0.2">
      <c r="H449" s="74"/>
      <c r="I449"/>
      <c r="J449"/>
      <c r="K449"/>
      <c r="L449"/>
      <c r="M449"/>
      <c r="N449"/>
    </row>
    <row r="450" spans="8:14" x14ac:dyDescent="0.2">
      <c r="H450" s="74"/>
      <c r="I450"/>
      <c r="J450"/>
      <c r="K450"/>
      <c r="L450"/>
      <c r="M450"/>
      <c r="N450"/>
    </row>
    <row r="451" spans="8:14" x14ac:dyDescent="0.2">
      <c r="H451" s="74"/>
      <c r="I451"/>
      <c r="J451"/>
      <c r="K451"/>
      <c r="L451"/>
      <c r="M451"/>
      <c r="N451"/>
    </row>
    <row r="452" spans="8:14" x14ac:dyDescent="0.2">
      <c r="H452" s="74"/>
      <c r="I452"/>
      <c r="J452"/>
      <c r="K452"/>
      <c r="L452"/>
      <c r="M452"/>
      <c r="N452"/>
    </row>
    <row r="453" spans="8:14" x14ac:dyDescent="0.2">
      <c r="H453" s="74"/>
      <c r="I453"/>
      <c r="J453"/>
      <c r="K453"/>
      <c r="L453"/>
      <c r="M453"/>
      <c r="N453"/>
    </row>
    <row r="454" spans="8:14" x14ac:dyDescent="0.2">
      <c r="H454" s="74"/>
      <c r="I454"/>
      <c r="J454"/>
      <c r="K454"/>
      <c r="L454"/>
      <c r="M454"/>
      <c r="N454"/>
    </row>
    <row r="455" spans="8:14" x14ac:dyDescent="0.2">
      <c r="H455" s="74"/>
      <c r="I455"/>
      <c r="J455"/>
      <c r="K455"/>
      <c r="L455"/>
      <c r="M455"/>
      <c r="N455"/>
    </row>
    <row r="456" spans="8:14" x14ac:dyDescent="0.2">
      <c r="H456" s="74"/>
      <c r="I456"/>
      <c r="J456"/>
      <c r="K456"/>
      <c r="L456"/>
      <c r="M456"/>
      <c r="N456"/>
    </row>
    <row r="457" spans="8:14" x14ac:dyDescent="0.2">
      <c r="H457" s="74"/>
      <c r="I457"/>
      <c r="J457"/>
      <c r="K457"/>
      <c r="L457"/>
      <c r="M457"/>
      <c r="N457"/>
    </row>
    <row r="458" spans="8:14" x14ac:dyDescent="0.2">
      <c r="H458" s="74"/>
      <c r="I458"/>
      <c r="J458"/>
      <c r="K458"/>
      <c r="L458"/>
      <c r="M458"/>
      <c r="N458"/>
    </row>
    <row r="459" spans="8:14" x14ac:dyDescent="0.2">
      <c r="H459" s="74"/>
      <c r="I459"/>
      <c r="J459"/>
      <c r="K459"/>
      <c r="L459"/>
      <c r="M459"/>
      <c r="N459"/>
    </row>
    <row r="460" spans="8:14" x14ac:dyDescent="0.2">
      <c r="H460" s="74"/>
      <c r="I460"/>
      <c r="J460"/>
      <c r="K460"/>
      <c r="L460"/>
      <c r="M460"/>
      <c r="N460"/>
    </row>
    <row r="461" spans="8:14" x14ac:dyDescent="0.2">
      <c r="H461" s="74"/>
      <c r="I461"/>
      <c r="J461"/>
      <c r="K461"/>
      <c r="L461"/>
      <c r="M461"/>
      <c r="N461"/>
    </row>
    <row r="462" spans="8:14" x14ac:dyDescent="0.2">
      <c r="H462" s="74"/>
      <c r="I462"/>
      <c r="J462"/>
      <c r="K462"/>
      <c r="L462"/>
      <c r="M462"/>
      <c r="N462"/>
    </row>
    <row r="463" spans="8:14" x14ac:dyDescent="0.2">
      <c r="H463" s="74"/>
      <c r="I463"/>
      <c r="J463"/>
      <c r="K463"/>
      <c r="L463"/>
      <c r="M463"/>
      <c r="N463"/>
    </row>
    <row r="464" spans="8:14" x14ac:dyDescent="0.2">
      <c r="H464" s="74"/>
      <c r="I464"/>
      <c r="J464"/>
      <c r="K464"/>
      <c r="L464"/>
      <c r="M464"/>
      <c r="N464"/>
    </row>
    <row r="465" spans="8:14" x14ac:dyDescent="0.2">
      <c r="H465" s="74"/>
      <c r="I465"/>
      <c r="J465"/>
      <c r="K465"/>
      <c r="L465"/>
      <c r="M465"/>
      <c r="N465"/>
    </row>
    <row r="466" spans="8:14" x14ac:dyDescent="0.2">
      <c r="H466" s="74"/>
      <c r="I466"/>
      <c r="J466"/>
      <c r="K466"/>
      <c r="L466"/>
      <c r="M466"/>
      <c r="N466"/>
    </row>
    <row r="467" spans="8:14" x14ac:dyDescent="0.2">
      <c r="H467" s="74"/>
      <c r="I467"/>
      <c r="J467"/>
      <c r="K467"/>
      <c r="L467"/>
      <c r="M467"/>
      <c r="N467"/>
    </row>
    <row r="468" spans="8:14" x14ac:dyDescent="0.2">
      <c r="H468" s="74"/>
      <c r="I468"/>
      <c r="J468"/>
      <c r="K468"/>
      <c r="L468"/>
      <c r="M468"/>
      <c r="N468"/>
    </row>
    <row r="469" spans="8:14" x14ac:dyDescent="0.2">
      <c r="H469" s="74"/>
      <c r="I469"/>
      <c r="J469"/>
      <c r="K469"/>
      <c r="L469"/>
      <c r="M469"/>
      <c r="N469"/>
    </row>
    <row r="470" spans="8:14" x14ac:dyDescent="0.2">
      <c r="H470" s="74"/>
      <c r="I470"/>
      <c r="J470"/>
      <c r="K470"/>
      <c r="L470"/>
      <c r="M470"/>
      <c r="N470"/>
    </row>
    <row r="471" spans="8:14" x14ac:dyDescent="0.2">
      <c r="H471" s="74"/>
      <c r="I471"/>
      <c r="J471"/>
      <c r="K471"/>
      <c r="L471"/>
      <c r="M471"/>
      <c r="N471"/>
    </row>
    <row r="472" spans="8:14" x14ac:dyDescent="0.2">
      <c r="H472" s="74"/>
      <c r="I472"/>
      <c r="J472"/>
      <c r="K472"/>
      <c r="L472"/>
      <c r="M472"/>
      <c r="N472"/>
    </row>
    <row r="473" spans="8:14" x14ac:dyDescent="0.2">
      <c r="H473" s="74"/>
      <c r="I473"/>
      <c r="J473"/>
      <c r="K473"/>
      <c r="L473"/>
      <c r="M473"/>
      <c r="N473"/>
    </row>
    <row r="474" spans="8:14" x14ac:dyDescent="0.2">
      <c r="H474" s="74"/>
      <c r="I474"/>
      <c r="J474"/>
      <c r="K474"/>
      <c r="L474"/>
      <c r="M474"/>
      <c r="N474"/>
    </row>
    <row r="475" spans="8:14" x14ac:dyDescent="0.2">
      <c r="H475" s="74"/>
      <c r="I475"/>
      <c r="J475"/>
      <c r="K475"/>
      <c r="L475"/>
      <c r="M475"/>
      <c r="N475"/>
    </row>
    <row r="476" spans="8:14" x14ac:dyDescent="0.2">
      <c r="H476"/>
      <c r="I476"/>
      <c r="J476"/>
      <c r="K476"/>
      <c r="L476"/>
      <c r="M476"/>
      <c r="N476"/>
    </row>
    <row r="477" spans="8:14" x14ac:dyDescent="0.2">
      <c r="H477"/>
      <c r="I477"/>
      <c r="J477"/>
      <c r="K477"/>
      <c r="L477"/>
      <c r="M477"/>
      <c r="N477"/>
    </row>
    <row r="478" spans="8:14" x14ac:dyDescent="0.2">
      <c r="H478"/>
      <c r="I478"/>
      <c r="J478"/>
      <c r="K478"/>
      <c r="L478"/>
      <c r="M478"/>
      <c r="N478"/>
    </row>
    <row r="479" spans="8:14" x14ac:dyDescent="0.2">
      <c r="H479"/>
      <c r="I479"/>
      <c r="J479"/>
      <c r="K479"/>
      <c r="L479"/>
      <c r="M479"/>
      <c r="N479"/>
    </row>
    <row r="480" spans="8:14" x14ac:dyDescent="0.2">
      <c r="H480"/>
      <c r="I480"/>
      <c r="J480"/>
      <c r="K480"/>
      <c r="L480"/>
      <c r="M480"/>
      <c r="N480"/>
    </row>
    <row r="481" spans="8:14" x14ac:dyDescent="0.2">
      <c r="H481"/>
      <c r="I481"/>
      <c r="J481"/>
      <c r="K481"/>
      <c r="L481"/>
      <c r="M481"/>
      <c r="N481"/>
    </row>
    <row r="482" spans="8:14" x14ac:dyDescent="0.2">
      <c r="H482"/>
      <c r="I482"/>
      <c r="J482"/>
      <c r="K482"/>
      <c r="L482"/>
      <c r="M482"/>
      <c r="N482"/>
    </row>
    <row r="483" spans="8:14" x14ac:dyDescent="0.2">
      <c r="H483"/>
      <c r="I483"/>
      <c r="J483"/>
      <c r="K483"/>
      <c r="L483"/>
      <c r="M483"/>
      <c r="N483"/>
    </row>
    <row r="484" spans="8:14" x14ac:dyDescent="0.2">
      <c r="H484"/>
      <c r="I484"/>
      <c r="J484"/>
      <c r="K484"/>
      <c r="L484"/>
      <c r="M484"/>
      <c r="N484"/>
    </row>
    <row r="485" spans="8:14" x14ac:dyDescent="0.2">
      <c r="H485"/>
      <c r="I485"/>
      <c r="J485"/>
      <c r="K485"/>
      <c r="L485"/>
      <c r="M485"/>
      <c r="N485"/>
    </row>
    <row r="486" spans="8:14" x14ac:dyDescent="0.2">
      <c r="H486"/>
      <c r="I486"/>
      <c r="J486"/>
      <c r="K486"/>
      <c r="L486"/>
      <c r="M486"/>
      <c r="N486"/>
    </row>
    <row r="487" spans="8:14" x14ac:dyDescent="0.2">
      <c r="H487"/>
      <c r="I487"/>
      <c r="J487"/>
      <c r="K487"/>
      <c r="L487"/>
      <c r="M487"/>
      <c r="N487"/>
    </row>
    <row r="488" spans="8:14" x14ac:dyDescent="0.2">
      <c r="H488"/>
      <c r="I488"/>
      <c r="J488"/>
      <c r="K488"/>
      <c r="L488"/>
      <c r="M488"/>
      <c r="N488"/>
    </row>
    <row r="489" spans="8:14" x14ac:dyDescent="0.2">
      <c r="H489"/>
      <c r="I489"/>
      <c r="J489"/>
      <c r="K489"/>
      <c r="L489"/>
      <c r="M489"/>
      <c r="N489"/>
    </row>
    <row r="490" spans="8:14" x14ac:dyDescent="0.2">
      <c r="H490"/>
      <c r="I490"/>
      <c r="J490"/>
      <c r="K490"/>
      <c r="L490"/>
      <c r="M490"/>
      <c r="N490"/>
    </row>
    <row r="491" spans="8:14" x14ac:dyDescent="0.2">
      <c r="H491"/>
      <c r="I491"/>
      <c r="J491"/>
      <c r="K491"/>
      <c r="L491"/>
      <c r="M491"/>
      <c r="N491"/>
    </row>
    <row r="492" spans="8:14" x14ac:dyDescent="0.2">
      <c r="H492"/>
      <c r="I492"/>
      <c r="J492"/>
      <c r="K492"/>
      <c r="L492"/>
      <c r="M492"/>
      <c r="N492"/>
    </row>
    <row r="493" spans="8:14" x14ac:dyDescent="0.2">
      <c r="H493"/>
      <c r="I493"/>
      <c r="J493"/>
      <c r="K493"/>
      <c r="L493"/>
      <c r="M493"/>
      <c r="N493"/>
    </row>
    <row r="494" spans="8:14" x14ac:dyDescent="0.2">
      <c r="H494"/>
      <c r="I494"/>
      <c r="J494"/>
      <c r="K494"/>
      <c r="L494"/>
      <c r="M494"/>
      <c r="N494"/>
    </row>
    <row r="495" spans="8:14" x14ac:dyDescent="0.2">
      <c r="H495"/>
      <c r="I495"/>
      <c r="J495"/>
      <c r="K495"/>
      <c r="L495"/>
      <c r="M495"/>
      <c r="N495"/>
    </row>
    <row r="496" spans="8:14" x14ac:dyDescent="0.2">
      <c r="H496"/>
      <c r="I496"/>
      <c r="J496"/>
      <c r="K496"/>
      <c r="L496"/>
      <c r="M496"/>
      <c r="N496"/>
    </row>
    <row r="497" spans="8:14" x14ac:dyDescent="0.2">
      <c r="H497"/>
      <c r="I497"/>
      <c r="J497"/>
      <c r="K497"/>
      <c r="L497"/>
      <c r="M497"/>
      <c r="N497"/>
    </row>
    <row r="498" spans="8:14" x14ac:dyDescent="0.2">
      <c r="H498"/>
      <c r="I498"/>
      <c r="J498"/>
      <c r="K498"/>
      <c r="L498"/>
      <c r="M498"/>
      <c r="N498"/>
    </row>
    <row r="499" spans="8:14" x14ac:dyDescent="0.2">
      <c r="H499"/>
      <c r="I499"/>
      <c r="J499"/>
      <c r="K499"/>
      <c r="L499"/>
      <c r="M499"/>
      <c r="N499"/>
    </row>
    <row r="500" spans="8:14" x14ac:dyDescent="0.2">
      <c r="H500"/>
      <c r="I500"/>
      <c r="J500"/>
      <c r="K500"/>
      <c r="L500"/>
      <c r="M500"/>
      <c r="N500"/>
    </row>
    <row r="501" spans="8:14" x14ac:dyDescent="0.2">
      <c r="H501"/>
      <c r="I501"/>
      <c r="J501"/>
      <c r="K501"/>
      <c r="L501"/>
      <c r="M501"/>
      <c r="N501"/>
    </row>
    <row r="502" spans="8:14" x14ac:dyDescent="0.2">
      <c r="H502"/>
      <c r="I502"/>
      <c r="J502"/>
      <c r="K502"/>
      <c r="L502"/>
      <c r="M502"/>
      <c r="N502"/>
    </row>
    <row r="503" spans="8:14" x14ac:dyDescent="0.2">
      <c r="H503"/>
      <c r="I503"/>
      <c r="J503"/>
      <c r="K503"/>
      <c r="L503"/>
      <c r="M503"/>
      <c r="N503"/>
    </row>
    <row r="504" spans="8:14" x14ac:dyDescent="0.2">
      <c r="H504"/>
      <c r="I504"/>
      <c r="J504"/>
      <c r="K504"/>
      <c r="L504"/>
      <c r="M504"/>
      <c r="N504"/>
    </row>
    <row r="505" spans="8:14" x14ac:dyDescent="0.2">
      <c r="H505"/>
      <c r="I505"/>
      <c r="J505"/>
      <c r="K505"/>
      <c r="L505"/>
      <c r="M505"/>
      <c r="N505"/>
    </row>
    <row r="506" spans="8:14" x14ac:dyDescent="0.2">
      <c r="H506"/>
      <c r="I506"/>
      <c r="J506"/>
      <c r="K506"/>
      <c r="L506"/>
      <c r="M506"/>
      <c r="N506"/>
    </row>
    <row r="507" spans="8:14" x14ac:dyDescent="0.2">
      <c r="H507"/>
      <c r="I507"/>
      <c r="J507"/>
      <c r="K507"/>
      <c r="L507"/>
      <c r="M507"/>
      <c r="N507"/>
    </row>
    <row r="508" spans="8:14" x14ac:dyDescent="0.2">
      <c r="H508"/>
      <c r="I508"/>
      <c r="J508"/>
      <c r="K508"/>
      <c r="L508"/>
      <c r="M508"/>
      <c r="N508"/>
    </row>
    <row r="509" spans="8:14" x14ac:dyDescent="0.2">
      <c r="H509"/>
      <c r="I509"/>
      <c r="J509"/>
      <c r="K509"/>
      <c r="L509"/>
      <c r="M509"/>
      <c r="N509"/>
    </row>
    <row r="510" spans="8:14" x14ac:dyDescent="0.2">
      <c r="H510"/>
      <c r="I510"/>
      <c r="J510"/>
      <c r="K510"/>
      <c r="L510"/>
      <c r="M510"/>
      <c r="N510"/>
    </row>
    <row r="511" spans="8:14" x14ac:dyDescent="0.2">
      <c r="H511"/>
      <c r="I511"/>
      <c r="J511"/>
      <c r="K511"/>
      <c r="L511"/>
      <c r="M511"/>
      <c r="N511"/>
    </row>
    <row r="512" spans="8:14" x14ac:dyDescent="0.2">
      <c r="H512"/>
      <c r="I512"/>
      <c r="J512"/>
      <c r="K512"/>
      <c r="L512"/>
      <c r="M512"/>
      <c r="N512"/>
    </row>
    <row r="513" spans="8:14" x14ac:dyDescent="0.2">
      <c r="H513"/>
      <c r="I513"/>
      <c r="J513"/>
      <c r="K513"/>
      <c r="L513"/>
      <c r="M513"/>
      <c r="N513"/>
    </row>
    <row r="514" spans="8:14" x14ac:dyDescent="0.2">
      <c r="H514"/>
      <c r="I514"/>
      <c r="J514"/>
      <c r="K514"/>
      <c r="L514"/>
      <c r="M514"/>
      <c r="N514"/>
    </row>
    <row r="515" spans="8:14" x14ac:dyDescent="0.2">
      <c r="H515"/>
      <c r="I515"/>
      <c r="J515"/>
      <c r="K515"/>
      <c r="L515"/>
      <c r="M515"/>
      <c r="N515"/>
    </row>
    <row r="516" spans="8:14" x14ac:dyDescent="0.2">
      <c r="H516"/>
      <c r="I516"/>
      <c r="J516"/>
      <c r="K516"/>
      <c r="L516"/>
      <c r="M516"/>
      <c r="N516"/>
    </row>
    <row r="517" spans="8:14" x14ac:dyDescent="0.2">
      <c r="H517"/>
      <c r="I517"/>
      <c r="J517"/>
      <c r="K517"/>
      <c r="L517"/>
      <c r="M517"/>
      <c r="N517"/>
    </row>
    <row r="518" spans="8:14" x14ac:dyDescent="0.2">
      <c r="H518"/>
      <c r="I518"/>
      <c r="J518"/>
      <c r="K518"/>
      <c r="L518"/>
      <c r="M518"/>
      <c r="N518"/>
    </row>
    <row r="519" spans="8:14" x14ac:dyDescent="0.2">
      <c r="H519"/>
      <c r="I519"/>
      <c r="J519"/>
      <c r="K519"/>
      <c r="L519"/>
      <c r="M519"/>
      <c r="N519"/>
    </row>
    <row r="521" spans="8:14" x14ac:dyDescent="0.2">
      <c r="H521"/>
      <c r="I521"/>
      <c r="J521"/>
      <c r="K521"/>
      <c r="L521"/>
      <c r="M521"/>
      <c r="N521"/>
    </row>
    <row r="522" spans="8:14" x14ac:dyDescent="0.2">
      <c r="H522"/>
      <c r="I522"/>
      <c r="J522"/>
      <c r="K522"/>
      <c r="L522"/>
      <c r="M522"/>
      <c r="N522"/>
    </row>
    <row r="523" spans="8:14" x14ac:dyDescent="0.2">
      <c r="H523"/>
      <c r="I523"/>
      <c r="J523"/>
      <c r="K523"/>
      <c r="L523"/>
      <c r="M523"/>
      <c r="N523"/>
    </row>
    <row r="524" spans="8:14" x14ac:dyDescent="0.2">
      <c r="H524"/>
      <c r="I524"/>
      <c r="J524"/>
      <c r="K524"/>
      <c r="L524"/>
      <c r="M524"/>
      <c r="N524"/>
    </row>
    <row r="525" spans="8:14" x14ac:dyDescent="0.2">
      <c r="H525"/>
      <c r="I525"/>
      <c r="J525"/>
      <c r="K525"/>
      <c r="L525"/>
      <c r="M525"/>
      <c r="N525"/>
    </row>
    <row r="526" spans="8:14" x14ac:dyDescent="0.2">
      <c r="H526"/>
      <c r="I526"/>
      <c r="J526"/>
      <c r="K526"/>
      <c r="L526"/>
      <c r="M526"/>
      <c r="N526"/>
    </row>
    <row r="527" spans="8:14" x14ac:dyDescent="0.2">
      <c r="H527"/>
      <c r="I527"/>
      <c r="J527"/>
      <c r="K527"/>
      <c r="L527"/>
      <c r="M527"/>
      <c r="N527"/>
    </row>
    <row r="528" spans="8:14" x14ac:dyDescent="0.2">
      <c r="H528"/>
      <c r="I528"/>
      <c r="J528"/>
      <c r="K528"/>
      <c r="L528"/>
      <c r="M528"/>
      <c r="N528"/>
    </row>
    <row r="529" spans="8:14" x14ac:dyDescent="0.2">
      <c r="H529"/>
      <c r="I529"/>
      <c r="J529"/>
      <c r="K529"/>
      <c r="L529"/>
      <c r="M529"/>
      <c r="N529"/>
    </row>
    <row r="530" spans="8:14" x14ac:dyDescent="0.2">
      <c r="H530"/>
      <c r="I530"/>
      <c r="J530"/>
      <c r="K530"/>
      <c r="L530"/>
      <c r="M530"/>
      <c r="N530"/>
    </row>
    <row r="531" spans="8:14" x14ac:dyDescent="0.2">
      <c r="H531"/>
      <c r="I531"/>
      <c r="J531"/>
      <c r="K531"/>
      <c r="L531"/>
      <c r="M531"/>
      <c r="N531"/>
    </row>
    <row r="532" spans="8:14" x14ac:dyDescent="0.2">
      <c r="H532"/>
      <c r="I532"/>
      <c r="J532"/>
      <c r="K532"/>
      <c r="L532"/>
      <c r="M532"/>
      <c r="N532"/>
    </row>
    <row r="533" spans="8:14" x14ac:dyDescent="0.2">
      <c r="H533"/>
      <c r="I533"/>
      <c r="J533"/>
      <c r="K533"/>
      <c r="L533"/>
      <c r="M533"/>
      <c r="N533"/>
    </row>
  </sheetData>
  <sheetProtection selectLockedCells="1"/>
  <mergeCells count="11">
    <mergeCell ref="A1:G3"/>
    <mergeCell ref="H1:M2"/>
    <mergeCell ref="H3:L3"/>
    <mergeCell ref="H9:H15"/>
    <mergeCell ref="I9:I15"/>
    <mergeCell ref="J9:J15"/>
    <mergeCell ref="K9:K15"/>
    <mergeCell ref="H5:H8"/>
    <mergeCell ref="I5:I8"/>
    <mergeCell ref="J5:J8"/>
    <mergeCell ref="K5:K8"/>
  </mergeCells>
  <phoneticPr fontId="2" type="noConversion"/>
  <dataValidations count="7">
    <dataValidation type="list" allowBlank="1" showInputMessage="1" showErrorMessage="1" sqref="R34 P38 Z16:Z40">
      <formula1>$R$2:$R$8</formula1>
    </dataValidation>
    <dataValidation type="list" allowBlank="1" showInputMessage="1" showErrorMessage="1" sqref="Q34 Y16:Y40 AB16:AB40">
      <formula1>$Q$2:$Q$7</formula1>
    </dataValidation>
    <dataValidation type="list" allowBlank="1" showInputMessage="1" showErrorMessage="1" sqref="AC5:AC40">
      <formula1>$S$2:$S$5</formula1>
    </dataValidation>
    <dataValidation type="list" allowBlank="1" showInputMessage="1" showErrorMessage="1" sqref="I5:I8 Y5:Y8 I16:I17 I19:I144">
      <formula1>$Q$2:$Q$7</formula1>
    </dataValidation>
    <dataValidation type="list" allowBlank="1" showInputMessage="1" showErrorMessage="1" sqref="J5:J8 Z5:Z8 J16:J17 J19:J144">
      <formula1>$R$2:$R$8</formula1>
    </dataValidation>
    <dataValidation type="list" allowBlank="1" showInputMessage="1" showErrorMessage="1" sqref="AB5:AB8 L5:L17 L19:L144">
      <formula1>$Q$2:$Q$7</formula1>
    </dataValidation>
    <dataValidation type="list" allowBlank="1" showInputMessage="1" showErrorMessage="1" sqref="M5:M144">
      <formula1>$S$2:$S$5</formula1>
    </dataValidation>
  </dataValidations>
  <pageMargins left="0.78740157499999996" right="0.78740157499999996" top="0.984251969" bottom="0.984251969" header="0.4921259845" footer="0.4921259845"/>
  <pageSetup paperSize="9" scale="36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I76"/>
  <sheetViews>
    <sheetView zoomScaleNormal="100" workbookViewId="0">
      <selection activeCell="M8" sqref="M8"/>
    </sheetView>
  </sheetViews>
  <sheetFormatPr baseColWidth="10" defaultRowHeight="12.75" x14ac:dyDescent="0.2"/>
  <cols>
    <col min="1" max="1" width="11.42578125" style="516"/>
    <col min="2" max="2" width="8.42578125" style="516" bestFit="1" customWidth="1"/>
    <col min="3" max="3" width="14.42578125" style="516" customWidth="1"/>
    <col min="4" max="6" width="11.42578125" style="516"/>
    <col min="7" max="7" width="2.42578125" style="516" customWidth="1"/>
    <col min="8" max="8" width="20.42578125" style="516" customWidth="1"/>
    <col min="9" max="257" width="11.42578125" style="516"/>
    <col min="258" max="258" width="8.42578125" style="516" bestFit="1" customWidth="1"/>
    <col min="259" max="259" width="14.42578125" style="516" customWidth="1"/>
    <col min="260" max="262" width="11.42578125" style="516"/>
    <col min="263" max="263" width="2.42578125" style="516" customWidth="1"/>
    <col min="264" max="264" width="20.42578125" style="516" customWidth="1"/>
    <col min="265" max="513" width="11.42578125" style="516"/>
    <col min="514" max="514" width="8.42578125" style="516" bestFit="1" customWidth="1"/>
    <col min="515" max="515" width="14.42578125" style="516" customWidth="1"/>
    <col min="516" max="518" width="11.42578125" style="516"/>
    <col min="519" max="519" width="2.42578125" style="516" customWidth="1"/>
    <col min="520" max="520" width="20.42578125" style="516" customWidth="1"/>
    <col min="521" max="769" width="11.42578125" style="516"/>
    <col min="770" max="770" width="8.42578125" style="516" bestFit="1" customWidth="1"/>
    <col min="771" max="771" width="14.42578125" style="516" customWidth="1"/>
    <col min="772" max="774" width="11.42578125" style="516"/>
    <col min="775" max="775" width="2.42578125" style="516" customWidth="1"/>
    <col min="776" max="776" width="20.42578125" style="516" customWidth="1"/>
    <col min="777" max="1025" width="11.42578125" style="516"/>
    <col min="1026" max="1026" width="8.42578125" style="516" bestFit="1" customWidth="1"/>
    <col min="1027" max="1027" width="14.42578125" style="516" customWidth="1"/>
    <col min="1028" max="1030" width="11.42578125" style="516"/>
    <col min="1031" max="1031" width="2.42578125" style="516" customWidth="1"/>
    <col min="1032" max="1032" width="20.42578125" style="516" customWidth="1"/>
    <col min="1033" max="1281" width="11.42578125" style="516"/>
    <col min="1282" max="1282" width="8.42578125" style="516" bestFit="1" customWidth="1"/>
    <col min="1283" max="1283" width="14.42578125" style="516" customWidth="1"/>
    <col min="1284" max="1286" width="11.42578125" style="516"/>
    <col min="1287" max="1287" width="2.42578125" style="516" customWidth="1"/>
    <col min="1288" max="1288" width="20.42578125" style="516" customWidth="1"/>
    <col min="1289" max="1537" width="11.42578125" style="516"/>
    <col min="1538" max="1538" width="8.42578125" style="516" bestFit="1" customWidth="1"/>
    <col min="1539" max="1539" width="14.42578125" style="516" customWidth="1"/>
    <col min="1540" max="1542" width="11.42578125" style="516"/>
    <col min="1543" max="1543" width="2.42578125" style="516" customWidth="1"/>
    <col min="1544" max="1544" width="20.42578125" style="516" customWidth="1"/>
    <col min="1545" max="1793" width="11.42578125" style="516"/>
    <col min="1794" max="1794" width="8.42578125" style="516" bestFit="1" customWidth="1"/>
    <col min="1795" max="1795" width="14.42578125" style="516" customWidth="1"/>
    <col min="1796" max="1798" width="11.42578125" style="516"/>
    <col min="1799" max="1799" width="2.42578125" style="516" customWidth="1"/>
    <col min="1800" max="1800" width="20.42578125" style="516" customWidth="1"/>
    <col min="1801" max="2049" width="11.42578125" style="516"/>
    <col min="2050" max="2050" width="8.42578125" style="516" bestFit="1" customWidth="1"/>
    <col min="2051" max="2051" width="14.42578125" style="516" customWidth="1"/>
    <col min="2052" max="2054" width="11.42578125" style="516"/>
    <col min="2055" max="2055" width="2.42578125" style="516" customWidth="1"/>
    <col min="2056" max="2056" width="20.42578125" style="516" customWidth="1"/>
    <col min="2057" max="2305" width="11.42578125" style="516"/>
    <col min="2306" max="2306" width="8.42578125" style="516" bestFit="1" customWidth="1"/>
    <col min="2307" max="2307" width="14.42578125" style="516" customWidth="1"/>
    <col min="2308" max="2310" width="11.42578125" style="516"/>
    <col min="2311" max="2311" width="2.42578125" style="516" customWidth="1"/>
    <col min="2312" max="2312" width="20.42578125" style="516" customWidth="1"/>
    <col min="2313" max="2561" width="11.42578125" style="516"/>
    <col min="2562" max="2562" width="8.42578125" style="516" bestFit="1" customWidth="1"/>
    <col min="2563" max="2563" width="14.42578125" style="516" customWidth="1"/>
    <col min="2564" max="2566" width="11.42578125" style="516"/>
    <col min="2567" max="2567" width="2.42578125" style="516" customWidth="1"/>
    <col min="2568" max="2568" width="20.42578125" style="516" customWidth="1"/>
    <col min="2569" max="2817" width="11.42578125" style="516"/>
    <col min="2818" max="2818" width="8.42578125" style="516" bestFit="1" customWidth="1"/>
    <col min="2819" max="2819" width="14.42578125" style="516" customWidth="1"/>
    <col min="2820" max="2822" width="11.42578125" style="516"/>
    <col min="2823" max="2823" width="2.42578125" style="516" customWidth="1"/>
    <col min="2824" max="2824" width="20.42578125" style="516" customWidth="1"/>
    <col min="2825" max="3073" width="11.42578125" style="516"/>
    <col min="3074" max="3074" width="8.42578125" style="516" bestFit="1" customWidth="1"/>
    <col min="3075" max="3075" width="14.42578125" style="516" customWidth="1"/>
    <col min="3076" max="3078" width="11.42578125" style="516"/>
    <col min="3079" max="3079" width="2.42578125" style="516" customWidth="1"/>
    <col min="3080" max="3080" width="20.42578125" style="516" customWidth="1"/>
    <col min="3081" max="3329" width="11.42578125" style="516"/>
    <col min="3330" max="3330" width="8.42578125" style="516" bestFit="1" customWidth="1"/>
    <col min="3331" max="3331" width="14.42578125" style="516" customWidth="1"/>
    <col min="3332" max="3334" width="11.42578125" style="516"/>
    <col min="3335" max="3335" width="2.42578125" style="516" customWidth="1"/>
    <col min="3336" max="3336" width="20.42578125" style="516" customWidth="1"/>
    <col min="3337" max="3585" width="11.42578125" style="516"/>
    <col min="3586" max="3586" width="8.42578125" style="516" bestFit="1" customWidth="1"/>
    <col min="3587" max="3587" width="14.42578125" style="516" customWidth="1"/>
    <col min="3588" max="3590" width="11.42578125" style="516"/>
    <col min="3591" max="3591" width="2.42578125" style="516" customWidth="1"/>
    <col min="3592" max="3592" width="20.42578125" style="516" customWidth="1"/>
    <col min="3593" max="3841" width="11.42578125" style="516"/>
    <col min="3842" max="3842" width="8.42578125" style="516" bestFit="1" customWidth="1"/>
    <col min="3843" max="3843" width="14.42578125" style="516" customWidth="1"/>
    <col min="3844" max="3846" width="11.42578125" style="516"/>
    <col min="3847" max="3847" width="2.42578125" style="516" customWidth="1"/>
    <col min="3848" max="3848" width="20.42578125" style="516" customWidth="1"/>
    <col min="3849" max="4097" width="11.42578125" style="516"/>
    <col min="4098" max="4098" width="8.42578125" style="516" bestFit="1" customWidth="1"/>
    <col min="4099" max="4099" width="14.42578125" style="516" customWidth="1"/>
    <col min="4100" max="4102" width="11.42578125" style="516"/>
    <col min="4103" max="4103" width="2.42578125" style="516" customWidth="1"/>
    <col min="4104" max="4104" width="20.42578125" style="516" customWidth="1"/>
    <col min="4105" max="4353" width="11.42578125" style="516"/>
    <col min="4354" max="4354" width="8.42578125" style="516" bestFit="1" customWidth="1"/>
    <col min="4355" max="4355" width="14.42578125" style="516" customWidth="1"/>
    <col min="4356" max="4358" width="11.42578125" style="516"/>
    <col min="4359" max="4359" width="2.42578125" style="516" customWidth="1"/>
    <col min="4360" max="4360" width="20.42578125" style="516" customWidth="1"/>
    <col min="4361" max="4609" width="11.42578125" style="516"/>
    <col min="4610" max="4610" width="8.42578125" style="516" bestFit="1" customWidth="1"/>
    <col min="4611" max="4611" width="14.42578125" style="516" customWidth="1"/>
    <col min="4612" max="4614" width="11.42578125" style="516"/>
    <col min="4615" max="4615" width="2.42578125" style="516" customWidth="1"/>
    <col min="4616" max="4616" width="20.42578125" style="516" customWidth="1"/>
    <col min="4617" max="4865" width="11.42578125" style="516"/>
    <col min="4866" max="4866" width="8.42578125" style="516" bestFit="1" customWidth="1"/>
    <col min="4867" max="4867" width="14.42578125" style="516" customWidth="1"/>
    <col min="4868" max="4870" width="11.42578125" style="516"/>
    <col min="4871" max="4871" width="2.42578125" style="516" customWidth="1"/>
    <col min="4872" max="4872" width="20.42578125" style="516" customWidth="1"/>
    <col min="4873" max="5121" width="11.42578125" style="516"/>
    <col min="5122" max="5122" width="8.42578125" style="516" bestFit="1" customWidth="1"/>
    <col min="5123" max="5123" width="14.42578125" style="516" customWidth="1"/>
    <col min="5124" max="5126" width="11.42578125" style="516"/>
    <col min="5127" max="5127" width="2.42578125" style="516" customWidth="1"/>
    <col min="5128" max="5128" width="20.42578125" style="516" customWidth="1"/>
    <col min="5129" max="5377" width="11.42578125" style="516"/>
    <col min="5378" max="5378" width="8.42578125" style="516" bestFit="1" customWidth="1"/>
    <col min="5379" max="5379" width="14.42578125" style="516" customWidth="1"/>
    <col min="5380" max="5382" width="11.42578125" style="516"/>
    <col min="5383" max="5383" width="2.42578125" style="516" customWidth="1"/>
    <col min="5384" max="5384" width="20.42578125" style="516" customWidth="1"/>
    <col min="5385" max="5633" width="11.42578125" style="516"/>
    <col min="5634" max="5634" width="8.42578125" style="516" bestFit="1" customWidth="1"/>
    <col min="5635" max="5635" width="14.42578125" style="516" customWidth="1"/>
    <col min="5636" max="5638" width="11.42578125" style="516"/>
    <col min="5639" max="5639" width="2.42578125" style="516" customWidth="1"/>
    <col min="5640" max="5640" width="20.42578125" style="516" customWidth="1"/>
    <col min="5641" max="5889" width="11.42578125" style="516"/>
    <col min="5890" max="5890" width="8.42578125" style="516" bestFit="1" customWidth="1"/>
    <col min="5891" max="5891" width="14.42578125" style="516" customWidth="1"/>
    <col min="5892" max="5894" width="11.42578125" style="516"/>
    <col min="5895" max="5895" width="2.42578125" style="516" customWidth="1"/>
    <col min="5896" max="5896" width="20.42578125" style="516" customWidth="1"/>
    <col min="5897" max="6145" width="11.42578125" style="516"/>
    <col min="6146" max="6146" width="8.42578125" style="516" bestFit="1" customWidth="1"/>
    <col min="6147" max="6147" width="14.42578125" style="516" customWidth="1"/>
    <col min="6148" max="6150" width="11.42578125" style="516"/>
    <col min="6151" max="6151" width="2.42578125" style="516" customWidth="1"/>
    <col min="6152" max="6152" width="20.42578125" style="516" customWidth="1"/>
    <col min="6153" max="6401" width="11.42578125" style="516"/>
    <col min="6402" max="6402" width="8.42578125" style="516" bestFit="1" customWidth="1"/>
    <col min="6403" max="6403" width="14.42578125" style="516" customWidth="1"/>
    <col min="6404" max="6406" width="11.42578125" style="516"/>
    <col min="6407" max="6407" width="2.42578125" style="516" customWidth="1"/>
    <col min="6408" max="6408" width="20.42578125" style="516" customWidth="1"/>
    <col min="6409" max="6657" width="11.42578125" style="516"/>
    <col min="6658" max="6658" width="8.42578125" style="516" bestFit="1" customWidth="1"/>
    <col min="6659" max="6659" width="14.42578125" style="516" customWidth="1"/>
    <col min="6660" max="6662" width="11.42578125" style="516"/>
    <col min="6663" max="6663" width="2.42578125" style="516" customWidth="1"/>
    <col min="6664" max="6664" width="20.42578125" style="516" customWidth="1"/>
    <col min="6665" max="6913" width="11.42578125" style="516"/>
    <col min="6914" max="6914" width="8.42578125" style="516" bestFit="1" customWidth="1"/>
    <col min="6915" max="6915" width="14.42578125" style="516" customWidth="1"/>
    <col min="6916" max="6918" width="11.42578125" style="516"/>
    <col min="6919" max="6919" width="2.42578125" style="516" customWidth="1"/>
    <col min="6920" max="6920" width="20.42578125" style="516" customWidth="1"/>
    <col min="6921" max="7169" width="11.42578125" style="516"/>
    <col min="7170" max="7170" width="8.42578125" style="516" bestFit="1" customWidth="1"/>
    <col min="7171" max="7171" width="14.42578125" style="516" customWidth="1"/>
    <col min="7172" max="7174" width="11.42578125" style="516"/>
    <col min="7175" max="7175" width="2.42578125" style="516" customWidth="1"/>
    <col min="7176" max="7176" width="20.42578125" style="516" customWidth="1"/>
    <col min="7177" max="7425" width="11.42578125" style="516"/>
    <col min="7426" max="7426" width="8.42578125" style="516" bestFit="1" customWidth="1"/>
    <col min="7427" max="7427" width="14.42578125" style="516" customWidth="1"/>
    <col min="7428" max="7430" width="11.42578125" style="516"/>
    <col min="7431" max="7431" width="2.42578125" style="516" customWidth="1"/>
    <col min="7432" max="7432" width="20.42578125" style="516" customWidth="1"/>
    <col min="7433" max="7681" width="11.42578125" style="516"/>
    <col min="7682" max="7682" width="8.42578125" style="516" bestFit="1" customWidth="1"/>
    <col min="7683" max="7683" width="14.42578125" style="516" customWidth="1"/>
    <col min="7684" max="7686" width="11.42578125" style="516"/>
    <col min="7687" max="7687" width="2.42578125" style="516" customWidth="1"/>
    <col min="7688" max="7688" width="20.42578125" style="516" customWidth="1"/>
    <col min="7689" max="7937" width="11.42578125" style="516"/>
    <col min="7938" max="7938" width="8.42578125" style="516" bestFit="1" customWidth="1"/>
    <col min="7939" max="7939" width="14.42578125" style="516" customWidth="1"/>
    <col min="7940" max="7942" width="11.42578125" style="516"/>
    <col min="7943" max="7943" width="2.42578125" style="516" customWidth="1"/>
    <col min="7944" max="7944" width="20.42578125" style="516" customWidth="1"/>
    <col min="7945" max="8193" width="11.42578125" style="516"/>
    <col min="8194" max="8194" width="8.42578125" style="516" bestFit="1" customWidth="1"/>
    <col min="8195" max="8195" width="14.42578125" style="516" customWidth="1"/>
    <col min="8196" max="8198" width="11.42578125" style="516"/>
    <col min="8199" max="8199" width="2.42578125" style="516" customWidth="1"/>
    <col min="8200" max="8200" width="20.42578125" style="516" customWidth="1"/>
    <col min="8201" max="8449" width="11.42578125" style="516"/>
    <col min="8450" max="8450" width="8.42578125" style="516" bestFit="1" customWidth="1"/>
    <col min="8451" max="8451" width="14.42578125" style="516" customWidth="1"/>
    <col min="8452" max="8454" width="11.42578125" style="516"/>
    <col min="8455" max="8455" width="2.42578125" style="516" customWidth="1"/>
    <col min="8456" max="8456" width="20.42578125" style="516" customWidth="1"/>
    <col min="8457" max="8705" width="11.42578125" style="516"/>
    <col min="8706" max="8706" width="8.42578125" style="516" bestFit="1" customWidth="1"/>
    <col min="8707" max="8707" width="14.42578125" style="516" customWidth="1"/>
    <col min="8708" max="8710" width="11.42578125" style="516"/>
    <col min="8711" max="8711" width="2.42578125" style="516" customWidth="1"/>
    <col min="8712" max="8712" width="20.42578125" style="516" customWidth="1"/>
    <col min="8713" max="8961" width="11.42578125" style="516"/>
    <col min="8962" max="8962" width="8.42578125" style="516" bestFit="1" customWidth="1"/>
    <col min="8963" max="8963" width="14.42578125" style="516" customWidth="1"/>
    <col min="8964" max="8966" width="11.42578125" style="516"/>
    <col min="8967" max="8967" width="2.42578125" style="516" customWidth="1"/>
    <col min="8968" max="8968" width="20.42578125" style="516" customWidth="1"/>
    <col min="8969" max="9217" width="11.42578125" style="516"/>
    <col min="9218" max="9218" width="8.42578125" style="516" bestFit="1" customWidth="1"/>
    <col min="9219" max="9219" width="14.42578125" style="516" customWidth="1"/>
    <col min="9220" max="9222" width="11.42578125" style="516"/>
    <col min="9223" max="9223" width="2.42578125" style="516" customWidth="1"/>
    <col min="9224" max="9224" width="20.42578125" style="516" customWidth="1"/>
    <col min="9225" max="9473" width="11.42578125" style="516"/>
    <col min="9474" max="9474" width="8.42578125" style="516" bestFit="1" customWidth="1"/>
    <col min="9475" max="9475" width="14.42578125" style="516" customWidth="1"/>
    <col min="9476" max="9478" width="11.42578125" style="516"/>
    <col min="9479" max="9479" width="2.42578125" style="516" customWidth="1"/>
    <col min="9480" max="9480" width="20.42578125" style="516" customWidth="1"/>
    <col min="9481" max="9729" width="11.42578125" style="516"/>
    <col min="9730" max="9730" width="8.42578125" style="516" bestFit="1" customWidth="1"/>
    <col min="9731" max="9731" width="14.42578125" style="516" customWidth="1"/>
    <col min="9732" max="9734" width="11.42578125" style="516"/>
    <col min="9735" max="9735" width="2.42578125" style="516" customWidth="1"/>
    <col min="9736" max="9736" width="20.42578125" style="516" customWidth="1"/>
    <col min="9737" max="9985" width="11.42578125" style="516"/>
    <col min="9986" max="9986" width="8.42578125" style="516" bestFit="1" customWidth="1"/>
    <col min="9987" max="9987" width="14.42578125" style="516" customWidth="1"/>
    <col min="9988" max="9990" width="11.42578125" style="516"/>
    <col min="9991" max="9991" width="2.42578125" style="516" customWidth="1"/>
    <col min="9992" max="9992" width="20.42578125" style="516" customWidth="1"/>
    <col min="9993" max="10241" width="11.42578125" style="516"/>
    <col min="10242" max="10242" width="8.42578125" style="516" bestFit="1" customWidth="1"/>
    <col min="10243" max="10243" width="14.42578125" style="516" customWidth="1"/>
    <col min="10244" max="10246" width="11.42578125" style="516"/>
    <col min="10247" max="10247" width="2.42578125" style="516" customWidth="1"/>
    <col min="10248" max="10248" width="20.42578125" style="516" customWidth="1"/>
    <col min="10249" max="10497" width="11.42578125" style="516"/>
    <col min="10498" max="10498" width="8.42578125" style="516" bestFit="1" customWidth="1"/>
    <col min="10499" max="10499" width="14.42578125" style="516" customWidth="1"/>
    <col min="10500" max="10502" width="11.42578125" style="516"/>
    <col min="10503" max="10503" width="2.42578125" style="516" customWidth="1"/>
    <col min="10504" max="10504" width="20.42578125" style="516" customWidth="1"/>
    <col min="10505" max="10753" width="11.42578125" style="516"/>
    <col min="10754" max="10754" width="8.42578125" style="516" bestFit="1" customWidth="1"/>
    <col min="10755" max="10755" width="14.42578125" style="516" customWidth="1"/>
    <col min="10756" max="10758" width="11.42578125" style="516"/>
    <col min="10759" max="10759" width="2.42578125" style="516" customWidth="1"/>
    <col min="10760" max="10760" width="20.42578125" style="516" customWidth="1"/>
    <col min="10761" max="11009" width="11.42578125" style="516"/>
    <col min="11010" max="11010" width="8.42578125" style="516" bestFit="1" customWidth="1"/>
    <col min="11011" max="11011" width="14.42578125" style="516" customWidth="1"/>
    <col min="11012" max="11014" width="11.42578125" style="516"/>
    <col min="11015" max="11015" width="2.42578125" style="516" customWidth="1"/>
    <col min="11016" max="11016" width="20.42578125" style="516" customWidth="1"/>
    <col min="11017" max="11265" width="11.42578125" style="516"/>
    <col min="11266" max="11266" width="8.42578125" style="516" bestFit="1" customWidth="1"/>
    <col min="11267" max="11267" width="14.42578125" style="516" customWidth="1"/>
    <col min="11268" max="11270" width="11.42578125" style="516"/>
    <col min="11271" max="11271" width="2.42578125" style="516" customWidth="1"/>
    <col min="11272" max="11272" width="20.42578125" style="516" customWidth="1"/>
    <col min="11273" max="11521" width="11.42578125" style="516"/>
    <col min="11522" max="11522" width="8.42578125" style="516" bestFit="1" customWidth="1"/>
    <col min="11523" max="11523" width="14.42578125" style="516" customWidth="1"/>
    <col min="11524" max="11526" width="11.42578125" style="516"/>
    <col min="11527" max="11527" width="2.42578125" style="516" customWidth="1"/>
    <col min="11528" max="11528" width="20.42578125" style="516" customWidth="1"/>
    <col min="11529" max="11777" width="11.42578125" style="516"/>
    <col min="11778" max="11778" width="8.42578125" style="516" bestFit="1" customWidth="1"/>
    <col min="11779" max="11779" width="14.42578125" style="516" customWidth="1"/>
    <col min="11780" max="11782" width="11.42578125" style="516"/>
    <col min="11783" max="11783" width="2.42578125" style="516" customWidth="1"/>
    <col min="11784" max="11784" width="20.42578125" style="516" customWidth="1"/>
    <col min="11785" max="12033" width="11.42578125" style="516"/>
    <col min="12034" max="12034" width="8.42578125" style="516" bestFit="1" customWidth="1"/>
    <col min="12035" max="12035" width="14.42578125" style="516" customWidth="1"/>
    <col min="12036" max="12038" width="11.42578125" style="516"/>
    <col min="12039" max="12039" width="2.42578125" style="516" customWidth="1"/>
    <col min="12040" max="12040" width="20.42578125" style="516" customWidth="1"/>
    <col min="12041" max="12289" width="11.42578125" style="516"/>
    <col min="12290" max="12290" width="8.42578125" style="516" bestFit="1" customWidth="1"/>
    <col min="12291" max="12291" width="14.42578125" style="516" customWidth="1"/>
    <col min="12292" max="12294" width="11.42578125" style="516"/>
    <col min="12295" max="12295" width="2.42578125" style="516" customWidth="1"/>
    <col min="12296" max="12296" width="20.42578125" style="516" customWidth="1"/>
    <col min="12297" max="12545" width="11.42578125" style="516"/>
    <col min="12546" max="12546" width="8.42578125" style="516" bestFit="1" customWidth="1"/>
    <col min="12547" max="12547" width="14.42578125" style="516" customWidth="1"/>
    <col min="12548" max="12550" width="11.42578125" style="516"/>
    <col min="12551" max="12551" width="2.42578125" style="516" customWidth="1"/>
    <col min="12552" max="12552" width="20.42578125" style="516" customWidth="1"/>
    <col min="12553" max="12801" width="11.42578125" style="516"/>
    <col min="12802" max="12802" width="8.42578125" style="516" bestFit="1" customWidth="1"/>
    <col min="12803" max="12803" width="14.42578125" style="516" customWidth="1"/>
    <col min="12804" max="12806" width="11.42578125" style="516"/>
    <col min="12807" max="12807" width="2.42578125" style="516" customWidth="1"/>
    <col min="12808" max="12808" width="20.42578125" style="516" customWidth="1"/>
    <col min="12809" max="13057" width="11.42578125" style="516"/>
    <col min="13058" max="13058" width="8.42578125" style="516" bestFit="1" customWidth="1"/>
    <col min="13059" max="13059" width="14.42578125" style="516" customWidth="1"/>
    <col min="13060" max="13062" width="11.42578125" style="516"/>
    <col min="13063" max="13063" width="2.42578125" style="516" customWidth="1"/>
    <col min="13064" max="13064" width="20.42578125" style="516" customWidth="1"/>
    <col min="13065" max="13313" width="11.42578125" style="516"/>
    <col min="13314" max="13314" width="8.42578125" style="516" bestFit="1" customWidth="1"/>
    <col min="13315" max="13315" width="14.42578125" style="516" customWidth="1"/>
    <col min="13316" max="13318" width="11.42578125" style="516"/>
    <col min="13319" max="13319" width="2.42578125" style="516" customWidth="1"/>
    <col min="13320" max="13320" width="20.42578125" style="516" customWidth="1"/>
    <col min="13321" max="13569" width="11.42578125" style="516"/>
    <col min="13570" max="13570" width="8.42578125" style="516" bestFit="1" customWidth="1"/>
    <col min="13571" max="13571" width="14.42578125" style="516" customWidth="1"/>
    <col min="13572" max="13574" width="11.42578125" style="516"/>
    <col min="13575" max="13575" width="2.42578125" style="516" customWidth="1"/>
    <col min="13576" max="13576" width="20.42578125" style="516" customWidth="1"/>
    <col min="13577" max="13825" width="11.42578125" style="516"/>
    <col min="13826" max="13826" width="8.42578125" style="516" bestFit="1" customWidth="1"/>
    <col min="13827" max="13827" width="14.42578125" style="516" customWidth="1"/>
    <col min="13828" max="13830" width="11.42578125" style="516"/>
    <col min="13831" max="13831" width="2.42578125" style="516" customWidth="1"/>
    <col min="13832" max="13832" width="20.42578125" style="516" customWidth="1"/>
    <col min="13833" max="14081" width="11.42578125" style="516"/>
    <col min="14082" max="14082" width="8.42578125" style="516" bestFit="1" customWidth="1"/>
    <col min="14083" max="14083" width="14.42578125" style="516" customWidth="1"/>
    <col min="14084" max="14086" width="11.42578125" style="516"/>
    <col min="14087" max="14087" width="2.42578125" style="516" customWidth="1"/>
    <col min="14088" max="14088" width="20.42578125" style="516" customWidth="1"/>
    <col min="14089" max="14337" width="11.42578125" style="516"/>
    <col min="14338" max="14338" width="8.42578125" style="516" bestFit="1" customWidth="1"/>
    <col min="14339" max="14339" width="14.42578125" style="516" customWidth="1"/>
    <col min="14340" max="14342" width="11.42578125" style="516"/>
    <col min="14343" max="14343" width="2.42578125" style="516" customWidth="1"/>
    <col min="14344" max="14344" width="20.42578125" style="516" customWidth="1"/>
    <col min="14345" max="14593" width="11.42578125" style="516"/>
    <col min="14594" max="14594" width="8.42578125" style="516" bestFit="1" customWidth="1"/>
    <col min="14595" max="14595" width="14.42578125" style="516" customWidth="1"/>
    <col min="14596" max="14598" width="11.42578125" style="516"/>
    <col min="14599" max="14599" width="2.42578125" style="516" customWidth="1"/>
    <col min="14600" max="14600" width="20.42578125" style="516" customWidth="1"/>
    <col min="14601" max="14849" width="11.42578125" style="516"/>
    <col min="14850" max="14850" width="8.42578125" style="516" bestFit="1" customWidth="1"/>
    <col min="14851" max="14851" width="14.42578125" style="516" customWidth="1"/>
    <col min="14852" max="14854" width="11.42578125" style="516"/>
    <col min="14855" max="14855" width="2.42578125" style="516" customWidth="1"/>
    <col min="14856" max="14856" width="20.42578125" style="516" customWidth="1"/>
    <col min="14857" max="15105" width="11.42578125" style="516"/>
    <col min="15106" max="15106" width="8.42578125" style="516" bestFit="1" customWidth="1"/>
    <col min="15107" max="15107" width="14.42578125" style="516" customWidth="1"/>
    <col min="15108" max="15110" width="11.42578125" style="516"/>
    <col min="15111" max="15111" width="2.42578125" style="516" customWidth="1"/>
    <col min="15112" max="15112" width="20.42578125" style="516" customWidth="1"/>
    <col min="15113" max="15361" width="11.42578125" style="516"/>
    <col min="15362" max="15362" width="8.42578125" style="516" bestFit="1" customWidth="1"/>
    <col min="15363" max="15363" width="14.42578125" style="516" customWidth="1"/>
    <col min="15364" max="15366" width="11.42578125" style="516"/>
    <col min="15367" max="15367" width="2.42578125" style="516" customWidth="1"/>
    <col min="15368" max="15368" width="20.42578125" style="516" customWidth="1"/>
    <col min="15369" max="15617" width="11.42578125" style="516"/>
    <col min="15618" max="15618" width="8.42578125" style="516" bestFit="1" customWidth="1"/>
    <col min="15619" max="15619" width="14.42578125" style="516" customWidth="1"/>
    <col min="15620" max="15622" width="11.42578125" style="516"/>
    <col min="15623" max="15623" width="2.42578125" style="516" customWidth="1"/>
    <col min="15624" max="15624" width="20.42578125" style="516" customWidth="1"/>
    <col min="15625" max="15873" width="11.42578125" style="516"/>
    <col min="15874" max="15874" width="8.42578125" style="516" bestFit="1" customWidth="1"/>
    <col min="15875" max="15875" width="14.42578125" style="516" customWidth="1"/>
    <col min="15876" max="15878" width="11.42578125" style="516"/>
    <col min="15879" max="15879" width="2.42578125" style="516" customWidth="1"/>
    <col min="15880" max="15880" width="20.42578125" style="516" customWidth="1"/>
    <col min="15881" max="16129" width="11.42578125" style="516"/>
    <col min="16130" max="16130" width="8.42578125" style="516" bestFit="1" customWidth="1"/>
    <col min="16131" max="16131" width="14.42578125" style="516" customWidth="1"/>
    <col min="16132" max="16134" width="11.42578125" style="516"/>
    <col min="16135" max="16135" width="2.42578125" style="516" customWidth="1"/>
    <col min="16136" max="16136" width="20.42578125" style="516" customWidth="1"/>
    <col min="16137" max="16384" width="11.42578125" style="516"/>
  </cols>
  <sheetData>
    <row r="2" spans="1:9" ht="12.75" customHeight="1" x14ac:dyDescent="0.2">
      <c r="B2" s="517" t="s">
        <v>269</v>
      </c>
      <c r="C2" s="517"/>
      <c r="D2" s="517"/>
      <c r="E2" s="517"/>
      <c r="F2" s="517"/>
      <c r="G2" s="517"/>
      <c r="H2" s="517"/>
      <c r="I2" s="517"/>
    </row>
    <row r="3" spans="1:9" ht="12.75" customHeight="1" x14ac:dyDescent="0.2">
      <c r="B3" s="518"/>
      <c r="C3" s="518"/>
      <c r="D3" s="518"/>
      <c r="E3" s="518"/>
      <c r="F3" s="518"/>
      <c r="G3" s="518"/>
      <c r="H3" s="518"/>
      <c r="I3" s="518"/>
    </row>
    <row r="4" spans="1:9" x14ac:dyDescent="0.2">
      <c r="B4" s="519"/>
      <c r="C4" s="519"/>
      <c r="D4" s="519"/>
      <c r="E4" s="519"/>
      <c r="F4" s="519"/>
      <c r="G4" s="519"/>
      <c r="H4" s="519"/>
      <c r="I4" s="519"/>
    </row>
    <row r="5" spans="1:9" x14ac:dyDescent="0.2">
      <c r="B5" s="520" t="s">
        <v>270</v>
      </c>
      <c r="C5" s="520"/>
      <c r="D5" s="520"/>
      <c r="E5" s="520"/>
      <c r="F5" s="520"/>
      <c r="G5" s="520"/>
      <c r="H5" s="520"/>
      <c r="I5" s="520"/>
    </row>
    <row r="6" spans="1:9" ht="13.5" thickBot="1" x14ac:dyDescent="0.25"/>
    <row r="7" spans="1:9" x14ac:dyDescent="0.2">
      <c r="B7" s="521" t="s">
        <v>20</v>
      </c>
      <c r="C7" s="522">
        <v>17743</v>
      </c>
      <c r="D7" s="522"/>
      <c r="E7" s="522"/>
      <c r="F7" s="523" t="s">
        <v>21</v>
      </c>
      <c r="G7" s="523"/>
      <c r="H7" s="522" t="s">
        <v>90</v>
      </c>
      <c r="I7" s="524"/>
    </row>
    <row r="8" spans="1:9" x14ac:dyDescent="0.2">
      <c r="A8" s="525"/>
      <c r="B8" s="526"/>
      <c r="C8" s="527"/>
      <c r="D8" s="527"/>
      <c r="E8" s="527"/>
      <c r="F8" s="528"/>
      <c r="G8" s="528"/>
      <c r="H8" s="527"/>
      <c r="I8" s="529"/>
    </row>
    <row r="9" spans="1:9" x14ac:dyDescent="0.2">
      <c r="A9" s="525"/>
      <c r="B9" s="530"/>
      <c r="C9" s="531"/>
      <c r="D9" s="531"/>
      <c r="E9" s="531"/>
      <c r="F9" s="531"/>
      <c r="G9" s="531"/>
      <c r="H9" s="532"/>
      <c r="I9" s="533"/>
    </row>
    <row r="10" spans="1:9" x14ac:dyDescent="0.2">
      <c r="A10" s="525"/>
      <c r="B10" s="534" t="s">
        <v>27</v>
      </c>
      <c r="C10" s="535" t="s">
        <v>271</v>
      </c>
      <c r="D10" s="535"/>
      <c r="E10" s="535"/>
      <c r="F10" s="536" t="s">
        <v>28</v>
      </c>
      <c r="G10" s="537">
        <v>1206</v>
      </c>
      <c r="H10" s="537"/>
      <c r="I10" s="538"/>
    </row>
    <row r="11" spans="1:9" x14ac:dyDescent="0.2">
      <c r="A11" s="525"/>
      <c r="B11" s="530"/>
      <c r="C11" s="531"/>
      <c r="D11" s="531"/>
      <c r="E11" s="531"/>
      <c r="F11" s="531"/>
      <c r="G11" s="531"/>
      <c r="H11" s="531"/>
      <c r="I11" s="539"/>
    </row>
    <row r="12" spans="1:9" x14ac:dyDescent="0.2">
      <c r="A12" s="525"/>
      <c r="B12" s="530"/>
      <c r="C12" s="531"/>
      <c r="D12" s="531"/>
      <c r="E12" s="531"/>
      <c r="F12" s="531"/>
      <c r="G12" s="531"/>
      <c r="H12" s="531"/>
      <c r="I12" s="539"/>
    </row>
    <row r="13" spans="1:9" x14ac:dyDescent="0.2">
      <c r="A13" s="525"/>
      <c r="B13" s="540"/>
      <c r="C13" s="541"/>
      <c r="D13" s="541"/>
      <c r="E13" s="542"/>
      <c r="F13" s="543"/>
      <c r="G13" s="541"/>
      <c r="H13" s="541"/>
      <c r="I13" s="544"/>
    </row>
    <row r="14" spans="1:9" x14ac:dyDescent="0.2">
      <c r="A14" s="525"/>
      <c r="B14" s="530"/>
      <c r="C14" s="531"/>
      <c r="D14" s="531"/>
      <c r="E14" s="545"/>
      <c r="F14" s="546"/>
      <c r="G14" s="531"/>
      <c r="H14" s="531"/>
      <c r="I14" s="539"/>
    </row>
    <row r="15" spans="1:9" x14ac:dyDescent="0.2">
      <c r="A15" s="525"/>
      <c r="B15" s="530"/>
      <c r="C15" s="531"/>
      <c r="D15" s="531"/>
      <c r="E15" s="545"/>
      <c r="F15" s="546"/>
      <c r="G15" s="531"/>
      <c r="H15" s="531"/>
      <c r="I15" s="539"/>
    </row>
    <row r="16" spans="1:9" x14ac:dyDescent="0.2">
      <c r="A16" s="525"/>
      <c r="B16" s="530"/>
      <c r="C16" s="531"/>
      <c r="D16" s="531"/>
      <c r="E16" s="545"/>
      <c r="F16" s="546"/>
      <c r="G16" s="531"/>
      <c r="H16" s="531"/>
      <c r="I16" s="539"/>
    </row>
    <row r="17" spans="1:9" x14ac:dyDescent="0.2">
      <c r="A17" s="525"/>
      <c r="B17" s="530"/>
      <c r="C17" s="531"/>
      <c r="D17" s="531"/>
      <c r="E17" s="545"/>
      <c r="F17" s="546"/>
      <c r="G17" s="531"/>
      <c r="H17" s="531"/>
      <c r="I17" s="539"/>
    </row>
    <row r="18" spans="1:9" x14ac:dyDescent="0.2">
      <c r="A18" s="525"/>
      <c r="B18" s="530"/>
      <c r="C18" s="531"/>
      <c r="D18" s="531"/>
      <c r="E18" s="545"/>
      <c r="F18" s="546"/>
      <c r="G18" s="531"/>
      <c r="H18" s="531"/>
      <c r="I18" s="539"/>
    </row>
    <row r="19" spans="1:9" x14ac:dyDescent="0.2">
      <c r="A19" s="525"/>
      <c r="B19" s="530"/>
      <c r="C19" s="531"/>
      <c r="D19" s="531"/>
      <c r="E19" s="545"/>
      <c r="F19" s="546"/>
      <c r="G19" s="531"/>
      <c r="H19" s="531"/>
      <c r="I19" s="539"/>
    </row>
    <row r="20" spans="1:9" x14ac:dyDescent="0.2">
      <c r="A20" s="525"/>
      <c r="B20" s="530"/>
      <c r="C20" s="531"/>
      <c r="D20" s="531"/>
      <c r="E20" s="545"/>
      <c r="F20" s="546"/>
      <c r="G20" s="531"/>
      <c r="H20" s="531"/>
      <c r="I20" s="539"/>
    </row>
    <row r="21" spans="1:9" x14ac:dyDescent="0.2">
      <c r="A21" s="525"/>
      <c r="B21" s="530"/>
      <c r="C21" s="531"/>
      <c r="D21" s="531"/>
      <c r="E21" s="545"/>
      <c r="F21" s="546"/>
      <c r="G21" s="531"/>
      <c r="H21" s="531"/>
      <c r="I21" s="539"/>
    </row>
    <row r="22" spans="1:9" x14ac:dyDescent="0.2">
      <c r="A22" s="525"/>
      <c r="B22" s="530"/>
      <c r="C22" s="531"/>
      <c r="D22" s="531"/>
      <c r="E22" s="545"/>
      <c r="F22" s="546"/>
      <c r="G22" s="531"/>
      <c r="H22" s="531"/>
      <c r="I22" s="539"/>
    </row>
    <row r="23" spans="1:9" x14ac:dyDescent="0.2">
      <c r="A23" s="525"/>
      <c r="B23" s="530"/>
      <c r="C23" s="531"/>
      <c r="D23" s="531"/>
      <c r="E23" s="545"/>
      <c r="F23" s="546"/>
      <c r="G23" s="531"/>
      <c r="H23" s="531"/>
      <c r="I23" s="539"/>
    </row>
    <row r="24" spans="1:9" x14ac:dyDescent="0.2">
      <c r="A24" s="525"/>
      <c r="B24" s="530"/>
      <c r="C24" s="531"/>
      <c r="D24" s="531"/>
      <c r="E24" s="545"/>
      <c r="F24" s="546"/>
      <c r="G24" s="531"/>
      <c r="H24" s="531"/>
      <c r="I24" s="539"/>
    </row>
    <row r="25" spans="1:9" x14ac:dyDescent="0.2">
      <c r="A25" s="525"/>
      <c r="B25" s="530"/>
      <c r="C25" s="531"/>
      <c r="D25" s="531"/>
      <c r="E25" s="545"/>
      <c r="F25" s="546"/>
      <c r="G25" s="531"/>
      <c r="H25" s="531"/>
      <c r="I25" s="539"/>
    </row>
    <row r="26" spans="1:9" x14ac:dyDescent="0.2">
      <c r="A26" s="525"/>
      <c r="B26" s="547"/>
      <c r="C26" s="548"/>
      <c r="D26" s="548"/>
      <c r="E26" s="549"/>
      <c r="F26" s="550"/>
      <c r="G26" s="548"/>
      <c r="H26" s="548"/>
      <c r="I26" s="551"/>
    </row>
    <row r="27" spans="1:9" x14ac:dyDescent="0.2">
      <c r="A27" s="525"/>
      <c r="B27" s="552" t="s">
        <v>158</v>
      </c>
      <c r="C27" s="553"/>
      <c r="D27" s="553"/>
      <c r="E27" s="554"/>
      <c r="F27" s="555" t="s">
        <v>159</v>
      </c>
      <c r="G27" s="553"/>
      <c r="H27" s="553"/>
      <c r="I27" s="556"/>
    </row>
    <row r="28" spans="1:9" ht="13.5" thickBot="1" x14ac:dyDescent="0.25">
      <c r="A28" s="525"/>
      <c r="B28" s="557"/>
      <c r="C28" s="558"/>
      <c r="D28" s="558"/>
      <c r="E28" s="559"/>
      <c r="F28" s="560"/>
      <c r="G28" s="558"/>
      <c r="H28" s="558"/>
      <c r="I28" s="561"/>
    </row>
    <row r="29" spans="1:9" x14ac:dyDescent="0.2">
      <c r="A29" s="525"/>
      <c r="B29" s="562"/>
    </row>
    <row r="30" spans="1:9" ht="13.5" thickBot="1" x14ac:dyDescent="0.25"/>
    <row r="31" spans="1:9" x14ac:dyDescent="0.2">
      <c r="B31" s="521" t="s">
        <v>20</v>
      </c>
      <c r="C31" s="522">
        <v>17744</v>
      </c>
      <c r="D31" s="522"/>
      <c r="E31" s="522"/>
      <c r="F31" s="523" t="s">
        <v>21</v>
      </c>
      <c r="G31" s="523"/>
      <c r="H31" s="522" t="s">
        <v>90</v>
      </c>
      <c r="I31" s="524"/>
    </row>
    <row r="32" spans="1:9" x14ac:dyDescent="0.2">
      <c r="B32" s="526"/>
      <c r="C32" s="527"/>
      <c r="D32" s="527"/>
      <c r="E32" s="527"/>
      <c r="F32" s="528"/>
      <c r="G32" s="528"/>
      <c r="H32" s="527"/>
      <c r="I32" s="529"/>
    </row>
    <row r="33" spans="2:9" x14ac:dyDescent="0.2">
      <c r="B33" s="530"/>
      <c r="C33" s="531"/>
      <c r="D33" s="531"/>
      <c r="E33" s="531"/>
      <c r="F33" s="531"/>
      <c r="G33" s="531"/>
      <c r="H33" s="532"/>
      <c r="I33" s="533"/>
    </row>
    <row r="34" spans="2:9" x14ac:dyDescent="0.2">
      <c r="B34" s="534" t="s">
        <v>27</v>
      </c>
      <c r="C34" s="535" t="s">
        <v>271</v>
      </c>
      <c r="D34" s="535"/>
      <c r="E34" s="535"/>
      <c r="F34" s="536" t="s">
        <v>28</v>
      </c>
      <c r="G34" s="537">
        <v>1206</v>
      </c>
      <c r="H34" s="537"/>
      <c r="I34" s="538"/>
    </row>
    <row r="35" spans="2:9" x14ac:dyDescent="0.2">
      <c r="B35" s="530"/>
      <c r="C35" s="531"/>
      <c r="D35" s="531"/>
      <c r="E35" s="531"/>
      <c r="F35" s="531"/>
      <c r="G35" s="531"/>
      <c r="H35" s="531"/>
      <c r="I35" s="539"/>
    </row>
    <row r="36" spans="2:9" x14ac:dyDescent="0.2">
      <c r="B36" s="530"/>
      <c r="C36" s="531"/>
      <c r="D36" s="531"/>
      <c r="E36" s="531"/>
      <c r="F36" s="531"/>
      <c r="G36" s="531"/>
      <c r="H36" s="531"/>
      <c r="I36" s="539"/>
    </row>
    <row r="37" spans="2:9" x14ac:dyDescent="0.2">
      <c r="B37" s="540"/>
      <c r="C37" s="541"/>
      <c r="D37" s="541"/>
      <c r="E37" s="542"/>
      <c r="F37" s="543"/>
      <c r="G37" s="541"/>
      <c r="H37" s="541"/>
      <c r="I37" s="544"/>
    </row>
    <row r="38" spans="2:9" x14ac:dyDescent="0.2">
      <c r="B38" s="530"/>
      <c r="C38" s="531"/>
      <c r="D38" s="531"/>
      <c r="E38" s="545"/>
      <c r="F38" s="546"/>
      <c r="G38" s="531"/>
      <c r="H38" s="531"/>
      <c r="I38" s="539"/>
    </row>
    <row r="39" spans="2:9" x14ac:dyDescent="0.2">
      <c r="B39" s="530"/>
      <c r="C39" s="531"/>
      <c r="D39" s="531"/>
      <c r="E39" s="545"/>
      <c r="F39" s="546"/>
      <c r="G39" s="531"/>
      <c r="H39" s="531"/>
      <c r="I39" s="539"/>
    </row>
    <row r="40" spans="2:9" x14ac:dyDescent="0.2">
      <c r="B40" s="530"/>
      <c r="C40" s="531"/>
      <c r="D40" s="531"/>
      <c r="E40" s="545"/>
      <c r="F40" s="546"/>
      <c r="G40" s="531"/>
      <c r="H40" s="531"/>
      <c r="I40" s="539"/>
    </row>
    <row r="41" spans="2:9" x14ac:dyDescent="0.2">
      <c r="B41" s="530"/>
      <c r="C41" s="531"/>
      <c r="D41" s="531"/>
      <c r="E41" s="545"/>
      <c r="F41" s="546"/>
      <c r="G41" s="531"/>
      <c r="H41" s="531"/>
      <c r="I41" s="539"/>
    </row>
    <row r="42" spans="2:9" x14ac:dyDescent="0.2">
      <c r="B42" s="530"/>
      <c r="C42" s="531"/>
      <c r="D42" s="531"/>
      <c r="E42" s="545"/>
      <c r="F42" s="546"/>
      <c r="G42" s="531"/>
      <c r="H42" s="531"/>
      <c r="I42" s="539"/>
    </row>
    <row r="43" spans="2:9" x14ac:dyDescent="0.2">
      <c r="B43" s="530"/>
      <c r="C43" s="531"/>
      <c r="D43" s="531"/>
      <c r="E43" s="545"/>
      <c r="F43" s="546"/>
      <c r="G43" s="531"/>
      <c r="H43" s="531"/>
      <c r="I43" s="539"/>
    </row>
    <row r="44" spans="2:9" x14ac:dyDescent="0.2">
      <c r="B44" s="530"/>
      <c r="C44" s="531"/>
      <c r="D44" s="531"/>
      <c r="E44" s="545"/>
      <c r="F44" s="546"/>
      <c r="G44" s="531"/>
      <c r="H44" s="531"/>
      <c r="I44" s="539"/>
    </row>
    <row r="45" spans="2:9" x14ac:dyDescent="0.2">
      <c r="B45" s="530"/>
      <c r="C45" s="531"/>
      <c r="D45" s="531"/>
      <c r="E45" s="545"/>
      <c r="F45" s="546"/>
      <c r="G45" s="531"/>
      <c r="H45" s="531"/>
      <c r="I45" s="539"/>
    </row>
    <row r="46" spans="2:9" x14ac:dyDescent="0.2">
      <c r="B46" s="530"/>
      <c r="C46" s="531"/>
      <c r="D46" s="531"/>
      <c r="E46" s="545"/>
      <c r="F46" s="546"/>
      <c r="G46" s="531"/>
      <c r="H46" s="531"/>
      <c r="I46" s="539"/>
    </row>
    <row r="47" spans="2:9" x14ac:dyDescent="0.2">
      <c r="B47" s="530"/>
      <c r="C47" s="531"/>
      <c r="D47" s="531"/>
      <c r="E47" s="545"/>
      <c r="F47" s="546"/>
      <c r="G47" s="531"/>
      <c r="H47" s="531"/>
      <c r="I47" s="539"/>
    </row>
    <row r="48" spans="2:9" x14ac:dyDescent="0.2">
      <c r="B48" s="530"/>
      <c r="C48" s="531"/>
      <c r="D48" s="531"/>
      <c r="E48" s="545"/>
      <c r="F48" s="546"/>
      <c r="G48" s="531"/>
      <c r="H48" s="531"/>
      <c r="I48" s="539"/>
    </row>
    <row r="49" spans="2:9" x14ac:dyDescent="0.2">
      <c r="B49" s="530"/>
      <c r="C49" s="531"/>
      <c r="D49" s="531"/>
      <c r="E49" s="545"/>
      <c r="F49" s="546"/>
      <c r="G49" s="531"/>
      <c r="H49" s="531"/>
      <c r="I49" s="539"/>
    </row>
    <row r="50" spans="2:9" x14ac:dyDescent="0.2">
      <c r="B50" s="547"/>
      <c r="C50" s="548"/>
      <c r="D50" s="548"/>
      <c r="E50" s="549"/>
      <c r="F50" s="550"/>
      <c r="G50" s="548"/>
      <c r="H50" s="548"/>
      <c r="I50" s="551"/>
    </row>
    <row r="51" spans="2:9" x14ac:dyDescent="0.2">
      <c r="B51" s="552" t="s">
        <v>158</v>
      </c>
      <c r="C51" s="553"/>
      <c r="D51" s="553"/>
      <c r="E51" s="554"/>
      <c r="F51" s="555" t="s">
        <v>159</v>
      </c>
      <c r="G51" s="553"/>
      <c r="H51" s="553"/>
      <c r="I51" s="556"/>
    </row>
    <row r="52" spans="2:9" ht="13.5" thickBot="1" x14ac:dyDescent="0.25">
      <c r="B52" s="557"/>
      <c r="C52" s="558"/>
      <c r="D52" s="558"/>
      <c r="E52" s="559"/>
      <c r="F52" s="560"/>
      <c r="G52" s="558"/>
      <c r="H52" s="558"/>
      <c r="I52" s="561"/>
    </row>
    <row r="54" spans="2:9" ht="13.5" thickBot="1" x14ac:dyDescent="0.25"/>
    <row r="55" spans="2:9" x14ac:dyDescent="0.2">
      <c r="B55" s="521" t="s">
        <v>20</v>
      </c>
      <c r="C55" s="522">
        <v>17744</v>
      </c>
      <c r="D55" s="522"/>
      <c r="E55" s="522"/>
      <c r="F55" s="523" t="s">
        <v>21</v>
      </c>
      <c r="G55" s="523"/>
      <c r="H55" s="522" t="s">
        <v>90</v>
      </c>
      <c r="I55" s="524"/>
    </row>
    <row r="56" spans="2:9" x14ac:dyDescent="0.2">
      <c r="B56" s="526"/>
      <c r="C56" s="527"/>
      <c r="D56" s="527"/>
      <c r="E56" s="527"/>
      <c r="F56" s="528"/>
      <c r="G56" s="528"/>
      <c r="H56" s="527"/>
      <c r="I56" s="529"/>
    </row>
    <row r="57" spans="2:9" x14ac:dyDescent="0.2">
      <c r="B57" s="530"/>
      <c r="C57" s="531"/>
      <c r="D57" s="531"/>
      <c r="E57" s="531"/>
      <c r="F57" s="531"/>
      <c r="G57" s="531"/>
      <c r="H57" s="532"/>
      <c r="I57" s="533"/>
    </row>
    <row r="58" spans="2:9" x14ac:dyDescent="0.2">
      <c r="B58" s="534" t="s">
        <v>27</v>
      </c>
      <c r="C58" s="535" t="s">
        <v>271</v>
      </c>
      <c r="D58" s="535"/>
      <c r="E58" s="535"/>
      <c r="F58" s="536" t="s">
        <v>28</v>
      </c>
      <c r="G58" s="537">
        <v>1206</v>
      </c>
      <c r="H58" s="537"/>
      <c r="I58" s="538"/>
    </row>
    <row r="59" spans="2:9" x14ac:dyDescent="0.2">
      <c r="B59" s="530"/>
      <c r="C59" s="531"/>
      <c r="D59" s="531"/>
      <c r="E59" s="531"/>
      <c r="F59" s="531"/>
      <c r="G59" s="531"/>
      <c r="H59" s="531"/>
      <c r="I59" s="539"/>
    </row>
    <row r="60" spans="2:9" x14ac:dyDescent="0.2">
      <c r="B60" s="530"/>
      <c r="C60" s="531"/>
      <c r="D60" s="531"/>
      <c r="E60" s="531"/>
      <c r="F60" s="531"/>
      <c r="G60" s="531"/>
      <c r="H60" s="531"/>
      <c r="I60" s="539"/>
    </row>
    <row r="61" spans="2:9" x14ac:dyDescent="0.2">
      <c r="B61" s="540"/>
      <c r="C61" s="541"/>
      <c r="D61" s="541"/>
      <c r="E61" s="542"/>
      <c r="F61" s="543"/>
      <c r="G61" s="541"/>
      <c r="H61" s="541"/>
      <c r="I61" s="544"/>
    </row>
    <row r="62" spans="2:9" x14ac:dyDescent="0.2">
      <c r="B62" s="530"/>
      <c r="C62" s="531"/>
      <c r="D62" s="531"/>
      <c r="E62" s="545"/>
      <c r="F62" s="546"/>
      <c r="G62" s="531"/>
      <c r="H62" s="531"/>
      <c r="I62" s="539"/>
    </row>
    <row r="63" spans="2:9" x14ac:dyDescent="0.2">
      <c r="B63" s="530"/>
      <c r="C63" s="531"/>
      <c r="D63" s="531"/>
      <c r="E63" s="545"/>
      <c r="F63" s="546"/>
      <c r="G63" s="531"/>
      <c r="H63" s="531"/>
      <c r="I63" s="539"/>
    </row>
    <row r="64" spans="2:9" x14ac:dyDescent="0.2">
      <c r="B64" s="530"/>
      <c r="C64" s="531"/>
      <c r="D64" s="531"/>
      <c r="E64" s="545"/>
      <c r="F64" s="546"/>
      <c r="G64" s="531"/>
      <c r="H64" s="531"/>
      <c r="I64" s="539"/>
    </row>
    <row r="65" spans="2:9" x14ac:dyDescent="0.2">
      <c r="B65" s="530"/>
      <c r="C65" s="531"/>
      <c r="D65" s="531"/>
      <c r="E65" s="545"/>
      <c r="F65" s="546"/>
      <c r="G65" s="531"/>
      <c r="H65" s="531"/>
      <c r="I65" s="539"/>
    </row>
    <row r="66" spans="2:9" x14ac:dyDescent="0.2">
      <c r="B66" s="530"/>
      <c r="C66" s="531"/>
      <c r="D66" s="531"/>
      <c r="E66" s="545"/>
      <c r="F66" s="546"/>
      <c r="G66" s="531"/>
      <c r="H66" s="531"/>
      <c r="I66" s="539"/>
    </row>
    <row r="67" spans="2:9" x14ac:dyDescent="0.2">
      <c r="B67" s="530"/>
      <c r="C67" s="531"/>
      <c r="D67" s="531"/>
      <c r="E67" s="545"/>
      <c r="F67" s="546"/>
      <c r="G67" s="531"/>
      <c r="H67" s="531"/>
      <c r="I67" s="539"/>
    </row>
    <row r="68" spans="2:9" x14ac:dyDescent="0.2">
      <c r="B68" s="530"/>
      <c r="C68" s="531"/>
      <c r="D68" s="531"/>
      <c r="E68" s="545"/>
      <c r="F68" s="546"/>
      <c r="G68" s="531"/>
      <c r="H68" s="531"/>
      <c r="I68" s="539"/>
    </row>
    <row r="69" spans="2:9" x14ac:dyDescent="0.2">
      <c r="B69" s="530"/>
      <c r="C69" s="531"/>
      <c r="D69" s="531"/>
      <c r="E69" s="545"/>
      <c r="F69" s="546"/>
      <c r="G69" s="531"/>
      <c r="H69" s="531"/>
      <c r="I69" s="539"/>
    </row>
    <row r="70" spans="2:9" x14ac:dyDescent="0.2">
      <c r="B70" s="530"/>
      <c r="C70" s="531"/>
      <c r="D70" s="531"/>
      <c r="E70" s="545"/>
      <c r="F70" s="546"/>
      <c r="G70" s="531"/>
      <c r="H70" s="531"/>
      <c r="I70" s="539"/>
    </row>
    <row r="71" spans="2:9" x14ac:dyDescent="0.2">
      <c r="B71" s="530"/>
      <c r="C71" s="531"/>
      <c r="D71" s="531"/>
      <c r="E71" s="545"/>
      <c r="F71" s="546"/>
      <c r="G71" s="531"/>
      <c r="H71" s="531"/>
      <c r="I71" s="539"/>
    </row>
    <row r="72" spans="2:9" x14ac:dyDescent="0.2">
      <c r="B72" s="530"/>
      <c r="C72" s="531"/>
      <c r="D72" s="531"/>
      <c r="E72" s="545"/>
      <c r="F72" s="546"/>
      <c r="G72" s="531"/>
      <c r="H72" s="531"/>
      <c r="I72" s="539"/>
    </row>
    <row r="73" spans="2:9" x14ac:dyDescent="0.2">
      <c r="B73" s="530"/>
      <c r="C73" s="531"/>
      <c r="D73" s="531"/>
      <c r="E73" s="545"/>
      <c r="F73" s="546"/>
      <c r="G73" s="531"/>
      <c r="H73" s="531"/>
      <c r="I73" s="539"/>
    </row>
    <row r="74" spans="2:9" x14ac:dyDescent="0.2">
      <c r="B74" s="547"/>
      <c r="C74" s="548"/>
      <c r="D74" s="548"/>
      <c r="E74" s="549"/>
      <c r="F74" s="550"/>
      <c r="G74" s="548"/>
      <c r="H74" s="548"/>
      <c r="I74" s="551"/>
    </row>
    <row r="75" spans="2:9" x14ac:dyDescent="0.2">
      <c r="B75" s="552" t="s">
        <v>158</v>
      </c>
      <c r="C75" s="553"/>
      <c r="D75" s="553"/>
      <c r="E75" s="554"/>
      <c r="F75" s="555" t="s">
        <v>159</v>
      </c>
      <c r="G75" s="553"/>
      <c r="H75" s="553"/>
      <c r="I75" s="556"/>
    </row>
    <row r="76" spans="2:9" ht="13.5" thickBot="1" x14ac:dyDescent="0.25">
      <c r="B76" s="557"/>
      <c r="C76" s="558"/>
      <c r="D76" s="558"/>
      <c r="E76" s="559"/>
      <c r="F76" s="560"/>
      <c r="G76" s="558"/>
      <c r="H76" s="558"/>
      <c r="I76" s="561"/>
    </row>
  </sheetData>
  <mergeCells count="26">
    <mergeCell ref="C58:E58"/>
    <mergeCell ref="G58:I58"/>
    <mergeCell ref="B75:E76"/>
    <mergeCell ref="F75:I76"/>
    <mergeCell ref="C34:E34"/>
    <mergeCell ref="G34:I34"/>
    <mergeCell ref="B51:E52"/>
    <mergeCell ref="F51:I52"/>
    <mergeCell ref="B55:B56"/>
    <mergeCell ref="C55:E56"/>
    <mergeCell ref="F55:G56"/>
    <mergeCell ref="H55:I56"/>
    <mergeCell ref="C10:E10"/>
    <mergeCell ref="G10:I10"/>
    <mergeCell ref="B27:E28"/>
    <mergeCell ref="F27:I28"/>
    <mergeCell ref="B31:B32"/>
    <mergeCell ref="C31:E32"/>
    <mergeCell ref="F31:G32"/>
    <mergeCell ref="H31:I32"/>
    <mergeCell ref="B2:I3"/>
    <mergeCell ref="B5:I5"/>
    <mergeCell ref="B7:B8"/>
    <mergeCell ref="C7:E8"/>
    <mergeCell ref="F7:G8"/>
    <mergeCell ref="H7:I8"/>
  </mergeCells>
  <pageMargins left="0.78740157499999996" right="0.78740157499999996" top="0.984251969" bottom="0.984251969" header="0.4921259845" footer="0.4921259845"/>
  <pageSetup paperSize="9" scale="7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Onglet.Onglet">
                <anchor moveWithCells="1" sizeWithCells="1">
                  <from>
                    <xdr:col>9</xdr:col>
                    <xdr:colOff>723900</xdr:colOff>
                    <xdr:row>1</xdr:row>
                    <xdr:rowOff>66675</xdr:rowOff>
                  </from>
                  <to>
                    <xdr:col>12</xdr:col>
                    <xdr:colOff>190500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2:V125"/>
  <sheetViews>
    <sheetView zoomScale="85" zoomScaleNormal="85" workbookViewId="0">
      <selection activeCell="G26" sqref="G26"/>
    </sheetView>
  </sheetViews>
  <sheetFormatPr baseColWidth="10" defaultRowHeight="12.75" x14ac:dyDescent="0.2"/>
  <cols>
    <col min="2" max="2" width="34.140625" customWidth="1"/>
    <col min="6" max="6" width="20.140625" customWidth="1"/>
    <col min="8" max="8" width="57.85546875" customWidth="1"/>
    <col min="13" max="13" width="6.28515625" customWidth="1"/>
    <col min="14" max="14" width="6.5703125" customWidth="1"/>
    <col min="16" max="16" width="30.28515625" style="29" customWidth="1"/>
    <col min="17" max="17" width="15.28515625" style="29" customWidth="1"/>
    <col min="18" max="18" width="14.5703125" style="29" customWidth="1"/>
    <col min="19" max="19" width="55.7109375" style="29" bestFit="1" customWidth="1"/>
    <col min="20" max="20" width="13.85546875" style="29" customWidth="1"/>
    <col min="21" max="21" width="25" style="29" customWidth="1"/>
  </cols>
  <sheetData>
    <row r="2" spans="1:21" ht="12.75" customHeight="1" x14ac:dyDescent="0.2">
      <c r="B2" s="472" t="s">
        <v>110</v>
      </c>
      <c r="C2" s="472"/>
      <c r="D2" s="472"/>
      <c r="E2" s="472"/>
      <c r="F2" s="472"/>
      <c r="G2" s="472"/>
      <c r="H2" s="472"/>
      <c r="I2" s="472"/>
      <c r="J2" s="472"/>
      <c r="K2" s="472"/>
      <c r="L2" s="95"/>
      <c r="M2" s="95"/>
      <c r="N2" s="95"/>
    </row>
    <row r="3" spans="1:21" ht="12.75" customHeight="1" x14ac:dyDescent="0.2"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95"/>
      <c r="M3" s="95"/>
      <c r="N3" s="95"/>
    </row>
    <row r="4" spans="1:21" ht="13.5" thickBot="1" x14ac:dyDescent="0.25">
      <c r="B4" s="96"/>
      <c r="C4" s="97"/>
      <c r="D4" s="97"/>
      <c r="E4" s="97"/>
      <c r="F4" s="97"/>
      <c r="G4" s="97"/>
      <c r="H4" s="97"/>
      <c r="I4" s="97"/>
      <c r="J4" s="97"/>
      <c r="K4" s="98"/>
      <c r="L4" s="98"/>
      <c r="M4" s="98"/>
      <c r="N4" s="98"/>
      <c r="O4" s="98"/>
      <c r="P4" s="99"/>
      <c r="Q4" s="99"/>
      <c r="R4" s="99"/>
      <c r="S4" s="99"/>
      <c r="T4" s="99"/>
      <c r="U4" s="99"/>
    </row>
    <row r="5" spans="1:21" x14ac:dyDescent="0.2">
      <c r="B5" s="483" t="s">
        <v>111</v>
      </c>
      <c r="C5" s="486" t="s">
        <v>112</v>
      </c>
      <c r="D5" s="487"/>
      <c r="E5" s="487"/>
      <c r="F5" s="501"/>
      <c r="G5" s="474" t="s">
        <v>113</v>
      </c>
      <c r="H5" s="474" t="s">
        <v>112</v>
      </c>
      <c r="I5" s="486" t="s">
        <v>114</v>
      </c>
      <c r="J5" s="487"/>
      <c r="K5" s="488"/>
      <c r="L5" s="98"/>
      <c r="M5" s="98"/>
      <c r="N5" s="98"/>
      <c r="O5" s="98"/>
      <c r="P5" s="99"/>
      <c r="Q5" s="99"/>
      <c r="R5" s="99"/>
      <c r="S5" s="100"/>
      <c r="T5" s="99"/>
      <c r="U5" s="99"/>
    </row>
    <row r="6" spans="1:21" x14ac:dyDescent="0.2">
      <c r="B6" s="484"/>
      <c r="C6" s="489"/>
      <c r="D6" s="490"/>
      <c r="E6" s="490"/>
      <c r="F6" s="502"/>
      <c r="G6" s="475"/>
      <c r="H6" s="475"/>
      <c r="I6" s="489"/>
      <c r="J6" s="490"/>
      <c r="K6" s="491"/>
      <c r="L6" s="98"/>
      <c r="M6" s="98"/>
      <c r="N6" s="98"/>
      <c r="O6" s="98"/>
      <c r="P6" s="99"/>
      <c r="Q6" s="99"/>
      <c r="R6" s="99"/>
      <c r="S6" s="100"/>
      <c r="T6" s="99"/>
      <c r="U6" s="99"/>
    </row>
    <row r="7" spans="1:21" ht="13.5" thickBot="1" x14ac:dyDescent="0.25">
      <c r="B7" s="485"/>
      <c r="C7" s="492"/>
      <c r="D7" s="493"/>
      <c r="E7" s="493"/>
      <c r="F7" s="503"/>
      <c r="G7" s="476"/>
      <c r="H7" s="476"/>
      <c r="I7" s="492"/>
      <c r="J7" s="493"/>
      <c r="K7" s="494"/>
      <c r="L7" s="98"/>
      <c r="M7" s="98"/>
      <c r="N7" s="98"/>
      <c r="O7" s="98"/>
      <c r="P7" s="99"/>
      <c r="Q7" s="99"/>
      <c r="R7" s="99"/>
      <c r="S7" s="100"/>
      <c r="T7" s="99"/>
      <c r="U7" s="99"/>
    </row>
    <row r="8" spans="1:21" x14ac:dyDescent="0.2">
      <c r="B8" s="101"/>
      <c r="C8" s="510"/>
      <c r="D8" s="511"/>
      <c r="E8" s="511"/>
      <c r="F8" s="512"/>
      <c r="G8" s="102"/>
      <c r="H8" s="103"/>
      <c r="I8" s="495"/>
      <c r="J8" s="496"/>
      <c r="K8" s="497"/>
      <c r="L8" s="98"/>
      <c r="M8" s="98"/>
      <c r="N8" s="98"/>
      <c r="O8" s="98"/>
      <c r="P8" s="99"/>
      <c r="Q8" s="99"/>
      <c r="R8" s="99"/>
      <c r="S8" s="100"/>
      <c r="T8" s="99"/>
      <c r="U8" s="99"/>
    </row>
    <row r="9" spans="1:21" x14ac:dyDescent="0.2">
      <c r="B9" s="104"/>
      <c r="C9" s="504"/>
      <c r="D9" s="505"/>
      <c r="E9" s="505"/>
      <c r="F9" s="506"/>
      <c r="G9" s="105"/>
      <c r="H9" s="106"/>
      <c r="I9" s="480"/>
      <c r="J9" s="481"/>
      <c r="K9" s="482"/>
      <c r="L9" s="98"/>
      <c r="M9" s="98"/>
      <c r="N9" s="98"/>
      <c r="O9" s="98"/>
      <c r="P9" s="99"/>
      <c r="Q9" s="99"/>
      <c r="R9" s="99"/>
      <c r="S9" s="100"/>
      <c r="T9" s="99"/>
      <c r="U9" s="99"/>
    </row>
    <row r="10" spans="1:21" ht="13.5" thickBot="1" x14ac:dyDescent="0.25">
      <c r="B10" s="107"/>
      <c r="C10" s="507"/>
      <c r="D10" s="508"/>
      <c r="E10" s="508"/>
      <c r="F10" s="509"/>
      <c r="G10" s="108"/>
      <c r="H10" s="109"/>
      <c r="I10" s="513"/>
      <c r="J10" s="514"/>
      <c r="K10" s="515"/>
      <c r="L10" s="98"/>
      <c r="M10" s="98"/>
      <c r="N10" s="98"/>
      <c r="O10" s="98"/>
      <c r="P10" s="158"/>
      <c r="Q10" s="99"/>
      <c r="R10" s="99"/>
      <c r="S10" s="100"/>
      <c r="T10" s="99"/>
      <c r="U10" s="99"/>
    </row>
    <row r="11" spans="1:21" ht="13.5" thickBot="1" x14ac:dyDescent="0.25">
      <c r="B11" s="96"/>
      <c r="C11" s="97"/>
      <c r="D11" s="97"/>
      <c r="E11" s="97"/>
      <c r="F11" s="97"/>
      <c r="G11" s="97"/>
      <c r="H11" s="97"/>
      <c r="I11" s="97"/>
      <c r="J11" s="97"/>
      <c r="K11" s="98"/>
      <c r="L11" s="98"/>
      <c r="M11" s="98"/>
      <c r="N11" s="98"/>
      <c r="O11" s="98"/>
      <c r="P11" s="160" t="s">
        <v>115</v>
      </c>
      <c r="Q11" s="158"/>
      <c r="R11" s="158"/>
      <c r="S11" s="159"/>
      <c r="T11" s="158"/>
      <c r="U11" s="158"/>
    </row>
    <row r="12" spans="1:21" ht="12.75" customHeight="1" x14ac:dyDescent="0.2">
      <c r="B12" s="477" t="s">
        <v>116</v>
      </c>
      <c r="C12" s="486" t="s">
        <v>117</v>
      </c>
      <c r="D12" s="501"/>
      <c r="E12" s="486" t="s">
        <v>118</v>
      </c>
      <c r="F12" s="501"/>
      <c r="G12" s="474" t="s">
        <v>113</v>
      </c>
      <c r="H12" s="474" t="s">
        <v>112</v>
      </c>
      <c r="I12" s="486" t="s">
        <v>114</v>
      </c>
      <c r="J12" s="487"/>
      <c r="K12" s="488"/>
      <c r="P12" s="466" t="s">
        <v>119</v>
      </c>
      <c r="Q12" s="468" t="s">
        <v>117</v>
      </c>
      <c r="R12" s="468" t="s">
        <v>118</v>
      </c>
      <c r="S12" s="470" t="s">
        <v>112</v>
      </c>
      <c r="T12" s="462" t="s">
        <v>120</v>
      </c>
      <c r="U12" s="464" t="s">
        <v>121</v>
      </c>
    </row>
    <row r="13" spans="1:21" x14ac:dyDescent="0.2">
      <c r="B13" s="478"/>
      <c r="C13" s="489"/>
      <c r="D13" s="502"/>
      <c r="E13" s="489"/>
      <c r="F13" s="502"/>
      <c r="G13" s="475"/>
      <c r="H13" s="475"/>
      <c r="I13" s="489"/>
      <c r="J13" s="490"/>
      <c r="K13" s="491"/>
      <c r="P13" s="467"/>
      <c r="Q13" s="469"/>
      <c r="R13" s="469"/>
      <c r="S13" s="471"/>
      <c r="T13" s="463"/>
      <c r="U13" s="465"/>
    </row>
    <row r="14" spans="1:21" ht="13.5" thickBot="1" x14ac:dyDescent="0.25">
      <c r="A14" s="17"/>
      <c r="B14" s="479"/>
      <c r="C14" s="492"/>
      <c r="D14" s="503"/>
      <c r="E14" s="492"/>
      <c r="F14" s="503"/>
      <c r="G14" s="476"/>
      <c r="H14" s="476"/>
      <c r="I14" s="492"/>
      <c r="J14" s="493"/>
      <c r="K14" s="494"/>
      <c r="P14" s="110"/>
      <c r="T14" s="113"/>
      <c r="U14" s="114"/>
    </row>
    <row r="15" spans="1:21" x14ac:dyDescent="0.2">
      <c r="A15" s="17"/>
      <c r="B15" s="116" t="s">
        <v>126</v>
      </c>
      <c r="C15" s="460">
        <v>660839</v>
      </c>
      <c r="D15" s="461"/>
      <c r="E15" s="459">
        <v>3561296608396</v>
      </c>
      <c r="F15" s="459"/>
      <c r="G15" s="102">
        <v>43</v>
      </c>
      <c r="H15" s="201" t="s">
        <v>268</v>
      </c>
      <c r="I15" s="495"/>
      <c r="J15" s="496"/>
      <c r="K15" s="497"/>
      <c r="O15" s="17"/>
      <c r="P15" s="113"/>
      <c r="Q15" s="111"/>
      <c r="R15" s="111"/>
      <c r="T15" s="115"/>
      <c r="U15" s="114"/>
    </row>
    <row r="16" spans="1:21" x14ac:dyDescent="0.2">
      <c r="A16" s="17"/>
      <c r="B16" s="116" t="s">
        <v>134</v>
      </c>
      <c r="C16" s="460">
        <v>662187</v>
      </c>
      <c r="D16" s="461"/>
      <c r="E16" s="459">
        <v>3444362311287</v>
      </c>
      <c r="F16" s="459"/>
      <c r="G16" s="105">
        <v>1</v>
      </c>
      <c r="H16" s="201" t="s">
        <v>148</v>
      </c>
      <c r="I16" s="480"/>
      <c r="J16" s="481"/>
      <c r="K16" s="482"/>
      <c r="O16" s="17"/>
      <c r="P16" s="113" t="s">
        <v>122</v>
      </c>
      <c r="Q16" s="117">
        <v>660846</v>
      </c>
      <c r="R16" s="117">
        <v>3561296608464</v>
      </c>
      <c r="S16" s="112" t="s">
        <v>171</v>
      </c>
      <c r="T16" s="111" t="s">
        <v>123</v>
      </c>
      <c r="U16" s="114"/>
    </row>
    <row r="17" spans="1:21" x14ac:dyDescent="0.2">
      <c r="A17" s="17"/>
      <c r="B17" s="116"/>
      <c r="C17" s="460"/>
      <c r="D17" s="461"/>
      <c r="E17" s="459"/>
      <c r="F17" s="459"/>
      <c r="G17" s="105"/>
      <c r="H17" s="201"/>
      <c r="I17" s="480"/>
      <c r="J17" s="481"/>
      <c r="K17" s="482"/>
      <c r="O17" s="17"/>
      <c r="P17" s="113" t="s">
        <v>124</v>
      </c>
      <c r="Q17" s="118">
        <v>660839</v>
      </c>
      <c r="R17" s="117">
        <v>3561296608396</v>
      </c>
      <c r="S17" s="200" t="s">
        <v>164</v>
      </c>
      <c r="T17" s="111" t="s">
        <v>123</v>
      </c>
      <c r="U17" s="114"/>
    </row>
    <row r="18" spans="1:21" x14ac:dyDescent="0.2">
      <c r="A18" s="17"/>
      <c r="B18" s="116"/>
      <c r="C18" s="460"/>
      <c r="D18" s="461"/>
      <c r="E18" s="459"/>
      <c r="F18" s="459"/>
      <c r="G18" s="105"/>
      <c r="H18" s="201"/>
      <c r="I18" s="480"/>
      <c r="J18" s="481"/>
      <c r="K18" s="482"/>
      <c r="O18" s="17"/>
      <c r="P18" s="113" t="s">
        <v>125</v>
      </c>
      <c r="Q18" s="117">
        <v>660840</v>
      </c>
      <c r="R18" s="117">
        <v>3561296608402</v>
      </c>
      <c r="S18" s="200" t="s">
        <v>165</v>
      </c>
      <c r="T18" s="111" t="s">
        <v>123</v>
      </c>
      <c r="U18" s="114"/>
    </row>
    <row r="19" spans="1:21" x14ac:dyDescent="0.2">
      <c r="A19" s="17"/>
      <c r="B19" s="116"/>
      <c r="C19" s="460"/>
      <c r="D19" s="461"/>
      <c r="E19" s="459"/>
      <c r="F19" s="459"/>
      <c r="G19" s="105"/>
      <c r="H19" s="201"/>
      <c r="I19" s="480"/>
      <c r="J19" s="481"/>
      <c r="K19" s="482"/>
      <c r="O19" s="17"/>
      <c r="P19" s="113" t="s">
        <v>126</v>
      </c>
      <c r="Q19" s="117">
        <v>660841</v>
      </c>
      <c r="R19" s="117">
        <v>3561296608419</v>
      </c>
      <c r="S19" s="112" t="s">
        <v>166</v>
      </c>
      <c r="T19" s="111" t="s">
        <v>123</v>
      </c>
      <c r="U19" s="114"/>
    </row>
    <row r="20" spans="1:21" x14ac:dyDescent="0.2">
      <c r="A20" s="17"/>
      <c r="B20" s="116"/>
      <c r="C20" s="460"/>
      <c r="D20" s="461"/>
      <c r="E20" s="459"/>
      <c r="F20" s="459"/>
      <c r="G20" s="105"/>
      <c r="H20" s="201"/>
      <c r="I20" s="480"/>
      <c r="J20" s="481"/>
      <c r="K20" s="482"/>
      <c r="O20" s="17"/>
      <c r="P20" s="113" t="s">
        <v>127</v>
      </c>
      <c r="Q20" s="117">
        <v>660842</v>
      </c>
      <c r="R20" s="117">
        <v>3561296608426</v>
      </c>
      <c r="S20" s="112" t="s">
        <v>167</v>
      </c>
      <c r="T20" s="111" t="s">
        <v>123</v>
      </c>
      <c r="U20" s="114"/>
    </row>
    <row r="21" spans="1:21" x14ac:dyDescent="0.2">
      <c r="A21" s="17"/>
      <c r="B21" s="116"/>
      <c r="C21" s="460"/>
      <c r="D21" s="461"/>
      <c r="E21" s="459"/>
      <c r="F21" s="459"/>
      <c r="G21" s="105"/>
      <c r="H21" s="201"/>
      <c r="I21" s="480"/>
      <c r="J21" s="481"/>
      <c r="K21" s="482"/>
      <c r="O21" s="17"/>
      <c r="P21" s="113" t="s">
        <v>128</v>
      </c>
      <c r="Q21" s="117">
        <v>660843</v>
      </c>
      <c r="R21" s="117">
        <v>3561296608433</v>
      </c>
      <c r="S21" s="200" t="s">
        <v>168</v>
      </c>
      <c r="T21" s="111" t="s">
        <v>123</v>
      </c>
      <c r="U21" s="114"/>
    </row>
    <row r="22" spans="1:21" x14ac:dyDescent="0.2">
      <c r="A22" s="17"/>
      <c r="B22" s="116"/>
      <c r="C22" s="460"/>
      <c r="D22" s="461"/>
      <c r="E22" s="459"/>
      <c r="F22" s="459"/>
      <c r="G22" s="105"/>
      <c r="H22" s="201"/>
      <c r="I22" s="480"/>
      <c r="J22" s="481"/>
      <c r="K22" s="482"/>
      <c r="O22" s="17"/>
      <c r="P22" s="113" t="s">
        <v>129</v>
      </c>
      <c r="Q22" s="117">
        <v>660844</v>
      </c>
      <c r="R22" s="117">
        <v>3561296608440</v>
      </c>
      <c r="S22" s="112" t="s">
        <v>169</v>
      </c>
      <c r="T22" s="111" t="s">
        <v>123</v>
      </c>
      <c r="U22" s="114"/>
    </row>
    <row r="23" spans="1:21" x14ac:dyDescent="0.2">
      <c r="A23" s="17"/>
      <c r="B23" s="116"/>
      <c r="C23" s="460"/>
      <c r="D23" s="461"/>
      <c r="E23" s="459"/>
      <c r="F23" s="459"/>
      <c r="G23" s="105"/>
      <c r="H23" s="201"/>
      <c r="I23" s="480"/>
      <c r="J23" s="481"/>
      <c r="K23" s="482"/>
      <c r="O23" s="17"/>
      <c r="P23" s="113" t="s">
        <v>177</v>
      </c>
      <c r="Q23" s="117">
        <v>662487</v>
      </c>
      <c r="R23" s="117">
        <v>3561296624877</v>
      </c>
      <c r="S23" s="112" t="s">
        <v>178</v>
      </c>
      <c r="T23" s="111" t="s">
        <v>123</v>
      </c>
      <c r="U23" s="114"/>
    </row>
    <row r="24" spans="1:21" x14ac:dyDescent="0.2">
      <c r="A24" s="17"/>
      <c r="B24" s="116"/>
      <c r="C24" s="460"/>
      <c r="D24" s="461"/>
      <c r="E24" s="459"/>
      <c r="F24" s="459"/>
      <c r="G24" s="105"/>
      <c r="H24" s="201"/>
      <c r="I24" s="480"/>
      <c r="J24" s="481"/>
      <c r="K24" s="482"/>
      <c r="O24" s="17"/>
      <c r="P24" s="113" t="s">
        <v>130</v>
      </c>
      <c r="Q24" s="117">
        <v>660845</v>
      </c>
      <c r="R24" s="117">
        <v>3561296608457</v>
      </c>
      <c r="S24" s="112" t="s">
        <v>170</v>
      </c>
      <c r="T24" s="111" t="s">
        <v>123</v>
      </c>
      <c r="U24" s="114"/>
    </row>
    <row r="25" spans="1:21" x14ac:dyDescent="0.2">
      <c r="A25" s="17"/>
      <c r="B25" s="116"/>
      <c r="C25" s="460"/>
      <c r="D25" s="461"/>
      <c r="E25" s="459"/>
      <c r="F25" s="459"/>
      <c r="G25" s="105"/>
      <c r="H25" s="201"/>
      <c r="I25" s="480"/>
      <c r="J25" s="481"/>
      <c r="K25" s="482"/>
      <c r="O25" s="17"/>
      <c r="P25" s="113"/>
      <c r="Q25" s="117"/>
      <c r="R25" s="117"/>
      <c r="S25" s="112"/>
      <c r="T25" s="111"/>
      <c r="U25" s="114"/>
    </row>
    <row r="26" spans="1:21" x14ac:dyDescent="0.2">
      <c r="A26" s="17"/>
      <c r="B26" s="116"/>
      <c r="C26" s="460"/>
      <c r="D26" s="461"/>
      <c r="E26" s="459"/>
      <c r="F26" s="459"/>
      <c r="G26" s="105"/>
      <c r="H26" s="201"/>
      <c r="I26" s="480"/>
      <c r="J26" s="481"/>
      <c r="K26" s="482"/>
      <c r="O26" s="17"/>
      <c r="P26" s="121" t="s">
        <v>134</v>
      </c>
      <c r="Q26" s="117">
        <v>662187</v>
      </c>
      <c r="R26" s="117">
        <v>3444362311287</v>
      </c>
      <c r="S26" s="112" t="s">
        <v>148</v>
      </c>
      <c r="T26" s="111" t="s">
        <v>135</v>
      </c>
      <c r="U26" s="114" t="s">
        <v>133</v>
      </c>
    </row>
    <row r="27" spans="1:21" x14ac:dyDescent="0.2">
      <c r="A27" s="17"/>
      <c r="B27" s="116"/>
      <c r="C27" s="460"/>
      <c r="D27" s="461"/>
      <c r="E27" s="459"/>
      <c r="F27" s="459"/>
      <c r="G27" s="105"/>
      <c r="H27" s="201"/>
      <c r="I27" s="480"/>
      <c r="J27" s="481"/>
      <c r="K27" s="482"/>
      <c r="O27" s="17"/>
      <c r="P27" s="121"/>
      <c r="Q27" s="117"/>
      <c r="R27" s="117"/>
      <c r="S27" s="112"/>
      <c r="T27" s="111"/>
      <c r="U27" s="114"/>
    </row>
    <row r="28" spans="1:21" x14ac:dyDescent="0.2">
      <c r="A28" s="17"/>
      <c r="B28" s="116"/>
      <c r="C28" s="460"/>
      <c r="D28" s="461"/>
      <c r="E28" s="459"/>
      <c r="F28" s="459"/>
      <c r="G28" s="105"/>
      <c r="H28" s="201"/>
      <c r="I28" s="480"/>
      <c r="J28" s="481"/>
      <c r="K28" s="482"/>
      <c r="O28" s="17"/>
      <c r="P28" s="121" t="s">
        <v>163</v>
      </c>
      <c r="Q28" s="117">
        <v>664311</v>
      </c>
      <c r="R28" s="117">
        <v>4046719673605</v>
      </c>
      <c r="S28" s="112" t="s">
        <v>175</v>
      </c>
      <c r="T28" s="111" t="s">
        <v>132</v>
      </c>
      <c r="U28" s="114" t="s">
        <v>133</v>
      </c>
    </row>
    <row r="29" spans="1:21" x14ac:dyDescent="0.2">
      <c r="A29" s="17"/>
      <c r="B29" s="116"/>
      <c r="C29" s="460"/>
      <c r="D29" s="461"/>
      <c r="E29" s="459"/>
      <c r="F29" s="459"/>
      <c r="G29" s="105"/>
      <c r="H29" s="201"/>
      <c r="I29" s="480"/>
      <c r="J29" s="481"/>
      <c r="K29" s="482"/>
      <c r="O29" s="17"/>
      <c r="P29" s="120" t="s">
        <v>222</v>
      </c>
      <c r="Q29" s="117">
        <v>664310</v>
      </c>
      <c r="R29" s="117">
        <v>4046719673667</v>
      </c>
      <c r="S29" s="112" t="s">
        <v>223</v>
      </c>
      <c r="T29" s="111"/>
      <c r="U29" s="114"/>
    </row>
    <row r="30" spans="1:21" x14ac:dyDescent="0.2">
      <c r="A30" s="17"/>
      <c r="B30" s="116"/>
      <c r="C30" s="460"/>
      <c r="D30" s="461"/>
      <c r="E30" s="459"/>
      <c r="F30" s="459"/>
      <c r="G30" s="105"/>
      <c r="H30" s="201"/>
      <c r="I30" s="480"/>
      <c r="J30" s="481"/>
      <c r="K30" s="482"/>
      <c r="O30" s="17"/>
      <c r="P30" s="120" t="s">
        <v>225</v>
      </c>
      <c r="Q30" s="117">
        <v>661833</v>
      </c>
      <c r="R30" s="117">
        <v>4046719673537</v>
      </c>
      <c r="S30" s="112" t="s">
        <v>224</v>
      </c>
      <c r="T30" s="111"/>
      <c r="U30" s="114"/>
    </row>
    <row r="31" spans="1:21" x14ac:dyDescent="0.2">
      <c r="A31" s="17"/>
      <c r="B31" s="116"/>
      <c r="C31" s="460"/>
      <c r="D31" s="461"/>
      <c r="E31" s="459"/>
      <c r="F31" s="459"/>
      <c r="G31" s="105"/>
      <c r="H31" s="201"/>
      <c r="I31" s="480"/>
      <c r="J31" s="481"/>
      <c r="K31" s="482"/>
      <c r="O31" s="17"/>
      <c r="P31" s="120" t="s">
        <v>226</v>
      </c>
      <c r="Q31" s="117">
        <v>661828</v>
      </c>
      <c r="R31" s="117">
        <v>4046719603831</v>
      </c>
      <c r="S31" s="112" t="s">
        <v>227</v>
      </c>
      <c r="T31" s="111"/>
      <c r="U31" s="114"/>
    </row>
    <row r="32" spans="1:21" x14ac:dyDescent="0.2">
      <c r="A32" s="17"/>
      <c r="B32" s="116"/>
      <c r="C32" s="460"/>
      <c r="D32" s="461"/>
      <c r="E32" s="459"/>
      <c r="F32" s="459"/>
      <c r="G32" s="105"/>
      <c r="H32" s="201"/>
      <c r="I32" s="480"/>
      <c r="J32" s="481"/>
      <c r="K32" s="482"/>
      <c r="O32" s="17"/>
      <c r="P32" s="120"/>
      <c r="Q32" s="117"/>
      <c r="R32" s="117"/>
      <c r="S32" s="112"/>
      <c r="T32" s="111"/>
      <c r="U32" s="114"/>
    </row>
    <row r="33" spans="1:22" x14ac:dyDescent="0.2">
      <c r="A33" s="17"/>
      <c r="B33" s="116"/>
      <c r="C33" s="460"/>
      <c r="D33" s="461"/>
      <c r="E33" s="459"/>
      <c r="F33" s="459"/>
      <c r="G33" s="105"/>
      <c r="H33" s="201"/>
      <c r="I33" s="480"/>
      <c r="J33" s="481"/>
      <c r="K33" s="482"/>
      <c r="O33" s="17"/>
      <c r="P33" s="120" t="s">
        <v>162</v>
      </c>
      <c r="Q33" s="117">
        <v>664309</v>
      </c>
      <c r="R33" s="117">
        <v>4046719666133</v>
      </c>
      <c r="S33" s="112" t="s">
        <v>172</v>
      </c>
      <c r="T33" s="111" t="s">
        <v>132</v>
      </c>
      <c r="U33" s="114" t="s">
        <v>173</v>
      </c>
    </row>
    <row r="34" spans="1:22" x14ac:dyDescent="0.2">
      <c r="A34" s="17"/>
      <c r="B34" s="116"/>
      <c r="C34" s="460"/>
      <c r="D34" s="461"/>
      <c r="E34" s="459"/>
      <c r="F34" s="459"/>
      <c r="G34" s="105"/>
      <c r="H34" s="201"/>
      <c r="I34" s="480"/>
      <c r="J34" s="481"/>
      <c r="K34" s="482"/>
      <c r="O34" s="17"/>
      <c r="P34" s="113"/>
      <c r="Q34" s="117"/>
      <c r="R34" s="117"/>
      <c r="S34" s="112"/>
      <c r="T34" s="119"/>
      <c r="U34" s="114"/>
    </row>
    <row r="35" spans="1:22" x14ac:dyDescent="0.2">
      <c r="A35" s="17"/>
      <c r="B35" s="116"/>
      <c r="C35" s="460"/>
      <c r="D35" s="461"/>
      <c r="E35" s="459"/>
      <c r="F35" s="459"/>
      <c r="G35" s="105"/>
      <c r="H35" s="201"/>
      <c r="I35" s="480"/>
      <c r="J35" s="481"/>
      <c r="K35" s="482"/>
      <c r="O35" s="17"/>
      <c r="P35" s="113" t="s">
        <v>131</v>
      </c>
      <c r="Q35" s="118">
        <v>660982</v>
      </c>
      <c r="R35" s="117">
        <v>3561296609829</v>
      </c>
      <c r="S35" s="112" t="s">
        <v>174</v>
      </c>
      <c r="T35" s="119"/>
      <c r="U35" s="114"/>
      <c r="V35" s="48"/>
    </row>
    <row r="36" spans="1:22" x14ac:dyDescent="0.2">
      <c r="A36" s="17"/>
      <c r="B36" s="116"/>
      <c r="C36" s="460"/>
      <c r="D36" s="461"/>
      <c r="E36" s="459"/>
      <c r="F36" s="459"/>
      <c r="G36" s="105"/>
      <c r="H36" s="201"/>
      <c r="I36" s="480"/>
      <c r="J36" s="481"/>
      <c r="K36" s="482"/>
      <c r="O36" s="17"/>
      <c r="P36" s="120" t="s">
        <v>152</v>
      </c>
      <c r="Q36" s="117">
        <v>3411947706141</v>
      </c>
      <c r="R36" s="117">
        <v>3411947706141</v>
      </c>
      <c r="S36" s="112" t="s">
        <v>176</v>
      </c>
      <c r="T36" s="111"/>
      <c r="U36" s="114" t="s">
        <v>153</v>
      </c>
    </row>
    <row r="37" spans="1:22" x14ac:dyDescent="0.2">
      <c r="A37" s="17"/>
      <c r="B37" s="116"/>
      <c r="C37" s="460"/>
      <c r="D37" s="461"/>
      <c r="E37" s="459"/>
      <c r="F37" s="459"/>
      <c r="G37" s="105"/>
      <c r="H37" s="201"/>
      <c r="I37" s="480"/>
      <c r="J37" s="481"/>
      <c r="K37" s="482"/>
      <c r="O37" s="17"/>
      <c r="P37" s="120"/>
      <c r="Q37" s="117"/>
      <c r="R37" s="117"/>
      <c r="S37" s="112"/>
      <c r="T37" s="111"/>
      <c r="U37" s="114"/>
    </row>
    <row r="38" spans="1:22" x14ac:dyDescent="0.2">
      <c r="A38" s="17"/>
      <c r="B38" s="116"/>
      <c r="C38" s="460"/>
      <c r="D38" s="461"/>
      <c r="E38" s="459"/>
      <c r="F38" s="459"/>
      <c r="G38" s="105"/>
      <c r="H38" s="201"/>
      <c r="I38" s="480"/>
      <c r="J38" s="481"/>
      <c r="K38" s="482"/>
      <c r="O38" s="17"/>
      <c r="U38" s="114"/>
    </row>
    <row r="39" spans="1:22" x14ac:dyDescent="0.2">
      <c r="A39" s="17"/>
      <c r="B39" s="116"/>
      <c r="C39" s="460"/>
      <c r="D39" s="461"/>
      <c r="E39" s="459"/>
      <c r="F39" s="459"/>
      <c r="G39" s="105"/>
      <c r="H39" s="201"/>
      <c r="I39" s="480"/>
      <c r="J39" s="481"/>
      <c r="K39" s="482"/>
      <c r="O39" s="17"/>
      <c r="P39" s="120"/>
      <c r="Q39" s="117"/>
      <c r="R39" s="117"/>
      <c r="S39" s="112"/>
      <c r="T39" s="111"/>
      <c r="U39" s="114"/>
    </row>
    <row r="40" spans="1:22" x14ac:dyDescent="0.2">
      <c r="A40" s="17"/>
      <c r="B40" s="116"/>
      <c r="C40" s="460"/>
      <c r="D40" s="461"/>
      <c r="E40" s="459"/>
      <c r="F40" s="459"/>
      <c r="G40" s="105"/>
      <c r="H40" s="201"/>
      <c r="I40" s="480"/>
      <c r="J40" s="481"/>
      <c r="K40" s="482"/>
      <c r="O40" s="17"/>
      <c r="P40" s="120"/>
      <c r="Q40" s="117"/>
      <c r="R40" s="117"/>
      <c r="S40" s="112"/>
      <c r="T40" s="111"/>
      <c r="U40" s="114"/>
    </row>
    <row r="41" spans="1:22" x14ac:dyDescent="0.2">
      <c r="A41" s="17"/>
      <c r="B41" s="116"/>
      <c r="C41" s="460"/>
      <c r="D41" s="461"/>
      <c r="E41" s="459"/>
      <c r="F41" s="459"/>
      <c r="G41" s="105"/>
      <c r="H41" s="201"/>
      <c r="I41" s="480"/>
      <c r="J41" s="481"/>
      <c r="K41" s="482"/>
      <c r="O41" s="17"/>
      <c r="Q41" s="117"/>
      <c r="R41" s="117"/>
      <c r="S41" s="122"/>
      <c r="T41" s="111"/>
      <c r="U41" s="114"/>
    </row>
    <row r="42" spans="1:22" x14ac:dyDescent="0.2">
      <c r="A42" s="17"/>
      <c r="B42" s="116"/>
      <c r="C42" s="460"/>
      <c r="D42" s="461"/>
      <c r="E42" s="459"/>
      <c r="F42" s="459"/>
      <c r="G42" s="105"/>
      <c r="H42" s="201"/>
      <c r="I42" s="480"/>
      <c r="J42" s="481"/>
      <c r="K42" s="482"/>
      <c r="O42" s="17"/>
      <c r="P42" s="113"/>
      <c r="Q42" s="117"/>
      <c r="R42" s="117"/>
      <c r="S42" s="122"/>
      <c r="T42" s="112"/>
      <c r="U42" s="114"/>
    </row>
    <row r="43" spans="1:22" x14ac:dyDescent="0.2">
      <c r="A43" s="17"/>
      <c r="B43" s="116"/>
      <c r="C43" s="460"/>
      <c r="D43" s="461"/>
      <c r="E43" s="459"/>
      <c r="F43" s="459"/>
      <c r="G43" s="105"/>
      <c r="H43" s="201"/>
      <c r="I43" s="480"/>
      <c r="J43" s="481"/>
      <c r="K43" s="482"/>
      <c r="P43" s="121"/>
      <c r="Q43" s="117"/>
      <c r="R43" s="117"/>
      <c r="S43" s="122"/>
      <c r="T43" s="112"/>
      <c r="U43" s="124"/>
    </row>
    <row r="44" spans="1:22" x14ac:dyDescent="0.2">
      <c r="A44" s="17"/>
      <c r="B44" s="116"/>
      <c r="C44" s="460"/>
      <c r="D44" s="461"/>
      <c r="E44" s="459"/>
      <c r="F44" s="459"/>
      <c r="G44" s="105"/>
      <c r="H44" s="201"/>
      <c r="I44" s="480"/>
      <c r="J44" s="481"/>
      <c r="K44" s="482"/>
      <c r="P44" s="123"/>
      <c r="Q44" s="125"/>
      <c r="R44" s="117"/>
      <c r="S44" s="122"/>
      <c r="T44" s="112"/>
      <c r="U44" s="124"/>
    </row>
    <row r="45" spans="1:22" x14ac:dyDescent="0.2">
      <c r="A45" s="17"/>
      <c r="B45" s="116"/>
      <c r="C45" s="460"/>
      <c r="D45" s="461"/>
      <c r="E45" s="459"/>
      <c r="F45" s="459"/>
      <c r="G45" s="105"/>
      <c r="H45" s="201"/>
      <c r="I45" s="480"/>
      <c r="J45" s="481"/>
      <c r="K45" s="482"/>
      <c r="P45" s="123"/>
      <c r="Q45" s="125"/>
      <c r="R45" s="117"/>
      <c r="S45" s="122"/>
      <c r="T45" s="112"/>
      <c r="U45" s="124"/>
    </row>
    <row r="46" spans="1:22" x14ac:dyDescent="0.2">
      <c r="A46" s="17"/>
      <c r="B46" s="116"/>
      <c r="C46" s="460"/>
      <c r="D46" s="461"/>
      <c r="E46" s="459"/>
      <c r="F46" s="459"/>
      <c r="G46" s="105"/>
      <c r="H46" s="201"/>
      <c r="I46" s="480"/>
      <c r="J46" s="481"/>
      <c r="K46" s="482"/>
      <c r="P46" s="123"/>
      <c r="Q46" s="125"/>
      <c r="R46" s="117"/>
      <c r="S46" s="122"/>
      <c r="T46" s="112"/>
      <c r="U46" s="124"/>
    </row>
    <row r="47" spans="1:22" x14ac:dyDescent="0.2">
      <c r="A47" s="17"/>
      <c r="B47" s="116"/>
      <c r="C47" s="460"/>
      <c r="D47" s="461"/>
      <c r="E47" s="459"/>
      <c r="F47" s="459"/>
      <c r="G47" s="105"/>
      <c r="H47" s="201"/>
      <c r="I47" s="480"/>
      <c r="J47" s="481"/>
      <c r="K47" s="482"/>
      <c r="P47" s="123"/>
      <c r="Q47" s="125"/>
      <c r="R47" s="117"/>
      <c r="S47" s="122"/>
      <c r="T47" s="112"/>
      <c r="U47" s="124"/>
    </row>
    <row r="48" spans="1:22" x14ac:dyDescent="0.2">
      <c r="A48" s="17"/>
      <c r="B48" s="116"/>
      <c r="C48" s="460"/>
      <c r="D48" s="461"/>
      <c r="E48" s="459"/>
      <c r="F48" s="459"/>
      <c r="G48" s="105"/>
      <c r="H48" s="201"/>
      <c r="I48" s="480"/>
      <c r="J48" s="481"/>
      <c r="K48" s="482"/>
      <c r="P48" s="123"/>
      <c r="Q48" s="125"/>
      <c r="R48" s="125"/>
      <c r="S48" s="113"/>
      <c r="T48" s="119"/>
      <c r="U48" s="124"/>
    </row>
    <row r="49" spans="1:21" x14ac:dyDescent="0.2">
      <c r="A49" s="17"/>
      <c r="B49" s="116"/>
      <c r="C49" s="460"/>
      <c r="D49" s="461"/>
      <c r="E49" s="459"/>
      <c r="F49" s="459"/>
      <c r="G49" s="105"/>
      <c r="H49" s="201"/>
      <c r="I49" s="480"/>
      <c r="J49" s="481"/>
      <c r="K49" s="482"/>
      <c r="P49" s="123"/>
      <c r="Q49" s="125"/>
      <c r="R49" s="125"/>
      <c r="S49" s="113"/>
      <c r="T49" s="113"/>
      <c r="U49" s="124"/>
    </row>
    <row r="50" spans="1:21" x14ac:dyDescent="0.2">
      <c r="A50" s="17"/>
      <c r="B50" s="116"/>
      <c r="C50" s="460"/>
      <c r="D50" s="461"/>
      <c r="E50" s="459"/>
      <c r="F50" s="459"/>
      <c r="G50" s="105"/>
      <c r="H50" s="201"/>
      <c r="I50" s="480"/>
      <c r="J50" s="481"/>
      <c r="K50" s="482"/>
      <c r="P50" s="123"/>
      <c r="Q50" s="125"/>
      <c r="R50" s="125"/>
      <c r="S50" s="113"/>
      <c r="T50" s="113"/>
      <c r="U50" s="124"/>
    </row>
    <row r="51" spans="1:21" x14ac:dyDescent="0.2">
      <c r="A51" s="17"/>
      <c r="B51" s="116"/>
      <c r="C51" s="460"/>
      <c r="D51" s="461"/>
      <c r="E51" s="459"/>
      <c r="F51" s="459"/>
      <c r="G51" s="105"/>
      <c r="H51" s="201"/>
      <c r="I51" s="480"/>
      <c r="J51" s="481"/>
      <c r="K51" s="482"/>
      <c r="P51" s="123"/>
      <c r="Q51" s="125"/>
      <c r="R51" s="125"/>
      <c r="S51" s="113"/>
      <c r="T51" s="113"/>
      <c r="U51" s="124"/>
    </row>
    <row r="52" spans="1:21" x14ac:dyDescent="0.2">
      <c r="A52" s="17"/>
      <c r="B52" s="116"/>
      <c r="C52" s="460"/>
      <c r="D52" s="461"/>
      <c r="E52" s="459"/>
      <c r="F52" s="459"/>
      <c r="G52" s="105"/>
      <c r="H52" s="201"/>
      <c r="I52" s="480"/>
      <c r="J52" s="481"/>
      <c r="K52" s="482"/>
      <c r="P52" s="123"/>
      <c r="Q52" s="125"/>
      <c r="R52" s="125"/>
      <c r="S52" s="113"/>
      <c r="T52" s="113"/>
      <c r="U52" s="124"/>
    </row>
    <row r="53" spans="1:21" x14ac:dyDescent="0.2">
      <c r="A53" s="17"/>
      <c r="B53" s="116"/>
      <c r="C53" s="460"/>
      <c r="D53" s="461"/>
      <c r="E53" s="459"/>
      <c r="F53" s="459"/>
      <c r="G53" s="105"/>
      <c r="H53" s="201"/>
      <c r="I53" s="480"/>
      <c r="J53" s="481"/>
      <c r="K53" s="482"/>
      <c r="P53" s="123"/>
      <c r="Q53" s="125"/>
      <c r="R53" s="125"/>
      <c r="S53" s="113"/>
      <c r="T53" s="113"/>
      <c r="U53" s="124"/>
    </row>
    <row r="54" spans="1:21" x14ac:dyDescent="0.2">
      <c r="A54" s="17"/>
      <c r="B54" s="116"/>
      <c r="C54" s="460"/>
      <c r="D54" s="461"/>
      <c r="E54" s="459"/>
      <c r="F54" s="459"/>
      <c r="G54" s="105"/>
      <c r="H54" s="201"/>
      <c r="I54" s="480"/>
      <c r="J54" s="481"/>
      <c r="K54" s="482"/>
      <c r="P54" s="123"/>
      <c r="Q54" s="125"/>
      <c r="R54" s="125"/>
      <c r="S54" s="113"/>
      <c r="T54" s="113"/>
      <c r="U54" s="124"/>
    </row>
    <row r="55" spans="1:21" x14ac:dyDescent="0.2">
      <c r="A55" s="17"/>
      <c r="B55" s="116"/>
      <c r="C55" s="460"/>
      <c r="D55" s="461"/>
      <c r="E55" s="459"/>
      <c r="F55" s="459"/>
      <c r="G55" s="105"/>
      <c r="H55" s="201"/>
      <c r="I55" s="480"/>
      <c r="J55" s="481"/>
      <c r="K55" s="482"/>
      <c r="P55" s="123"/>
      <c r="Q55" s="125"/>
      <c r="R55" s="125"/>
      <c r="S55" s="113"/>
      <c r="T55" s="113"/>
      <c r="U55" s="124"/>
    </row>
    <row r="56" spans="1:21" x14ac:dyDescent="0.2">
      <c r="A56" s="17"/>
      <c r="B56" s="116"/>
      <c r="C56" s="460"/>
      <c r="D56" s="461"/>
      <c r="E56" s="459"/>
      <c r="F56" s="459"/>
      <c r="G56" s="105"/>
      <c r="H56" s="201"/>
      <c r="I56" s="480"/>
      <c r="J56" s="481"/>
      <c r="K56" s="482"/>
      <c r="P56" s="123"/>
      <c r="Q56" s="125"/>
      <c r="R56" s="125"/>
      <c r="S56" s="113"/>
      <c r="T56" s="113"/>
      <c r="U56" s="114"/>
    </row>
    <row r="57" spans="1:21" x14ac:dyDescent="0.2">
      <c r="A57" s="17"/>
      <c r="B57" s="116"/>
      <c r="C57" s="460"/>
      <c r="D57" s="461"/>
      <c r="E57" s="459"/>
      <c r="F57" s="459"/>
      <c r="G57" s="105"/>
      <c r="H57" s="201"/>
      <c r="I57" s="480"/>
      <c r="J57" s="481"/>
      <c r="K57" s="482"/>
      <c r="P57" s="123"/>
      <c r="Q57" s="125"/>
      <c r="R57" s="125"/>
      <c r="S57" s="113"/>
      <c r="T57" s="113"/>
      <c r="U57" s="114"/>
    </row>
    <row r="58" spans="1:21" x14ac:dyDescent="0.2">
      <c r="A58" s="17"/>
      <c r="B58" s="116"/>
      <c r="C58" s="460"/>
      <c r="D58" s="461"/>
      <c r="E58" s="459"/>
      <c r="F58" s="459"/>
      <c r="G58" s="105"/>
      <c r="H58" s="201"/>
      <c r="I58" s="480"/>
      <c r="J58" s="481"/>
      <c r="K58" s="482"/>
      <c r="P58" s="123"/>
      <c r="Q58" s="113"/>
      <c r="R58" s="113"/>
      <c r="S58" s="113"/>
      <c r="T58" s="113"/>
      <c r="U58" s="114"/>
    </row>
    <row r="59" spans="1:21" x14ac:dyDescent="0.2">
      <c r="A59" s="17"/>
      <c r="B59" s="116"/>
      <c r="C59" s="460"/>
      <c r="D59" s="461"/>
      <c r="E59" s="459"/>
      <c r="F59" s="459"/>
      <c r="G59" s="105"/>
      <c r="H59" s="201"/>
      <c r="I59" s="480"/>
      <c r="J59" s="481"/>
      <c r="K59" s="482"/>
      <c r="P59" s="123"/>
      <c r="Q59" s="113"/>
      <c r="R59" s="113"/>
      <c r="S59" s="113"/>
      <c r="T59" s="113"/>
      <c r="U59" s="114"/>
    </row>
    <row r="60" spans="1:21" x14ac:dyDescent="0.2">
      <c r="A60" s="17"/>
      <c r="B60" s="116"/>
      <c r="C60" s="460"/>
      <c r="D60" s="461"/>
      <c r="E60" s="459"/>
      <c r="F60" s="459"/>
      <c r="G60" s="105"/>
      <c r="H60" s="201"/>
      <c r="I60" s="480"/>
      <c r="J60" s="481"/>
      <c r="K60" s="482"/>
      <c r="P60" s="123"/>
      <c r="Q60" s="113"/>
      <c r="R60" s="113"/>
      <c r="S60" s="113"/>
      <c r="T60" s="113"/>
      <c r="U60" s="114"/>
    </row>
    <row r="61" spans="1:21" x14ac:dyDescent="0.2">
      <c r="A61" s="17"/>
      <c r="B61" s="116"/>
      <c r="C61" s="460"/>
      <c r="D61" s="461"/>
      <c r="E61" s="459"/>
      <c r="F61" s="459"/>
      <c r="G61" s="105"/>
      <c r="H61" s="201"/>
      <c r="I61" s="480"/>
      <c r="J61" s="481"/>
      <c r="K61" s="482"/>
      <c r="P61" s="123"/>
      <c r="Q61" s="113"/>
      <c r="R61" s="113"/>
      <c r="S61" s="113"/>
      <c r="T61" s="113"/>
      <c r="U61" s="114"/>
    </row>
    <row r="62" spans="1:21" x14ac:dyDescent="0.2">
      <c r="A62" s="17"/>
      <c r="B62" s="116"/>
      <c r="C62" s="460"/>
      <c r="D62" s="461"/>
      <c r="E62" s="459"/>
      <c r="F62" s="459"/>
      <c r="G62" s="105"/>
      <c r="H62" s="201"/>
      <c r="I62" s="480"/>
      <c r="J62" s="481"/>
      <c r="K62" s="482"/>
      <c r="P62" s="123"/>
      <c r="Q62" s="113"/>
      <c r="R62" s="113"/>
      <c r="S62" s="113"/>
      <c r="T62" s="113"/>
      <c r="U62" s="114"/>
    </row>
    <row r="63" spans="1:21" x14ac:dyDescent="0.2">
      <c r="A63" s="17"/>
      <c r="B63" s="116"/>
      <c r="C63" s="460"/>
      <c r="D63" s="461"/>
      <c r="E63" s="459"/>
      <c r="F63" s="459"/>
      <c r="G63" s="105"/>
      <c r="H63" s="201"/>
      <c r="I63" s="480"/>
      <c r="J63" s="481"/>
      <c r="K63" s="482"/>
      <c r="P63" s="123"/>
      <c r="Q63" s="113"/>
      <c r="R63" s="113"/>
      <c r="S63" s="113"/>
      <c r="T63" s="113"/>
      <c r="U63" s="114"/>
    </row>
    <row r="64" spans="1:21" x14ac:dyDescent="0.2">
      <c r="A64" s="17"/>
      <c r="B64" s="116"/>
      <c r="C64" s="460"/>
      <c r="D64" s="461"/>
      <c r="E64" s="459"/>
      <c r="F64" s="459"/>
      <c r="G64" s="105"/>
      <c r="H64" s="201"/>
      <c r="I64" s="480"/>
      <c r="J64" s="481"/>
      <c r="K64" s="482"/>
      <c r="P64" s="123"/>
      <c r="Q64" s="113"/>
      <c r="R64" s="113"/>
      <c r="S64" s="113"/>
      <c r="T64" s="113"/>
      <c r="U64" s="114"/>
    </row>
    <row r="65" spans="1:21" x14ac:dyDescent="0.2">
      <c r="A65" s="17"/>
      <c r="B65" s="116"/>
      <c r="C65" s="460"/>
      <c r="D65" s="461"/>
      <c r="E65" s="459"/>
      <c r="F65" s="459"/>
      <c r="G65" s="105"/>
      <c r="H65" s="201"/>
      <c r="I65" s="480"/>
      <c r="J65" s="481"/>
      <c r="K65" s="482"/>
      <c r="P65" s="123"/>
      <c r="Q65" s="113"/>
      <c r="R65" s="113"/>
      <c r="S65" s="113"/>
      <c r="T65" s="113"/>
      <c r="U65" s="114"/>
    </row>
    <row r="66" spans="1:21" x14ac:dyDescent="0.2">
      <c r="A66" s="17"/>
      <c r="B66" s="116"/>
      <c r="C66" s="460"/>
      <c r="D66" s="461"/>
      <c r="E66" s="459"/>
      <c r="F66" s="459"/>
      <c r="G66" s="105"/>
      <c r="H66" s="201"/>
      <c r="I66" s="480"/>
      <c r="J66" s="481"/>
      <c r="K66" s="482"/>
      <c r="P66" s="123"/>
      <c r="Q66" s="113"/>
      <c r="R66" s="113"/>
      <c r="S66" s="113"/>
      <c r="T66" s="113"/>
      <c r="U66" s="114"/>
    </row>
    <row r="67" spans="1:21" x14ac:dyDescent="0.2">
      <c r="A67" s="17"/>
      <c r="B67" s="116"/>
      <c r="C67" s="460"/>
      <c r="D67" s="461"/>
      <c r="E67" s="459"/>
      <c r="F67" s="459"/>
      <c r="G67" s="105"/>
      <c r="H67" s="201"/>
      <c r="I67" s="480"/>
      <c r="J67" s="481"/>
      <c r="K67" s="482"/>
      <c r="P67" s="123"/>
      <c r="Q67" s="113"/>
      <c r="R67" s="113"/>
      <c r="S67" s="113"/>
      <c r="T67" s="113"/>
      <c r="U67" s="114"/>
    </row>
    <row r="68" spans="1:21" x14ac:dyDescent="0.2">
      <c r="A68" s="17"/>
      <c r="B68" s="116"/>
      <c r="C68" s="460"/>
      <c r="D68" s="461"/>
      <c r="E68" s="459"/>
      <c r="F68" s="459"/>
      <c r="G68" s="105"/>
      <c r="H68" s="201"/>
      <c r="I68" s="480"/>
      <c r="J68" s="481"/>
      <c r="K68" s="482"/>
      <c r="P68" s="123"/>
      <c r="Q68" s="113"/>
      <c r="R68" s="113"/>
      <c r="S68" s="113"/>
      <c r="T68" s="113"/>
      <c r="U68" s="114"/>
    </row>
    <row r="69" spans="1:21" ht="13.5" thickBot="1" x14ac:dyDescent="0.25">
      <c r="A69" s="17"/>
      <c r="B69" s="116"/>
      <c r="C69" s="460"/>
      <c r="D69" s="461"/>
      <c r="E69" s="459"/>
      <c r="F69" s="459"/>
      <c r="G69" s="105"/>
      <c r="H69" s="201"/>
      <c r="I69" s="480"/>
      <c r="J69" s="481"/>
      <c r="K69" s="482"/>
      <c r="P69" s="126"/>
      <c r="Q69" s="127"/>
      <c r="R69" s="127"/>
      <c r="S69" s="127"/>
      <c r="T69" s="127"/>
      <c r="U69" s="114"/>
    </row>
    <row r="70" spans="1:21" x14ac:dyDescent="0.2">
      <c r="A70" s="17"/>
      <c r="B70" s="116"/>
      <c r="C70" s="460"/>
      <c r="D70" s="461"/>
      <c r="E70" s="459"/>
      <c r="F70" s="459"/>
      <c r="G70" s="105"/>
      <c r="H70" s="201"/>
      <c r="I70" s="480"/>
      <c r="J70" s="481"/>
      <c r="K70" s="482"/>
      <c r="U70" s="114"/>
    </row>
    <row r="71" spans="1:21" x14ac:dyDescent="0.2">
      <c r="A71" s="17"/>
      <c r="B71" s="116"/>
      <c r="C71" s="460"/>
      <c r="D71" s="461"/>
      <c r="E71" s="459"/>
      <c r="F71" s="459"/>
      <c r="G71" s="105"/>
      <c r="H71" s="201"/>
      <c r="I71" s="480"/>
      <c r="J71" s="481"/>
      <c r="K71" s="482"/>
      <c r="U71" s="114"/>
    </row>
    <row r="72" spans="1:21" x14ac:dyDescent="0.2">
      <c r="A72" s="17"/>
      <c r="B72" s="116"/>
      <c r="C72" s="460"/>
      <c r="D72" s="461"/>
      <c r="E72" s="459"/>
      <c r="F72" s="459"/>
      <c r="G72" s="105"/>
      <c r="H72" s="201"/>
      <c r="I72" s="480"/>
      <c r="J72" s="481"/>
      <c r="K72" s="482"/>
      <c r="U72" s="114"/>
    </row>
    <row r="73" spans="1:21" x14ac:dyDescent="0.2">
      <c r="A73" s="17"/>
      <c r="B73" s="116"/>
      <c r="C73" s="460"/>
      <c r="D73" s="461"/>
      <c r="E73" s="459"/>
      <c r="F73" s="459"/>
      <c r="G73" s="105"/>
      <c r="H73" s="201"/>
      <c r="I73" s="480"/>
      <c r="J73" s="481"/>
      <c r="K73" s="482"/>
      <c r="U73" s="114"/>
    </row>
    <row r="74" spans="1:21" x14ac:dyDescent="0.2">
      <c r="A74" s="17"/>
      <c r="B74" s="116"/>
      <c r="C74" s="460"/>
      <c r="D74" s="461"/>
      <c r="E74" s="459"/>
      <c r="F74" s="459"/>
      <c r="G74" s="105"/>
      <c r="H74" s="201"/>
      <c r="I74" s="480"/>
      <c r="J74" s="481"/>
      <c r="K74" s="482"/>
      <c r="U74" s="114"/>
    </row>
    <row r="75" spans="1:21" ht="13.5" thickBot="1" x14ac:dyDescent="0.25">
      <c r="A75" s="17"/>
      <c r="B75" s="116"/>
      <c r="C75" s="460"/>
      <c r="D75" s="461"/>
      <c r="E75" s="459"/>
      <c r="F75" s="459"/>
      <c r="G75" s="105"/>
      <c r="H75" s="201"/>
      <c r="I75" s="480"/>
      <c r="J75" s="481"/>
      <c r="K75" s="482"/>
      <c r="U75" s="128"/>
    </row>
    <row r="76" spans="1:21" x14ac:dyDescent="0.2">
      <c r="A76" s="17"/>
      <c r="B76" s="116"/>
      <c r="C76" s="460"/>
      <c r="D76" s="461"/>
      <c r="E76" s="459"/>
      <c r="F76" s="459"/>
      <c r="G76" s="105"/>
      <c r="H76" s="201"/>
      <c r="I76" s="480"/>
      <c r="J76" s="481"/>
      <c r="K76" s="482"/>
    </row>
    <row r="77" spans="1:21" x14ac:dyDescent="0.2">
      <c r="A77" s="17"/>
      <c r="B77" s="116"/>
      <c r="C77" s="460"/>
      <c r="D77" s="461"/>
      <c r="E77" s="459"/>
      <c r="F77" s="459"/>
      <c r="G77" s="105"/>
      <c r="H77" s="201"/>
      <c r="I77" s="480"/>
      <c r="J77" s="481"/>
      <c r="K77" s="482"/>
    </row>
    <row r="78" spans="1:21" x14ac:dyDescent="0.2">
      <c r="A78" s="17"/>
      <c r="B78" s="116"/>
      <c r="C78" s="460"/>
      <c r="D78" s="461"/>
      <c r="E78" s="459"/>
      <c r="F78" s="459"/>
      <c r="G78" s="105"/>
      <c r="H78" s="201"/>
      <c r="I78" s="480"/>
      <c r="J78" s="481"/>
      <c r="K78" s="482"/>
    </row>
    <row r="79" spans="1:21" x14ac:dyDescent="0.2">
      <c r="A79" s="17"/>
      <c r="B79" s="116"/>
      <c r="C79" s="460"/>
      <c r="D79" s="461"/>
      <c r="E79" s="459"/>
      <c r="F79" s="459"/>
      <c r="G79" s="105"/>
      <c r="H79" s="201"/>
      <c r="I79" s="480"/>
      <c r="J79" s="481"/>
      <c r="K79" s="482"/>
    </row>
    <row r="80" spans="1:21" x14ac:dyDescent="0.2">
      <c r="A80" s="17"/>
      <c r="B80" s="116"/>
      <c r="C80" s="460"/>
      <c r="D80" s="461"/>
      <c r="E80" s="459"/>
      <c r="F80" s="459"/>
      <c r="G80" s="105"/>
      <c r="H80" s="201"/>
      <c r="I80" s="480"/>
      <c r="J80" s="481"/>
      <c r="K80" s="482"/>
    </row>
    <row r="81" spans="1:11" x14ac:dyDescent="0.2">
      <c r="A81" s="17"/>
      <c r="B81" s="116"/>
      <c r="C81" s="460"/>
      <c r="D81" s="461"/>
      <c r="E81" s="459"/>
      <c r="F81" s="459"/>
      <c r="G81" s="105"/>
      <c r="H81" s="201"/>
      <c r="I81" s="480"/>
      <c r="J81" s="481"/>
      <c r="K81" s="482"/>
    </row>
    <row r="82" spans="1:11" x14ac:dyDescent="0.2">
      <c r="A82" s="17"/>
      <c r="B82" s="116"/>
      <c r="C82" s="460"/>
      <c r="D82" s="461"/>
      <c r="E82" s="459"/>
      <c r="F82" s="459"/>
      <c r="G82" s="105"/>
      <c r="H82" s="201"/>
      <c r="I82" s="480"/>
      <c r="J82" s="481"/>
      <c r="K82" s="482"/>
    </row>
    <row r="83" spans="1:11" x14ac:dyDescent="0.2">
      <c r="A83" s="17"/>
      <c r="B83" s="116"/>
      <c r="C83" s="460"/>
      <c r="D83" s="461"/>
      <c r="E83" s="459"/>
      <c r="F83" s="459"/>
      <c r="G83" s="105"/>
      <c r="H83" s="201"/>
      <c r="I83" s="480"/>
      <c r="J83" s="481"/>
      <c r="K83" s="482"/>
    </row>
    <row r="84" spans="1:11" x14ac:dyDescent="0.2">
      <c r="A84" s="17"/>
      <c r="B84" s="116"/>
      <c r="C84" s="460"/>
      <c r="D84" s="461"/>
      <c r="E84" s="459"/>
      <c r="F84" s="459"/>
      <c r="G84" s="105"/>
      <c r="H84" s="201"/>
      <c r="I84" s="480"/>
      <c r="J84" s="481"/>
      <c r="K84" s="482"/>
    </row>
    <row r="85" spans="1:11" x14ac:dyDescent="0.2">
      <c r="A85" s="17"/>
      <c r="B85" s="116"/>
      <c r="C85" s="460"/>
      <c r="D85" s="461"/>
      <c r="E85" s="459"/>
      <c r="F85" s="459"/>
      <c r="G85" s="105"/>
      <c r="H85" s="201"/>
      <c r="I85" s="480"/>
      <c r="J85" s="481"/>
      <c r="K85" s="482"/>
    </row>
    <row r="86" spans="1:11" x14ac:dyDescent="0.2">
      <c r="A86" s="17"/>
      <c r="B86" s="116"/>
      <c r="C86" s="460"/>
      <c r="D86" s="461"/>
      <c r="E86" s="459"/>
      <c r="F86" s="459"/>
      <c r="G86" s="105"/>
      <c r="H86" s="201"/>
      <c r="I86" s="480"/>
      <c r="J86" s="481"/>
      <c r="K86" s="482"/>
    </row>
    <row r="87" spans="1:11" x14ac:dyDescent="0.2">
      <c r="A87" s="17"/>
      <c r="B87" s="116"/>
      <c r="C87" s="460"/>
      <c r="D87" s="461"/>
      <c r="E87" s="459"/>
      <c r="F87" s="459"/>
      <c r="G87" s="105"/>
      <c r="H87" s="201"/>
      <c r="I87" s="480"/>
      <c r="J87" s="481"/>
      <c r="K87" s="482"/>
    </row>
    <row r="88" spans="1:11" x14ac:dyDescent="0.2">
      <c r="A88" s="17"/>
      <c r="B88" s="116"/>
      <c r="C88" s="460"/>
      <c r="D88" s="461"/>
      <c r="E88" s="459"/>
      <c r="F88" s="459"/>
      <c r="G88" s="105"/>
      <c r="H88" s="201"/>
      <c r="I88" s="480"/>
      <c r="J88" s="481"/>
      <c r="K88" s="482"/>
    </row>
    <row r="89" spans="1:11" x14ac:dyDescent="0.2">
      <c r="A89" s="17"/>
      <c r="B89" s="116"/>
      <c r="C89" s="460"/>
      <c r="D89" s="461"/>
      <c r="E89" s="459"/>
      <c r="F89" s="459"/>
      <c r="G89" s="105"/>
      <c r="H89" s="201"/>
      <c r="I89" s="480"/>
      <c r="J89" s="481"/>
      <c r="K89" s="482"/>
    </row>
    <row r="90" spans="1:11" x14ac:dyDescent="0.2">
      <c r="A90" s="17"/>
      <c r="B90" s="116"/>
      <c r="C90" s="460"/>
      <c r="D90" s="461"/>
      <c r="E90" s="459"/>
      <c r="F90" s="459"/>
      <c r="G90" s="105"/>
      <c r="H90" s="201"/>
      <c r="I90" s="480"/>
      <c r="J90" s="481"/>
      <c r="K90" s="482"/>
    </row>
    <row r="91" spans="1:11" x14ac:dyDescent="0.2">
      <c r="A91" s="17"/>
      <c r="B91" s="116"/>
      <c r="C91" s="460"/>
      <c r="D91" s="461"/>
      <c r="E91" s="459"/>
      <c r="F91" s="459"/>
      <c r="G91" s="105"/>
      <c r="H91" s="201"/>
      <c r="I91" s="480"/>
      <c r="J91" s="481"/>
      <c r="K91" s="482"/>
    </row>
    <row r="92" spans="1:11" x14ac:dyDescent="0.2">
      <c r="A92" s="17"/>
      <c r="B92" s="116"/>
      <c r="C92" s="460"/>
      <c r="D92" s="461"/>
      <c r="E92" s="459"/>
      <c r="F92" s="459"/>
      <c r="G92" s="105"/>
      <c r="H92" s="201"/>
      <c r="I92" s="480"/>
      <c r="J92" s="481"/>
      <c r="K92" s="482"/>
    </row>
    <row r="93" spans="1:11" x14ac:dyDescent="0.2">
      <c r="A93" s="17"/>
      <c r="B93" s="116"/>
      <c r="C93" s="460"/>
      <c r="D93" s="461"/>
      <c r="E93" s="459"/>
      <c r="F93" s="459"/>
      <c r="G93" s="105"/>
      <c r="H93" s="201"/>
      <c r="I93" s="480"/>
      <c r="J93" s="481"/>
      <c r="K93" s="482"/>
    </row>
    <row r="94" spans="1:11" x14ac:dyDescent="0.2">
      <c r="A94" s="17"/>
      <c r="B94" s="116"/>
      <c r="C94" s="460"/>
      <c r="D94" s="461"/>
      <c r="E94" s="459"/>
      <c r="F94" s="459"/>
      <c r="G94" s="105"/>
      <c r="H94" s="201"/>
      <c r="I94" s="480"/>
      <c r="J94" s="481"/>
      <c r="K94" s="482"/>
    </row>
    <row r="95" spans="1:11" x14ac:dyDescent="0.2">
      <c r="A95" s="17"/>
      <c r="B95" s="116"/>
      <c r="C95" s="460"/>
      <c r="D95" s="461"/>
      <c r="E95" s="459"/>
      <c r="F95" s="459"/>
      <c r="G95" s="105"/>
      <c r="H95" s="201"/>
      <c r="I95" s="480"/>
      <c r="J95" s="481"/>
      <c r="K95" s="482"/>
    </row>
    <row r="96" spans="1:11" x14ac:dyDescent="0.2">
      <c r="A96" s="17"/>
      <c r="B96" s="116"/>
      <c r="C96" s="460"/>
      <c r="D96" s="461"/>
      <c r="E96" s="459"/>
      <c r="F96" s="459"/>
      <c r="G96" s="105"/>
      <c r="H96" s="201"/>
      <c r="I96" s="480"/>
      <c r="J96" s="481"/>
      <c r="K96" s="482"/>
    </row>
    <row r="97" spans="1:11" x14ac:dyDescent="0.2">
      <c r="A97" s="17"/>
      <c r="B97" s="116"/>
      <c r="C97" s="460"/>
      <c r="D97" s="461"/>
      <c r="E97" s="459"/>
      <c r="F97" s="459"/>
      <c r="G97" s="105"/>
      <c r="H97" s="201"/>
      <c r="I97" s="480"/>
      <c r="J97" s="481"/>
      <c r="K97" s="482"/>
    </row>
    <row r="98" spans="1:11" x14ac:dyDescent="0.2">
      <c r="A98" s="17"/>
      <c r="B98" s="116"/>
      <c r="C98" s="460"/>
      <c r="D98" s="461"/>
      <c r="E98" s="459"/>
      <c r="F98" s="459"/>
      <c r="G98" s="105"/>
      <c r="H98" s="201"/>
      <c r="I98" s="480"/>
      <c r="J98" s="481"/>
      <c r="K98" s="482"/>
    </row>
    <row r="99" spans="1:11" x14ac:dyDescent="0.2">
      <c r="A99" s="17"/>
      <c r="B99" s="116"/>
      <c r="C99" s="460"/>
      <c r="D99" s="461"/>
      <c r="E99" s="459"/>
      <c r="F99" s="459"/>
      <c r="G99" s="105"/>
      <c r="H99" s="201"/>
      <c r="I99" s="480"/>
      <c r="J99" s="481"/>
      <c r="K99" s="482"/>
    </row>
    <row r="100" spans="1:11" x14ac:dyDescent="0.2">
      <c r="A100" s="17"/>
      <c r="B100" s="116"/>
      <c r="C100" s="460"/>
      <c r="D100" s="461"/>
      <c r="E100" s="459"/>
      <c r="F100" s="459"/>
      <c r="G100" s="105"/>
      <c r="H100" s="201"/>
      <c r="I100" s="480"/>
      <c r="J100" s="481"/>
      <c r="K100" s="482"/>
    </row>
    <row r="101" spans="1:11" x14ac:dyDescent="0.2">
      <c r="A101" s="17"/>
      <c r="B101" s="116"/>
      <c r="C101" s="460"/>
      <c r="D101" s="461"/>
      <c r="E101" s="459"/>
      <c r="F101" s="459"/>
      <c r="G101" s="105"/>
      <c r="H101" s="201"/>
      <c r="I101" s="480"/>
      <c r="J101" s="481"/>
      <c r="K101" s="482"/>
    </row>
    <row r="102" spans="1:11" x14ac:dyDescent="0.2">
      <c r="A102" s="17"/>
      <c r="B102" s="116"/>
      <c r="C102" s="460"/>
      <c r="D102" s="461"/>
      <c r="E102" s="459"/>
      <c r="F102" s="459"/>
      <c r="G102" s="105"/>
      <c r="H102" s="201"/>
      <c r="I102" s="480"/>
      <c r="J102" s="481"/>
      <c r="K102" s="482"/>
    </row>
    <row r="103" spans="1:11" x14ac:dyDescent="0.2">
      <c r="A103" s="17"/>
      <c r="B103" s="116"/>
      <c r="C103" s="460"/>
      <c r="D103" s="461"/>
      <c r="E103" s="459"/>
      <c r="F103" s="459"/>
      <c r="G103" s="105"/>
      <c r="H103" s="201"/>
      <c r="I103" s="480"/>
      <c r="J103" s="481"/>
      <c r="K103" s="482"/>
    </row>
    <row r="104" spans="1:11" x14ac:dyDescent="0.2">
      <c r="A104" s="17"/>
      <c r="B104" s="116"/>
      <c r="C104" s="460"/>
      <c r="D104" s="461"/>
      <c r="E104" s="459"/>
      <c r="F104" s="459"/>
      <c r="G104" s="105"/>
      <c r="H104" s="201"/>
      <c r="I104" s="480"/>
      <c r="J104" s="481"/>
      <c r="K104" s="482"/>
    </row>
    <row r="105" spans="1:11" x14ac:dyDescent="0.2">
      <c r="A105" s="17"/>
      <c r="B105" s="116"/>
      <c r="C105" s="460"/>
      <c r="D105" s="461"/>
      <c r="E105" s="459"/>
      <c r="F105" s="459"/>
      <c r="G105" s="105"/>
      <c r="H105" s="201"/>
      <c r="I105" s="480"/>
      <c r="J105" s="481"/>
      <c r="K105" s="482"/>
    </row>
    <row r="106" spans="1:11" x14ac:dyDescent="0.2">
      <c r="A106" s="17"/>
      <c r="B106" s="116"/>
      <c r="C106" s="460"/>
      <c r="D106" s="461"/>
      <c r="E106" s="459"/>
      <c r="F106" s="459"/>
      <c r="G106" s="105"/>
      <c r="H106" s="201"/>
      <c r="I106" s="480"/>
      <c r="J106" s="481"/>
      <c r="K106" s="482"/>
    </row>
    <row r="107" spans="1:11" x14ac:dyDescent="0.2">
      <c r="A107" s="17"/>
      <c r="B107" s="116"/>
      <c r="C107" s="460"/>
      <c r="D107" s="461"/>
      <c r="E107" s="459"/>
      <c r="F107" s="459"/>
      <c r="G107" s="105"/>
      <c r="H107" s="201"/>
      <c r="I107" s="480"/>
      <c r="J107" s="481"/>
      <c r="K107" s="482"/>
    </row>
    <row r="108" spans="1:11" x14ac:dyDescent="0.2">
      <c r="A108" s="17"/>
      <c r="B108" s="116"/>
      <c r="C108" s="460"/>
      <c r="D108" s="461"/>
      <c r="E108" s="459"/>
      <c r="F108" s="459"/>
      <c r="G108" s="105"/>
      <c r="H108" s="201"/>
      <c r="I108" s="480"/>
      <c r="J108" s="481"/>
      <c r="K108" s="482"/>
    </row>
    <row r="109" spans="1:11" x14ac:dyDescent="0.2">
      <c r="A109" s="17"/>
      <c r="B109" s="116"/>
      <c r="C109" s="460"/>
      <c r="D109" s="461"/>
      <c r="E109" s="459"/>
      <c r="F109" s="459"/>
      <c r="G109" s="105"/>
      <c r="H109" s="201"/>
      <c r="I109" s="480"/>
      <c r="J109" s="481"/>
      <c r="K109" s="482"/>
    </row>
    <row r="110" spans="1:11" x14ac:dyDescent="0.2">
      <c r="A110" s="17"/>
      <c r="B110" s="116"/>
      <c r="C110" s="460"/>
      <c r="D110" s="461"/>
      <c r="E110" s="459"/>
      <c r="F110" s="459"/>
      <c r="G110" s="105"/>
      <c r="H110" s="201"/>
      <c r="I110" s="480"/>
      <c r="J110" s="481"/>
      <c r="K110" s="482"/>
    </row>
    <row r="111" spans="1:11" x14ac:dyDescent="0.2">
      <c r="A111" s="17"/>
      <c r="B111" s="116"/>
      <c r="C111" s="460"/>
      <c r="D111" s="461"/>
      <c r="E111" s="459"/>
      <c r="F111" s="459"/>
      <c r="G111" s="105"/>
      <c r="H111" s="201"/>
      <c r="I111" s="480"/>
      <c r="J111" s="481"/>
      <c r="K111" s="482"/>
    </row>
    <row r="112" spans="1:11" x14ac:dyDescent="0.2">
      <c r="A112" s="17"/>
      <c r="B112" s="116"/>
      <c r="C112" s="460"/>
      <c r="D112" s="461"/>
      <c r="E112" s="459"/>
      <c r="F112" s="459"/>
      <c r="G112" s="105"/>
      <c r="H112" s="201"/>
      <c r="I112" s="480"/>
      <c r="J112" s="481"/>
      <c r="K112" s="482"/>
    </row>
    <row r="113" spans="1:11" x14ac:dyDescent="0.2">
      <c r="A113" s="17"/>
      <c r="B113" s="116"/>
      <c r="C113" s="460"/>
      <c r="D113" s="461"/>
      <c r="E113" s="459"/>
      <c r="F113" s="459"/>
      <c r="G113" s="105"/>
      <c r="H113" s="201"/>
      <c r="I113" s="480"/>
      <c r="J113" s="481"/>
      <c r="K113" s="482"/>
    </row>
    <row r="114" spans="1:11" x14ac:dyDescent="0.2">
      <c r="A114" s="17"/>
      <c r="B114" s="116"/>
      <c r="C114" s="460"/>
      <c r="D114" s="461"/>
      <c r="E114" s="459"/>
      <c r="F114" s="459"/>
      <c r="G114" s="105"/>
      <c r="H114" s="201"/>
      <c r="I114" s="480"/>
      <c r="J114" s="481"/>
      <c r="K114" s="482"/>
    </row>
    <row r="115" spans="1:11" x14ac:dyDescent="0.2">
      <c r="A115" s="17"/>
      <c r="B115" s="116"/>
      <c r="C115" s="460"/>
      <c r="D115" s="461"/>
      <c r="E115" s="459"/>
      <c r="F115" s="459"/>
      <c r="G115" s="105"/>
      <c r="H115" s="201"/>
      <c r="I115" s="480"/>
      <c r="J115" s="481"/>
      <c r="K115" s="482"/>
    </row>
    <row r="116" spans="1:11" x14ac:dyDescent="0.2">
      <c r="A116" s="17"/>
      <c r="B116" s="116"/>
      <c r="C116" s="460"/>
      <c r="D116" s="461"/>
      <c r="E116" s="459"/>
      <c r="F116" s="459"/>
      <c r="G116" s="105"/>
      <c r="H116" s="201"/>
      <c r="I116" s="480"/>
      <c r="J116" s="481"/>
      <c r="K116" s="482"/>
    </row>
    <row r="117" spans="1:11" x14ac:dyDescent="0.2">
      <c r="A117" s="17"/>
      <c r="B117" s="116"/>
      <c r="C117" s="460"/>
      <c r="D117" s="461"/>
      <c r="E117" s="459"/>
      <c r="F117" s="459"/>
      <c r="G117" s="105"/>
      <c r="H117" s="201"/>
      <c r="I117" s="480"/>
      <c r="J117" s="481"/>
      <c r="K117" s="482"/>
    </row>
    <row r="118" spans="1:11" x14ac:dyDescent="0.2">
      <c r="A118" s="17"/>
      <c r="B118" s="116"/>
      <c r="C118" s="460"/>
      <c r="D118" s="461"/>
      <c r="E118" s="459"/>
      <c r="F118" s="459"/>
      <c r="G118" s="105"/>
      <c r="H118" s="201"/>
      <c r="I118" s="480"/>
      <c r="J118" s="481"/>
      <c r="K118" s="482"/>
    </row>
    <row r="119" spans="1:11" x14ac:dyDescent="0.2">
      <c r="A119" s="17"/>
      <c r="B119" s="116"/>
      <c r="C119" s="460"/>
      <c r="D119" s="461"/>
      <c r="E119" s="459"/>
      <c r="F119" s="459"/>
      <c r="G119" s="105"/>
      <c r="H119" s="201"/>
      <c r="I119" s="480"/>
      <c r="J119" s="481"/>
      <c r="K119" s="482"/>
    </row>
    <row r="120" spans="1:11" x14ac:dyDescent="0.2">
      <c r="A120" s="17"/>
      <c r="B120" s="116"/>
      <c r="C120" s="460"/>
      <c r="D120" s="461"/>
      <c r="E120" s="459"/>
      <c r="F120" s="459"/>
      <c r="G120" s="105"/>
      <c r="H120" s="201"/>
      <c r="I120" s="480"/>
      <c r="J120" s="481"/>
      <c r="K120" s="482"/>
    </row>
    <row r="121" spans="1:11" x14ac:dyDescent="0.2">
      <c r="A121" s="17"/>
      <c r="B121" s="116"/>
      <c r="C121" s="460"/>
      <c r="D121" s="461"/>
      <c r="E121" s="459"/>
      <c r="F121" s="459"/>
      <c r="G121" s="105"/>
      <c r="H121" s="201"/>
      <c r="I121" s="480"/>
      <c r="J121" s="481"/>
      <c r="K121" s="482"/>
    </row>
    <row r="122" spans="1:11" x14ac:dyDescent="0.2">
      <c r="A122" s="17"/>
      <c r="B122" s="116"/>
      <c r="C122" s="460"/>
      <c r="D122" s="461"/>
      <c r="E122" s="459"/>
      <c r="F122" s="459"/>
      <c r="G122" s="105"/>
      <c r="H122" s="201"/>
      <c r="I122" s="480"/>
      <c r="J122" s="481"/>
      <c r="K122" s="482"/>
    </row>
    <row r="123" spans="1:11" x14ac:dyDescent="0.2">
      <c r="A123" s="17"/>
      <c r="B123" s="116"/>
      <c r="C123" s="460"/>
      <c r="D123" s="461"/>
      <c r="E123" s="459"/>
      <c r="F123" s="459"/>
      <c r="G123" s="105"/>
      <c r="H123" s="201"/>
      <c r="I123" s="480"/>
      <c r="J123" s="481"/>
      <c r="K123" s="482"/>
    </row>
    <row r="124" spans="1:11" x14ac:dyDescent="0.2">
      <c r="A124" s="17"/>
      <c r="B124" s="116"/>
      <c r="C124" s="460"/>
      <c r="D124" s="461"/>
      <c r="E124" s="459"/>
      <c r="F124" s="459"/>
      <c r="G124" s="105"/>
      <c r="H124" s="201"/>
      <c r="I124" s="480"/>
      <c r="J124" s="481"/>
      <c r="K124" s="482"/>
    </row>
    <row r="125" spans="1:11" ht="13.5" thickBot="1" x14ac:dyDescent="0.25">
      <c r="A125" s="17"/>
      <c r="B125" s="154"/>
      <c r="C125" s="498"/>
      <c r="D125" s="499"/>
      <c r="E125" s="500"/>
      <c r="F125" s="500"/>
      <c r="G125" s="108"/>
      <c r="H125" s="202"/>
      <c r="I125" s="513"/>
      <c r="J125" s="514"/>
      <c r="K125" s="515"/>
    </row>
  </sheetData>
  <mergeCells count="357">
    <mergeCell ref="I125:K125"/>
    <mergeCell ref="I121:K121"/>
    <mergeCell ref="I122:K122"/>
    <mergeCell ref="I123:K123"/>
    <mergeCell ref="I124:K124"/>
    <mergeCell ref="I120:K120"/>
    <mergeCell ref="I107:K107"/>
    <mergeCell ref="I108:K108"/>
    <mergeCell ref="I110:K110"/>
    <mergeCell ref="I111:K111"/>
    <mergeCell ref="I112:K112"/>
    <mergeCell ref="I118:K118"/>
    <mergeCell ref="I113:K113"/>
    <mergeCell ref="I114:K114"/>
    <mergeCell ref="I115:K115"/>
    <mergeCell ref="I116:K116"/>
    <mergeCell ref="I117:K117"/>
    <mergeCell ref="I103:K103"/>
    <mergeCell ref="I104:K104"/>
    <mergeCell ref="I100:K100"/>
    <mergeCell ref="I101:K101"/>
    <mergeCell ref="I102:K102"/>
    <mergeCell ref="I106:K106"/>
    <mergeCell ref="I105:K105"/>
    <mergeCell ref="I109:K109"/>
    <mergeCell ref="I119:K119"/>
    <mergeCell ref="I95:K95"/>
    <mergeCell ref="I96:K96"/>
    <mergeCell ref="I99:K99"/>
    <mergeCell ref="I98:K98"/>
    <mergeCell ref="I89:K89"/>
    <mergeCell ref="I90:K90"/>
    <mergeCell ref="I88:K88"/>
    <mergeCell ref="I93:K93"/>
    <mergeCell ref="I94:K94"/>
    <mergeCell ref="I97:K97"/>
    <mergeCell ref="I80:K80"/>
    <mergeCell ref="I84:K84"/>
    <mergeCell ref="I91:K91"/>
    <mergeCell ref="I92:K92"/>
    <mergeCell ref="I76:K76"/>
    <mergeCell ref="I87:K87"/>
    <mergeCell ref="I81:K81"/>
    <mergeCell ref="I82:K82"/>
    <mergeCell ref="I85:K85"/>
    <mergeCell ref="I86:K86"/>
    <mergeCell ref="I83:K83"/>
    <mergeCell ref="I77:K77"/>
    <mergeCell ref="I78:K78"/>
    <mergeCell ref="I79:K79"/>
    <mergeCell ref="I74:K74"/>
    <mergeCell ref="I75:K75"/>
    <mergeCell ref="I70:K70"/>
    <mergeCell ref="I73:K73"/>
    <mergeCell ref="I72:K72"/>
    <mergeCell ref="I61:K61"/>
    <mergeCell ref="I62:K62"/>
    <mergeCell ref="I63:K63"/>
    <mergeCell ref="I64:K64"/>
    <mergeCell ref="I65:K65"/>
    <mergeCell ref="I66:K66"/>
    <mergeCell ref="I67:K67"/>
    <mergeCell ref="I68:K68"/>
    <mergeCell ref="I69:K69"/>
    <mergeCell ref="I48:K48"/>
    <mergeCell ref="I53:K53"/>
    <mergeCell ref="I56:K56"/>
    <mergeCell ref="I55:K55"/>
    <mergeCell ref="I71:K71"/>
    <mergeCell ref="I60:K60"/>
    <mergeCell ref="I49:K49"/>
    <mergeCell ref="I50:K50"/>
    <mergeCell ref="I51:K51"/>
    <mergeCell ref="I52:K52"/>
    <mergeCell ref="I57:K57"/>
    <mergeCell ref="I58:K58"/>
    <mergeCell ref="I54:K54"/>
    <mergeCell ref="I59:K59"/>
    <mergeCell ref="I47:K47"/>
    <mergeCell ref="I46:K46"/>
    <mergeCell ref="I33:K33"/>
    <mergeCell ref="I35:K35"/>
    <mergeCell ref="I41:K41"/>
    <mergeCell ref="I34:K34"/>
    <mergeCell ref="I36:K36"/>
    <mergeCell ref="I37:K37"/>
    <mergeCell ref="I42:K42"/>
    <mergeCell ref="I43:K43"/>
    <mergeCell ref="I45:K45"/>
    <mergeCell ref="I40:K40"/>
    <mergeCell ref="I44:K44"/>
    <mergeCell ref="C27:D27"/>
    <mergeCell ref="E34:F34"/>
    <mergeCell ref="C35:D35"/>
    <mergeCell ref="E35:F35"/>
    <mergeCell ref="C41:D41"/>
    <mergeCell ref="E41:F41"/>
    <mergeCell ref="C36:D36"/>
    <mergeCell ref="E39:F39"/>
    <mergeCell ref="C40:D40"/>
    <mergeCell ref="E40:F40"/>
    <mergeCell ref="I28:K28"/>
    <mergeCell ref="I29:K29"/>
    <mergeCell ref="I30:K30"/>
    <mergeCell ref="I31:K31"/>
    <mergeCell ref="C42:D42"/>
    <mergeCell ref="C33:D33"/>
    <mergeCell ref="E33:F33"/>
    <mergeCell ref="E29:F29"/>
    <mergeCell ref="E30:F30"/>
    <mergeCell ref="C31:D31"/>
    <mergeCell ref="E31:F31"/>
    <mergeCell ref="E32:F32"/>
    <mergeCell ref="C29:D29"/>
    <mergeCell ref="E28:F28"/>
    <mergeCell ref="E37:F37"/>
    <mergeCell ref="E38:F38"/>
    <mergeCell ref="C25:D25"/>
    <mergeCell ref="E42:F42"/>
    <mergeCell ref="E56:F56"/>
    <mergeCell ref="I10:K10"/>
    <mergeCell ref="I15:K15"/>
    <mergeCell ref="I16:K16"/>
    <mergeCell ref="I19:K19"/>
    <mergeCell ref="C19:D19"/>
    <mergeCell ref="C20:D20"/>
    <mergeCell ref="I20:K20"/>
    <mergeCell ref="C12:D14"/>
    <mergeCell ref="E12:F14"/>
    <mergeCell ref="I24:K24"/>
    <mergeCell ref="I23:K23"/>
    <mergeCell ref="I38:K38"/>
    <mergeCell ref="I39:K39"/>
    <mergeCell ref="I25:K25"/>
    <mergeCell ref="I26:K26"/>
    <mergeCell ref="I32:K32"/>
    <mergeCell ref="I21:K21"/>
    <mergeCell ref="H12:H14"/>
    <mergeCell ref="C39:D39"/>
    <mergeCell ref="I27:K27"/>
    <mergeCell ref="C26:D26"/>
    <mergeCell ref="C81:D81"/>
    <mergeCell ref="C86:D86"/>
    <mergeCell ref="C85:D85"/>
    <mergeCell ref="C84:D84"/>
    <mergeCell ref="C83:D83"/>
    <mergeCell ref="C108:D108"/>
    <mergeCell ref="C107:D107"/>
    <mergeCell ref="C104:D104"/>
    <mergeCell ref="C103:D103"/>
    <mergeCell ref="C96:D96"/>
    <mergeCell ref="C88:D88"/>
    <mergeCell ref="C101:D101"/>
    <mergeCell ref="C95:D95"/>
    <mergeCell ref="C100:D100"/>
    <mergeCell ref="C99:D99"/>
    <mergeCell ref="C82:D82"/>
    <mergeCell ref="C89:D89"/>
    <mergeCell ref="C93:D93"/>
    <mergeCell ref="C87:D87"/>
    <mergeCell ref="C90:D90"/>
    <mergeCell ref="C38:D38"/>
    <mergeCell ref="C30:D30"/>
    <mergeCell ref="C28:D28"/>
    <mergeCell ref="C59:D59"/>
    <mergeCell ref="C79:D79"/>
    <mergeCell ref="C78:D78"/>
    <mergeCell ref="C77:D77"/>
    <mergeCell ref="C73:D73"/>
    <mergeCell ref="C65:D65"/>
    <mergeCell ref="C32:D32"/>
    <mergeCell ref="C43:D43"/>
    <mergeCell ref="C34:D34"/>
    <mergeCell ref="C23:D23"/>
    <mergeCell ref="C17:D17"/>
    <mergeCell ref="E24:F24"/>
    <mergeCell ref="E23:F23"/>
    <mergeCell ref="C5:F7"/>
    <mergeCell ref="C112:D112"/>
    <mergeCell ref="C111:D111"/>
    <mergeCell ref="C110:D110"/>
    <mergeCell ref="C109:D109"/>
    <mergeCell ref="C106:D106"/>
    <mergeCell ref="C105:D105"/>
    <mergeCell ref="C9:F9"/>
    <mergeCell ref="C10:F10"/>
    <mergeCell ref="C16:D16"/>
    <mergeCell ref="E16:F16"/>
    <mergeCell ref="C15:D15"/>
    <mergeCell ref="C8:F8"/>
    <mergeCell ref="E36:F36"/>
    <mergeCell ref="C37:D37"/>
    <mergeCell ref="E26:F26"/>
    <mergeCell ref="E27:F27"/>
    <mergeCell ref="C24:D24"/>
    <mergeCell ref="E43:F43"/>
    <mergeCell ref="C80:D80"/>
    <mergeCell ref="E44:F44"/>
    <mergeCell ref="C53:D53"/>
    <mergeCell ref="E53:F53"/>
    <mergeCell ref="C51:D51"/>
    <mergeCell ref="E51:F51"/>
    <mergeCell ref="C50:D50"/>
    <mergeCell ref="E50:F50"/>
    <mergeCell ref="C52:D52"/>
    <mergeCell ref="E52:F52"/>
    <mergeCell ref="E48:F48"/>
    <mergeCell ref="C49:D49"/>
    <mergeCell ref="E49:F49"/>
    <mergeCell ref="C45:D45"/>
    <mergeCell ref="E45:F45"/>
    <mergeCell ref="C46:D46"/>
    <mergeCell ref="E46:F46"/>
    <mergeCell ref="E47:F47"/>
    <mergeCell ref="C47:D47"/>
    <mergeCell ref="C48:D48"/>
    <mergeCell ref="C44:D44"/>
    <mergeCell ref="E59:F59"/>
    <mergeCell ref="C54:D54"/>
    <mergeCell ref="E54:F54"/>
    <mergeCell ref="C55:D55"/>
    <mergeCell ref="E55:F55"/>
    <mergeCell ref="C57:D57"/>
    <mergeCell ref="E57:F57"/>
    <mergeCell ref="C56:D56"/>
    <mergeCell ref="E58:F58"/>
    <mergeCell ref="C58:D58"/>
    <mergeCell ref="C66:D66"/>
    <mergeCell ref="C68:D68"/>
    <mergeCell ref="E65:F65"/>
    <mergeCell ref="C60:D60"/>
    <mergeCell ref="E60:F60"/>
    <mergeCell ref="C61:D61"/>
    <mergeCell ref="E61:F61"/>
    <mergeCell ref="C62:D62"/>
    <mergeCell ref="E62:F62"/>
    <mergeCell ref="E63:F63"/>
    <mergeCell ref="C64:D64"/>
    <mergeCell ref="E64:F64"/>
    <mergeCell ref="C63:D63"/>
    <mergeCell ref="E103:F103"/>
    <mergeCell ref="E99:F99"/>
    <mergeCell ref="E79:F79"/>
    <mergeCell ref="E76:F76"/>
    <mergeCell ref="E77:F77"/>
    <mergeCell ref="E81:F81"/>
    <mergeCell ref="E80:F80"/>
    <mergeCell ref="E82:F82"/>
    <mergeCell ref="E89:F89"/>
    <mergeCell ref="E84:F84"/>
    <mergeCell ref="E85:F85"/>
    <mergeCell ref="E86:F86"/>
    <mergeCell ref="E87:F87"/>
    <mergeCell ref="E88:F88"/>
    <mergeCell ref="E78:F78"/>
    <mergeCell ref="E95:F95"/>
    <mergeCell ref="E109:F109"/>
    <mergeCell ref="E110:F110"/>
    <mergeCell ref="E111:F111"/>
    <mergeCell ref="C121:D121"/>
    <mergeCell ref="C119:D119"/>
    <mergeCell ref="E119:F119"/>
    <mergeCell ref="C118:D118"/>
    <mergeCell ref="E118:F118"/>
    <mergeCell ref="C102:D102"/>
    <mergeCell ref="C98:D98"/>
    <mergeCell ref="C97:D97"/>
    <mergeCell ref="E112:F112"/>
    <mergeCell ref="E100:F100"/>
    <mergeCell ref="E101:F101"/>
    <mergeCell ref="E105:F105"/>
    <mergeCell ref="E104:F104"/>
    <mergeCell ref="E106:F106"/>
    <mergeCell ref="E108:F108"/>
    <mergeCell ref="E96:F96"/>
    <mergeCell ref="E97:F97"/>
    <mergeCell ref="E98:F98"/>
    <mergeCell ref="E107:F107"/>
    <mergeCell ref="E102:F102"/>
    <mergeCell ref="C125:D125"/>
    <mergeCell ref="E125:F125"/>
    <mergeCell ref="E122:F122"/>
    <mergeCell ref="C122:D122"/>
    <mergeCell ref="C123:D123"/>
    <mergeCell ref="E123:F123"/>
    <mergeCell ref="C124:D124"/>
    <mergeCell ref="E124:F124"/>
    <mergeCell ref="C113:D113"/>
    <mergeCell ref="C117:D117"/>
    <mergeCell ref="E117:F117"/>
    <mergeCell ref="C114:D114"/>
    <mergeCell ref="E114:F114"/>
    <mergeCell ref="C115:D115"/>
    <mergeCell ref="C116:D116"/>
    <mergeCell ref="E116:F116"/>
    <mergeCell ref="E115:F115"/>
    <mergeCell ref="E113:F113"/>
    <mergeCell ref="E121:F121"/>
    <mergeCell ref="C120:D120"/>
    <mergeCell ref="E120:F120"/>
    <mergeCell ref="B2:K3"/>
    <mergeCell ref="E18:F18"/>
    <mergeCell ref="E25:F25"/>
    <mergeCell ref="E17:F17"/>
    <mergeCell ref="E19:F19"/>
    <mergeCell ref="E20:F20"/>
    <mergeCell ref="E21:F21"/>
    <mergeCell ref="E22:F22"/>
    <mergeCell ref="G12:G14"/>
    <mergeCell ref="B12:B14"/>
    <mergeCell ref="I9:K9"/>
    <mergeCell ref="B5:B7"/>
    <mergeCell ref="C22:D22"/>
    <mergeCell ref="I5:K7"/>
    <mergeCell ref="H5:H7"/>
    <mergeCell ref="I8:K8"/>
    <mergeCell ref="I12:K14"/>
    <mergeCell ref="G5:G7"/>
    <mergeCell ref="I17:K17"/>
    <mergeCell ref="I18:K18"/>
    <mergeCell ref="C18:D18"/>
    <mergeCell ref="I22:K22"/>
    <mergeCell ref="C21:D21"/>
    <mergeCell ref="E15:F15"/>
    <mergeCell ref="T12:T13"/>
    <mergeCell ref="U12:U13"/>
    <mergeCell ref="P12:P13"/>
    <mergeCell ref="Q12:Q13"/>
    <mergeCell ref="R12:R13"/>
    <mergeCell ref="S12:S13"/>
    <mergeCell ref="C76:D76"/>
    <mergeCell ref="E66:F66"/>
    <mergeCell ref="C67:D67"/>
    <mergeCell ref="E67:F67"/>
    <mergeCell ref="C69:D69"/>
    <mergeCell ref="E68:F68"/>
    <mergeCell ref="E69:F69"/>
    <mergeCell ref="E74:F74"/>
    <mergeCell ref="E75:F75"/>
    <mergeCell ref="E73:F73"/>
    <mergeCell ref="C70:D70"/>
    <mergeCell ref="E70:F70"/>
    <mergeCell ref="C72:D72"/>
    <mergeCell ref="E72:F72"/>
    <mergeCell ref="C74:D74"/>
    <mergeCell ref="C75:D75"/>
    <mergeCell ref="E71:F71"/>
    <mergeCell ref="C71:D71"/>
    <mergeCell ref="E90:F90"/>
    <mergeCell ref="C91:D91"/>
    <mergeCell ref="E91:F91"/>
    <mergeCell ref="C92:D92"/>
    <mergeCell ref="E92:F92"/>
    <mergeCell ref="E93:F93"/>
    <mergeCell ref="C94:D94"/>
    <mergeCell ref="E94:F94"/>
    <mergeCell ref="E83:F83"/>
  </mergeCells>
  <phoneticPr fontId="2" type="noConversion"/>
  <dataValidations count="1">
    <dataValidation type="list" showInputMessage="1" showErrorMessage="1" sqref="B15:B125">
      <formula1>$P$16:$P$44</formula1>
    </dataValidation>
  </dataValidations>
  <hyperlinks>
    <hyperlink ref="B12:B14" location="matériels!U12" tooltip="Liste récapitulative du matériel" display="Désignation du matériel standard"/>
    <hyperlink ref="B5:B7" location="matériels!U12" tooltip="Doit être autre que le matériel standard !" display="Désignation du matériel spécifique"/>
    <hyperlink ref="P11" location="matériels!A1" tooltip="Désignation du matériel standard" display="Retour à la liste descriptive"/>
  </hyperlinks>
  <pageMargins left="0.78740157499999996" right="0.78740157499999996" top="0.984251969" bottom="0.984251969" header="0.4921259845" footer="0.4921259845"/>
  <pageSetup paperSize="9" scale="3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atériel">
                <anchor moveWithCells="1" sizeWithCells="1">
                  <from>
                    <xdr:col>11</xdr:col>
                    <xdr:colOff>361950</xdr:colOff>
                    <xdr:row>2</xdr:row>
                    <xdr:rowOff>104775</xdr:rowOff>
                  </from>
                  <to>
                    <xdr:col>14</xdr:col>
                    <xdr:colOff>323850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V125"/>
  <sheetViews>
    <sheetView zoomScale="85" zoomScaleNormal="85" workbookViewId="0">
      <selection activeCell="H22" sqref="H22"/>
    </sheetView>
  </sheetViews>
  <sheetFormatPr baseColWidth="10" defaultRowHeight="12.75" x14ac:dyDescent="0.2"/>
  <cols>
    <col min="2" max="2" width="34.140625" customWidth="1"/>
    <col min="6" max="6" width="20.140625" customWidth="1"/>
    <col min="8" max="8" width="57.85546875" customWidth="1"/>
    <col min="13" max="13" width="6.28515625" customWidth="1"/>
    <col min="14" max="14" width="6.5703125" customWidth="1"/>
    <col min="16" max="16" width="30.28515625" style="29" customWidth="1"/>
    <col min="17" max="17" width="15.28515625" style="29" customWidth="1"/>
    <col min="18" max="18" width="14.5703125" style="29" customWidth="1"/>
    <col min="19" max="19" width="55.7109375" style="29" bestFit="1" customWidth="1"/>
    <col min="20" max="20" width="13.85546875" style="29" customWidth="1"/>
    <col min="21" max="21" width="25" style="29" customWidth="1"/>
  </cols>
  <sheetData>
    <row r="2" spans="1:21" ht="12.75" customHeight="1" x14ac:dyDescent="0.2">
      <c r="B2" s="472" t="s">
        <v>110</v>
      </c>
      <c r="C2" s="472"/>
      <c r="D2" s="472"/>
      <c r="E2" s="472"/>
      <c r="F2" s="472"/>
      <c r="G2" s="472"/>
      <c r="H2" s="472"/>
      <c r="I2" s="472"/>
      <c r="J2" s="472"/>
      <c r="K2" s="472"/>
      <c r="L2" s="95"/>
      <c r="M2" s="95"/>
      <c r="N2" s="95"/>
    </row>
    <row r="3" spans="1:21" ht="12.75" customHeight="1" x14ac:dyDescent="0.2">
      <c r="B3" s="473"/>
      <c r="C3" s="473"/>
      <c r="D3" s="473"/>
      <c r="E3" s="473"/>
      <c r="F3" s="473"/>
      <c r="G3" s="473"/>
      <c r="H3" s="473"/>
      <c r="I3" s="473"/>
      <c r="J3" s="473"/>
      <c r="K3" s="473"/>
      <c r="L3" s="95"/>
      <c r="M3" s="95"/>
      <c r="N3" s="95"/>
    </row>
    <row r="4" spans="1:21" ht="13.5" thickBot="1" x14ac:dyDescent="0.25">
      <c r="B4" s="96"/>
      <c r="C4" s="97"/>
      <c r="D4" s="97"/>
      <c r="E4" s="97"/>
      <c r="F4" s="97"/>
      <c r="G4" s="97"/>
      <c r="H4" s="97"/>
      <c r="I4" s="97"/>
      <c r="J4" s="97"/>
      <c r="K4" s="98"/>
      <c r="L4" s="98"/>
      <c r="M4" s="98"/>
      <c r="N4" s="98"/>
      <c r="O4" s="98"/>
      <c r="P4" s="99"/>
      <c r="Q4" s="99"/>
      <c r="R4" s="99"/>
      <c r="S4" s="99"/>
      <c r="T4" s="99"/>
      <c r="U4" s="99"/>
    </row>
    <row r="5" spans="1:21" x14ac:dyDescent="0.2">
      <c r="B5" s="483" t="s">
        <v>111</v>
      </c>
      <c r="C5" s="486" t="s">
        <v>112</v>
      </c>
      <c r="D5" s="487"/>
      <c r="E5" s="487"/>
      <c r="F5" s="501"/>
      <c r="G5" s="474" t="s">
        <v>113</v>
      </c>
      <c r="H5" s="474" t="s">
        <v>112</v>
      </c>
      <c r="I5" s="486" t="s">
        <v>114</v>
      </c>
      <c r="J5" s="487"/>
      <c r="K5" s="488"/>
      <c r="L5" s="98"/>
      <c r="M5" s="98"/>
      <c r="N5" s="98"/>
      <c r="O5" s="98"/>
      <c r="P5" s="99"/>
      <c r="Q5" s="99"/>
      <c r="R5" s="99"/>
      <c r="S5" s="100"/>
      <c r="T5" s="99"/>
      <c r="U5" s="99"/>
    </row>
    <row r="6" spans="1:21" x14ac:dyDescent="0.2">
      <c r="B6" s="484"/>
      <c r="C6" s="489"/>
      <c r="D6" s="490"/>
      <c r="E6" s="490"/>
      <c r="F6" s="502"/>
      <c r="G6" s="475"/>
      <c r="H6" s="475"/>
      <c r="I6" s="489"/>
      <c r="J6" s="490"/>
      <c r="K6" s="491"/>
      <c r="L6" s="98"/>
      <c r="M6" s="98"/>
      <c r="N6" s="98"/>
      <c r="O6" s="98"/>
      <c r="P6" s="99"/>
      <c r="Q6" s="99"/>
      <c r="R6" s="99"/>
      <c r="S6" s="100"/>
      <c r="T6" s="99"/>
      <c r="U6" s="99"/>
    </row>
    <row r="7" spans="1:21" ht="13.5" thickBot="1" x14ac:dyDescent="0.25">
      <c r="B7" s="485"/>
      <c r="C7" s="492"/>
      <c r="D7" s="493"/>
      <c r="E7" s="493"/>
      <c r="F7" s="503"/>
      <c r="G7" s="476"/>
      <c r="H7" s="476"/>
      <c r="I7" s="492"/>
      <c r="J7" s="493"/>
      <c r="K7" s="494"/>
      <c r="L7" s="98"/>
      <c r="M7" s="98"/>
      <c r="N7" s="98"/>
      <c r="O7" s="98"/>
      <c r="P7" s="99"/>
      <c r="Q7" s="99"/>
      <c r="R7" s="99"/>
      <c r="S7" s="100"/>
      <c r="T7" s="99"/>
      <c r="U7" s="99"/>
    </row>
    <row r="8" spans="1:21" x14ac:dyDescent="0.2">
      <c r="B8" s="101"/>
      <c r="C8" s="510"/>
      <c r="D8" s="511"/>
      <c r="E8" s="511"/>
      <c r="F8" s="512"/>
      <c r="G8" s="102"/>
      <c r="H8" s="330"/>
      <c r="I8" s="495"/>
      <c r="J8" s="496"/>
      <c r="K8" s="497"/>
      <c r="L8" s="98"/>
      <c r="M8" s="98"/>
      <c r="N8" s="98"/>
      <c r="O8" s="98"/>
      <c r="P8" s="99"/>
      <c r="Q8" s="99"/>
      <c r="R8" s="99"/>
      <c r="S8" s="100"/>
      <c r="T8" s="99"/>
      <c r="U8" s="99"/>
    </row>
    <row r="9" spans="1:21" x14ac:dyDescent="0.2">
      <c r="B9" s="104"/>
      <c r="C9" s="504"/>
      <c r="D9" s="505"/>
      <c r="E9" s="505"/>
      <c r="F9" s="506"/>
      <c r="G9" s="105"/>
      <c r="H9" s="328"/>
      <c r="I9" s="480"/>
      <c r="J9" s="481"/>
      <c r="K9" s="482"/>
      <c r="L9" s="98"/>
      <c r="M9" s="98"/>
      <c r="N9" s="98"/>
      <c r="O9" s="98"/>
      <c r="P9" s="99"/>
      <c r="Q9" s="99"/>
      <c r="R9" s="99"/>
      <c r="S9" s="100"/>
      <c r="T9" s="99"/>
      <c r="U9" s="99"/>
    </row>
    <row r="10" spans="1:21" ht="13.5" thickBot="1" x14ac:dyDescent="0.25">
      <c r="B10" s="107"/>
      <c r="C10" s="507"/>
      <c r="D10" s="508"/>
      <c r="E10" s="508"/>
      <c r="F10" s="509"/>
      <c r="G10" s="108"/>
      <c r="H10" s="329"/>
      <c r="I10" s="513"/>
      <c r="J10" s="514"/>
      <c r="K10" s="515"/>
      <c r="L10" s="98"/>
      <c r="M10" s="98"/>
      <c r="N10" s="98"/>
      <c r="O10" s="98"/>
      <c r="P10" s="158"/>
      <c r="Q10" s="99"/>
      <c r="R10" s="99"/>
      <c r="S10" s="100"/>
      <c r="T10" s="99"/>
      <c r="U10" s="99"/>
    </row>
    <row r="11" spans="1:21" ht="13.5" thickBot="1" x14ac:dyDescent="0.25">
      <c r="B11" s="96"/>
      <c r="C11" s="97"/>
      <c r="D11" s="97"/>
      <c r="E11" s="97"/>
      <c r="F11" s="97"/>
      <c r="G11" s="97"/>
      <c r="H11" s="97"/>
      <c r="I11" s="97"/>
      <c r="J11" s="97"/>
      <c r="K11" s="98"/>
      <c r="L11" s="98"/>
      <c r="M11" s="98"/>
      <c r="N11" s="98"/>
      <c r="O11" s="98"/>
      <c r="P11" s="160" t="s">
        <v>115</v>
      </c>
      <c r="Q11" s="158"/>
      <c r="R11" s="158"/>
      <c r="S11" s="159"/>
      <c r="T11" s="158"/>
      <c r="U11" s="158"/>
    </row>
    <row r="12" spans="1:21" ht="12.75" customHeight="1" x14ac:dyDescent="0.2">
      <c r="B12" s="477" t="s">
        <v>116</v>
      </c>
      <c r="C12" s="486" t="s">
        <v>117</v>
      </c>
      <c r="D12" s="501"/>
      <c r="E12" s="486" t="s">
        <v>118</v>
      </c>
      <c r="F12" s="501"/>
      <c r="G12" s="474" t="s">
        <v>113</v>
      </c>
      <c r="H12" s="474" t="s">
        <v>112</v>
      </c>
      <c r="I12" s="486" t="s">
        <v>114</v>
      </c>
      <c r="J12" s="487"/>
      <c r="K12" s="488"/>
      <c r="P12" s="466" t="s">
        <v>119</v>
      </c>
      <c r="Q12" s="468" t="s">
        <v>117</v>
      </c>
      <c r="R12" s="468" t="s">
        <v>118</v>
      </c>
      <c r="S12" s="470" t="s">
        <v>112</v>
      </c>
      <c r="T12" s="462" t="s">
        <v>120</v>
      </c>
      <c r="U12" s="464" t="s">
        <v>121</v>
      </c>
    </row>
    <row r="13" spans="1:21" x14ac:dyDescent="0.2">
      <c r="B13" s="478"/>
      <c r="C13" s="489"/>
      <c r="D13" s="502"/>
      <c r="E13" s="489"/>
      <c r="F13" s="502"/>
      <c r="G13" s="475"/>
      <c r="H13" s="475"/>
      <c r="I13" s="489"/>
      <c r="J13" s="490"/>
      <c r="K13" s="491"/>
      <c r="P13" s="467"/>
      <c r="Q13" s="469"/>
      <c r="R13" s="469"/>
      <c r="S13" s="471"/>
      <c r="T13" s="463"/>
      <c r="U13" s="465"/>
    </row>
    <row r="14" spans="1:21" ht="13.5" thickBot="1" x14ac:dyDescent="0.25">
      <c r="A14" s="17"/>
      <c r="B14" s="479"/>
      <c r="C14" s="492"/>
      <c r="D14" s="503"/>
      <c r="E14" s="492"/>
      <c r="F14" s="503"/>
      <c r="G14" s="476"/>
      <c r="H14" s="476"/>
      <c r="I14" s="492"/>
      <c r="J14" s="493"/>
      <c r="K14" s="494"/>
      <c r="P14" s="110"/>
      <c r="T14" s="113"/>
      <c r="U14" s="114"/>
    </row>
    <row r="15" spans="1:21" x14ac:dyDescent="0.2">
      <c r="A15" s="17"/>
      <c r="B15" s="116" t="s">
        <v>126</v>
      </c>
      <c r="C15" s="460">
        <v>660839</v>
      </c>
      <c r="D15" s="461"/>
      <c r="E15" s="459">
        <v>3561296608396</v>
      </c>
      <c r="F15" s="459"/>
      <c r="G15" s="102">
        <v>47</v>
      </c>
      <c r="H15" s="201" t="s">
        <v>268</v>
      </c>
      <c r="I15" s="495"/>
      <c r="J15" s="496"/>
      <c r="K15" s="497"/>
      <c r="O15" s="17"/>
      <c r="P15" s="113"/>
      <c r="Q15" s="111"/>
      <c r="R15" s="111"/>
      <c r="T15" s="115"/>
      <c r="U15" s="114"/>
    </row>
    <row r="16" spans="1:21" x14ac:dyDescent="0.2">
      <c r="A16" s="17"/>
      <c r="B16" s="116" t="s">
        <v>134</v>
      </c>
      <c r="C16" s="460">
        <v>662187</v>
      </c>
      <c r="D16" s="461"/>
      <c r="E16" s="459">
        <v>3444362311287</v>
      </c>
      <c r="F16" s="459"/>
      <c r="G16" s="105">
        <v>3</v>
      </c>
      <c r="H16" s="201" t="s">
        <v>148</v>
      </c>
      <c r="I16" s="480"/>
      <c r="J16" s="481"/>
      <c r="K16" s="482"/>
      <c r="O16" s="17"/>
      <c r="P16" s="113" t="s">
        <v>122</v>
      </c>
      <c r="Q16" s="117">
        <v>660846</v>
      </c>
      <c r="R16" s="117">
        <v>3561296608464</v>
      </c>
      <c r="S16" s="112" t="s">
        <v>171</v>
      </c>
      <c r="T16" s="111" t="s">
        <v>123</v>
      </c>
      <c r="U16" s="114"/>
    </row>
    <row r="17" spans="1:21" x14ac:dyDescent="0.2">
      <c r="A17" s="17"/>
      <c r="B17" s="116"/>
      <c r="C17" s="460"/>
      <c r="D17" s="461"/>
      <c r="E17" s="459"/>
      <c r="F17" s="459"/>
      <c r="G17" s="105"/>
      <c r="H17" s="201"/>
      <c r="I17" s="480"/>
      <c r="J17" s="481"/>
      <c r="K17" s="482"/>
      <c r="O17" s="17"/>
      <c r="P17" s="113" t="s">
        <v>124</v>
      </c>
      <c r="Q17" s="118">
        <v>660839</v>
      </c>
      <c r="R17" s="117">
        <v>3561296608396</v>
      </c>
      <c r="S17" s="200" t="s">
        <v>164</v>
      </c>
      <c r="T17" s="111" t="s">
        <v>123</v>
      </c>
      <c r="U17" s="114"/>
    </row>
    <row r="18" spans="1:21" x14ac:dyDescent="0.2">
      <c r="A18" s="17"/>
      <c r="B18" s="116"/>
      <c r="C18" s="460"/>
      <c r="D18" s="461"/>
      <c r="E18" s="459"/>
      <c r="F18" s="459"/>
      <c r="G18" s="105"/>
      <c r="H18" s="201"/>
      <c r="I18" s="480"/>
      <c r="J18" s="481"/>
      <c r="K18" s="482"/>
      <c r="O18" s="17"/>
      <c r="P18" s="113" t="s">
        <v>125</v>
      </c>
      <c r="Q18" s="117">
        <v>660840</v>
      </c>
      <c r="R18" s="117">
        <v>3561296608402</v>
      </c>
      <c r="S18" s="200" t="s">
        <v>165</v>
      </c>
      <c r="T18" s="111" t="s">
        <v>123</v>
      </c>
      <c r="U18" s="114"/>
    </row>
    <row r="19" spans="1:21" x14ac:dyDescent="0.2">
      <c r="A19" s="17"/>
      <c r="B19" s="116"/>
      <c r="C19" s="460"/>
      <c r="D19" s="461"/>
      <c r="E19" s="459"/>
      <c r="F19" s="459"/>
      <c r="G19" s="105"/>
      <c r="H19" s="201"/>
      <c r="I19" s="480"/>
      <c r="J19" s="481"/>
      <c r="K19" s="482"/>
      <c r="O19" s="17"/>
      <c r="P19" s="113" t="s">
        <v>126</v>
      </c>
      <c r="Q19" s="117">
        <v>660841</v>
      </c>
      <c r="R19" s="117">
        <v>3561296608419</v>
      </c>
      <c r="S19" s="112" t="s">
        <v>166</v>
      </c>
      <c r="T19" s="111" t="s">
        <v>123</v>
      </c>
      <c r="U19" s="114"/>
    </row>
    <row r="20" spans="1:21" x14ac:dyDescent="0.2">
      <c r="A20" s="17"/>
      <c r="B20" s="116"/>
      <c r="C20" s="460"/>
      <c r="D20" s="461"/>
      <c r="E20" s="459"/>
      <c r="F20" s="459"/>
      <c r="G20" s="105"/>
      <c r="H20" s="201"/>
      <c r="I20" s="480"/>
      <c r="J20" s="481"/>
      <c r="K20" s="482"/>
      <c r="O20" s="17"/>
      <c r="P20" s="113" t="s">
        <v>127</v>
      </c>
      <c r="Q20" s="117">
        <v>660842</v>
      </c>
      <c r="R20" s="117">
        <v>3561296608426</v>
      </c>
      <c r="S20" s="112" t="s">
        <v>167</v>
      </c>
      <c r="T20" s="111" t="s">
        <v>123</v>
      </c>
      <c r="U20" s="114"/>
    </row>
    <row r="21" spans="1:21" x14ac:dyDescent="0.2">
      <c r="A21" s="17"/>
      <c r="B21" s="116"/>
      <c r="C21" s="460"/>
      <c r="D21" s="461"/>
      <c r="E21" s="459"/>
      <c r="F21" s="459"/>
      <c r="G21" s="105"/>
      <c r="H21" s="201"/>
      <c r="I21" s="480"/>
      <c r="J21" s="481"/>
      <c r="K21" s="482"/>
      <c r="O21" s="17"/>
      <c r="P21" s="113" t="s">
        <v>128</v>
      </c>
      <c r="Q21" s="117">
        <v>660843</v>
      </c>
      <c r="R21" s="117">
        <v>3561296608433</v>
      </c>
      <c r="S21" s="200" t="s">
        <v>168</v>
      </c>
      <c r="T21" s="111" t="s">
        <v>123</v>
      </c>
      <c r="U21" s="114"/>
    </row>
    <row r="22" spans="1:21" x14ac:dyDescent="0.2">
      <c r="A22" s="17"/>
      <c r="B22" s="116"/>
      <c r="C22" s="460"/>
      <c r="D22" s="461"/>
      <c r="E22" s="459"/>
      <c r="F22" s="459"/>
      <c r="G22" s="105"/>
      <c r="H22" s="201"/>
      <c r="I22" s="480"/>
      <c r="J22" s="481"/>
      <c r="K22" s="482"/>
      <c r="O22" s="17"/>
      <c r="P22" s="113" t="s">
        <v>129</v>
      </c>
      <c r="Q22" s="117">
        <v>660844</v>
      </c>
      <c r="R22" s="117">
        <v>3561296608440</v>
      </c>
      <c r="S22" s="112" t="s">
        <v>169</v>
      </c>
      <c r="T22" s="111" t="s">
        <v>123</v>
      </c>
      <c r="U22" s="114"/>
    </row>
    <row r="23" spans="1:21" x14ac:dyDescent="0.2">
      <c r="A23" s="17"/>
      <c r="B23" s="116"/>
      <c r="C23" s="460"/>
      <c r="D23" s="461"/>
      <c r="E23" s="459"/>
      <c r="F23" s="459"/>
      <c r="G23" s="105"/>
      <c r="H23" s="201"/>
      <c r="I23" s="480"/>
      <c r="J23" s="481"/>
      <c r="K23" s="482"/>
      <c r="O23" s="17"/>
      <c r="P23" s="113" t="s">
        <v>177</v>
      </c>
      <c r="Q23" s="117">
        <v>662487</v>
      </c>
      <c r="R23" s="117">
        <v>3561296624877</v>
      </c>
      <c r="S23" s="112" t="s">
        <v>178</v>
      </c>
      <c r="T23" s="111" t="s">
        <v>123</v>
      </c>
      <c r="U23" s="114"/>
    </row>
    <row r="24" spans="1:21" x14ac:dyDescent="0.2">
      <c r="A24" s="17"/>
      <c r="B24" s="116"/>
      <c r="C24" s="460"/>
      <c r="D24" s="461"/>
      <c r="E24" s="459"/>
      <c r="F24" s="459"/>
      <c r="G24" s="105"/>
      <c r="H24" s="201"/>
      <c r="I24" s="480"/>
      <c r="J24" s="481"/>
      <c r="K24" s="482"/>
      <c r="O24" s="17"/>
      <c r="P24" s="113" t="s">
        <v>130</v>
      </c>
      <c r="Q24" s="117">
        <v>660845</v>
      </c>
      <c r="R24" s="117">
        <v>3561296608457</v>
      </c>
      <c r="S24" s="112" t="s">
        <v>170</v>
      </c>
      <c r="T24" s="111" t="s">
        <v>123</v>
      </c>
      <c r="U24" s="114"/>
    </row>
    <row r="25" spans="1:21" x14ac:dyDescent="0.2">
      <c r="A25" s="17"/>
      <c r="B25" s="116"/>
      <c r="C25" s="460"/>
      <c r="D25" s="461"/>
      <c r="E25" s="459"/>
      <c r="F25" s="459"/>
      <c r="G25" s="105"/>
      <c r="H25" s="201"/>
      <c r="I25" s="480"/>
      <c r="J25" s="481"/>
      <c r="K25" s="482"/>
      <c r="O25" s="17"/>
      <c r="P25" s="113"/>
      <c r="Q25" s="117"/>
      <c r="R25" s="117"/>
      <c r="S25" s="112"/>
      <c r="T25" s="111"/>
      <c r="U25" s="114"/>
    </row>
    <row r="26" spans="1:21" x14ac:dyDescent="0.2">
      <c r="A26" s="17"/>
      <c r="B26" s="116"/>
      <c r="C26" s="460"/>
      <c r="D26" s="461"/>
      <c r="E26" s="459"/>
      <c r="F26" s="459"/>
      <c r="G26" s="105"/>
      <c r="H26" s="201"/>
      <c r="I26" s="480"/>
      <c r="J26" s="481"/>
      <c r="K26" s="482"/>
      <c r="O26" s="17"/>
      <c r="P26" s="121" t="s">
        <v>134</v>
      </c>
      <c r="Q26" s="117">
        <v>662187</v>
      </c>
      <c r="R26" s="117">
        <v>3444362311287</v>
      </c>
      <c r="S26" s="112" t="s">
        <v>148</v>
      </c>
      <c r="T26" s="111" t="s">
        <v>135</v>
      </c>
      <c r="U26" s="114" t="s">
        <v>133</v>
      </c>
    </row>
    <row r="27" spans="1:21" x14ac:dyDescent="0.2">
      <c r="A27" s="17"/>
      <c r="B27" s="116"/>
      <c r="C27" s="460"/>
      <c r="D27" s="461"/>
      <c r="E27" s="459"/>
      <c r="F27" s="459"/>
      <c r="G27" s="105"/>
      <c r="H27" s="201"/>
      <c r="I27" s="480"/>
      <c r="J27" s="481"/>
      <c r="K27" s="482"/>
      <c r="O27" s="17"/>
      <c r="P27" s="121"/>
      <c r="Q27" s="117"/>
      <c r="R27" s="117"/>
      <c r="S27" s="112"/>
      <c r="T27" s="111"/>
      <c r="U27" s="114"/>
    </row>
    <row r="28" spans="1:21" x14ac:dyDescent="0.2">
      <c r="A28" s="17"/>
      <c r="B28" s="116"/>
      <c r="C28" s="460"/>
      <c r="D28" s="461"/>
      <c r="E28" s="459"/>
      <c r="F28" s="459"/>
      <c r="G28" s="105"/>
      <c r="H28" s="201"/>
      <c r="I28" s="480"/>
      <c r="J28" s="481"/>
      <c r="K28" s="482"/>
      <c r="O28" s="17"/>
      <c r="P28" s="121" t="s">
        <v>163</v>
      </c>
      <c r="Q28" s="117">
        <v>664311</v>
      </c>
      <c r="R28" s="117">
        <v>4046719673605</v>
      </c>
      <c r="S28" s="112" t="s">
        <v>175</v>
      </c>
      <c r="T28" s="111" t="s">
        <v>132</v>
      </c>
      <c r="U28" s="114" t="s">
        <v>133</v>
      </c>
    </row>
    <row r="29" spans="1:21" x14ac:dyDescent="0.2">
      <c r="A29" s="17"/>
      <c r="B29" s="116"/>
      <c r="C29" s="460"/>
      <c r="D29" s="461"/>
      <c r="E29" s="459"/>
      <c r="F29" s="459"/>
      <c r="G29" s="105"/>
      <c r="H29" s="201"/>
      <c r="I29" s="480"/>
      <c r="J29" s="481"/>
      <c r="K29" s="482"/>
      <c r="O29" s="17"/>
      <c r="P29" s="120" t="s">
        <v>222</v>
      </c>
      <c r="Q29" s="117">
        <v>664310</v>
      </c>
      <c r="R29" s="117">
        <v>4046719673667</v>
      </c>
      <c r="S29" s="112" t="s">
        <v>223</v>
      </c>
      <c r="T29" s="111"/>
      <c r="U29" s="114"/>
    </row>
    <row r="30" spans="1:21" x14ac:dyDescent="0.2">
      <c r="A30" s="17"/>
      <c r="B30" s="116"/>
      <c r="C30" s="460"/>
      <c r="D30" s="461"/>
      <c r="E30" s="459"/>
      <c r="F30" s="459"/>
      <c r="G30" s="105"/>
      <c r="H30" s="201"/>
      <c r="I30" s="480"/>
      <c r="J30" s="481"/>
      <c r="K30" s="482"/>
      <c r="O30" s="17"/>
      <c r="P30" s="120" t="s">
        <v>225</v>
      </c>
      <c r="Q30" s="117">
        <v>661833</v>
      </c>
      <c r="R30" s="117">
        <v>4046719673537</v>
      </c>
      <c r="S30" s="112" t="s">
        <v>224</v>
      </c>
      <c r="T30" s="111"/>
      <c r="U30" s="114"/>
    </row>
    <row r="31" spans="1:21" x14ac:dyDescent="0.2">
      <c r="A31" s="17"/>
      <c r="B31" s="116"/>
      <c r="C31" s="460"/>
      <c r="D31" s="461"/>
      <c r="E31" s="459"/>
      <c r="F31" s="459"/>
      <c r="G31" s="105"/>
      <c r="H31" s="201"/>
      <c r="I31" s="480"/>
      <c r="J31" s="481"/>
      <c r="K31" s="482"/>
      <c r="O31" s="17"/>
      <c r="P31" s="120" t="s">
        <v>226</v>
      </c>
      <c r="Q31" s="117">
        <v>661828</v>
      </c>
      <c r="R31" s="117">
        <v>4046719603831</v>
      </c>
      <c r="S31" s="112" t="s">
        <v>227</v>
      </c>
      <c r="T31" s="111"/>
      <c r="U31" s="114"/>
    </row>
    <row r="32" spans="1:21" x14ac:dyDescent="0.2">
      <c r="A32" s="17"/>
      <c r="B32" s="116"/>
      <c r="C32" s="460"/>
      <c r="D32" s="461"/>
      <c r="E32" s="459"/>
      <c r="F32" s="459"/>
      <c r="G32" s="105"/>
      <c r="H32" s="201"/>
      <c r="I32" s="480"/>
      <c r="J32" s="481"/>
      <c r="K32" s="482"/>
      <c r="O32" s="17"/>
      <c r="P32" s="120"/>
      <c r="Q32" s="117"/>
      <c r="R32" s="117"/>
      <c r="S32" s="112"/>
      <c r="T32" s="111"/>
      <c r="U32" s="114"/>
    </row>
    <row r="33" spans="1:22" x14ac:dyDescent="0.2">
      <c r="A33" s="17"/>
      <c r="B33" s="116"/>
      <c r="C33" s="460"/>
      <c r="D33" s="461"/>
      <c r="E33" s="459"/>
      <c r="F33" s="459"/>
      <c r="G33" s="105"/>
      <c r="H33" s="201"/>
      <c r="I33" s="480"/>
      <c r="J33" s="481"/>
      <c r="K33" s="482"/>
      <c r="O33" s="17"/>
      <c r="P33" s="120" t="s">
        <v>162</v>
      </c>
      <c r="Q33" s="117">
        <v>664309</v>
      </c>
      <c r="R33" s="117">
        <v>4046719666133</v>
      </c>
      <c r="S33" s="112" t="s">
        <v>172</v>
      </c>
      <c r="T33" s="111" t="s">
        <v>132</v>
      </c>
      <c r="U33" s="114" t="s">
        <v>173</v>
      </c>
    </row>
    <row r="34" spans="1:22" x14ac:dyDescent="0.2">
      <c r="A34" s="17"/>
      <c r="B34" s="116"/>
      <c r="C34" s="460"/>
      <c r="D34" s="461"/>
      <c r="E34" s="459"/>
      <c r="F34" s="459"/>
      <c r="G34" s="105"/>
      <c r="H34" s="201"/>
      <c r="I34" s="480"/>
      <c r="J34" s="481"/>
      <c r="K34" s="482"/>
      <c r="O34" s="17"/>
      <c r="P34" s="113"/>
      <c r="Q34" s="117"/>
      <c r="R34" s="117"/>
      <c r="S34" s="112"/>
      <c r="T34" s="119"/>
      <c r="U34" s="114"/>
    </row>
    <row r="35" spans="1:22" x14ac:dyDescent="0.2">
      <c r="A35" s="17"/>
      <c r="B35" s="116"/>
      <c r="C35" s="460"/>
      <c r="D35" s="461"/>
      <c r="E35" s="459"/>
      <c r="F35" s="459"/>
      <c r="G35" s="105"/>
      <c r="H35" s="201"/>
      <c r="I35" s="480"/>
      <c r="J35" s="481"/>
      <c r="K35" s="482"/>
      <c r="O35" s="17"/>
      <c r="P35" s="113" t="s">
        <v>131</v>
      </c>
      <c r="Q35" s="118">
        <v>660982</v>
      </c>
      <c r="R35" s="117">
        <v>3561296609829</v>
      </c>
      <c r="S35" s="112" t="s">
        <v>174</v>
      </c>
      <c r="T35" s="119"/>
      <c r="U35" s="114"/>
      <c r="V35" s="48"/>
    </row>
    <row r="36" spans="1:22" x14ac:dyDescent="0.2">
      <c r="A36" s="17"/>
      <c r="B36" s="116"/>
      <c r="C36" s="460"/>
      <c r="D36" s="461"/>
      <c r="E36" s="459"/>
      <c r="F36" s="459"/>
      <c r="G36" s="105"/>
      <c r="H36" s="201"/>
      <c r="I36" s="480"/>
      <c r="J36" s="481"/>
      <c r="K36" s="482"/>
      <c r="O36" s="17"/>
      <c r="P36" s="120" t="s">
        <v>152</v>
      </c>
      <c r="Q36" s="117">
        <v>3411947706141</v>
      </c>
      <c r="R36" s="117">
        <v>3411947706141</v>
      </c>
      <c r="S36" s="112" t="s">
        <v>176</v>
      </c>
      <c r="T36" s="111"/>
      <c r="U36" s="114" t="s">
        <v>153</v>
      </c>
    </row>
    <row r="37" spans="1:22" x14ac:dyDescent="0.2">
      <c r="A37" s="17"/>
      <c r="B37" s="116"/>
      <c r="C37" s="460"/>
      <c r="D37" s="461"/>
      <c r="E37" s="459"/>
      <c r="F37" s="459"/>
      <c r="G37" s="105"/>
      <c r="H37" s="201"/>
      <c r="I37" s="480"/>
      <c r="J37" s="481"/>
      <c r="K37" s="482"/>
      <c r="O37" s="17"/>
      <c r="P37" s="120"/>
      <c r="Q37" s="117"/>
      <c r="R37" s="117"/>
      <c r="S37" s="112"/>
      <c r="T37" s="111"/>
      <c r="U37" s="114"/>
    </row>
    <row r="38" spans="1:22" x14ac:dyDescent="0.2">
      <c r="A38" s="17"/>
      <c r="B38" s="116"/>
      <c r="C38" s="460"/>
      <c r="D38" s="461"/>
      <c r="E38" s="459"/>
      <c r="F38" s="459"/>
      <c r="G38" s="105"/>
      <c r="H38" s="201"/>
      <c r="I38" s="480"/>
      <c r="J38" s="481"/>
      <c r="K38" s="482"/>
      <c r="O38" s="17"/>
      <c r="U38" s="114"/>
    </row>
    <row r="39" spans="1:22" x14ac:dyDescent="0.2">
      <c r="A39" s="17"/>
      <c r="B39" s="116"/>
      <c r="C39" s="460"/>
      <c r="D39" s="461"/>
      <c r="E39" s="459"/>
      <c r="F39" s="459"/>
      <c r="G39" s="105"/>
      <c r="H39" s="201"/>
      <c r="I39" s="480"/>
      <c r="J39" s="481"/>
      <c r="K39" s="482"/>
      <c r="O39" s="17"/>
      <c r="P39" s="120"/>
      <c r="Q39" s="117"/>
      <c r="R39" s="117"/>
      <c r="S39" s="112"/>
      <c r="T39" s="111"/>
      <c r="U39" s="114"/>
    </row>
    <row r="40" spans="1:22" x14ac:dyDescent="0.2">
      <c r="A40" s="17"/>
      <c r="B40" s="116"/>
      <c r="C40" s="460"/>
      <c r="D40" s="461"/>
      <c r="E40" s="459"/>
      <c r="F40" s="459"/>
      <c r="G40" s="105"/>
      <c r="H40" s="201"/>
      <c r="I40" s="480"/>
      <c r="J40" s="481"/>
      <c r="K40" s="482"/>
      <c r="O40" s="17"/>
      <c r="P40" s="120"/>
      <c r="Q40" s="117"/>
      <c r="R40" s="117"/>
      <c r="S40" s="112"/>
      <c r="T40" s="111"/>
      <c r="U40" s="114"/>
    </row>
    <row r="41" spans="1:22" x14ac:dyDescent="0.2">
      <c r="A41" s="17"/>
      <c r="B41" s="116"/>
      <c r="C41" s="460"/>
      <c r="D41" s="461"/>
      <c r="E41" s="459"/>
      <c r="F41" s="459"/>
      <c r="G41" s="105"/>
      <c r="H41" s="201"/>
      <c r="I41" s="480"/>
      <c r="J41" s="481"/>
      <c r="K41" s="482"/>
      <c r="O41" s="17"/>
      <c r="Q41" s="117"/>
      <c r="R41" s="117"/>
      <c r="S41" s="122"/>
      <c r="T41" s="111"/>
      <c r="U41" s="114"/>
    </row>
    <row r="42" spans="1:22" x14ac:dyDescent="0.2">
      <c r="A42" s="17"/>
      <c r="B42" s="116"/>
      <c r="C42" s="460"/>
      <c r="D42" s="461"/>
      <c r="E42" s="459"/>
      <c r="F42" s="459"/>
      <c r="G42" s="105"/>
      <c r="H42" s="201"/>
      <c r="I42" s="480"/>
      <c r="J42" s="481"/>
      <c r="K42" s="482"/>
      <c r="O42" s="17"/>
      <c r="P42" s="113"/>
      <c r="Q42" s="117"/>
      <c r="R42" s="117"/>
      <c r="S42" s="122"/>
      <c r="T42" s="112"/>
      <c r="U42" s="114"/>
    </row>
    <row r="43" spans="1:22" x14ac:dyDescent="0.2">
      <c r="A43" s="17"/>
      <c r="B43" s="116"/>
      <c r="C43" s="460"/>
      <c r="D43" s="461"/>
      <c r="E43" s="459"/>
      <c r="F43" s="459"/>
      <c r="G43" s="105"/>
      <c r="H43" s="201"/>
      <c r="I43" s="480"/>
      <c r="J43" s="481"/>
      <c r="K43" s="482"/>
      <c r="P43" s="121"/>
      <c r="Q43" s="117"/>
      <c r="R43" s="117"/>
      <c r="S43" s="122"/>
      <c r="T43" s="112"/>
      <c r="U43" s="124"/>
    </row>
    <row r="44" spans="1:22" x14ac:dyDescent="0.2">
      <c r="A44" s="17"/>
      <c r="B44" s="116"/>
      <c r="C44" s="460"/>
      <c r="D44" s="461"/>
      <c r="E44" s="459"/>
      <c r="F44" s="459"/>
      <c r="G44" s="105"/>
      <c r="H44" s="201"/>
      <c r="I44" s="480"/>
      <c r="J44" s="481"/>
      <c r="K44" s="482"/>
      <c r="P44" s="123"/>
      <c r="Q44" s="125"/>
      <c r="R44" s="117"/>
      <c r="S44" s="122"/>
      <c r="T44" s="112"/>
      <c r="U44" s="124"/>
    </row>
    <row r="45" spans="1:22" x14ac:dyDescent="0.2">
      <c r="A45" s="17"/>
      <c r="B45" s="116"/>
      <c r="C45" s="460"/>
      <c r="D45" s="461"/>
      <c r="E45" s="459"/>
      <c r="F45" s="459"/>
      <c r="G45" s="105"/>
      <c r="H45" s="201"/>
      <c r="I45" s="480"/>
      <c r="J45" s="481"/>
      <c r="K45" s="482"/>
      <c r="P45" s="123"/>
      <c r="Q45" s="125"/>
      <c r="R45" s="117"/>
      <c r="S45" s="122"/>
      <c r="T45" s="112"/>
      <c r="U45" s="124"/>
    </row>
    <row r="46" spans="1:22" x14ac:dyDescent="0.2">
      <c r="A46" s="17"/>
      <c r="B46" s="116"/>
      <c r="C46" s="460"/>
      <c r="D46" s="461"/>
      <c r="E46" s="459"/>
      <c r="F46" s="459"/>
      <c r="G46" s="105"/>
      <c r="H46" s="201"/>
      <c r="I46" s="480"/>
      <c r="J46" s="481"/>
      <c r="K46" s="482"/>
      <c r="P46" s="123"/>
      <c r="Q46" s="125"/>
      <c r="R46" s="117"/>
      <c r="S46" s="122"/>
      <c r="T46" s="112"/>
      <c r="U46" s="124"/>
    </row>
    <row r="47" spans="1:22" x14ac:dyDescent="0.2">
      <c r="A47" s="17"/>
      <c r="B47" s="116"/>
      <c r="C47" s="460"/>
      <c r="D47" s="461"/>
      <c r="E47" s="459"/>
      <c r="F47" s="459"/>
      <c r="G47" s="105"/>
      <c r="H47" s="201"/>
      <c r="I47" s="480"/>
      <c r="J47" s="481"/>
      <c r="K47" s="482"/>
      <c r="P47" s="123"/>
      <c r="Q47" s="125"/>
      <c r="R47" s="117"/>
      <c r="S47" s="122"/>
      <c r="T47" s="112"/>
      <c r="U47" s="124"/>
    </row>
    <row r="48" spans="1:22" x14ac:dyDescent="0.2">
      <c r="A48" s="17"/>
      <c r="B48" s="116"/>
      <c r="C48" s="460"/>
      <c r="D48" s="461"/>
      <c r="E48" s="459"/>
      <c r="F48" s="459"/>
      <c r="G48" s="105"/>
      <c r="H48" s="201"/>
      <c r="I48" s="480"/>
      <c r="J48" s="481"/>
      <c r="K48" s="482"/>
      <c r="P48" s="123"/>
      <c r="Q48" s="125"/>
      <c r="R48" s="125"/>
      <c r="S48" s="113"/>
      <c r="T48" s="119"/>
      <c r="U48" s="124"/>
    </row>
    <row r="49" spans="1:21" x14ac:dyDescent="0.2">
      <c r="A49" s="17"/>
      <c r="B49" s="116"/>
      <c r="C49" s="460"/>
      <c r="D49" s="461"/>
      <c r="E49" s="459"/>
      <c r="F49" s="459"/>
      <c r="G49" s="105"/>
      <c r="H49" s="201"/>
      <c r="I49" s="480"/>
      <c r="J49" s="481"/>
      <c r="K49" s="482"/>
      <c r="P49" s="123"/>
      <c r="Q49" s="125"/>
      <c r="R49" s="125"/>
      <c r="S49" s="113"/>
      <c r="T49" s="113"/>
      <c r="U49" s="124"/>
    </row>
    <row r="50" spans="1:21" x14ac:dyDescent="0.2">
      <c r="A50" s="17"/>
      <c r="B50" s="116"/>
      <c r="C50" s="460"/>
      <c r="D50" s="461"/>
      <c r="E50" s="459"/>
      <c r="F50" s="459"/>
      <c r="G50" s="105"/>
      <c r="H50" s="201"/>
      <c r="I50" s="480"/>
      <c r="J50" s="481"/>
      <c r="K50" s="482"/>
      <c r="P50" s="123"/>
      <c r="Q50" s="125"/>
      <c r="R50" s="125"/>
      <c r="S50" s="113"/>
      <c r="T50" s="113"/>
      <c r="U50" s="124"/>
    </row>
    <row r="51" spans="1:21" x14ac:dyDescent="0.2">
      <c r="A51" s="17"/>
      <c r="B51" s="116"/>
      <c r="C51" s="460"/>
      <c r="D51" s="461"/>
      <c r="E51" s="459"/>
      <c r="F51" s="459"/>
      <c r="G51" s="105"/>
      <c r="H51" s="201"/>
      <c r="I51" s="480"/>
      <c r="J51" s="481"/>
      <c r="K51" s="482"/>
      <c r="P51" s="123"/>
      <c r="Q51" s="125"/>
      <c r="R51" s="125"/>
      <c r="S51" s="113"/>
      <c r="T51" s="113"/>
      <c r="U51" s="124"/>
    </row>
    <row r="52" spans="1:21" x14ac:dyDescent="0.2">
      <c r="A52" s="17"/>
      <c r="B52" s="116"/>
      <c r="C52" s="460"/>
      <c r="D52" s="461"/>
      <c r="E52" s="459"/>
      <c r="F52" s="459"/>
      <c r="G52" s="105"/>
      <c r="H52" s="201"/>
      <c r="I52" s="480"/>
      <c r="J52" s="481"/>
      <c r="K52" s="482"/>
      <c r="P52" s="123"/>
      <c r="Q52" s="125"/>
      <c r="R52" s="125"/>
      <c r="S52" s="113"/>
      <c r="T52" s="113"/>
      <c r="U52" s="124"/>
    </row>
    <row r="53" spans="1:21" x14ac:dyDescent="0.2">
      <c r="A53" s="17"/>
      <c r="B53" s="116"/>
      <c r="C53" s="460"/>
      <c r="D53" s="461"/>
      <c r="E53" s="459"/>
      <c r="F53" s="459"/>
      <c r="G53" s="105"/>
      <c r="H53" s="201"/>
      <c r="I53" s="480"/>
      <c r="J53" s="481"/>
      <c r="K53" s="482"/>
      <c r="P53" s="123"/>
      <c r="Q53" s="125"/>
      <c r="R53" s="125"/>
      <c r="S53" s="113"/>
      <c r="T53" s="113"/>
      <c r="U53" s="124"/>
    </row>
    <row r="54" spans="1:21" x14ac:dyDescent="0.2">
      <c r="A54" s="17"/>
      <c r="B54" s="116"/>
      <c r="C54" s="460"/>
      <c r="D54" s="461"/>
      <c r="E54" s="459"/>
      <c r="F54" s="459"/>
      <c r="G54" s="105"/>
      <c r="H54" s="201"/>
      <c r="I54" s="480"/>
      <c r="J54" s="481"/>
      <c r="K54" s="482"/>
      <c r="P54" s="123"/>
      <c r="Q54" s="125"/>
      <c r="R54" s="125"/>
      <c r="S54" s="113"/>
      <c r="T54" s="113"/>
      <c r="U54" s="124"/>
    </row>
    <row r="55" spans="1:21" x14ac:dyDescent="0.2">
      <c r="A55" s="17"/>
      <c r="B55" s="116"/>
      <c r="C55" s="460"/>
      <c r="D55" s="461"/>
      <c r="E55" s="459"/>
      <c r="F55" s="459"/>
      <c r="G55" s="105"/>
      <c r="H55" s="201"/>
      <c r="I55" s="480"/>
      <c r="J55" s="481"/>
      <c r="K55" s="482"/>
      <c r="P55" s="123"/>
      <c r="Q55" s="125"/>
      <c r="R55" s="125"/>
      <c r="S55" s="113"/>
      <c r="T55" s="113"/>
      <c r="U55" s="124"/>
    </row>
    <row r="56" spans="1:21" x14ac:dyDescent="0.2">
      <c r="A56" s="17"/>
      <c r="B56" s="116"/>
      <c r="C56" s="460"/>
      <c r="D56" s="461"/>
      <c r="E56" s="459"/>
      <c r="F56" s="459"/>
      <c r="G56" s="105"/>
      <c r="H56" s="201"/>
      <c r="I56" s="480"/>
      <c r="J56" s="481"/>
      <c r="K56" s="482"/>
      <c r="P56" s="123"/>
      <c r="Q56" s="125"/>
      <c r="R56" s="125"/>
      <c r="S56" s="113"/>
      <c r="T56" s="113"/>
      <c r="U56" s="114"/>
    </row>
    <row r="57" spans="1:21" x14ac:dyDescent="0.2">
      <c r="A57" s="17"/>
      <c r="B57" s="116"/>
      <c r="C57" s="460"/>
      <c r="D57" s="461"/>
      <c r="E57" s="459"/>
      <c r="F57" s="459"/>
      <c r="G57" s="105"/>
      <c r="H57" s="201"/>
      <c r="I57" s="480"/>
      <c r="J57" s="481"/>
      <c r="K57" s="482"/>
      <c r="P57" s="123"/>
      <c r="Q57" s="125"/>
      <c r="R57" s="125"/>
      <c r="S57" s="113"/>
      <c r="T57" s="113"/>
      <c r="U57" s="114"/>
    </row>
    <row r="58" spans="1:21" x14ac:dyDescent="0.2">
      <c r="A58" s="17"/>
      <c r="B58" s="116"/>
      <c r="C58" s="460"/>
      <c r="D58" s="461"/>
      <c r="E58" s="459"/>
      <c r="F58" s="459"/>
      <c r="G58" s="105"/>
      <c r="H58" s="201"/>
      <c r="I58" s="480"/>
      <c r="J58" s="481"/>
      <c r="K58" s="482"/>
      <c r="P58" s="123"/>
      <c r="Q58" s="113"/>
      <c r="R58" s="113"/>
      <c r="S58" s="113"/>
      <c r="T58" s="113"/>
      <c r="U58" s="114"/>
    </row>
    <row r="59" spans="1:21" x14ac:dyDescent="0.2">
      <c r="A59" s="17"/>
      <c r="B59" s="116"/>
      <c r="C59" s="460"/>
      <c r="D59" s="461"/>
      <c r="E59" s="459"/>
      <c r="F59" s="459"/>
      <c r="G59" s="105"/>
      <c r="H59" s="201"/>
      <c r="I59" s="480"/>
      <c r="J59" s="481"/>
      <c r="K59" s="482"/>
      <c r="P59" s="123"/>
      <c r="Q59" s="113"/>
      <c r="R59" s="113"/>
      <c r="S59" s="113"/>
      <c r="T59" s="113"/>
      <c r="U59" s="114"/>
    </row>
    <row r="60" spans="1:21" x14ac:dyDescent="0.2">
      <c r="A60" s="17"/>
      <c r="B60" s="116"/>
      <c r="C60" s="460"/>
      <c r="D60" s="461"/>
      <c r="E60" s="459"/>
      <c r="F60" s="459"/>
      <c r="G60" s="105"/>
      <c r="H60" s="201"/>
      <c r="I60" s="480"/>
      <c r="J60" s="481"/>
      <c r="K60" s="482"/>
      <c r="P60" s="123"/>
      <c r="Q60" s="113"/>
      <c r="R60" s="113"/>
      <c r="S60" s="113"/>
      <c r="T60" s="113"/>
      <c r="U60" s="114"/>
    </row>
    <row r="61" spans="1:21" x14ac:dyDescent="0.2">
      <c r="A61" s="17"/>
      <c r="B61" s="116"/>
      <c r="C61" s="460"/>
      <c r="D61" s="461"/>
      <c r="E61" s="459"/>
      <c r="F61" s="459"/>
      <c r="G61" s="105"/>
      <c r="H61" s="201"/>
      <c r="I61" s="480"/>
      <c r="J61" s="481"/>
      <c r="K61" s="482"/>
      <c r="P61" s="123"/>
      <c r="Q61" s="113"/>
      <c r="R61" s="113"/>
      <c r="S61" s="113"/>
      <c r="T61" s="113"/>
      <c r="U61" s="114"/>
    </row>
    <row r="62" spans="1:21" x14ac:dyDescent="0.2">
      <c r="A62" s="17"/>
      <c r="B62" s="116"/>
      <c r="C62" s="460"/>
      <c r="D62" s="461"/>
      <c r="E62" s="459"/>
      <c r="F62" s="459"/>
      <c r="G62" s="105"/>
      <c r="H62" s="201"/>
      <c r="I62" s="480"/>
      <c r="J62" s="481"/>
      <c r="K62" s="482"/>
      <c r="P62" s="123"/>
      <c r="Q62" s="113"/>
      <c r="R62" s="113"/>
      <c r="S62" s="113"/>
      <c r="T62" s="113"/>
      <c r="U62" s="114"/>
    </row>
    <row r="63" spans="1:21" x14ac:dyDescent="0.2">
      <c r="A63" s="17"/>
      <c r="B63" s="116"/>
      <c r="C63" s="460"/>
      <c r="D63" s="461"/>
      <c r="E63" s="459"/>
      <c r="F63" s="459"/>
      <c r="G63" s="105"/>
      <c r="H63" s="201"/>
      <c r="I63" s="480"/>
      <c r="J63" s="481"/>
      <c r="K63" s="482"/>
      <c r="P63" s="123"/>
      <c r="Q63" s="113"/>
      <c r="R63" s="113"/>
      <c r="S63" s="113"/>
      <c r="T63" s="113"/>
      <c r="U63" s="114"/>
    </row>
    <row r="64" spans="1:21" x14ac:dyDescent="0.2">
      <c r="A64" s="17"/>
      <c r="B64" s="116"/>
      <c r="C64" s="460"/>
      <c r="D64" s="461"/>
      <c r="E64" s="459"/>
      <c r="F64" s="459"/>
      <c r="G64" s="105"/>
      <c r="H64" s="201"/>
      <c r="I64" s="480"/>
      <c r="J64" s="481"/>
      <c r="K64" s="482"/>
      <c r="P64" s="123"/>
      <c r="Q64" s="113"/>
      <c r="R64" s="113"/>
      <c r="S64" s="113"/>
      <c r="T64" s="113"/>
      <c r="U64" s="114"/>
    </row>
    <row r="65" spans="1:21" x14ac:dyDescent="0.2">
      <c r="A65" s="17"/>
      <c r="B65" s="116"/>
      <c r="C65" s="460"/>
      <c r="D65" s="461"/>
      <c r="E65" s="459"/>
      <c r="F65" s="459"/>
      <c r="G65" s="105"/>
      <c r="H65" s="201"/>
      <c r="I65" s="480"/>
      <c r="J65" s="481"/>
      <c r="K65" s="482"/>
      <c r="P65" s="123"/>
      <c r="Q65" s="113"/>
      <c r="R65" s="113"/>
      <c r="S65" s="113"/>
      <c r="T65" s="113"/>
      <c r="U65" s="114"/>
    </row>
    <row r="66" spans="1:21" x14ac:dyDescent="0.2">
      <c r="A66" s="17"/>
      <c r="B66" s="116"/>
      <c r="C66" s="460"/>
      <c r="D66" s="461"/>
      <c r="E66" s="459"/>
      <c r="F66" s="459"/>
      <c r="G66" s="105"/>
      <c r="H66" s="201"/>
      <c r="I66" s="480"/>
      <c r="J66" s="481"/>
      <c r="K66" s="482"/>
      <c r="P66" s="123"/>
      <c r="Q66" s="113"/>
      <c r="R66" s="113"/>
      <c r="S66" s="113"/>
      <c r="T66" s="113"/>
      <c r="U66" s="114"/>
    </row>
    <row r="67" spans="1:21" x14ac:dyDescent="0.2">
      <c r="A67" s="17"/>
      <c r="B67" s="116"/>
      <c r="C67" s="460"/>
      <c r="D67" s="461"/>
      <c r="E67" s="459"/>
      <c r="F67" s="459"/>
      <c r="G67" s="105"/>
      <c r="H67" s="201"/>
      <c r="I67" s="480"/>
      <c r="J67" s="481"/>
      <c r="K67" s="482"/>
      <c r="P67" s="123"/>
      <c r="Q67" s="113"/>
      <c r="R67" s="113"/>
      <c r="S67" s="113"/>
      <c r="T67" s="113"/>
      <c r="U67" s="114"/>
    </row>
    <row r="68" spans="1:21" x14ac:dyDescent="0.2">
      <c r="A68" s="17"/>
      <c r="B68" s="116"/>
      <c r="C68" s="460"/>
      <c r="D68" s="461"/>
      <c r="E68" s="459"/>
      <c r="F68" s="459"/>
      <c r="G68" s="105"/>
      <c r="H68" s="201"/>
      <c r="I68" s="480"/>
      <c r="J68" s="481"/>
      <c r="K68" s="482"/>
      <c r="P68" s="123"/>
      <c r="Q68" s="113"/>
      <c r="R68" s="113"/>
      <c r="S68" s="113"/>
      <c r="T68" s="113"/>
      <c r="U68" s="114"/>
    </row>
    <row r="69" spans="1:21" ht="13.5" thickBot="1" x14ac:dyDescent="0.25">
      <c r="A69" s="17"/>
      <c r="B69" s="116"/>
      <c r="C69" s="460"/>
      <c r="D69" s="461"/>
      <c r="E69" s="459"/>
      <c r="F69" s="459"/>
      <c r="G69" s="105"/>
      <c r="H69" s="201"/>
      <c r="I69" s="480"/>
      <c r="J69" s="481"/>
      <c r="K69" s="482"/>
      <c r="P69" s="126"/>
      <c r="Q69" s="127"/>
      <c r="R69" s="127"/>
      <c r="S69" s="127"/>
      <c r="T69" s="127"/>
      <c r="U69" s="114"/>
    </row>
    <row r="70" spans="1:21" x14ac:dyDescent="0.2">
      <c r="A70" s="17"/>
      <c r="B70" s="116"/>
      <c r="C70" s="460"/>
      <c r="D70" s="461"/>
      <c r="E70" s="459"/>
      <c r="F70" s="459"/>
      <c r="G70" s="105"/>
      <c r="H70" s="201"/>
      <c r="I70" s="480"/>
      <c r="J70" s="481"/>
      <c r="K70" s="482"/>
      <c r="U70" s="114"/>
    </row>
    <row r="71" spans="1:21" x14ac:dyDescent="0.2">
      <c r="A71" s="17"/>
      <c r="B71" s="116"/>
      <c r="C71" s="460"/>
      <c r="D71" s="461"/>
      <c r="E71" s="459"/>
      <c r="F71" s="459"/>
      <c r="G71" s="105"/>
      <c r="H71" s="201"/>
      <c r="I71" s="480"/>
      <c r="J71" s="481"/>
      <c r="K71" s="482"/>
      <c r="U71" s="114"/>
    </row>
    <row r="72" spans="1:21" x14ac:dyDescent="0.2">
      <c r="A72" s="17"/>
      <c r="B72" s="116"/>
      <c r="C72" s="460"/>
      <c r="D72" s="461"/>
      <c r="E72" s="459"/>
      <c r="F72" s="459"/>
      <c r="G72" s="105"/>
      <c r="H72" s="201"/>
      <c r="I72" s="480"/>
      <c r="J72" s="481"/>
      <c r="K72" s="482"/>
      <c r="U72" s="114"/>
    </row>
    <row r="73" spans="1:21" x14ac:dyDescent="0.2">
      <c r="A73" s="17"/>
      <c r="B73" s="116"/>
      <c r="C73" s="460"/>
      <c r="D73" s="461"/>
      <c r="E73" s="459"/>
      <c r="F73" s="459"/>
      <c r="G73" s="105"/>
      <c r="H73" s="201"/>
      <c r="I73" s="480"/>
      <c r="J73" s="481"/>
      <c r="K73" s="482"/>
      <c r="U73" s="114"/>
    </row>
    <row r="74" spans="1:21" x14ac:dyDescent="0.2">
      <c r="A74" s="17"/>
      <c r="B74" s="116"/>
      <c r="C74" s="460"/>
      <c r="D74" s="461"/>
      <c r="E74" s="459"/>
      <c r="F74" s="459"/>
      <c r="G74" s="105"/>
      <c r="H74" s="201"/>
      <c r="I74" s="480"/>
      <c r="J74" s="481"/>
      <c r="K74" s="482"/>
      <c r="U74" s="114"/>
    </row>
    <row r="75" spans="1:21" ht="13.5" thickBot="1" x14ac:dyDescent="0.25">
      <c r="A75" s="17"/>
      <c r="B75" s="116"/>
      <c r="C75" s="460"/>
      <c r="D75" s="461"/>
      <c r="E75" s="459"/>
      <c r="F75" s="459"/>
      <c r="G75" s="105"/>
      <c r="H75" s="201"/>
      <c r="I75" s="480"/>
      <c r="J75" s="481"/>
      <c r="K75" s="482"/>
      <c r="U75" s="128"/>
    </row>
    <row r="76" spans="1:21" x14ac:dyDescent="0.2">
      <c r="A76" s="17"/>
      <c r="B76" s="116"/>
      <c r="C76" s="460"/>
      <c r="D76" s="461"/>
      <c r="E76" s="459"/>
      <c r="F76" s="459"/>
      <c r="G76" s="105"/>
      <c r="H76" s="201"/>
      <c r="I76" s="480"/>
      <c r="J76" s="481"/>
      <c r="K76" s="482"/>
    </row>
    <row r="77" spans="1:21" x14ac:dyDescent="0.2">
      <c r="A77" s="17"/>
      <c r="B77" s="116"/>
      <c r="C77" s="460"/>
      <c r="D77" s="461"/>
      <c r="E77" s="459"/>
      <c r="F77" s="459"/>
      <c r="G77" s="105"/>
      <c r="H77" s="201"/>
      <c r="I77" s="480"/>
      <c r="J77" s="481"/>
      <c r="K77" s="482"/>
    </row>
    <row r="78" spans="1:21" x14ac:dyDescent="0.2">
      <c r="A78" s="17"/>
      <c r="B78" s="116"/>
      <c r="C78" s="460"/>
      <c r="D78" s="461"/>
      <c r="E78" s="459"/>
      <c r="F78" s="459"/>
      <c r="G78" s="105"/>
      <c r="H78" s="201"/>
      <c r="I78" s="480"/>
      <c r="J78" s="481"/>
      <c r="K78" s="482"/>
    </row>
    <row r="79" spans="1:21" x14ac:dyDescent="0.2">
      <c r="A79" s="17"/>
      <c r="B79" s="116"/>
      <c r="C79" s="460"/>
      <c r="D79" s="461"/>
      <c r="E79" s="459"/>
      <c r="F79" s="459"/>
      <c r="G79" s="105"/>
      <c r="H79" s="201"/>
      <c r="I79" s="480"/>
      <c r="J79" s="481"/>
      <c r="K79" s="482"/>
    </row>
    <row r="80" spans="1:21" x14ac:dyDescent="0.2">
      <c r="A80" s="17"/>
      <c r="B80" s="116"/>
      <c r="C80" s="460"/>
      <c r="D80" s="461"/>
      <c r="E80" s="459"/>
      <c r="F80" s="459"/>
      <c r="G80" s="105"/>
      <c r="H80" s="201"/>
      <c r="I80" s="480"/>
      <c r="J80" s="481"/>
      <c r="K80" s="482"/>
    </row>
    <row r="81" spans="1:11" x14ac:dyDescent="0.2">
      <c r="A81" s="17"/>
      <c r="B81" s="116"/>
      <c r="C81" s="460"/>
      <c r="D81" s="461"/>
      <c r="E81" s="459"/>
      <c r="F81" s="459"/>
      <c r="G81" s="105"/>
      <c r="H81" s="201"/>
      <c r="I81" s="480"/>
      <c r="J81" s="481"/>
      <c r="K81" s="482"/>
    </row>
    <row r="82" spans="1:11" x14ac:dyDescent="0.2">
      <c r="A82" s="17"/>
      <c r="B82" s="116"/>
      <c r="C82" s="460"/>
      <c r="D82" s="461"/>
      <c r="E82" s="459"/>
      <c r="F82" s="459"/>
      <c r="G82" s="105"/>
      <c r="H82" s="201"/>
      <c r="I82" s="480"/>
      <c r="J82" s="481"/>
      <c r="K82" s="482"/>
    </row>
    <row r="83" spans="1:11" x14ac:dyDescent="0.2">
      <c r="A83" s="17"/>
      <c r="B83" s="116"/>
      <c r="C83" s="460"/>
      <c r="D83" s="461"/>
      <c r="E83" s="459"/>
      <c r="F83" s="459"/>
      <c r="G83" s="105"/>
      <c r="H83" s="201"/>
      <c r="I83" s="480"/>
      <c r="J83" s="481"/>
      <c r="K83" s="482"/>
    </row>
    <row r="84" spans="1:11" x14ac:dyDescent="0.2">
      <c r="A84" s="17"/>
      <c r="B84" s="116"/>
      <c r="C84" s="460"/>
      <c r="D84" s="461"/>
      <c r="E84" s="459"/>
      <c r="F84" s="459"/>
      <c r="G84" s="105"/>
      <c r="H84" s="201"/>
      <c r="I84" s="480"/>
      <c r="J84" s="481"/>
      <c r="K84" s="482"/>
    </row>
    <row r="85" spans="1:11" x14ac:dyDescent="0.2">
      <c r="A85" s="17"/>
      <c r="B85" s="116"/>
      <c r="C85" s="460"/>
      <c r="D85" s="461"/>
      <c r="E85" s="459"/>
      <c r="F85" s="459"/>
      <c r="G85" s="105"/>
      <c r="H85" s="201"/>
      <c r="I85" s="480"/>
      <c r="J85" s="481"/>
      <c r="K85" s="482"/>
    </row>
    <row r="86" spans="1:11" x14ac:dyDescent="0.2">
      <c r="A86" s="17"/>
      <c r="B86" s="116"/>
      <c r="C86" s="460"/>
      <c r="D86" s="461"/>
      <c r="E86" s="459"/>
      <c r="F86" s="459"/>
      <c r="G86" s="105"/>
      <c r="H86" s="201"/>
      <c r="I86" s="480"/>
      <c r="J86" s="481"/>
      <c r="K86" s="482"/>
    </row>
    <row r="87" spans="1:11" x14ac:dyDescent="0.2">
      <c r="A87" s="17"/>
      <c r="B87" s="116"/>
      <c r="C87" s="460"/>
      <c r="D87" s="461"/>
      <c r="E87" s="459"/>
      <c r="F87" s="459"/>
      <c r="G87" s="105"/>
      <c r="H87" s="201"/>
      <c r="I87" s="480"/>
      <c r="J87" s="481"/>
      <c r="K87" s="482"/>
    </row>
    <row r="88" spans="1:11" x14ac:dyDescent="0.2">
      <c r="A88" s="17"/>
      <c r="B88" s="116"/>
      <c r="C88" s="460"/>
      <c r="D88" s="461"/>
      <c r="E88" s="459"/>
      <c r="F88" s="459"/>
      <c r="G88" s="105"/>
      <c r="H88" s="201"/>
      <c r="I88" s="480"/>
      <c r="J88" s="481"/>
      <c r="K88" s="482"/>
    </row>
    <row r="89" spans="1:11" x14ac:dyDescent="0.2">
      <c r="A89" s="17"/>
      <c r="B89" s="116"/>
      <c r="C89" s="460"/>
      <c r="D89" s="461"/>
      <c r="E89" s="459"/>
      <c r="F89" s="459"/>
      <c r="G89" s="105"/>
      <c r="H89" s="201"/>
      <c r="I89" s="480"/>
      <c r="J89" s="481"/>
      <c r="K89" s="482"/>
    </row>
    <row r="90" spans="1:11" x14ac:dyDescent="0.2">
      <c r="A90" s="17"/>
      <c r="B90" s="116"/>
      <c r="C90" s="460"/>
      <c r="D90" s="461"/>
      <c r="E90" s="459"/>
      <c r="F90" s="459"/>
      <c r="G90" s="105"/>
      <c r="H90" s="201"/>
      <c r="I90" s="480"/>
      <c r="J90" s="481"/>
      <c r="K90" s="482"/>
    </row>
    <row r="91" spans="1:11" x14ac:dyDescent="0.2">
      <c r="A91" s="17"/>
      <c r="B91" s="116"/>
      <c r="C91" s="460"/>
      <c r="D91" s="461"/>
      <c r="E91" s="459"/>
      <c r="F91" s="459"/>
      <c r="G91" s="105"/>
      <c r="H91" s="201"/>
      <c r="I91" s="480"/>
      <c r="J91" s="481"/>
      <c r="K91" s="482"/>
    </row>
    <row r="92" spans="1:11" x14ac:dyDescent="0.2">
      <c r="A92" s="17"/>
      <c r="B92" s="116"/>
      <c r="C92" s="460"/>
      <c r="D92" s="461"/>
      <c r="E92" s="459"/>
      <c r="F92" s="459"/>
      <c r="G92" s="105"/>
      <c r="H92" s="201"/>
      <c r="I92" s="480"/>
      <c r="J92" s="481"/>
      <c r="K92" s="482"/>
    </row>
    <row r="93" spans="1:11" x14ac:dyDescent="0.2">
      <c r="A93" s="17"/>
      <c r="B93" s="116"/>
      <c r="C93" s="460"/>
      <c r="D93" s="461"/>
      <c r="E93" s="459"/>
      <c r="F93" s="459"/>
      <c r="G93" s="105"/>
      <c r="H93" s="201"/>
      <c r="I93" s="480"/>
      <c r="J93" s="481"/>
      <c r="K93" s="482"/>
    </row>
    <row r="94" spans="1:11" x14ac:dyDescent="0.2">
      <c r="A94" s="17"/>
      <c r="B94" s="116"/>
      <c r="C94" s="460"/>
      <c r="D94" s="461"/>
      <c r="E94" s="459"/>
      <c r="F94" s="459"/>
      <c r="G94" s="105"/>
      <c r="H94" s="201"/>
      <c r="I94" s="480"/>
      <c r="J94" s="481"/>
      <c r="K94" s="482"/>
    </row>
    <row r="95" spans="1:11" x14ac:dyDescent="0.2">
      <c r="A95" s="17"/>
      <c r="B95" s="116"/>
      <c r="C95" s="460"/>
      <c r="D95" s="461"/>
      <c r="E95" s="459"/>
      <c r="F95" s="459"/>
      <c r="G95" s="105"/>
      <c r="H95" s="201"/>
      <c r="I95" s="480"/>
      <c r="J95" s="481"/>
      <c r="K95" s="482"/>
    </row>
    <row r="96" spans="1:11" x14ac:dyDescent="0.2">
      <c r="A96" s="17"/>
      <c r="B96" s="116"/>
      <c r="C96" s="460"/>
      <c r="D96" s="461"/>
      <c r="E96" s="459"/>
      <c r="F96" s="459"/>
      <c r="G96" s="105"/>
      <c r="H96" s="201"/>
      <c r="I96" s="480"/>
      <c r="J96" s="481"/>
      <c r="K96" s="482"/>
    </row>
    <row r="97" spans="1:11" x14ac:dyDescent="0.2">
      <c r="A97" s="17"/>
      <c r="B97" s="116"/>
      <c r="C97" s="460"/>
      <c r="D97" s="461"/>
      <c r="E97" s="459"/>
      <c r="F97" s="459"/>
      <c r="G97" s="105"/>
      <c r="H97" s="201"/>
      <c r="I97" s="480"/>
      <c r="J97" s="481"/>
      <c r="K97" s="482"/>
    </row>
    <row r="98" spans="1:11" x14ac:dyDescent="0.2">
      <c r="A98" s="17"/>
      <c r="B98" s="116"/>
      <c r="C98" s="460"/>
      <c r="D98" s="461"/>
      <c r="E98" s="459"/>
      <c r="F98" s="459"/>
      <c r="G98" s="105"/>
      <c r="H98" s="201"/>
      <c r="I98" s="480"/>
      <c r="J98" s="481"/>
      <c r="K98" s="482"/>
    </row>
    <row r="99" spans="1:11" x14ac:dyDescent="0.2">
      <c r="A99" s="17"/>
      <c r="B99" s="116"/>
      <c r="C99" s="460"/>
      <c r="D99" s="461"/>
      <c r="E99" s="459"/>
      <c r="F99" s="459"/>
      <c r="G99" s="105"/>
      <c r="H99" s="201"/>
      <c r="I99" s="480"/>
      <c r="J99" s="481"/>
      <c r="K99" s="482"/>
    </row>
    <row r="100" spans="1:11" x14ac:dyDescent="0.2">
      <c r="A100" s="17"/>
      <c r="B100" s="116"/>
      <c r="C100" s="460"/>
      <c r="D100" s="461"/>
      <c r="E100" s="459"/>
      <c r="F100" s="459"/>
      <c r="G100" s="105"/>
      <c r="H100" s="201"/>
      <c r="I100" s="480"/>
      <c r="J100" s="481"/>
      <c r="K100" s="482"/>
    </row>
    <row r="101" spans="1:11" x14ac:dyDescent="0.2">
      <c r="A101" s="17"/>
      <c r="B101" s="116"/>
      <c r="C101" s="460"/>
      <c r="D101" s="461"/>
      <c r="E101" s="459"/>
      <c r="F101" s="459"/>
      <c r="G101" s="105"/>
      <c r="H101" s="201"/>
      <c r="I101" s="480"/>
      <c r="J101" s="481"/>
      <c r="K101" s="482"/>
    </row>
    <row r="102" spans="1:11" x14ac:dyDescent="0.2">
      <c r="A102" s="17"/>
      <c r="B102" s="116"/>
      <c r="C102" s="460"/>
      <c r="D102" s="461"/>
      <c r="E102" s="459"/>
      <c r="F102" s="459"/>
      <c r="G102" s="105"/>
      <c r="H102" s="201"/>
      <c r="I102" s="480"/>
      <c r="J102" s="481"/>
      <c r="K102" s="482"/>
    </row>
    <row r="103" spans="1:11" x14ac:dyDescent="0.2">
      <c r="A103" s="17"/>
      <c r="B103" s="116"/>
      <c r="C103" s="460"/>
      <c r="D103" s="461"/>
      <c r="E103" s="459"/>
      <c r="F103" s="459"/>
      <c r="G103" s="105"/>
      <c r="H103" s="201"/>
      <c r="I103" s="480"/>
      <c r="J103" s="481"/>
      <c r="K103" s="482"/>
    </row>
    <row r="104" spans="1:11" x14ac:dyDescent="0.2">
      <c r="A104" s="17"/>
      <c r="B104" s="116"/>
      <c r="C104" s="460"/>
      <c r="D104" s="461"/>
      <c r="E104" s="459"/>
      <c r="F104" s="459"/>
      <c r="G104" s="105"/>
      <c r="H104" s="201"/>
      <c r="I104" s="480"/>
      <c r="J104" s="481"/>
      <c r="K104" s="482"/>
    </row>
    <row r="105" spans="1:11" x14ac:dyDescent="0.2">
      <c r="A105" s="17"/>
      <c r="B105" s="116"/>
      <c r="C105" s="460"/>
      <c r="D105" s="461"/>
      <c r="E105" s="459"/>
      <c r="F105" s="459"/>
      <c r="G105" s="105"/>
      <c r="H105" s="201"/>
      <c r="I105" s="480"/>
      <c r="J105" s="481"/>
      <c r="K105" s="482"/>
    </row>
    <row r="106" spans="1:11" x14ac:dyDescent="0.2">
      <c r="A106" s="17"/>
      <c r="B106" s="116"/>
      <c r="C106" s="460"/>
      <c r="D106" s="461"/>
      <c r="E106" s="459"/>
      <c r="F106" s="459"/>
      <c r="G106" s="105"/>
      <c r="H106" s="201"/>
      <c r="I106" s="480"/>
      <c r="J106" s="481"/>
      <c r="K106" s="482"/>
    </row>
    <row r="107" spans="1:11" x14ac:dyDescent="0.2">
      <c r="A107" s="17"/>
      <c r="B107" s="116"/>
      <c r="C107" s="460"/>
      <c r="D107" s="461"/>
      <c r="E107" s="459"/>
      <c r="F107" s="459"/>
      <c r="G107" s="105"/>
      <c r="H107" s="201"/>
      <c r="I107" s="480"/>
      <c r="J107" s="481"/>
      <c r="K107" s="482"/>
    </row>
    <row r="108" spans="1:11" x14ac:dyDescent="0.2">
      <c r="A108" s="17"/>
      <c r="B108" s="116"/>
      <c r="C108" s="460"/>
      <c r="D108" s="461"/>
      <c r="E108" s="459"/>
      <c r="F108" s="459"/>
      <c r="G108" s="105"/>
      <c r="H108" s="201"/>
      <c r="I108" s="480"/>
      <c r="J108" s="481"/>
      <c r="K108" s="482"/>
    </row>
    <row r="109" spans="1:11" x14ac:dyDescent="0.2">
      <c r="A109" s="17"/>
      <c r="B109" s="116"/>
      <c r="C109" s="460"/>
      <c r="D109" s="461"/>
      <c r="E109" s="459"/>
      <c r="F109" s="459"/>
      <c r="G109" s="105"/>
      <c r="H109" s="201"/>
      <c r="I109" s="480"/>
      <c r="J109" s="481"/>
      <c r="K109" s="482"/>
    </row>
    <row r="110" spans="1:11" x14ac:dyDescent="0.2">
      <c r="A110" s="17"/>
      <c r="B110" s="116"/>
      <c r="C110" s="460"/>
      <c r="D110" s="461"/>
      <c r="E110" s="459"/>
      <c r="F110" s="459"/>
      <c r="G110" s="105"/>
      <c r="H110" s="201"/>
      <c r="I110" s="480"/>
      <c r="J110" s="481"/>
      <c r="K110" s="482"/>
    </row>
    <row r="111" spans="1:11" x14ac:dyDescent="0.2">
      <c r="A111" s="17"/>
      <c r="B111" s="116"/>
      <c r="C111" s="460"/>
      <c r="D111" s="461"/>
      <c r="E111" s="459"/>
      <c r="F111" s="459"/>
      <c r="G111" s="105"/>
      <c r="H111" s="201"/>
      <c r="I111" s="480"/>
      <c r="J111" s="481"/>
      <c r="K111" s="482"/>
    </row>
    <row r="112" spans="1:11" x14ac:dyDescent="0.2">
      <c r="A112" s="17"/>
      <c r="B112" s="116"/>
      <c r="C112" s="460"/>
      <c r="D112" s="461"/>
      <c r="E112" s="459"/>
      <c r="F112" s="459"/>
      <c r="G112" s="105"/>
      <c r="H112" s="201"/>
      <c r="I112" s="480"/>
      <c r="J112" s="481"/>
      <c r="K112" s="482"/>
    </row>
    <row r="113" spans="1:11" x14ac:dyDescent="0.2">
      <c r="A113" s="17"/>
      <c r="B113" s="116"/>
      <c r="C113" s="460"/>
      <c r="D113" s="461"/>
      <c r="E113" s="459"/>
      <c r="F113" s="459"/>
      <c r="G113" s="105"/>
      <c r="H113" s="201"/>
      <c r="I113" s="480"/>
      <c r="J113" s="481"/>
      <c r="K113" s="482"/>
    </row>
    <row r="114" spans="1:11" x14ac:dyDescent="0.2">
      <c r="A114" s="17"/>
      <c r="B114" s="116"/>
      <c r="C114" s="460"/>
      <c r="D114" s="461"/>
      <c r="E114" s="459"/>
      <c r="F114" s="459"/>
      <c r="G114" s="105"/>
      <c r="H114" s="201"/>
      <c r="I114" s="480"/>
      <c r="J114" s="481"/>
      <c r="K114" s="482"/>
    </row>
    <row r="115" spans="1:11" x14ac:dyDescent="0.2">
      <c r="A115" s="17"/>
      <c r="B115" s="116"/>
      <c r="C115" s="460"/>
      <c r="D115" s="461"/>
      <c r="E115" s="459"/>
      <c r="F115" s="459"/>
      <c r="G115" s="105"/>
      <c r="H115" s="201"/>
      <c r="I115" s="480"/>
      <c r="J115" s="481"/>
      <c r="K115" s="482"/>
    </row>
    <row r="116" spans="1:11" x14ac:dyDescent="0.2">
      <c r="A116" s="17"/>
      <c r="B116" s="116"/>
      <c r="C116" s="460"/>
      <c r="D116" s="461"/>
      <c r="E116" s="459"/>
      <c r="F116" s="459"/>
      <c r="G116" s="105"/>
      <c r="H116" s="201"/>
      <c r="I116" s="480"/>
      <c r="J116" s="481"/>
      <c r="K116" s="482"/>
    </row>
    <row r="117" spans="1:11" x14ac:dyDescent="0.2">
      <c r="A117" s="17"/>
      <c r="B117" s="116"/>
      <c r="C117" s="460"/>
      <c r="D117" s="461"/>
      <c r="E117" s="459"/>
      <c r="F117" s="459"/>
      <c r="G117" s="105"/>
      <c r="H117" s="201"/>
      <c r="I117" s="480"/>
      <c r="J117" s="481"/>
      <c r="K117" s="482"/>
    </row>
    <row r="118" spans="1:11" x14ac:dyDescent="0.2">
      <c r="A118" s="17"/>
      <c r="B118" s="116"/>
      <c r="C118" s="460"/>
      <c r="D118" s="461"/>
      <c r="E118" s="459"/>
      <c r="F118" s="459"/>
      <c r="G118" s="105"/>
      <c r="H118" s="201"/>
      <c r="I118" s="480"/>
      <c r="J118" s="481"/>
      <c r="K118" s="482"/>
    </row>
    <row r="119" spans="1:11" x14ac:dyDescent="0.2">
      <c r="A119" s="17"/>
      <c r="B119" s="116"/>
      <c r="C119" s="460"/>
      <c r="D119" s="461"/>
      <c r="E119" s="459"/>
      <c r="F119" s="459"/>
      <c r="G119" s="105"/>
      <c r="H119" s="201"/>
      <c r="I119" s="480"/>
      <c r="J119" s="481"/>
      <c r="K119" s="482"/>
    </row>
    <row r="120" spans="1:11" x14ac:dyDescent="0.2">
      <c r="A120" s="17"/>
      <c r="B120" s="116"/>
      <c r="C120" s="460"/>
      <c r="D120" s="461"/>
      <c r="E120" s="459"/>
      <c r="F120" s="459"/>
      <c r="G120" s="105"/>
      <c r="H120" s="201"/>
      <c r="I120" s="480"/>
      <c r="J120" s="481"/>
      <c r="K120" s="482"/>
    </row>
    <row r="121" spans="1:11" x14ac:dyDescent="0.2">
      <c r="A121" s="17"/>
      <c r="B121" s="116"/>
      <c r="C121" s="460"/>
      <c r="D121" s="461"/>
      <c r="E121" s="459"/>
      <c r="F121" s="459"/>
      <c r="G121" s="105"/>
      <c r="H121" s="201"/>
      <c r="I121" s="480"/>
      <c r="J121" s="481"/>
      <c r="K121" s="482"/>
    </row>
    <row r="122" spans="1:11" x14ac:dyDescent="0.2">
      <c r="A122" s="17"/>
      <c r="B122" s="116"/>
      <c r="C122" s="460"/>
      <c r="D122" s="461"/>
      <c r="E122" s="459"/>
      <c r="F122" s="459"/>
      <c r="G122" s="105"/>
      <c r="H122" s="201"/>
      <c r="I122" s="480"/>
      <c r="J122" s="481"/>
      <c r="K122" s="482"/>
    </row>
    <row r="123" spans="1:11" x14ac:dyDescent="0.2">
      <c r="A123" s="17"/>
      <c r="B123" s="116"/>
      <c r="C123" s="460"/>
      <c r="D123" s="461"/>
      <c r="E123" s="459"/>
      <c r="F123" s="459"/>
      <c r="G123" s="105"/>
      <c r="H123" s="201"/>
      <c r="I123" s="480"/>
      <c r="J123" s="481"/>
      <c r="K123" s="482"/>
    </row>
    <row r="124" spans="1:11" x14ac:dyDescent="0.2">
      <c r="A124" s="17"/>
      <c r="B124" s="116"/>
      <c r="C124" s="460"/>
      <c r="D124" s="461"/>
      <c r="E124" s="459"/>
      <c r="F124" s="459"/>
      <c r="G124" s="105"/>
      <c r="H124" s="201"/>
      <c r="I124" s="480"/>
      <c r="J124" s="481"/>
      <c r="K124" s="482"/>
    </row>
    <row r="125" spans="1:11" ht="13.5" thickBot="1" x14ac:dyDescent="0.25">
      <c r="A125" s="17"/>
      <c r="B125" s="154"/>
      <c r="C125" s="498"/>
      <c r="D125" s="499"/>
      <c r="E125" s="500"/>
      <c r="F125" s="500"/>
      <c r="G125" s="108"/>
      <c r="H125" s="202"/>
      <c r="I125" s="513"/>
      <c r="J125" s="514"/>
      <c r="K125" s="515"/>
    </row>
  </sheetData>
  <mergeCells count="357">
    <mergeCell ref="C125:D125"/>
    <mergeCell ref="E125:F125"/>
    <mergeCell ref="I125:K125"/>
    <mergeCell ref="C123:D123"/>
    <mergeCell ref="E123:F123"/>
    <mergeCell ref="I123:K123"/>
    <mergeCell ref="C124:D124"/>
    <mergeCell ref="E124:F124"/>
    <mergeCell ref="I124:K124"/>
    <mergeCell ref="C121:D121"/>
    <mergeCell ref="E121:F121"/>
    <mergeCell ref="I121:K121"/>
    <mergeCell ref="C122:D122"/>
    <mergeCell ref="E122:F122"/>
    <mergeCell ref="I122:K122"/>
    <mergeCell ref="C119:D119"/>
    <mergeCell ref="E119:F119"/>
    <mergeCell ref="I119:K119"/>
    <mergeCell ref="C120:D120"/>
    <mergeCell ref="E120:F120"/>
    <mergeCell ref="I120:K120"/>
    <mergeCell ref="C117:D117"/>
    <mergeCell ref="E117:F117"/>
    <mergeCell ref="I117:K117"/>
    <mergeCell ref="C118:D118"/>
    <mergeCell ref="E118:F118"/>
    <mergeCell ref="I118:K118"/>
    <mergeCell ref="C115:D115"/>
    <mergeCell ref="E115:F115"/>
    <mergeCell ref="I115:K115"/>
    <mergeCell ref="C116:D116"/>
    <mergeCell ref="E116:F116"/>
    <mergeCell ref="I116:K116"/>
    <mergeCell ref="C113:D113"/>
    <mergeCell ref="E113:F113"/>
    <mergeCell ref="I113:K113"/>
    <mergeCell ref="C114:D114"/>
    <mergeCell ref="E114:F114"/>
    <mergeCell ref="I114:K114"/>
    <mergeCell ref="C111:D111"/>
    <mergeCell ref="E111:F111"/>
    <mergeCell ref="I111:K111"/>
    <mergeCell ref="C112:D112"/>
    <mergeCell ref="E112:F112"/>
    <mergeCell ref="I112:K112"/>
    <mergeCell ref="C109:D109"/>
    <mergeCell ref="E109:F109"/>
    <mergeCell ref="I109:K109"/>
    <mergeCell ref="C110:D110"/>
    <mergeCell ref="E110:F110"/>
    <mergeCell ref="I110:K110"/>
    <mergeCell ref="C107:D107"/>
    <mergeCell ref="E107:F107"/>
    <mergeCell ref="I107:K107"/>
    <mergeCell ref="C108:D108"/>
    <mergeCell ref="E108:F108"/>
    <mergeCell ref="I108:K108"/>
    <mergeCell ref="C105:D105"/>
    <mergeCell ref="E105:F105"/>
    <mergeCell ref="I105:K105"/>
    <mergeCell ref="C106:D106"/>
    <mergeCell ref="E106:F106"/>
    <mergeCell ref="I106:K106"/>
    <mergeCell ref="C103:D103"/>
    <mergeCell ref="E103:F103"/>
    <mergeCell ref="I103:K103"/>
    <mergeCell ref="C104:D104"/>
    <mergeCell ref="E104:F104"/>
    <mergeCell ref="I104:K104"/>
    <mergeCell ref="C101:D101"/>
    <mergeCell ref="E101:F101"/>
    <mergeCell ref="I101:K101"/>
    <mergeCell ref="C102:D102"/>
    <mergeCell ref="E102:F102"/>
    <mergeCell ref="I102:K102"/>
    <mergeCell ref="C99:D99"/>
    <mergeCell ref="E99:F99"/>
    <mergeCell ref="I99:K99"/>
    <mergeCell ref="C100:D100"/>
    <mergeCell ref="E100:F100"/>
    <mergeCell ref="I100:K100"/>
    <mergeCell ref="C97:D97"/>
    <mergeCell ref="E97:F97"/>
    <mergeCell ref="I97:K97"/>
    <mergeCell ref="C98:D98"/>
    <mergeCell ref="E98:F98"/>
    <mergeCell ref="I98:K98"/>
    <mergeCell ref="C95:D95"/>
    <mergeCell ref="E95:F95"/>
    <mergeCell ref="I95:K95"/>
    <mergeCell ref="C96:D96"/>
    <mergeCell ref="E96:F96"/>
    <mergeCell ref="I96:K96"/>
    <mergeCell ref="C93:D93"/>
    <mergeCell ref="E93:F93"/>
    <mergeCell ref="I93:K93"/>
    <mergeCell ref="C94:D94"/>
    <mergeCell ref="E94:F94"/>
    <mergeCell ref="I94:K94"/>
    <mergeCell ref="C91:D91"/>
    <mergeCell ref="E91:F91"/>
    <mergeCell ref="I91:K91"/>
    <mergeCell ref="C92:D92"/>
    <mergeCell ref="E92:F92"/>
    <mergeCell ref="I92:K92"/>
    <mergeCell ref="C89:D89"/>
    <mergeCell ref="E89:F89"/>
    <mergeCell ref="I89:K89"/>
    <mergeCell ref="C90:D90"/>
    <mergeCell ref="E90:F90"/>
    <mergeCell ref="I90:K90"/>
    <mergeCell ref="C87:D87"/>
    <mergeCell ref="E87:F87"/>
    <mergeCell ref="I87:K87"/>
    <mergeCell ref="C88:D88"/>
    <mergeCell ref="E88:F88"/>
    <mergeCell ref="I88:K88"/>
    <mergeCell ref="C85:D85"/>
    <mergeCell ref="E85:F85"/>
    <mergeCell ref="I85:K85"/>
    <mergeCell ref="C86:D86"/>
    <mergeCell ref="E86:F86"/>
    <mergeCell ref="I86:K86"/>
    <mergeCell ref="C83:D83"/>
    <mergeCell ref="E83:F83"/>
    <mergeCell ref="I83:K83"/>
    <mergeCell ref="C84:D84"/>
    <mergeCell ref="E84:F84"/>
    <mergeCell ref="I84:K84"/>
    <mergeCell ref="C81:D81"/>
    <mergeCell ref="E81:F81"/>
    <mergeCell ref="I81:K81"/>
    <mergeCell ref="C82:D82"/>
    <mergeCell ref="E82:F82"/>
    <mergeCell ref="I82:K82"/>
    <mergeCell ref="C79:D79"/>
    <mergeCell ref="E79:F79"/>
    <mergeCell ref="I79:K79"/>
    <mergeCell ref="C80:D80"/>
    <mergeCell ref="E80:F80"/>
    <mergeCell ref="I80:K80"/>
    <mergeCell ref="C77:D77"/>
    <mergeCell ref="E77:F77"/>
    <mergeCell ref="I77:K77"/>
    <mergeCell ref="C78:D78"/>
    <mergeCell ref="E78:F78"/>
    <mergeCell ref="I78:K78"/>
    <mergeCell ref="C75:D75"/>
    <mergeCell ref="E75:F75"/>
    <mergeCell ref="I75:K75"/>
    <mergeCell ref="C76:D76"/>
    <mergeCell ref="E76:F76"/>
    <mergeCell ref="I76:K76"/>
    <mergeCell ref="C73:D73"/>
    <mergeCell ref="E73:F73"/>
    <mergeCell ref="I73:K73"/>
    <mergeCell ref="C74:D74"/>
    <mergeCell ref="E74:F74"/>
    <mergeCell ref="I74:K74"/>
    <mergeCell ref="C71:D71"/>
    <mergeCell ref="E71:F71"/>
    <mergeCell ref="I71:K71"/>
    <mergeCell ref="C72:D72"/>
    <mergeCell ref="E72:F72"/>
    <mergeCell ref="I72:K72"/>
    <mergeCell ref="C69:D69"/>
    <mergeCell ref="E69:F69"/>
    <mergeCell ref="I69:K69"/>
    <mergeCell ref="C70:D70"/>
    <mergeCell ref="E70:F70"/>
    <mergeCell ref="I70:K70"/>
    <mergeCell ref="C67:D67"/>
    <mergeCell ref="E67:F67"/>
    <mergeCell ref="I67:K67"/>
    <mergeCell ref="C68:D68"/>
    <mergeCell ref="E68:F68"/>
    <mergeCell ref="I68:K68"/>
    <mergeCell ref="C65:D65"/>
    <mergeCell ref="E65:F65"/>
    <mergeCell ref="I65:K65"/>
    <mergeCell ref="C66:D66"/>
    <mergeCell ref="E66:F66"/>
    <mergeCell ref="I66:K66"/>
    <mergeCell ref="C63:D63"/>
    <mergeCell ref="E63:F63"/>
    <mergeCell ref="I63:K63"/>
    <mergeCell ref="C64:D64"/>
    <mergeCell ref="E64:F64"/>
    <mergeCell ref="I64:K64"/>
    <mergeCell ref="C61:D61"/>
    <mergeCell ref="E61:F61"/>
    <mergeCell ref="I61:K61"/>
    <mergeCell ref="C62:D62"/>
    <mergeCell ref="E62:F62"/>
    <mergeCell ref="I62:K62"/>
    <mergeCell ref="C59:D59"/>
    <mergeCell ref="E59:F59"/>
    <mergeCell ref="I59:K59"/>
    <mergeCell ref="C60:D60"/>
    <mergeCell ref="E60:F60"/>
    <mergeCell ref="I60:K60"/>
    <mergeCell ref="C57:D57"/>
    <mergeCell ref="E57:F57"/>
    <mergeCell ref="I57:K57"/>
    <mergeCell ref="C58:D58"/>
    <mergeCell ref="E58:F58"/>
    <mergeCell ref="I58:K58"/>
    <mergeCell ref="C55:D55"/>
    <mergeCell ref="E55:F55"/>
    <mergeCell ref="I55:K55"/>
    <mergeCell ref="C56:D56"/>
    <mergeCell ref="E56:F56"/>
    <mergeCell ref="I56:K56"/>
    <mergeCell ref="C53:D53"/>
    <mergeCell ref="E53:F53"/>
    <mergeCell ref="I53:K53"/>
    <mergeCell ref="C54:D54"/>
    <mergeCell ref="E54:F54"/>
    <mergeCell ref="I54:K54"/>
    <mergeCell ref="C51:D51"/>
    <mergeCell ref="E51:F51"/>
    <mergeCell ref="I51:K51"/>
    <mergeCell ref="C52:D52"/>
    <mergeCell ref="E52:F52"/>
    <mergeCell ref="I52:K52"/>
    <mergeCell ref="C49:D49"/>
    <mergeCell ref="E49:F49"/>
    <mergeCell ref="I49:K49"/>
    <mergeCell ref="C50:D50"/>
    <mergeCell ref="E50:F50"/>
    <mergeCell ref="I50:K50"/>
    <mergeCell ref="C47:D47"/>
    <mergeCell ref="E47:F47"/>
    <mergeCell ref="I47:K47"/>
    <mergeCell ref="C48:D48"/>
    <mergeCell ref="E48:F48"/>
    <mergeCell ref="I48:K48"/>
    <mergeCell ref="C45:D45"/>
    <mergeCell ref="E45:F45"/>
    <mergeCell ref="I45:K45"/>
    <mergeCell ref="C46:D46"/>
    <mergeCell ref="E46:F46"/>
    <mergeCell ref="I46:K46"/>
    <mergeCell ref="C43:D43"/>
    <mergeCell ref="E43:F43"/>
    <mergeCell ref="I43:K43"/>
    <mergeCell ref="C44:D44"/>
    <mergeCell ref="E44:F44"/>
    <mergeCell ref="I44:K44"/>
    <mergeCell ref="C41:D41"/>
    <mergeCell ref="E41:F41"/>
    <mergeCell ref="I41:K41"/>
    <mergeCell ref="C42:D42"/>
    <mergeCell ref="E42:F42"/>
    <mergeCell ref="I42:K42"/>
    <mergeCell ref="C39:D39"/>
    <mergeCell ref="E39:F39"/>
    <mergeCell ref="I39:K39"/>
    <mergeCell ref="C40:D40"/>
    <mergeCell ref="E40:F40"/>
    <mergeCell ref="I40:K40"/>
    <mergeCell ref="C37:D37"/>
    <mergeCell ref="E37:F37"/>
    <mergeCell ref="I37:K37"/>
    <mergeCell ref="C38:D38"/>
    <mergeCell ref="E38:F38"/>
    <mergeCell ref="I38:K38"/>
    <mergeCell ref="C35:D35"/>
    <mergeCell ref="E35:F35"/>
    <mergeCell ref="I35:K35"/>
    <mergeCell ref="C36:D36"/>
    <mergeCell ref="E36:F36"/>
    <mergeCell ref="I36:K36"/>
    <mergeCell ref="C33:D33"/>
    <mergeCell ref="E33:F33"/>
    <mergeCell ref="I33:K33"/>
    <mergeCell ref="C34:D34"/>
    <mergeCell ref="E34:F34"/>
    <mergeCell ref="I34:K34"/>
    <mergeCell ref="C31:D31"/>
    <mergeCell ref="E31:F31"/>
    <mergeCell ref="I31:K31"/>
    <mergeCell ref="C32:D32"/>
    <mergeCell ref="E32:F32"/>
    <mergeCell ref="I32:K32"/>
    <mergeCell ref="C29:D29"/>
    <mergeCell ref="E29:F29"/>
    <mergeCell ref="I29:K29"/>
    <mergeCell ref="C30:D30"/>
    <mergeCell ref="E30:F30"/>
    <mergeCell ref="I30:K30"/>
    <mergeCell ref="C27:D27"/>
    <mergeCell ref="E27:F27"/>
    <mergeCell ref="I27:K27"/>
    <mergeCell ref="C28:D28"/>
    <mergeCell ref="E28:F28"/>
    <mergeCell ref="I28:K28"/>
    <mergeCell ref="C25:D25"/>
    <mergeCell ref="E25:F25"/>
    <mergeCell ref="I25:K25"/>
    <mergeCell ref="C26:D26"/>
    <mergeCell ref="E26:F26"/>
    <mergeCell ref="I26:K26"/>
    <mergeCell ref="C23:D23"/>
    <mergeCell ref="E23:F23"/>
    <mergeCell ref="I23:K23"/>
    <mergeCell ref="C24:D24"/>
    <mergeCell ref="E24:F24"/>
    <mergeCell ref="I24:K24"/>
    <mergeCell ref="C21:D21"/>
    <mergeCell ref="E21:F21"/>
    <mergeCell ref="I21:K21"/>
    <mergeCell ref="C22:D22"/>
    <mergeCell ref="E22:F22"/>
    <mergeCell ref="I22:K22"/>
    <mergeCell ref="C19:D19"/>
    <mergeCell ref="E19:F19"/>
    <mergeCell ref="I19:K19"/>
    <mergeCell ref="C20:D20"/>
    <mergeCell ref="E20:F20"/>
    <mergeCell ref="I20:K20"/>
    <mergeCell ref="C17:D17"/>
    <mergeCell ref="E17:F17"/>
    <mergeCell ref="I17:K17"/>
    <mergeCell ref="C18:D18"/>
    <mergeCell ref="E18:F18"/>
    <mergeCell ref="I18:K18"/>
    <mergeCell ref="C15:D15"/>
    <mergeCell ref="E15:F15"/>
    <mergeCell ref="I15:K15"/>
    <mergeCell ref="C16:D16"/>
    <mergeCell ref="E16:F16"/>
    <mergeCell ref="I16:K16"/>
    <mergeCell ref="P12:P13"/>
    <mergeCell ref="Q12:Q13"/>
    <mergeCell ref="R12:R13"/>
    <mergeCell ref="S12:S13"/>
    <mergeCell ref="T12:T13"/>
    <mergeCell ref="U12:U13"/>
    <mergeCell ref="B12:B14"/>
    <mergeCell ref="C12:D14"/>
    <mergeCell ref="E12:F14"/>
    <mergeCell ref="G12:G14"/>
    <mergeCell ref="H12:H14"/>
    <mergeCell ref="I12:K14"/>
    <mergeCell ref="C8:F8"/>
    <mergeCell ref="I8:K8"/>
    <mergeCell ref="C9:F9"/>
    <mergeCell ref="I9:K9"/>
    <mergeCell ref="C10:F10"/>
    <mergeCell ref="I10:K10"/>
    <mergeCell ref="B2:K3"/>
    <mergeCell ref="B5:B7"/>
    <mergeCell ref="C5:F7"/>
    <mergeCell ref="G5:G7"/>
    <mergeCell ref="H5:H7"/>
    <mergeCell ref="I5:K7"/>
  </mergeCells>
  <dataValidations count="1">
    <dataValidation type="list" showInputMessage="1" showErrorMessage="1" sqref="B15:B125">
      <formula1>$P$16:$P$44</formula1>
    </dataValidation>
  </dataValidations>
  <hyperlinks>
    <hyperlink ref="B12:B14" location="matériels!U12" tooltip="Liste récapitulative du matériel" display="Désignation du matériel standard"/>
    <hyperlink ref="B5:B7" location="matériels!U12" tooltip="Doit être autre que le matériel standard !" display="Désignation du matériel spécifique"/>
    <hyperlink ref="P11" location="matériels!A1" tooltip="Désignation du matériel standard" display="Retour à la liste descriptive"/>
  </hyperlinks>
  <pageMargins left="0.78740157499999996" right="0.78740157499999996" top="0.984251969" bottom="0.984251969" header="0.4921259845" footer="0.4921259845"/>
  <pageSetup paperSize="9" scale="3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atériel">
                <anchor moveWithCells="1" sizeWithCells="1">
                  <from>
                    <xdr:col>11</xdr:col>
                    <xdr:colOff>361950</xdr:colOff>
                    <xdr:row>2</xdr:row>
                    <xdr:rowOff>104775</xdr:rowOff>
                  </from>
                  <to>
                    <xdr:col>14</xdr:col>
                    <xdr:colOff>323850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workbookViewId="0">
      <selection activeCell="G17" sqref="G17"/>
    </sheetView>
  </sheetViews>
  <sheetFormatPr baseColWidth="10" defaultRowHeight="12.75" x14ac:dyDescent="0.2"/>
  <cols>
    <col min="1" max="1" width="3.42578125" customWidth="1"/>
    <col min="2" max="2" width="27.85546875" customWidth="1"/>
    <col min="3" max="3" width="23" bestFit="1" customWidth="1"/>
    <col min="4" max="4" width="13.5703125" bestFit="1" customWidth="1"/>
    <col min="5" max="5" width="18.85546875" bestFit="1" customWidth="1"/>
    <col min="6" max="6" width="24" bestFit="1" customWidth="1"/>
    <col min="7" max="7" width="20" bestFit="1" customWidth="1"/>
  </cols>
  <sheetData>
    <row r="1" spans="1:9" ht="18" x14ac:dyDescent="0.25">
      <c r="A1" s="210"/>
      <c r="B1" s="210" t="s">
        <v>181</v>
      </c>
    </row>
    <row r="2" spans="1:9" x14ac:dyDescent="0.2">
      <c r="B2" s="224">
        <v>0</v>
      </c>
      <c r="C2" s="224">
        <v>1</v>
      </c>
      <c r="D2" s="224">
        <v>2</v>
      </c>
      <c r="E2" s="224">
        <v>3</v>
      </c>
      <c r="F2" s="225">
        <v>4</v>
      </c>
      <c r="G2" s="225">
        <v>5</v>
      </c>
      <c r="H2" s="225">
        <v>6</v>
      </c>
      <c r="I2" s="225">
        <v>7</v>
      </c>
    </row>
    <row r="3" spans="1:9" x14ac:dyDescent="0.2">
      <c r="A3" s="223"/>
      <c r="B3" s="211" t="s">
        <v>182</v>
      </c>
      <c r="C3" s="211" t="s">
        <v>183</v>
      </c>
      <c r="D3" s="211" t="s">
        <v>184</v>
      </c>
      <c r="E3" s="211" t="s">
        <v>185</v>
      </c>
      <c r="F3" s="211" t="s">
        <v>209</v>
      </c>
      <c r="G3" s="211" t="s">
        <v>210</v>
      </c>
    </row>
    <row r="4" spans="1:9" x14ac:dyDescent="0.2">
      <c r="A4" s="224">
        <v>0</v>
      </c>
      <c r="B4" s="212" t="s">
        <v>186</v>
      </c>
      <c r="C4" s="226">
        <v>30</v>
      </c>
      <c r="D4" s="212" t="s">
        <v>157</v>
      </c>
      <c r="E4" s="229" t="s">
        <v>201</v>
      </c>
      <c r="F4" s="214" t="s">
        <v>211</v>
      </c>
      <c r="G4" s="226">
        <v>4</v>
      </c>
    </row>
    <row r="5" spans="1:9" x14ac:dyDescent="0.2">
      <c r="A5" s="224">
        <v>1</v>
      </c>
      <c r="B5" s="212" t="s">
        <v>187</v>
      </c>
      <c r="C5" s="226">
        <v>77</v>
      </c>
      <c r="D5" s="212" t="s">
        <v>1</v>
      </c>
      <c r="E5" s="229">
        <v>4</v>
      </c>
      <c r="F5" s="222"/>
      <c r="G5" s="226"/>
    </row>
    <row r="6" spans="1:9" x14ac:dyDescent="0.2">
      <c r="A6" s="224">
        <v>2</v>
      </c>
      <c r="B6" s="214" t="s">
        <v>188</v>
      </c>
      <c r="C6" s="226">
        <v>75</v>
      </c>
      <c r="D6" s="214" t="s">
        <v>2</v>
      </c>
      <c r="E6" s="229" t="s">
        <v>202</v>
      </c>
      <c r="F6" s="214" t="s">
        <v>215</v>
      </c>
      <c r="G6" s="226">
        <v>8</v>
      </c>
    </row>
    <row r="7" spans="1:9" x14ac:dyDescent="0.2">
      <c r="A7" s="224">
        <v>3</v>
      </c>
      <c r="B7" s="214" t="s">
        <v>189</v>
      </c>
      <c r="C7" s="226">
        <v>6</v>
      </c>
      <c r="D7" s="214" t="s">
        <v>4</v>
      </c>
      <c r="E7" s="229">
        <v>2</v>
      </c>
      <c r="F7" s="222"/>
      <c r="G7" s="226"/>
    </row>
    <row r="8" spans="1:9" x14ac:dyDescent="0.2">
      <c r="A8" s="224">
        <v>4</v>
      </c>
      <c r="B8" s="214" t="s">
        <v>190</v>
      </c>
      <c r="C8" s="226">
        <v>14</v>
      </c>
      <c r="D8" s="214" t="s">
        <v>6</v>
      </c>
      <c r="E8" s="229">
        <v>3</v>
      </c>
      <c r="F8" s="222"/>
      <c r="G8" s="226"/>
    </row>
    <row r="9" spans="1:9" x14ac:dyDescent="0.2">
      <c r="A9" s="224">
        <v>5</v>
      </c>
      <c r="B9" s="215" t="s">
        <v>191</v>
      </c>
      <c r="C9" s="227"/>
      <c r="D9" s="215" t="s">
        <v>84</v>
      </c>
      <c r="E9" s="230"/>
      <c r="F9" s="222"/>
      <c r="G9" s="226"/>
    </row>
    <row r="10" spans="1:9" x14ac:dyDescent="0.2">
      <c r="A10" s="224">
        <v>6</v>
      </c>
      <c r="B10" s="214" t="s">
        <v>199</v>
      </c>
      <c r="C10" s="226">
        <v>58</v>
      </c>
      <c r="D10" s="214" t="s">
        <v>8</v>
      </c>
      <c r="E10" s="229" t="s">
        <v>203</v>
      </c>
      <c r="F10" s="214" t="s">
        <v>217</v>
      </c>
      <c r="G10" s="226">
        <v>10</v>
      </c>
    </row>
    <row r="11" spans="1:9" x14ac:dyDescent="0.2">
      <c r="A11" s="224">
        <v>7</v>
      </c>
      <c r="B11" s="214" t="s">
        <v>179</v>
      </c>
      <c r="C11" s="226">
        <v>82</v>
      </c>
      <c r="D11" s="214" t="s">
        <v>179</v>
      </c>
      <c r="E11" s="229" t="s">
        <v>204</v>
      </c>
      <c r="F11" s="214" t="s">
        <v>216</v>
      </c>
      <c r="G11" s="226">
        <v>9</v>
      </c>
    </row>
    <row r="12" spans="1:9" x14ac:dyDescent="0.2">
      <c r="A12" s="224">
        <v>8</v>
      </c>
      <c r="B12" s="214" t="s">
        <v>200</v>
      </c>
      <c r="C12" s="226">
        <v>1</v>
      </c>
      <c r="D12" s="214" t="s">
        <v>60</v>
      </c>
      <c r="E12" s="229">
        <v>1</v>
      </c>
      <c r="F12" s="222"/>
      <c r="G12" s="226"/>
    </row>
    <row r="13" spans="1:9" x14ac:dyDescent="0.2">
      <c r="A13" s="224">
        <v>9</v>
      </c>
      <c r="B13" s="214" t="s">
        <v>61</v>
      </c>
      <c r="C13" s="226">
        <v>31</v>
      </c>
      <c r="D13" s="214" t="s">
        <v>61</v>
      </c>
      <c r="E13" s="229">
        <v>5</v>
      </c>
      <c r="F13" s="222"/>
      <c r="G13" s="226"/>
    </row>
    <row r="14" spans="1:9" x14ac:dyDescent="0.2">
      <c r="A14" s="224">
        <v>10</v>
      </c>
      <c r="B14" s="214" t="s">
        <v>192</v>
      </c>
      <c r="C14" s="226">
        <v>25</v>
      </c>
      <c r="D14" s="214" t="s">
        <v>62</v>
      </c>
      <c r="E14" s="229">
        <v>6</v>
      </c>
      <c r="F14" s="214" t="s">
        <v>208</v>
      </c>
      <c r="G14" s="226">
        <v>1</v>
      </c>
    </row>
    <row r="15" spans="1:9" x14ac:dyDescent="0.2">
      <c r="A15" s="224">
        <v>11</v>
      </c>
      <c r="B15" s="214" t="s">
        <v>193</v>
      </c>
      <c r="C15" s="226">
        <v>26</v>
      </c>
      <c r="D15" s="215" t="s">
        <v>62</v>
      </c>
      <c r="E15" s="230">
        <v>6</v>
      </c>
      <c r="F15" s="215" t="s">
        <v>208</v>
      </c>
      <c r="G15" s="227">
        <v>1</v>
      </c>
    </row>
    <row r="16" spans="1:9" x14ac:dyDescent="0.2">
      <c r="A16" s="224">
        <v>12</v>
      </c>
      <c r="B16" s="214" t="s">
        <v>194</v>
      </c>
      <c r="C16" s="226">
        <v>23</v>
      </c>
      <c r="D16" s="214" t="s">
        <v>63</v>
      </c>
      <c r="E16" s="229">
        <v>7</v>
      </c>
      <c r="F16" s="215" t="s">
        <v>208</v>
      </c>
      <c r="G16" s="227">
        <v>1</v>
      </c>
    </row>
    <row r="17" spans="1:7" x14ac:dyDescent="0.2">
      <c r="A17" s="224">
        <v>13</v>
      </c>
      <c r="B17" s="214" t="s">
        <v>195</v>
      </c>
      <c r="C17" s="226">
        <v>24</v>
      </c>
      <c r="D17" s="214" t="s">
        <v>64</v>
      </c>
      <c r="E17" s="229">
        <v>8</v>
      </c>
      <c r="F17" s="215" t="s">
        <v>208</v>
      </c>
      <c r="G17" s="227">
        <v>1</v>
      </c>
    </row>
    <row r="18" spans="1:7" x14ac:dyDescent="0.2">
      <c r="A18" s="224">
        <v>14</v>
      </c>
      <c r="B18" s="214" t="s">
        <v>196</v>
      </c>
      <c r="C18" s="226">
        <v>27</v>
      </c>
      <c r="D18" s="214" t="s">
        <v>65</v>
      </c>
      <c r="E18" s="229">
        <v>9</v>
      </c>
      <c r="F18" s="214" t="s">
        <v>65</v>
      </c>
      <c r="G18" s="226">
        <v>2</v>
      </c>
    </row>
    <row r="19" spans="1:7" x14ac:dyDescent="0.2">
      <c r="A19" s="224">
        <v>15</v>
      </c>
      <c r="B19" s="214" t="s">
        <v>180</v>
      </c>
      <c r="C19" s="226">
        <v>28</v>
      </c>
      <c r="D19" s="214" t="s">
        <v>180</v>
      </c>
      <c r="E19" s="229">
        <v>10</v>
      </c>
      <c r="F19" s="214" t="s">
        <v>180</v>
      </c>
      <c r="G19" s="226">
        <v>3</v>
      </c>
    </row>
    <row r="20" spans="1:7" x14ac:dyDescent="0.2">
      <c r="A20" s="224">
        <v>16</v>
      </c>
      <c r="B20" s="214" t="s">
        <v>197</v>
      </c>
      <c r="C20" s="226">
        <v>39</v>
      </c>
      <c r="D20" s="214" t="s">
        <v>197</v>
      </c>
      <c r="E20" s="229">
        <v>11</v>
      </c>
      <c r="F20" s="214" t="s">
        <v>214</v>
      </c>
      <c r="G20" s="226">
        <v>7</v>
      </c>
    </row>
    <row r="21" spans="1:7" x14ac:dyDescent="0.2">
      <c r="A21" s="224">
        <v>17</v>
      </c>
      <c r="B21" s="214" t="s">
        <v>198</v>
      </c>
      <c r="C21" s="226">
        <v>46</v>
      </c>
      <c r="D21" s="214" t="s">
        <v>67</v>
      </c>
      <c r="E21" s="229">
        <v>12</v>
      </c>
      <c r="F21" s="222"/>
      <c r="G21" s="226"/>
    </row>
    <row r="22" spans="1:7" x14ac:dyDescent="0.2">
      <c r="A22" s="224">
        <v>18</v>
      </c>
      <c r="B22" s="212" t="s">
        <v>206</v>
      </c>
      <c r="C22" s="226">
        <v>4</v>
      </c>
      <c r="D22" s="213" t="s">
        <v>205</v>
      </c>
      <c r="E22" s="229">
        <v>19</v>
      </c>
      <c r="F22" s="222"/>
      <c r="G22" s="226"/>
    </row>
    <row r="23" spans="1:7" x14ac:dyDescent="0.2">
      <c r="A23" s="224">
        <v>19</v>
      </c>
      <c r="B23" s="212" t="s">
        <v>207</v>
      </c>
      <c r="C23" s="226">
        <v>29</v>
      </c>
      <c r="D23" s="215" t="s">
        <v>157</v>
      </c>
      <c r="E23" s="230" t="s">
        <v>201</v>
      </c>
      <c r="F23" s="214" t="s">
        <v>211</v>
      </c>
      <c r="G23" s="226">
        <v>4</v>
      </c>
    </row>
    <row r="24" spans="1:7" x14ac:dyDescent="0.2">
      <c r="A24" s="225">
        <v>20</v>
      </c>
      <c r="B24" s="214"/>
      <c r="C24" s="228"/>
      <c r="D24" s="212" t="s">
        <v>220</v>
      </c>
      <c r="E24" s="226">
        <v>13</v>
      </c>
      <c r="F24" s="214" t="s">
        <v>212</v>
      </c>
      <c r="G24" s="226">
        <v>5</v>
      </c>
    </row>
    <row r="25" spans="1:7" x14ac:dyDescent="0.2">
      <c r="A25" s="225">
        <v>21</v>
      </c>
      <c r="B25" s="214"/>
      <c r="C25" s="226"/>
      <c r="D25" s="212" t="s">
        <v>221</v>
      </c>
      <c r="E25" s="226">
        <v>14</v>
      </c>
      <c r="F25" s="214" t="s">
        <v>213</v>
      </c>
      <c r="G25" s="226">
        <v>6</v>
      </c>
    </row>
    <row r="26" spans="1:7" x14ac:dyDescent="0.2">
      <c r="A26" s="225">
        <v>22</v>
      </c>
      <c r="B26" s="212"/>
      <c r="C26" s="226"/>
      <c r="D26" s="212" t="s">
        <v>72</v>
      </c>
      <c r="E26" s="226">
        <v>17</v>
      </c>
      <c r="F26" s="214" t="s">
        <v>218</v>
      </c>
      <c r="G26" s="226">
        <v>11</v>
      </c>
    </row>
    <row r="27" spans="1:7" x14ac:dyDescent="0.2">
      <c r="A27" s="225">
        <v>23</v>
      </c>
      <c r="B27" s="212"/>
      <c r="C27" s="226"/>
      <c r="D27" s="212" t="s">
        <v>73</v>
      </c>
      <c r="E27" s="226">
        <v>18</v>
      </c>
      <c r="F27" s="214" t="s">
        <v>219</v>
      </c>
      <c r="G27" s="226">
        <v>12</v>
      </c>
    </row>
  </sheetData>
  <phoneticPr fontId="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page_de_garde</vt:lpstr>
      <vt:lpstr>pointage-etude</vt:lpstr>
      <vt:lpstr>casage-etude</vt:lpstr>
      <vt:lpstr>positionnement-etude</vt:lpstr>
      <vt:lpstr>Photo situation PB</vt:lpstr>
      <vt:lpstr>matériels</vt:lpstr>
      <vt:lpstr>matériels (2)</vt:lpstr>
      <vt:lpstr>Configuration</vt:lpstr>
      <vt:lpstr>'pointage-etude'!Impression_des_titres</vt:lpstr>
      <vt:lpstr>'casage-etude'!Zone_d_impression</vt:lpstr>
      <vt:lpstr>matériels!Zone_d_impression</vt:lpstr>
      <vt:lpstr>'matériels (2)'!Zone_d_impression</vt:lpstr>
      <vt:lpstr>page_de_garde!Zone_d_impression</vt:lpstr>
      <vt:lpstr>'Photo situation PB'!Zone_d_impression</vt:lpstr>
      <vt:lpstr>'pointage-etude'!Zone_d_impression</vt:lpstr>
      <vt:lpstr>'positionnement-etude'!Zone_d_impression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Nanaki</dc:creator>
  <cp:lastModifiedBy>jean-francois olewski</cp:lastModifiedBy>
  <cp:lastPrinted>2015-05-28T09:27:34Z</cp:lastPrinted>
  <dcterms:created xsi:type="dcterms:W3CDTF">2012-10-20T13:11:58Z</dcterms:created>
  <dcterms:modified xsi:type="dcterms:W3CDTF">2016-01-31T17:38:11Z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