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0" windowWidth="19035" windowHeight="8865" tabRatio="827" firstSheet="1" activeTab="2"/>
  </bookViews>
  <sheets>
    <sheet name="Sommaire" sheetId="20" r:id="rId1"/>
    <sheet name="Parametres" sheetId="7" r:id="rId2"/>
    <sheet name="Sivom" sheetId="10" r:id="rId3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#REF!</definedName>
    <definedName name="DatesS">OFFSET(Sivom!$A$14,,,COUNTA(Sivom!$A$14:$A$379))</definedName>
    <definedName name="DatesSH">OFFSET(#REF!,,,COUNTA(#REF!))</definedName>
    <definedName name="DatesUF">#REF!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3flux">OFFSET(Param,,4)</definedName>
    <definedName name="SeuilSH">OFFSET(Param,,27)</definedName>
    <definedName name="SeuilUF1">OFFSET(Param,,17)</definedName>
    <definedName name="SeuilUF2">OFFSET(Param,,22)</definedName>
    <definedName name="UF1Flux">OFFSET(Param,,19)</definedName>
  </definedNames>
  <calcPr calcId="145621"/>
</workbook>
</file>

<file path=xl/calcChain.xml><?xml version="1.0" encoding="utf-8"?>
<calcChain xmlns="http://schemas.openxmlformats.org/spreadsheetml/2006/main">
  <c r="AA378" i="10" l="1"/>
  <c r="AA15" i="10" l="1"/>
  <c r="AA16" i="10"/>
  <c r="AA17" i="10"/>
  <c r="AA18" i="10"/>
  <c r="AA19" i="10"/>
  <c r="AA20" i="10"/>
  <c r="AA21" i="10"/>
  <c r="AA22" i="10"/>
  <c r="AA23" i="10"/>
  <c r="AA24" i="10"/>
  <c r="AA25" i="10"/>
  <c r="AA26" i="10"/>
  <c r="AA27" i="10"/>
  <c r="AA28" i="10"/>
  <c r="AA29" i="10"/>
  <c r="AA30" i="10"/>
  <c r="AA31" i="10"/>
  <c r="AA32" i="10"/>
  <c r="AA33" i="10"/>
  <c r="AA34" i="10"/>
  <c r="AA35" i="10"/>
  <c r="AA36" i="10"/>
  <c r="AA37" i="10"/>
  <c r="AA38" i="10"/>
  <c r="AA39" i="10"/>
  <c r="AA40" i="10"/>
  <c r="AA41" i="10"/>
  <c r="AA42" i="10"/>
  <c r="AA43" i="10"/>
  <c r="AA44" i="10"/>
  <c r="AA45" i="10"/>
  <c r="AA46" i="10"/>
  <c r="AA47" i="10"/>
  <c r="AA48" i="10"/>
  <c r="AA49" i="10"/>
  <c r="AA50" i="10"/>
  <c r="AA51" i="10"/>
  <c r="AA52" i="10"/>
  <c r="AA53" i="10"/>
  <c r="AA54" i="10"/>
  <c r="AA55" i="10"/>
  <c r="AA56" i="10"/>
  <c r="AA57" i="10"/>
  <c r="AA58" i="10"/>
  <c r="AA59" i="10"/>
  <c r="AA60" i="10"/>
  <c r="AA61" i="10"/>
  <c r="AA62" i="10"/>
  <c r="AA63" i="10"/>
  <c r="AA64" i="10"/>
  <c r="AA65" i="10"/>
  <c r="AA66" i="10"/>
  <c r="AA67" i="10"/>
  <c r="AA68" i="10"/>
  <c r="AA69" i="10"/>
  <c r="AA70" i="10"/>
  <c r="AA71" i="10"/>
  <c r="AA72" i="10"/>
  <c r="AA73" i="10"/>
  <c r="AA74" i="10"/>
  <c r="AA75" i="10"/>
  <c r="AA76" i="10"/>
  <c r="AA77" i="10"/>
  <c r="AA78" i="10"/>
  <c r="AA79" i="10"/>
  <c r="AA80" i="10"/>
  <c r="AA81" i="10"/>
  <c r="AA82" i="10"/>
  <c r="AA83" i="10"/>
  <c r="AA84" i="10"/>
  <c r="AA85" i="10"/>
  <c r="AA86" i="10"/>
  <c r="AA87" i="10"/>
  <c r="AA88" i="10"/>
  <c r="AA89" i="10"/>
  <c r="AA90" i="10"/>
  <c r="AA91" i="10"/>
  <c r="AA92" i="10"/>
  <c r="AA93" i="10"/>
  <c r="AA94" i="10"/>
  <c r="AA95" i="10"/>
  <c r="AA96" i="10"/>
  <c r="AA97" i="10"/>
  <c r="AA98" i="10"/>
  <c r="AA99" i="10"/>
  <c r="AA100" i="10"/>
  <c r="AA101" i="10"/>
  <c r="AA102" i="10"/>
  <c r="AA103" i="10"/>
  <c r="AA104" i="10"/>
  <c r="AA105" i="10"/>
  <c r="AA106" i="10"/>
  <c r="AA107" i="10"/>
  <c r="AA108" i="10"/>
  <c r="AA109" i="10"/>
  <c r="AA110" i="10"/>
  <c r="AA111" i="10"/>
  <c r="AA112" i="10"/>
  <c r="AA113" i="10"/>
  <c r="AA114" i="10"/>
  <c r="AA115" i="10"/>
  <c r="AA116" i="10"/>
  <c r="AA117" i="10"/>
  <c r="AA118" i="10"/>
  <c r="AA119" i="10"/>
  <c r="AA120" i="10"/>
  <c r="AA121" i="10"/>
  <c r="AA122" i="10"/>
  <c r="AA123" i="10"/>
  <c r="AA124" i="10"/>
  <c r="AA125" i="10"/>
  <c r="AA126" i="10"/>
  <c r="AA127" i="10"/>
  <c r="AA128" i="10"/>
  <c r="AA129" i="10"/>
  <c r="AA130" i="10"/>
  <c r="AA131" i="10"/>
  <c r="AA132" i="10"/>
  <c r="AA133" i="10"/>
  <c r="AA134" i="10"/>
  <c r="AA135" i="10"/>
  <c r="AA136" i="10"/>
  <c r="AA137" i="10"/>
  <c r="AA138" i="10"/>
  <c r="AA139" i="10"/>
  <c r="AA140" i="10"/>
  <c r="AA141" i="10"/>
  <c r="AA142" i="10"/>
  <c r="AA143" i="10"/>
  <c r="AA144" i="10"/>
  <c r="AA145" i="10"/>
  <c r="AA146" i="10"/>
  <c r="AA147" i="10"/>
  <c r="AA148" i="10"/>
  <c r="AA149" i="10"/>
  <c r="AA150" i="10"/>
  <c r="AA151" i="10"/>
  <c r="AA152" i="10"/>
  <c r="AA153" i="10"/>
  <c r="AA154" i="10"/>
  <c r="AA155" i="10"/>
  <c r="AA156" i="10"/>
  <c r="AA157" i="10"/>
  <c r="AA158" i="10"/>
  <c r="AA159" i="10"/>
  <c r="AA160" i="10"/>
  <c r="AA161" i="10"/>
  <c r="AA162" i="10"/>
  <c r="AA163" i="10"/>
  <c r="AA164" i="10"/>
  <c r="AA165" i="10"/>
  <c r="AA166" i="10"/>
  <c r="AA167" i="10"/>
  <c r="AA168" i="10"/>
  <c r="AA169" i="10"/>
  <c r="AA170" i="10"/>
  <c r="AA171" i="10"/>
  <c r="AA172" i="10"/>
  <c r="AA173" i="10"/>
  <c r="AA174" i="10"/>
  <c r="AA175" i="10"/>
  <c r="AA176" i="10"/>
  <c r="AA177" i="10"/>
  <c r="AA178" i="10"/>
  <c r="AA179" i="10"/>
  <c r="AA180" i="10"/>
  <c r="AA181" i="10"/>
  <c r="AA182" i="10"/>
  <c r="AA183" i="10"/>
  <c r="AA184" i="10"/>
  <c r="AA185" i="10"/>
  <c r="AA186" i="10"/>
  <c r="AA187" i="10"/>
  <c r="AA188" i="10"/>
  <c r="AA189" i="10"/>
  <c r="AA190" i="10"/>
  <c r="AA191" i="10"/>
  <c r="AA192" i="10"/>
  <c r="AA193" i="10"/>
  <c r="AA194" i="10"/>
  <c r="AA195" i="10"/>
  <c r="AA196" i="10"/>
  <c r="AA197" i="10"/>
  <c r="AA198" i="10"/>
  <c r="AA199" i="10"/>
  <c r="AA200" i="10"/>
  <c r="AA203" i="10"/>
  <c r="AA204" i="10"/>
  <c r="AA205" i="10"/>
  <c r="AA206" i="10"/>
  <c r="AA207" i="10"/>
  <c r="AA208" i="10"/>
  <c r="AA209" i="10"/>
  <c r="AA210" i="10"/>
  <c r="AA211" i="10"/>
  <c r="AA212" i="10"/>
  <c r="AA213" i="10"/>
  <c r="AA214" i="10"/>
  <c r="AA215" i="10"/>
  <c r="AA216" i="10"/>
  <c r="AA217" i="10"/>
  <c r="AA218" i="10"/>
  <c r="AA219" i="10"/>
  <c r="AA220" i="10"/>
  <c r="AA221" i="10"/>
  <c r="AA222" i="10"/>
  <c r="AA223" i="10"/>
  <c r="AA224" i="10"/>
  <c r="AA225" i="10"/>
  <c r="AA226" i="10"/>
  <c r="AA227" i="10"/>
  <c r="AA228" i="10"/>
  <c r="AA229" i="10"/>
  <c r="AA230" i="10"/>
  <c r="AA231" i="10"/>
  <c r="AA232" i="10"/>
  <c r="AA233" i="10"/>
  <c r="AA234" i="10"/>
  <c r="AA235" i="10"/>
  <c r="AA236" i="10"/>
  <c r="AA237" i="10"/>
  <c r="AA238" i="10"/>
  <c r="AA239" i="10"/>
  <c r="AA240" i="10"/>
  <c r="AA241" i="10"/>
  <c r="AA242" i="10"/>
  <c r="AA243" i="10"/>
  <c r="AA244" i="10"/>
  <c r="AA245" i="10"/>
  <c r="AA246" i="10"/>
  <c r="AA247" i="10"/>
  <c r="AA248" i="10"/>
  <c r="AA249" i="10"/>
  <c r="AA250" i="10"/>
  <c r="AA251" i="10"/>
  <c r="AA252" i="10"/>
  <c r="AA253" i="10"/>
  <c r="AA254" i="10"/>
  <c r="AA255" i="10"/>
  <c r="AA256" i="10"/>
  <c r="AA257" i="10"/>
  <c r="AA258" i="10"/>
  <c r="AA259" i="10"/>
  <c r="AA260" i="10"/>
  <c r="AA261" i="10"/>
  <c r="AA262" i="10"/>
  <c r="AA263" i="10"/>
  <c r="AA264" i="10"/>
  <c r="AA265" i="10"/>
  <c r="AA266" i="10"/>
  <c r="AA267" i="10"/>
  <c r="AA268" i="10"/>
  <c r="AA269" i="10"/>
  <c r="AA270" i="10"/>
  <c r="AA271" i="10"/>
  <c r="AA272" i="10"/>
  <c r="AA273" i="10"/>
  <c r="AA274" i="10"/>
  <c r="AA275" i="10"/>
  <c r="AA276" i="10"/>
  <c r="AA277" i="10"/>
  <c r="AA278" i="10"/>
  <c r="AA279" i="10"/>
  <c r="AA280" i="10"/>
  <c r="AA281" i="10"/>
  <c r="AA282" i="10"/>
  <c r="AA283" i="10"/>
  <c r="AA284" i="10"/>
  <c r="AA285" i="10"/>
  <c r="AA286" i="10"/>
  <c r="AA287" i="10"/>
  <c r="AA288" i="10"/>
  <c r="AA289" i="10"/>
  <c r="AA290" i="10"/>
  <c r="AA291" i="10"/>
  <c r="AA292" i="10"/>
  <c r="AA293" i="10"/>
  <c r="AA294" i="10"/>
  <c r="AA295" i="10"/>
  <c r="AA296" i="10"/>
  <c r="AA297" i="10"/>
  <c r="AA298" i="10"/>
  <c r="AA299" i="10"/>
  <c r="AA300" i="10"/>
  <c r="AA301" i="10"/>
  <c r="AA302" i="10"/>
  <c r="AA303" i="10"/>
  <c r="AA304" i="10"/>
  <c r="AA305" i="10"/>
  <c r="AA306" i="10"/>
  <c r="AA307" i="10"/>
  <c r="AA308" i="10"/>
  <c r="AA309" i="10"/>
  <c r="AA310" i="10"/>
  <c r="AA311" i="10"/>
  <c r="AA312" i="10"/>
  <c r="AA313" i="10"/>
  <c r="AA314" i="10"/>
  <c r="AA315" i="10"/>
  <c r="AA316" i="10"/>
  <c r="AA317" i="10"/>
  <c r="AA318" i="10"/>
  <c r="AA319" i="10"/>
  <c r="AA320" i="10"/>
  <c r="AA321" i="10"/>
  <c r="AA322" i="10"/>
  <c r="AA323" i="10"/>
  <c r="AA324" i="10"/>
  <c r="AA325" i="10"/>
  <c r="AA326" i="10"/>
  <c r="AA327" i="10"/>
  <c r="AA328" i="10"/>
  <c r="AA329" i="10"/>
  <c r="AA330" i="10"/>
  <c r="AA331" i="10"/>
  <c r="AA332" i="10"/>
  <c r="AA333" i="10"/>
  <c r="AA334" i="10"/>
  <c r="AA335" i="10"/>
  <c r="AA336" i="10"/>
  <c r="AA337" i="10"/>
  <c r="AA338" i="10"/>
  <c r="AA339" i="10"/>
  <c r="AA340" i="10"/>
  <c r="AA341" i="10"/>
  <c r="AA342" i="10"/>
  <c r="AA343" i="10"/>
  <c r="AA344" i="10"/>
  <c r="AA345" i="10"/>
  <c r="AA346" i="10"/>
  <c r="AA347" i="10"/>
  <c r="AA348" i="10"/>
  <c r="AA349" i="10"/>
  <c r="AA350" i="10"/>
  <c r="AA351" i="10"/>
  <c r="AA352" i="10"/>
  <c r="AA353" i="10"/>
  <c r="AA354" i="10"/>
  <c r="AA355" i="10"/>
  <c r="AA356" i="10"/>
  <c r="AA357" i="10"/>
  <c r="AA358" i="10"/>
  <c r="AA359" i="10"/>
  <c r="AA360" i="10"/>
  <c r="AA361" i="10"/>
  <c r="AA362" i="10"/>
  <c r="AA363" i="10"/>
  <c r="AA364" i="10"/>
  <c r="AA365" i="10"/>
  <c r="AA366" i="10"/>
  <c r="AA367" i="10"/>
  <c r="AA368" i="10"/>
  <c r="AA369" i="10"/>
  <c r="AA370" i="10"/>
  <c r="AA371" i="10"/>
  <c r="AA373" i="10"/>
  <c r="AA374" i="10"/>
  <c r="AA375" i="10"/>
  <c r="AA376" i="10"/>
  <c r="AA377" i="10"/>
  <c r="AA14" i="10"/>
  <c r="AA380" i="10" l="1"/>
  <c r="Y380" i="10"/>
  <c r="Y381" i="10" s="1"/>
  <c r="Z14" i="10" l="1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44" i="10"/>
  <c r="Z45" i="10"/>
  <c r="Z46" i="10"/>
  <c r="Z47" i="10"/>
  <c r="Z48" i="10"/>
  <c r="Z49" i="10"/>
  <c r="Z50" i="10"/>
  <c r="Z51" i="10"/>
  <c r="Z52" i="10"/>
  <c r="Z53" i="10"/>
  <c r="Z54" i="10"/>
  <c r="Z55" i="10"/>
  <c r="Z56" i="10"/>
  <c r="Z57" i="10"/>
  <c r="Z58" i="10"/>
  <c r="Z59" i="10"/>
  <c r="Z60" i="10"/>
  <c r="Z61" i="10"/>
  <c r="Z62" i="10"/>
  <c r="Z63" i="10"/>
  <c r="Z64" i="10"/>
  <c r="Z65" i="10"/>
  <c r="Z66" i="10"/>
  <c r="Z67" i="10"/>
  <c r="Z68" i="10"/>
  <c r="Z69" i="10"/>
  <c r="Z70" i="10"/>
  <c r="Z71" i="10"/>
  <c r="Z72" i="10"/>
  <c r="Z73" i="10"/>
  <c r="Z74" i="10"/>
  <c r="Z75" i="10"/>
  <c r="Z76" i="10"/>
  <c r="Z77" i="10"/>
  <c r="Z78" i="10"/>
  <c r="Z79" i="10"/>
  <c r="Z80" i="10"/>
  <c r="Z81" i="10"/>
  <c r="Z82" i="10"/>
  <c r="Z83" i="10"/>
  <c r="Z84" i="10"/>
  <c r="Z85" i="10"/>
  <c r="Z86" i="10"/>
  <c r="Z87" i="10"/>
  <c r="Z88" i="10"/>
  <c r="Z89" i="10"/>
  <c r="Z90" i="10"/>
  <c r="Z91" i="10"/>
  <c r="Z92" i="10"/>
  <c r="Z93" i="10"/>
  <c r="Z94" i="10"/>
  <c r="Z95" i="10"/>
  <c r="Z96" i="10"/>
  <c r="Z97" i="10"/>
  <c r="Z98" i="10"/>
  <c r="Z99" i="10"/>
  <c r="Z100" i="10"/>
  <c r="Z101" i="10"/>
  <c r="Z102" i="10"/>
  <c r="Z103" i="10"/>
  <c r="Z104" i="10"/>
  <c r="Z105" i="10"/>
  <c r="Z106" i="10"/>
  <c r="Z107" i="10"/>
  <c r="Z108" i="10"/>
  <c r="Z109" i="10"/>
  <c r="Z110" i="10"/>
  <c r="Z111" i="10"/>
  <c r="Z112" i="10"/>
  <c r="Z113" i="10"/>
  <c r="Z114" i="10"/>
  <c r="Z115" i="10"/>
  <c r="Z116" i="10"/>
  <c r="Z117" i="10"/>
  <c r="Z118" i="10"/>
  <c r="Z119" i="10"/>
  <c r="Z120" i="10"/>
  <c r="Z121" i="10"/>
  <c r="Z122" i="10"/>
  <c r="Z123" i="10"/>
  <c r="Z124" i="10"/>
  <c r="Z125" i="10"/>
  <c r="Z126" i="10"/>
  <c r="Z127" i="10"/>
  <c r="Z128" i="10"/>
  <c r="Z129" i="10"/>
  <c r="Z130" i="10"/>
  <c r="Z131" i="10"/>
  <c r="Z132" i="10"/>
  <c r="Z133" i="10"/>
  <c r="Z134" i="10"/>
  <c r="Z135" i="10"/>
  <c r="Z136" i="10"/>
  <c r="Z137" i="10"/>
  <c r="Z138" i="10"/>
  <c r="Z139" i="10"/>
  <c r="Z140" i="10"/>
  <c r="Z141" i="10"/>
  <c r="Z142" i="10"/>
  <c r="Z143" i="10"/>
  <c r="Z144" i="10"/>
  <c r="Z145" i="10"/>
  <c r="Z146" i="10"/>
  <c r="Z147" i="10"/>
  <c r="Z148" i="10"/>
  <c r="Z149" i="10"/>
  <c r="Z150" i="10"/>
  <c r="Z151" i="10"/>
  <c r="Z152" i="10"/>
  <c r="Z153" i="10"/>
  <c r="Z154" i="10"/>
  <c r="Z155" i="10"/>
  <c r="Z156" i="10"/>
  <c r="Z157" i="10"/>
  <c r="Z158" i="10"/>
  <c r="Z159" i="10"/>
  <c r="Z160" i="10"/>
  <c r="Z161" i="10"/>
  <c r="Z162" i="10"/>
  <c r="Z163" i="10"/>
  <c r="Z164" i="10"/>
  <c r="Z165" i="10"/>
  <c r="Z166" i="10"/>
  <c r="Z167" i="10"/>
  <c r="Z168" i="10"/>
  <c r="Z169" i="10"/>
  <c r="Z170" i="10"/>
  <c r="Z171" i="10"/>
  <c r="Z172" i="10"/>
  <c r="Z173" i="10"/>
  <c r="Z174" i="10"/>
  <c r="Z175" i="10"/>
  <c r="Z176" i="10"/>
  <c r="Z177" i="10"/>
  <c r="Z178" i="10"/>
  <c r="Z179" i="10"/>
  <c r="Z180" i="10"/>
  <c r="Z181" i="10"/>
  <c r="Z182" i="10"/>
  <c r="Z183" i="10"/>
  <c r="Z184" i="10"/>
  <c r="Z185" i="10"/>
  <c r="Z186" i="10"/>
  <c r="Z187" i="10"/>
  <c r="Z188" i="10"/>
  <c r="Z189" i="10"/>
  <c r="Z190" i="10"/>
  <c r="Z191" i="10"/>
  <c r="Z192" i="10"/>
  <c r="Z193" i="10"/>
  <c r="Z194" i="10"/>
  <c r="Z195" i="10"/>
  <c r="Z196" i="10"/>
  <c r="Z197" i="10"/>
  <c r="Z198" i="10"/>
  <c r="Z199" i="10"/>
  <c r="Z200" i="10"/>
  <c r="Z201" i="10"/>
  <c r="Z202" i="10"/>
  <c r="Z203" i="10"/>
  <c r="Z204" i="10"/>
  <c r="Z205" i="10"/>
  <c r="Z206" i="10"/>
  <c r="Z207" i="10"/>
  <c r="Z208" i="10"/>
  <c r="Z209" i="10"/>
  <c r="Z210" i="10"/>
  <c r="Z211" i="10"/>
  <c r="Z212" i="10"/>
  <c r="Z213" i="10"/>
  <c r="Z214" i="10"/>
  <c r="Z215" i="10"/>
  <c r="Z216" i="10"/>
  <c r="Z217" i="10"/>
  <c r="Z218" i="10"/>
  <c r="Z219" i="10"/>
  <c r="Z220" i="10"/>
  <c r="Z221" i="10"/>
  <c r="Z222" i="10"/>
  <c r="Z223" i="10"/>
  <c r="Z224" i="10"/>
  <c r="Z225" i="10"/>
  <c r="Z226" i="10"/>
  <c r="Z227" i="10"/>
  <c r="Z228" i="10"/>
  <c r="Z229" i="10"/>
  <c r="Z230" i="10"/>
  <c r="Z231" i="10"/>
  <c r="Z232" i="10"/>
  <c r="Z233" i="10"/>
  <c r="Z234" i="10"/>
  <c r="Z235" i="10"/>
  <c r="Z236" i="10"/>
  <c r="Z237" i="10"/>
  <c r="Z238" i="10"/>
  <c r="Z239" i="10"/>
  <c r="Z240" i="10"/>
  <c r="Z241" i="10"/>
  <c r="Z242" i="10"/>
  <c r="Z243" i="10"/>
  <c r="Z244" i="10"/>
  <c r="Z245" i="10"/>
  <c r="Z246" i="10"/>
  <c r="Z247" i="10"/>
  <c r="Z248" i="10"/>
  <c r="Z249" i="10"/>
  <c r="Z250" i="10"/>
  <c r="Z251" i="10"/>
  <c r="Z252" i="10"/>
  <c r="Z253" i="10"/>
  <c r="Z254" i="10"/>
  <c r="Z255" i="10"/>
  <c r="Z256" i="10"/>
  <c r="Z257" i="10"/>
  <c r="Z258" i="10"/>
  <c r="Z259" i="10"/>
  <c r="Z260" i="10"/>
  <c r="Z261" i="10"/>
  <c r="Z262" i="10"/>
  <c r="Z263" i="10"/>
  <c r="Z264" i="10"/>
  <c r="Z265" i="10"/>
  <c r="Z266" i="10"/>
  <c r="Z267" i="10"/>
  <c r="Z268" i="10"/>
  <c r="Z269" i="10"/>
  <c r="Z270" i="10"/>
  <c r="Z271" i="10"/>
  <c r="Z272" i="10"/>
  <c r="Z273" i="10"/>
  <c r="Z274" i="10"/>
  <c r="Z275" i="10"/>
  <c r="Z276" i="10"/>
  <c r="Z277" i="10"/>
  <c r="Z278" i="10"/>
  <c r="Z279" i="10"/>
  <c r="Z280" i="10"/>
  <c r="Z281" i="10"/>
  <c r="Z282" i="10"/>
  <c r="Z283" i="10"/>
  <c r="Z284" i="10"/>
  <c r="Z285" i="10"/>
  <c r="Z286" i="10"/>
  <c r="Z287" i="10"/>
  <c r="Z288" i="10"/>
  <c r="Z289" i="10"/>
  <c r="Z290" i="10"/>
  <c r="Z291" i="10"/>
  <c r="Z292" i="10"/>
  <c r="Z293" i="10"/>
  <c r="Z294" i="10"/>
  <c r="Z295" i="10"/>
  <c r="Z296" i="10"/>
  <c r="Z297" i="10"/>
  <c r="Z298" i="10"/>
  <c r="Z299" i="10"/>
  <c r="Z300" i="10"/>
  <c r="Z301" i="10"/>
  <c r="Z302" i="10"/>
  <c r="Z303" i="10"/>
  <c r="Z304" i="10"/>
  <c r="Z305" i="10"/>
  <c r="Z306" i="10"/>
  <c r="Z307" i="10"/>
  <c r="Z308" i="10"/>
  <c r="Z309" i="10"/>
  <c r="Z310" i="10"/>
  <c r="Z311" i="10"/>
  <c r="Z312" i="10"/>
  <c r="Z313" i="10"/>
  <c r="Z314" i="10"/>
  <c r="Z315" i="10"/>
  <c r="Z316" i="10"/>
  <c r="Z317" i="10"/>
  <c r="Z318" i="10"/>
  <c r="Z319" i="10"/>
  <c r="Z320" i="10"/>
  <c r="Z321" i="10"/>
  <c r="Z322" i="10"/>
  <c r="Z323" i="10"/>
  <c r="Z324" i="10"/>
  <c r="Z325" i="10"/>
  <c r="Z326" i="10"/>
  <c r="Z327" i="10"/>
  <c r="Z328" i="10"/>
  <c r="Z329" i="10"/>
  <c r="Z330" i="10"/>
  <c r="Z331" i="10"/>
  <c r="Z332" i="10"/>
  <c r="Z333" i="10"/>
  <c r="Z334" i="10"/>
  <c r="Z335" i="10"/>
  <c r="Z336" i="10"/>
  <c r="Z337" i="10"/>
  <c r="Z338" i="10"/>
  <c r="Z339" i="10"/>
  <c r="Z340" i="10"/>
  <c r="Z341" i="10"/>
  <c r="Z342" i="10"/>
  <c r="Z343" i="10"/>
  <c r="Z344" i="10"/>
  <c r="Z345" i="10"/>
  <c r="Z346" i="10"/>
  <c r="Z347" i="10"/>
  <c r="Z348" i="10"/>
  <c r="Z349" i="10"/>
  <c r="Z350" i="10"/>
  <c r="Z351" i="10"/>
  <c r="Z352" i="10"/>
  <c r="Z353" i="10"/>
  <c r="Z354" i="10"/>
  <c r="Z355" i="10"/>
  <c r="Z356" i="10"/>
  <c r="Z357" i="10"/>
  <c r="Z358" i="10"/>
  <c r="Z359" i="10"/>
  <c r="Z360" i="10"/>
  <c r="Z361" i="10"/>
  <c r="Z362" i="10"/>
  <c r="Z363" i="10"/>
  <c r="Z364" i="10"/>
  <c r="Z365" i="10"/>
  <c r="Z366" i="10"/>
  <c r="Z367" i="10"/>
  <c r="Z368" i="10"/>
  <c r="Z369" i="10"/>
  <c r="Z370" i="10"/>
  <c r="Z371" i="10"/>
  <c r="Z372" i="10"/>
  <c r="Z373" i="10"/>
  <c r="Z374" i="10"/>
  <c r="Z375" i="10"/>
  <c r="Z376" i="10"/>
  <c r="Z377" i="10"/>
  <c r="Z378" i="10"/>
  <c r="Z379" i="10"/>
  <c r="Z383" i="10" l="1"/>
  <c r="Z380" i="10"/>
  <c r="Z381" i="10" s="1"/>
  <c r="Z382" i="10"/>
  <c r="Z386" i="10"/>
  <c r="Z384" i="10"/>
  <c r="Y384" i="10"/>
  <c r="G348" i="10" l="1"/>
  <c r="H348" i="10" s="1"/>
  <c r="K348" i="10"/>
  <c r="L348" i="10" s="1"/>
  <c r="N348" i="10"/>
  <c r="R348" i="10"/>
  <c r="S348" i="10" s="1"/>
  <c r="V348" i="10"/>
  <c r="W348" i="10" s="1"/>
  <c r="G349" i="10"/>
  <c r="H349" i="10" s="1"/>
  <c r="K349" i="10"/>
  <c r="L349" i="10" s="1"/>
  <c r="N349" i="10"/>
  <c r="R349" i="10"/>
  <c r="S349" i="10" s="1"/>
  <c r="V349" i="10"/>
  <c r="W349" i="10" s="1"/>
  <c r="G350" i="10"/>
  <c r="H350" i="10" s="1"/>
  <c r="K350" i="10"/>
  <c r="L350" i="10" s="1"/>
  <c r="N350" i="10"/>
  <c r="R350" i="10"/>
  <c r="S350" i="10" s="1"/>
  <c r="V350" i="10"/>
  <c r="W350" i="10" s="1"/>
  <c r="G351" i="10"/>
  <c r="H351" i="10" s="1"/>
  <c r="K351" i="10"/>
  <c r="L351" i="10" s="1"/>
  <c r="N351" i="10"/>
  <c r="R351" i="10"/>
  <c r="S351" i="10" s="1"/>
  <c r="V351" i="10"/>
  <c r="W351" i="10" s="1"/>
  <c r="G352" i="10"/>
  <c r="H352" i="10" s="1"/>
  <c r="K352" i="10"/>
  <c r="L352" i="10" s="1"/>
  <c r="N352" i="10"/>
  <c r="R352" i="10"/>
  <c r="S352" i="10" s="1"/>
  <c r="V352" i="10"/>
  <c r="W352" i="10" s="1"/>
  <c r="G353" i="10"/>
  <c r="H353" i="10" s="1"/>
  <c r="K353" i="10"/>
  <c r="L353" i="10" s="1"/>
  <c r="N353" i="10"/>
  <c r="R353" i="10"/>
  <c r="S353" i="10" s="1"/>
  <c r="V353" i="10"/>
  <c r="W353" i="10" s="1"/>
  <c r="G354" i="10"/>
  <c r="H354" i="10" s="1"/>
  <c r="K354" i="10"/>
  <c r="L354" i="10" s="1"/>
  <c r="N354" i="10"/>
  <c r="R354" i="10"/>
  <c r="S354" i="10" s="1"/>
  <c r="V354" i="10"/>
  <c r="W354" i="10" s="1"/>
  <c r="G355" i="10"/>
  <c r="H355" i="10" s="1"/>
  <c r="K355" i="10"/>
  <c r="L355" i="10" s="1"/>
  <c r="N355" i="10"/>
  <c r="R355" i="10"/>
  <c r="S355" i="10" s="1"/>
  <c r="V355" i="10"/>
  <c r="W355" i="10" s="1"/>
  <c r="G356" i="10"/>
  <c r="H356" i="10" s="1"/>
  <c r="K356" i="10"/>
  <c r="L356" i="10" s="1"/>
  <c r="N356" i="10"/>
  <c r="R356" i="10"/>
  <c r="S356" i="10" s="1"/>
  <c r="V356" i="10"/>
  <c r="W356" i="10" s="1"/>
  <c r="G357" i="10"/>
  <c r="H357" i="10" s="1"/>
  <c r="K357" i="10"/>
  <c r="L357" i="10" s="1"/>
  <c r="N357" i="10"/>
  <c r="R357" i="10"/>
  <c r="S357" i="10" s="1"/>
  <c r="V357" i="10"/>
  <c r="W357" i="10" s="1"/>
  <c r="G358" i="10"/>
  <c r="H358" i="10" s="1"/>
  <c r="K358" i="10"/>
  <c r="L358" i="10" s="1"/>
  <c r="N358" i="10"/>
  <c r="R358" i="10"/>
  <c r="S358" i="10" s="1"/>
  <c r="V358" i="10"/>
  <c r="W358" i="10" s="1"/>
  <c r="G359" i="10"/>
  <c r="H359" i="10" s="1"/>
  <c r="K359" i="10"/>
  <c r="L359" i="10" s="1"/>
  <c r="N359" i="10"/>
  <c r="R359" i="10"/>
  <c r="S359" i="10" s="1"/>
  <c r="V359" i="10"/>
  <c r="W359" i="10" s="1"/>
  <c r="G360" i="10"/>
  <c r="H360" i="10" s="1"/>
  <c r="K360" i="10"/>
  <c r="L360" i="10" s="1"/>
  <c r="N360" i="10"/>
  <c r="R360" i="10"/>
  <c r="S360" i="10" s="1"/>
  <c r="V360" i="10"/>
  <c r="W360" i="10" s="1"/>
  <c r="G361" i="10"/>
  <c r="H361" i="10" s="1"/>
  <c r="K361" i="10"/>
  <c r="L361" i="10" s="1"/>
  <c r="N361" i="10"/>
  <c r="R361" i="10"/>
  <c r="S361" i="10" s="1"/>
  <c r="V361" i="10"/>
  <c r="W361" i="10" s="1"/>
  <c r="G362" i="10"/>
  <c r="H362" i="10" s="1"/>
  <c r="K362" i="10"/>
  <c r="L362" i="10" s="1"/>
  <c r="N362" i="10"/>
  <c r="R362" i="10"/>
  <c r="S362" i="10" s="1"/>
  <c r="V362" i="10"/>
  <c r="W362" i="10" s="1"/>
  <c r="G363" i="10"/>
  <c r="H363" i="10" s="1"/>
  <c r="K363" i="10"/>
  <c r="L363" i="10" s="1"/>
  <c r="N363" i="10"/>
  <c r="R363" i="10"/>
  <c r="S363" i="10" s="1"/>
  <c r="V363" i="10"/>
  <c r="W363" i="10" s="1"/>
  <c r="G364" i="10"/>
  <c r="H364" i="10" s="1"/>
  <c r="K364" i="10"/>
  <c r="L364" i="10" s="1"/>
  <c r="N364" i="10"/>
  <c r="R364" i="10"/>
  <c r="S364" i="10" s="1"/>
  <c r="V364" i="10"/>
  <c r="W364" i="10" s="1"/>
  <c r="G365" i="10"/>
  <c r="H365" i="10" s="1"/>
  <c r="K365" i="10"/>
  <c r="L365" i="10" s="1"/>
  <c r="N365" i="10"/>
  <c r="R365" i="10"/>
  <c r="S365" i="10" s="1"/>
  <c r="V365" i="10"/>
  <c r="W365" i="10" s="1"/>
  <c r="G366" i="10"/>
  <c r="H366" i="10" s="1"/>
  <c r="K366" i="10"/>
  <c r="L366" i="10" s="1"/>
  <c r="N366" i="10"/>
  <c r="R366" i="10"/>
  <c r="S366" i="10" s="1"/>
  <c r="V366" i="10"/>
  <c r="W366" i="10" s="1"/>
  <c r="G367" i="10"/>
  <c r="H367" i="10" s="1"/>
  <c r="K367" i="10"/>
  <c r="L367" i="10" s="1"/>
  <c r="N367" i="10"/>
  <c r="R367" i="10"/>
  <c r="S367" i="10" s="1"/>
  <c r="V367" i="10"/>
  <c r="W367" i="10" s="1"/>
  <c r="G368" i="10"/>
  <c r="H368" i="10" s="1"/>
  <c r="K368" i="10"/>
  <c r="L368" i="10" s="1"/>
  <c r="N368" i="10"/>
  <c r="R368" i="10"/>
  <c r="S368" i="10" s="1"/>
  <c r="V368" i="10"/>
  <c r="W368" i="10" s="1"/>
  <c r="G369" i="10"/>
  <c r="H369" i="10" s="1"/>
  <c r="K369" i="10"/>
  <c r="L369" i="10" s="1"/>
  <c r="N369" i="10"/>
  <c r="R369" i="10"/>
  <c r="S369" i="10" s="1"/>
  <c r="V369" i="10"/>
  <c r="W369" i="10" s="1"/>
  <c r="G370" i="10"/>
  <c r="H370" i="10" s="1"/>
  <c r="K370" i="10"/>
  <c r="L370" i="10" s="1"/>
  <c r="N370" i="10"/>
  <c r="R370" i="10"/>
  <c r="S370" i="10" s="1"/>
  <c r="V370" i="10"/>
  <c r="W370" i="10" s="1"/>
  <c r="G371" i="10"/>
  <c r="H371" i="10" s="1"/>
  <c r="K371" i="10"/>
  <c r="L371" i="10" s="1"/>
  <c r="N371" i="10"/>
  <c r="R371" i="10"/>
  <c r="S371" i="10" s="1"/>
  <c r="V371" i="10"/>
  <c r="W371" i="10" s="1"/>
  <c r="G372" i="10"/>
  <c r="H372" i="10" s="1"/>
  <c r="K372" i="10"/>
  <c r="L372" i="10" s="1"/>
  <c r="N372" i="10"/>
  <c r="R372" i="10"/>
  <c r="S372" i="10" s="1"/>
  <c r="W372" i="10"/>
  <c r="G373" i="10"/>
  <c r="H373" i="10" s="1"/>
  <c r="K373" i="10"/>
  <c r="L373" i="10" s="1"/>
  <c r="N373" i="10"/>
  <c r="R373" i="10"/>
  <c r="S373" i="10" s="1"/>
  <c r="V373" i="10"/>
  <c r="W373" i="10" s="1"/>
  <c r="G374" i="10"/>
  <c r="H374" i="10" s="1"/>
  <c r="K374" i="10"/>
  <c r="L374" i="10" s="1"/>
  <c r="N374" i="10"/>
  <c r="R374" i="10"/>
  <c r="S374" i="10" s="1"/>
  <c r="V374" i="10"/>
  <c r="W374" i="10" s="1"/>
  <c r="G375" i="10"/>
  <c r="H375" i="10" s="1"/>
  <c r="K375" i="10"/>
  <c r="L375" i="10" s="1"/>
  <c r="N375" i="10"/>
  <c r="R375" i="10"/>
  <c r="S375" i="10" s="1"/>
  <c r="V375" i="10"/>
  <c r="W375" i="10" s="1"/>
  <c r="G376" i="10"/>
  <c r="H376" i="10" s="1"/>
  <c r="K376" i="10"/>
  <c r="L376" i="10" s="1"/>
  <c r="N376" i="10"/>
  <c r="R376" i="10"/>
  <c r="S376" i="10" s="1"/>
  <c r="V376" i="10"/>
  <c r="W376" i="10" s="1"/>
  <c r="G377" i="10"/>
  <c r="H377" i="10" s="1"/>
  <c r="K377" i="10"/>
  <c r="L377" i="10" s="1"/>
  <c r="N377" i="10"/>
  <c r="R377" i="10"/>
  <c r="S377" i="10" s="1"/>
  <c r="V377" i="10"/>
  <c r="W377" i="10" s="1"/>
  <c r="G378" i="10"/>
  <c r="H378" i="10" s="1"/>
  <c r="K378" i="10"/>
  <c r="L378" i="10" s="1"/>
  <c r="N378" i="10"/>
  <c r="R378" i="10"/>
  <c r="S378" i="10" s="1"/>
  <c r="V378" i="10"/>
  <c r="W378" i="10" s="1"/>
  <c r="G330" i="10" l="1"/>
  <c r="H330" i="10" s="1"/>
  <c r="K330" i="10"/>
  <c r="L330" i="10" s="1"/>
  <c r="N330" i="10"/>
  <c r="R330" i="10"/>
  <c r="S330" i="10" s="1"/>
  <c r="V330" i="10"/>
  <c r="W330" i="10" s="1"/>
  <c r="G331" i="10"/>
  <c r="H331" i="10" s="1"/>
  <c r="K331" i="10"/>
  <c r="L331" i="10" s="1"/>
  <c r="N331" i="10"/>
  <c r="R331" i="10"/>
  <c r="S331" i="10" s="1"/>
  <c r="V331" i="10"/>
  <c r="W331" i="10" s="1"/>
  <c r="G332" i="10"/>
  <c r="H332" i="10" s="1"/>
  <c r="K332" i="10"/>
  <c r="L332" i="10" s="1"/>
  <c r="N332" i="10"/>
  <c r="R332" i="10"/>
  <c r="S332" i="10" s="1"/>
  <c r="V332" i="10"/>
  <c r="W332" i="10" s="1"/>
  <c r="G333" i="10"/>
  <c r="H333" i="10" s="1"/>
  <c r="K333" i="10"/>
  <c r="L333" i="10" s="1"/>
  <c r="N333" i="10"/>
  <c r="R333" i="10"/>
  <c r="S333" i="10" s="1"/>
  <c r="V333" i="10"/>
  <c r="W333" i="10" s="1"/>
  <c r="G334" i="10"/>
  <c r="H334" i="10" s="1"/>
  <c r="K334" i="10"/>
  <c r="L334" i="10" s="1"/>
  <c r="N334" i="10"/>
  <c r="R334" i="10"/>
  <c r="S334" i="10" s="1"/>
  <c r="V334" i="10"/>
  <c r="W334" i="10" s="1"/>
  <c r="G335" i="10"/>
  <c r="H335" i="10" s="1"/>
  <c r="K335" i="10"/>
  <c r="L335" i="10" s="1"/>
  <c r="N335" i="10"/>
  <c r="R335" i="10"/>
  <c r="S335" i="10" s="1"/>
  <c r="V335" i="10"/>
  <c r="W335" i="10" s="1"/>
  <c r="AA10" i="7" l="1"/>
  <c r="V10" i="7"/>
  <c r="Q10" i="7"/>
  <c r="L10" i="7"/>
  <c r="G10" i="7"/>
  <c r="K312" i="10" l="1"/>
  <c r="G285" i="10" l="1"/>
  <c r="H285" i="10" s="1"/>
  <c r="K285" i="10"/>
  <c r="L285" i="10" s="1"/>
  <c r="N285" i="10"/>
  <c r="R285" i="10"/>
  <c r="S285" i="10" s="1"/>
  <c r="V285" i="10"/>
  <c r="W285" i="10" s="1"/>
  <c r="G286" i="10"/>
  <c r="H286" i="10" s="1"/>
  <c r="K286" i="10"/>
  <c r="L286" i="10" s="1"/>
  <c r="N286" i="10"/>
  <c r="R286" i="10"/>
  <c r="S286" i="10" s="1"/>
  <c r="V286" i="10"/>
  <c r="W286" i="10" s="1"/>
  <c r="G287" i="10"/>
  <c r="H287" i="10" s="1"/>
  <c r="K287" i="10"/>
  <c r="L287" i="10" s="1"/>
  <c r="N287" i="10"/>
  <c r="R287" i="10"/>
  <c r="S287" i="10" s="1"/>
  <c r="V287" i="10"/>
  <c r="W287" i="10" s="1"/>
  <c r="G288" i="10"/>
  <c r="H288" i="10" s="1"/>
  <c r="K288" i="10"/>
  <c r="L288" i="10" s="1"/>
  <c r="N288" i="10"/>
  <c r="R288" i="10"/>
  <c r="S288" i="10" s="1"/>
  <c r="V288" i="10"/>
  <c r="W288" i="10" s="1"/>
  <c r="G289" i="10"/>
  <c r="H289" i="10" s="1"/>
  <c r="K289" i="10"/>
  <c r="L289" i="10" s="1"/>
  <c r="N289" i="10"/>
  <c r="R289" i="10"/>
  <c r="S289" i="10" s="1"/>
  <c r="V289" i="10"/>
  <c r="W289" i="10" s="1"/>
  <c r="G290" i="10"/>
  <c r="H290" i="10" s="1"/>
  <c r="K290" i="10"/>
  <c r="L290" i="10" s="1"/>
  <c r="N290" i="10"/>
  <c r="R290" i="10"/>
  <c r="S290" i="10" s="1"/>
  <c r="V290" i="10"/>
  <c r="W290" i="10" s="1"/>
  <c r="G291" i="10"/>
  <c r="H291" i="10" s="1"/>
  <c r="K291" i="10"/>
  <c r="L291" i="10" s="1"/>
  <c r="N291" i="10"/>
  <c r="R291" i="10"/>
  <c r="S291" i="10" s="1"/>
  <c r="V291" i="10"/>
  <c r="W291" i="10" s="1"/>
  <c r="G292" i="10"/>
  <c r="H292" i="10" s="1"/>
  <c r="K292" i="10"/>
  <c r="L292" i="10" s="1"/>
  <c r="N292" i="10"/>
  <c r="R292" i="10"/>
  <c r="S292" i="10" s="1"/>
  <c r="V292" i="10"/>
  <c r="W292" i="10" s="1"/>
  <c r="G293" i="10"/>
  <c r="H293" i="10" s="1"/>
  <c r="K293" i="10"/>
  <c r="L293" i="10" s="1"/>
  <c r="N293" i="10"/>
  <c r="R293" i="10"/>
  <c r="S293" i="10" s="1"/>
  <c r="V293" i="10"/>
  <c r="W293" i="10" s="1"/>
  <c r="G294" i="10"/>
  <c r="H294" i="10" s="1"/>
  <c r="K294" i="10"/>
  <c r="L294" i="10" s="1"/>
  <c r="N294" i="10"/>
  <c r="R294" i="10"/>
  <c r="S294" i="10" s="1"/>
  <c r="V294" i="10"/>
  <c r="W294" i="10" s="1"/>
  <c r="V260" i="10" l="1"/>
  <c r="R260" i="10"/>
  <c r="W260" i="10" l="1"/>
  <c r="S260" i="10"/>
  <c r="N257" i="10"/>
  <c r="N258" i="10"/>
  <c r="N259" i="10"/>
  <c r="N260" i="10"/>
  <c r="N261" i="10"/>
  <c r="N262" i="10"/>
  <c r="N263" i="10"/>
  <c r="N264" i="10"/>
  <c r="K260" i="10" l="1"/>
  <c r="L260" i="10" s="1"/>
  <c r="G260" i="10"/>
  <c r="H260" i="10" s="1"/>
  <c r="G261" i="10"/>
  <c r="G257" i="10" l="1"/>
  <c r="H257" i="10" s="1"/>
  <c r="K257" i="10"/>
  <c r="L257" i="10" s="1"/>
  <c r="R257" i="10"/>
  <c r="S257" i="10" s="1"/>
  <c r="V257" i="10"/>
  <c r="W257" i="10" s="1"/>
  <c r="G258" i="10"/>
  <c r="H258" i="10" s="1"/>
  <c r="K258" i="10"/>
  <c r="L258" i="10" s="1"/>
  <c r="R258" i="10"/>
  <c r="S258" i="10" s="1"/>
  <c r="V258" i="10"/>
  <c r="W258" i="10" s="1"/>
  <c r="G259" i="10"/>
  <c r="H259" i="10" s="1"/>
  <c r="K259" i="10"/>
  <c r="L259" i="10" s="1"/>
  <c r="R259" i="10"/>
  <c r="S259" i="10" s="1"/>
  <c r="V259" i="10"/>
  <c r="W259" i="10" s="1"/>
  <c r="H261" i="10"/>
  <c r="K261" i="10"/>
  <c r="L261" i="10" s="1"/>
  <c r="R261" i="10"/>
  <c r="S261" i="10" s="1"/>
  <c r="V261" i="10"/>
  <c r="W261" i="10" s="1"/>
  <c r="G262" i="10"/>
  <c r="H262" i="10" s="1"/>
  <c r="K262" i="10"/>
  <c r="L262" i="10" s="1"/>
  <c r="R262" i="10"/>
  <c r="S262" i="10" s="1"/>
  <c r="V262" i="10"/>
  <c r="W262" i="10" s="1"/>
  <c r="G263" i="10"/>
  <c r="H263" i="10" s="1"/>
  <c r="K263" i="10"/>
  <c r="L263" i="10" s="1"/>
  <c r="R263" i="10"/>
  <c r="S263" i="10" s="1"/>
  <c r="V263" i="10"/>
  <c r="W263" i="10" s="1"/>
  <c r="G204" i="10" l="1"/>
  <c r="G184" i="10" l="1"/>
  <c r="S34" i="10" l="1"/>
  <c r="S379" i="10"/>
  <c r="G59" i="10" l="1"/>
  <c r="G45" i="10" l="1"/>
  <c r="H45" i="10" s="1"/>
  <c r="G26" i="10" l="1"/>
  <c r="H26" i="10" s="1"/>
  <c r="K26" i="10"/>
  <c r="L26" i="10" s="1"/>
  <c r="N26" i="10"/>
  <c r="R26" i="10"/>
  <c r="S26" i="10" s="1"/>
  <c r="K25" i="10" l="1"/>
  <c r="L25" i="10" s="1"/>
  <c r="K24" i="10"/>
  <c r="L24" i="10" s="1"/>
  <c r="K23" i="10"/>
  <c r="L23" i="10" s="1"/>
  <c r="K22" i="10"/>
  <c r="L22" i="10" s="1"/>
  <c r="K21" i="10"/>
  <c r="L21" i="10" s="1"/>
  <c r="K20" i="10"/>
  <c r="L20" i="10" s="1"/>
  <c r="K19" i="10"/>
  <c r="L19" i="10" s="1"/>
  <c r="K18" i="10"/>
  <c r="L18" i="10" s="1"/>
  <c r="K17" i="10"/>
  <c r="L17" i="10" s="1"/>
  <c r="K16" i="10"/>
  <c r="L16" i="10" s="1"/>
  <c r="K15" i="10"/>
  <c r="K14" i="10"/>
  <c r="G16" i="10"/>
  <c r="H16" i="10" s="1"/>
  <c r="N16" i="10"/>
  <c r="R16" i="10"/>
  <c r="S16" i="10" s="1"/>
  <c r="V17" i="10"/>
  <c r="W17" i="10" s="1"/>
  <c r="G17" i="10"/>
  <c r="H17" i="10" s="1"/>
  <c r="N17" i="10"/>
  <c r="R17" i="10"/>
  <c r="S17" i="10" s="1"/>
  <c r="V18" i="10"/>
  <c r="W18" i="10" s="1"/>
  <c r="G18" i="10"/>
  <c r="H18" i="10" s="1"/>
  <c r="N18" i="10"/>
  <c r="R18" i="10"/>
  <c r="S18" i="10" s="1"/>
  <c r="V19" i="10"/>
  <c r="W19" i="10" s="1"/>
  <c r="G19" i="10"/>
  <c r="H19" i="10" s="1"/>
  <c r="N19" i="10"/>
  <c r="R19" i="10"/>
  <c r="S19" i="10" s="1"/>
  <c r="V20" i="10"/>
  <c r="W20" i="10" s="1"/>
  <c r="G20" i="10"/>
  <c r="H20" i="10" s="1"/>
  <c r="N20" i="10"/>
  <c r="R20" i="10"/>
  <c r="S20" i="10" s="1"/>
  <c r="V21" i="10"/>
  <c r="W21" i="10" s="1"/>
  <c r="G21" i="10"/>
  <c r="H21" i="10" s="1"/>
  <c r="N21" i="10"/>
  <c r="R21" i="10"/>
  <c r="S21" i="10" s="1"/>
  <c r="V22" i="10"/>
  <c r="W22" i="10" s="1"/>
  <c r="G22" i="10"/>
  <c r="H22" i="10" s="1"/>
  <c r="N22" i="10"/>
  <c r="R22" i="10"/>
  <c r="S22" i="10" s="1"/>
  <c r="V23" i="10"/>
  <c r="W23" i="10" s="1"/>
  <c r="G23" i="10"/>
  <c r="H23" i="10" s="1"/>
  <c r="N23" i="10"/>
  <c r="R23" i="10"/>
  <c r="S23" i="10" s="1"/>
  <c r="V24" i="10"/>
  <c r="W24" i="10" s="1"/>
  <c r="G24" i="10"/>
  <c r="H24" i="10" s="1"/>
  <c r="N24" i="10"/>
  <c r="R24" i="10"/>
  <c r="S24" i="10" s="1"/>
  <c r="V25" i="10"/>
  <c r="W25" i="10" s="1"/>
  <c r="G25" i="10"/>
  <c r="H25" i="10" s="1"/>
  <c r="N25" i="10"/>
  <c r="R25" i="10"/>
  <c r="S25" i="10" s="1"/>
  <c r="V26" i="10"/>
  <c r="W26" i="10" s="1"/>
  <c r="G27" i="10"/>
  <c r="H27" i="10" s="1"/>
  <c r="K27" i="10"/>
  <c r="L27" i="10" s="1"/>
  <c r="N27" i="10"/>
  <c r="R27" i="10"/>
  <c r="S27" i="10" s="1"/>
  <c r="V27" i="10"/>
  <c r="W27" i="10" s="1"/>
  <c r="G28" i="10"/>
  <c r="H28" i="10" s="1"/>
  <c r="K28" i="10"/>
  <c r="L28" i="10" s="1"/>
  <c r="N28" i="10"/>
  <c r="R28" i="10"/>
  <c r="S28" i="10" s="1"/>
  <c r="V28" i="10"/>
  <c r="W28" i="10" s="1"/>
  <c r="G29" i="10"/>
  <c r="H29" i="10" s="1"/>
  <c r="K29" i="10"/>
  <c r="L29" i="10" s="1"/>
  <c r="N29" i="10"/>
  <c r="R29" i="10"/>
  <c r="S29" i="10" s="1"/>
  <c r="V29" i="10"/>
  <c r="W29" i="10" s="1"/>
  <c r="G30" i="10"/>
  <c r="H30" i="10" s="1"/>
  <c r="K30" i="10"/>
  <c r="L30" i="10" s="1"/>
  <c r="N30" i="10"/>
  <c r="R30" i="10"/>
  <c r="S30" i="10" s="1"/>
  <c r="V30" i="10"/>
  <c r="W30" i="10" s="1"/>
  <c r="G31" i="10"/>
  <c r="H31" i="10" s="1"/>
  <c r="K31" i="10"/>
  <c r="L31" i="10" s="1"/>
  <c r="N31" i="10"/>
  <c r="R31" i="10"/>
  <c r="S31" i="10" s="1"/>
  <c r="V31" i="10"/>
  <c r="W31" i="10" s="1"/>
  <c r="G32" i="10"/>
  <c r="H32" i="10" s="1"/>
  <c r="K32" i="10"/>
  <c r="L32" i="10" s="1"/>
  <c r="N32" i="10"/>
  <c r="R32" i="10"/>
  <c r="S32" i="10" s="1"/>
  <c r="V32" i="10"/>
  <c r="W32" i="10" s="1"/>
  <c r="G33" i="10"/>
  <c r="H33" i="10" s="1"/>
  <c r="K33" i="10"/>
  <c r="L33" i="10" s="1"/>
  <c r="N33" i="10"/>
  <c r="R33" i="10"/>
  <c r="S33" i="10" s="1"/>
  <c r="V33" i="10"/>
  <c r="W33" i="10" s="1"/>
  <c r="G34" i="10"/>
  <c r="H34" i="10" s="1"/>
  <c r="K34" i="10"/>
  <c r="L34" i="10" s="1"/>
  <c r="N34" i="10"/>
  <c r="V34" i="10"/>
  <c r="W34" i="10" s="1"/>
  <c r="G35" i="10"/>
  <c r="H35" i="10" s="1"/>
  <c r="K35" i="10"/>
  <c r="L35" i="10" s="1"/>
  <c r="N35" i="10"/>
  <c r="R35" i="10"/>
  <c r="S35" i="10" s="1"/>
  <c r="V35" i="10"/>
  <c r="W35" i="10" s="1"/>
  <c r="G36" i="10"/>
  <c r="H36" i="10" s="1"/>
  <c r="K36" i="10"/>
  <c r="L36" i="10" s="1"/>
  <c r="N36" i="10"/>
  <c r="R36" i="10"/>
  <c r="S36" i="10" s="1"/>
  <c r="V36" i="10"/>
  <c r="W36" i="10" s="1"/>
  <c r="G37" i="10"/>
  <c r="H37" i="10" s="1"/>
  <c r="K37" i="10"/>
  <c r="L37" i="10" s="1"/>
  <c r="N37" i="10"/>
  <c r="R37" i="10"/>
  <c r="S37" i="10" s="1"/>
  <c r="V37" i="10"/>
  <c r="W37" i="10" s="1"/>
  <c r="G38" i="10"/>
  <c r="H38" i="10" s="1"/>
  <c r="K38" i="10"/>
  <c r="L38" i="10" s="1"/>
  <c r="N38" i="10"/>
  <c r="R38" i="10"/>
  <c r="S38" i="10" s="1"/>
  <c r="V38" i="10"/>
  <c r="W38" i="10" s="1"/>
  <c r="G39" i="10"/>
  <c r="H39" i="10" s="1"/>
  <c r="K39" i="10"/>
  <c r="L39" i="10" s="1"/>
  <c r="N39" i="10"/>
  <c r="R39" i="10"/>
  <c r="S39" i="10" s="1"/>
  <c r="V39" i="10"/>
  <c r="W39" i="10" s="1"/>
  <c r="G40" i="10"/>
  <c r="H40" i="10" s="1"/>
  <c r="K40" i="10"/>
  <c r="L40" i="10" s="1"/>
  <c r="N40" i="10"/>
  <c r="R40" i="10"/>
  <c r="S40" i="10" s="1"/>
  <c r="V40" i="10"/>
  <c r="W40" i="10" s="1"/>
  <c r="G41" i="10"/>
  <c r="H41" i="10" s="1"/>
  <c r="K41" i="10"/>
  <c r="L41" i="10" s="1"/>
  <c r="N41" i="10"/>
  <c r="R41" i="10"/>
  <c r="S41" i="10" s="1"/>
  <c r="V41" i="10"/>
  <c r="W41" i="10" s="1"/>
  <c r="G42" i="10"/>
  <c r="H42" i="10" s="1"/>
  <c r="K42" i="10"/>
  <c r="L42" i="10" s="1"/>
  <c r="N42" i="10"/>
  <c r="R42" i="10"/>
  <c r="S42" i="10" s="1"/>
  <c r="V42" i="10"/>
  <c r="W42" i="10" s="1"/>
  <c r="G43" i="10"/>
  <c r="H43" i="10" s="1"/>
  <c r="K43" i="10"/>
  <c r="L43" i="10" s="1"/>
  <c r="N43" i="10"/>
  <c r="R43" i="10"/>
  <c r="S43" i="10" s="1"/>
  <c r="V43" i="10"/>
  <c r="W43" i="10" s="1"/>
  <c r="G44" i="10"/>
  <c r="H44" i="10" s="1"/>
  <c r="K44" i="10"/>
  <c r="L44" i="10" s="1"/>
  <c r="N44" i="10"/>
  <c r="R44" i="10"/>
  <c r="S44" i="10" s="1"/>
  <c r="V44" i="10"/>
  <c r="W44" i="10" s="1"/>
  <c r="K45" i="10"/>
  <c r="L45" i="10" s="1"/>
  <c r="N45" i="10"/>
  <c r="R45" i="10"/>
  <c r="S45" i="10" s="1"/>
  <c r="V45" i="10"/>
  <c r="W45" i="10" s="1"/>
  <c r="G46" i="10"/>
  <c r="H46" i="10" s="1"/>
  <c r="K46" i="10"/>
  <c r="L46" i="10" s="1"/>
  <c r="N46" i="10"/>
  <c r="R46" i="10"/>
  <c r="S46" i="10" s="1"/>
  <c r="V46" i="10"/>
  <c r="W46" i="10" s="1"/>
  <c r="G47" i="10"/>
  <c r="H47" i="10" s="1"/>
  <c r="K47" i="10"/>
  <c r="L47" i="10" s="1"/>
  <c r="N47" i="10"/>
  <c r="R47" i="10"/>
  <c r="S47" i="10" s="1"/>
  <c r="V47" i="10"/>
  <c r="W47" i="10" s="1"/>
  <c r="G48" i="10"/>
  <c r="H48" i="10" s="1"/>
  <c r="K48" i="10"/>
  <c r="L48" i="10" s="1"/>
  <c r="N48" i="10"/>
  <c r="R48" i="10"/>
  <c r="S48" i="10" s="1"/>
  <c r="V48" i="10"/>
  <c r="W48" i="10" s="1"/>
  <c r="G49" i="10"/>
  <c r="H49" i="10" s="1"/>
  <c r="K49" i="10"/>
  <c r="L49" i="10" s="1"/>
  <c r="N49" i="10"/>
  <c r="R49" i="10"/>
  <c r="S49" i="10" s="1"/>
  <c r="V49" i="10"/>
  <c r="W49" i="10" s="1"/>
  <c r="G50" i="10"/>
  <c r="H50" i="10" s="1"/>
  <c r="K50" i="10"/>
  <c r="L50" i="10" s="1"/>
  <c r="N50" i="10"/>
  <c r="R50" i="10"/>
  <c r="S50" i="10" s="1"/>
  <c r="V50" i="10"/>
  <c r="W50" i="10" s="1"/>
  <c r="G51" i="10"/>
  <c r="H51" i="10" s="1"/>
  <c r="K51" i="10"/>
  <c r="L51" i="10" s="1"/>
  <c r="N51" i="10"/>
  <c r="R51" i="10"/>
  <c r="S51" i="10" s="1"/>
  <c r="V51" i="10"/>
  <c r="W51" i="10" s="1"/>
  <c r="G52" i="10"/>
  <c r="H52" i="10" s="1"/>
  <c r="K52" i="10"/>
  <c r="L52" i="10" s="1"/>
  <c r="N52" i="10"/>
  <c r="R52" i="10"/>
  <c r="S52" i="10" s="1"/>
  <c r="V52" i="10"/>
  <c r="W52" i="10" s="1"/>
  <c r="G53" i="10"/>
  <c r="H53" i="10" s="1"/>
  <c r="K53" i="10"/>
  <c r="L53" i="10" s="1"/>
  <c r="N53" i="10"/>
  <c r="R53" i="10"/>
  <c r="S53" i="10" s="1"/>
  <c r="V53" i="10"/>
  <c r="W53" i="10" s="1"/>
  <c r="G54" i="10"/>
  <c r="H54" i="10" s="1"/>
  <c r="K54" i="10"/>
  <c r="L54" i="10" s="1"/>
  <c r="N54" i="10"/>
  <c r="R54" i="10"/>
  <c r="S54" i="10" s="1"/>
  <c r="V54" i="10"/>
  <c r="W54" i="10" s="1"/>
  <c r="G55" i="10"/>
  <c r="H55" i="10" s="1"/>
  <c r="K55" i="10"/>
  <c r="L55" i="10" s="1"/>
  <c r="N55" i="10"/>
  <c r="R55" i="10"/>
  <c r="S55" i="10" s="1"/>
  <c r="V55" i="10"/>
  <c r="W55" i="10" s="1"/>
  <c r="G56" i="10"/>
  <c r="H56" i="10" s="1"/>
  <c r="K56" i="10"/>
  <c r="L56" i="10" s="1"/>
  <c r="N56" i="10"/>
  <c r="R56" i="10"/>
  <c r="S56" i="10" s="1"/>
  <c r="V56" i="10"/>
  <c r="W56" i="10" s="1"/>
  <c r="G57" i="10"/>
  <c r="H57" i="10" s="1"/>
  <c r="K57" i="10"/>
  <c r="L57" i="10" s="1"/>
  <c r="N57" i="10"/>
  <c r="R57" i="10"/>
  <c r="S57" i="10" s="1"/>
  <c r="V57" i="10"/>
  <c r="W57" i="10" s="1"/>
  <c r="G58" i="10"/>
  <c r="H58" i="10" s="1"/>
  <c r="K58" i="10"/>
  <c r="L58" i="10" s="1"/>
  <c r="N58" i="10"/>
  <c r="R58" i="10"/>
  <c r="S58" i="10" s="1"/>
  <c r="V58" i="10"/>
  <c r="W58" i="10" s="1"/>
  <c r="H59" i="10"/>
  <c r="K59" i="10"/>
  <c r="L59" i="10" s="1"/>
  <c r="N59" i="10"/>
  <c r="R59" i="10"/>
  <c r="S59" i="10" s="1"/>
  <c r="V59" i="10"/>
  <c r="W59" i="10" s="1"/>
  <c r="G60" i="10"/>
  <c r="H60" i="10" s="1"/>
  <c r="K60" i="10"/>
  <c r="L60" i="10" s="1"/>
  <c r="N60" i="10"/>
  <c r="R60" i="10"/>
  <c r="S60" i="10" s="1"/>
  <c r="V60" i="10"/>
  <c r="W60" i="10" s="1"/>
  <c r="G61" i="10"/>
  <c r="H61" i="10" s="1"/>
  <c r="K61" i="10"/>
  <c r="L61" i="10" s="1"/>
  <c r="N61" i="10"/>
  <c r="R61" i="10"/>
  <c r="S61" i="10" s="1"/>
  <c r="V61" i="10"/>
  <c r="W61" i="10" s="1"/>
  <c r="G62" i="10"/>
  <c r="H62" i="10" s="1"/>
  <c r="K62" i="10"/>
  <c r="L62" i="10" s="1"/>
  <c r="N62" i="10"/>
  <c r="R62" i="10"/>
  <c r="S62" i="10" s="1"/>
  <c r="V62" i="10"/>
  <c r="W62" i="10" s="1"/>
  <c r="G63" i="10"/>
  <c r="H63" i="10" s="1"/>
  <c r="K63" i="10"/>
  <c r="L63" i="10" s="1"/>
  <c r="N63" i="10"/>
  <c r="R63" i="10"/>
  <c r="S63" i="10" s="1"/>
  <c r="V63" i="10"/>
  <c r="W63" i="10" s="1"/>
  <c r="G64" i="10"/>
  <c r="H64" i="10" s="1"/>
  <c r="K64" i="10"/>
  <c r="L64" i="10" s="1"/>
  <c r="N64" i="10"/>
  <c r="R64" i="10"/>
  <c r="S64" i="10" s="1"/>
  <c r="V64" i="10"/>
  <c r="W64" i="10" s="1"/>
  <c r="G65" i="10"/>
  <c r="H65" i="10" s="1"/>
  <c r="K65" i="10"/>
  <c r="L65" i="10" s="1"/>
  <c r="N65" i="10"/>
  <c r="R65" i="10"/>
  <c r="S65" i="10" s="1"/>
  <c r="V65" i="10"/>
  <c r="W65" i="10" s="1"/>
  <c r="G66" i="10"/>
  <c r="H66" i="10" s="1"/>
  <c r="K66" i="10"/>
  <c r="L66" i="10" s="1"/>
  <c r="N66" i="10"/>
  <c r="R66" i="10"/>
  <c r="S66" i="10" s="1"/>
  <c r="V66" i="10"/>
  <c r="W66" i="10" s="1"/>
  <c r="G67" i="10"/>
  <c r="H67" i="10" s="1"/>
  <c r="K67" i="10"/>
  <c r="L67" i="10" s="1"/>
  <c r="N67" i="10"/>
  <c r="R67" i="10"/>
  <c r="S67" i="10" s="1"/>
  <c r="V67" i="10"/>
  <c r="W67" i="10" s="1"/>
  <c r="G68" i="10"/>
  <c r="H68" i="10" s="1"/>
  <c r="K68" i="10"/>
  <c r="L68" i="10" s="1"/>
  <c r="N68" i="10"/>
  <c r="R68" i="10"/>
  <c r="S68" i="10" s="1"/>
  <c r="V68" i="10"/>
  <c r="W68" i="10" s="1"/>
  <c r="G69" i="10"/>
  <c r="H69" i="10" s="1"/>
  <c r="K69" i="10"/>
  <c r="L69" i="10" s="1"/>
  <c r="N69" i="10"/>
  <c r="R69" i="10"/>
  <c r="S69" i="10" s="1"/>
  <c r="V69" i="10"/>
  <c r="W69" i="10" s="1"/>
  <c r="G70" i="10"/>
  <c r="H70" i="10" s="1"/>
  <c r="K70" i="10"/>
  <c r="L70" i="10" s="1"/>
  <c r="N70" i="10"/>
  <c r="R70" i="10"/>
  <c r="S70" i="10" s="1"/>
  <c r="V70" i="10"/>
  <c r="W70" i="10" s="1"/>
  <c r="G71" i="10"/>
  <c r="H71" i="10" s="1"/>
  <c r="K71" i="10"/>
  <c r="L71" i="10" s="1"/>
  <c r="N71" i="10"/>
  <c r="R71" i="10"/>
  <c r="S71" i="10" s="1"/>
  <c r="V71" i="10"/>
  <c r="W71" i="10" s="1"/>
  <c r="G72" i="10"/>
  <c r="H72" i="10" s="1"/>
  <c r="K72" i="10"/>
  <c r="L72" i="10" s="1"/>
  <c r="N72" i="10"/>
  <c r="R72" i="10"/>
  <c r="S72" i="10" s="1"/>
  <c r="V72" i="10"/>
  <c r="W72" i="10" s="1"/>
  <c r="G73" i="10"/>
  <c r="H73" i="10" s="1"/>
  <c r="K73" i="10"/>
  <c r="L73" i="10" s="1"/>
  <c r="N73" i="10"/>
  <c r="R73" i="10"/>
  <c r="S73" i="10" s="1"/>
  <c r="V73" i="10"/>
  <c r="W73" i="10" s="1"/>
  <c r="G74" i="10"/>
  <c r="H74" i="10" s="1"/>
  <c r="K74" i="10"/>
  <c r="L74" i="10" s="1"/>
  <c r="N74" i="10"/>
  <c r="R74" i="10"/>
  <c r="S74" i="10" s="1"/>
  <c r="V74" i="10"/>
  <c r="W74" i="10" s="1"/>
  <c r="G75" i="10"/>
  <c r="H75" i="10" s="1"/>
  <c r="K75" i="10"/>
  <c r="L75" i="10" s="1"/>
  <c r="N75" i="10"/>
  <c r="R75" i="10"/>
  <c r="S75" i="10" s="1"/>
  <c r="V75" i="10"/>
  <c r="W75" i="10" s="1"/>
  <c r="G76" i="10"/>
  <c r="H76" i="10" s="1"/>
  <c r="K76" i="10"/>
  <c r="L76" i="10" s="1"/>
  <c r="N76" i="10"/>
  <c r="R76" i="10"/>
  <c r="S76" i="10" s="1"/>
  <c r="V76" i="10"/>
  <c r="W76" i="10" s="1"/>
  <c r="G77" i="10"/>
  <c r="H77" i="10" s="1"/>
  <c r="K77" i="10"/>
  <c r="L77" i="10" s="1"/>
  <c r="N77" i="10"/>
  <c r="R77" i="10"/>
  <c r="S77" i="10" s="1"/>
  <c r="V77" i="10"/>
  <c r="W77" i="10" s="1"/>
  <c r="G78" i="10"/>
  <c r="H78" i="10" s="1"/>
  <c r="K78" i="10"/>
  <c r="L78" i="10" s="1"/>
  <c r="N78" i="10"/>
  <c r="R78" i="10"/>
  <c r="S78" i="10" s="1"/>
  <c r="V78" i="10"/>
  <c r="W78" i="10" s="1"/>
  <c r="G79" i="10"/>
  <c r="H79" i="10" s="1"/>
  <c r="K79" i="10"/>
  <c r="L79" i="10" s="1"/>
  <c r="N79" i="10"/>
  <c r="R79" i="10"/>
  <c r="S79" i="10" s="1"/>
  <c r="V79" i="10"/>
  <c r="W79" i="10" s="1"/>
  <c r="G80" i="10"/>
  <c r="H80" i="10" s="1"/>
  <c r="K80" i="10"/>
  <c r="L80" i="10" s="1"/>
  <c r="N80" i="10"/>
  <c r="R80" i="10"/>
  <c r="S80" i="10" s="1"/>
  <c r="V80" i="10"/>
  <c r="W80" i="10" s="1"/>
  <c r="G81" i="10"/>
  <c r="H81" i="10" s="1"/>
  <c r="K81" i="10"/>
  <c r="L81" i="10" s="1"/>
  <c r="N81" i="10"/>
  <c r="R81" i="10"/>
  <c r="S81" i="10" s="1"/>
  <c r="V81" i="10"/>
  <c r="W81" i="10" s="1"/>
  <c r="G82" i="10"/>
  <c r="H82" i="10" s="1"/>
  <c r="K82" i="10"/>
  <c r="L82" i="10" s="1"/>
  <c r="N82" i="10"/>
  <c r="R82" i="10"/>
  <c r="S82" i="10" s="1"/>
  <c r="V82" i="10"/>
  <c r="W82" i="10" s="1"/>
  <c r="G83" i="10"/>
  <c r="H83" i="10" s="1"/>
  <c r="K83" i="10"/>
  <c r="L83" i="10" s="1"/>
  <c r="N83" i="10"/>
  <c r="R83" i="10"/>
  <c r="S83" i="10" s="1"/>
  <c r="V83" i="10"/>
  <c r="W83" i="10" s="1"/>
  <c r="G84" i="10"/>
  <c r="H84" i="10" s="1"/>
  <c r="K84" i="10"/>
  <c r="L84" i="10" s="1"/>
  <c r="N84" i="10"/>
  <c r="R84" i="10"/>
  <c r="S84" i="10" s="1"/>
  <c r="V84" i="10"/>
  <c r="W84" i="10" s="1"/>
  <c r="G85" i="10"/>
  <c r="H85" i="10" s="1"/>
  <c r="K85" i="10"/>
  <c r="L85" i="10" s="1"/>
  <c r="N85" i="10"/>
  <c r="R85" i="10"/>
  <c r="S85" i="10" s="1"/>
  <c r="V85" i="10"/>
  <c r="W85" i="10" s="1"/>
  <c r="G86" i="10"/>
  <c r="H86" i="10" s="1"/>
  <c r="K86" i="10"/>
  <c r="L86" i="10" s="1"/>
  <c r="N86" i="10"/>
  <c r="R86" i="10"/>
  <c r="S86" i="10" s="1"/>
  <c r="V86" i="10"/>
  <c r="W86" i="10" s="1"/>
  <c r="G87" i="10"/>
  <c r="H87" i="10" s="1"/>
  <c r="K87" i="10"/>
  <c r="L87" i="10" s="1"/>
  <c r="N87" i="10"/>
  <c r="R87" i="10"/>
  <c r="S87" i="10" s="1"/>
  <c r="V87" i="10"/>
  <c r="W87" i="10" s="1"/>
  <c r="G88" i="10"/>
  <c r="H88" i="10" s="1"/>
  <c r="K88" i="10"/>
  <c r="L88" i="10" s="1"/>
  <c r="N88" i="10"/>
  <c r="R88" i="10"/>
  <c r="S88" i="10" s="1"/>
  <c r="V88" i="10"/>
  <c r="W88" i="10" s="1"/>
  <c r="G89" i="10"/>
  <c r="H89" i="10" s="1"/>
  <c r="K89" i="10"/>
  <c r="L89" i="10" s="1"/>
  <c r="N89" i="10"/>
  <c r="R89" i="10"/>
  <c r="S89" i="10" s="1"/>
  <c r="V89" i="10"/>
  <c r="W89" i="10" s="1"/>
  <c r="G90" i="10"/>
  <c r="H90" i="10" s="1"/>
  <c r="K90" i="10"/>
  <c r="L90" i="10" s="1"/>
  <c r="N90" i="10"/>
  <c r="R90" i="10"/>
  <c r="S90" i="10" s="1"/>
  <c r="V90" i="10"/>
  <c r="W90" i="10" s="1"/>
  <c r="G91" i="10"/>
  <c r="H91" i="10" s="1"/>
  <c r="K91" i="10"/>
  <c r="L91" i="10" s="1"/>
  <c r="N91" i="10"/>
  <c r="R91" i="10"/>
  <c r="S91" i="10" s="1"/>
  <c r="V91" i="10"/>
  <c r="W91" i="10" s="1"/>
  <c r="G92" i="10"/>
  <c r="H92" i="10" s="1"/>
  <c r="K92" i="10"/>
  <c r="L92" i="10" s="1"/>
  <c r="N92" i="10"/>
  <c r="R92" i="10"/>
  <c r="S92" i="10" s="1"/>
  <c r="V92" i="10"/>
  <c r="W92" i="10" s="1"/>
  <c r="G93" i="10"/>
  <c r="H93" i="10" s="1"/>
  <c r="K93" i="10"/>
  <c r="L93" i="10" s="1"/>
  <c r="N93" i="10"/>
  <c r="R93" i="10"/>
  <c r="S93" i="10" s="1"/>
  <c r="V93" i="10"/>
  <c r="W93" i="10" s="1"/>
  <c r="G94" i="10"/>
  <c r="H94" i="10" s="1"/>
  <c r="K94" i="10"/>
  <c r="L94" i="10" s="1"/>
  <c r="N94" i="10"/>
  <c r="R94" i="10"/>
  <c r="S94" i="10" s="1"/>
  <c r="V94" i="10"/>
  <c r="W94" i="10" s="1"/>
  <c r="G95" i="10"/>
  <c r="H95" i="10" s="1"/>
  <c r="K95" i="10"/>
  <c r="L95" i="10" s="1"/>
  <c r="N95" i="10"/>
  <c r="R95" i="10"/>
  <c r="S95" i="10" s="1"/>
  <c r="V95" i="10"/>
  <c r="W95" i="10" s="1"/>
  <c r="G96" i="10"/>
  <c r="H96" i="10" s="1"/>
  <c r="K96" i="10"/>
  <c r="L96" i="10" s="1"/>
  <c r="N96" i="10"/>
  <c r="R96" i="10"/>
  <c r="S96" i="10" s="1"/>
  <c r="V96" i="10"/>
  <c r="W96" i="10" s="1"/>
  <c r="G97" i="10"/>
  <c r="H97" i="10" s="1"/>
  <c r="K97" i="10"/>
  <c r="L97" i="10" s="1"/>
  <c r="N97" i="10"/>
  <c r="R97" i="10"/>
  <c r="S97" i="10" s="1"/>
  <c r="V97" i="10"/>
  <c r="W97" i="10" s="1"/>
  <c r="G98" i="10"/>
  <c r="H98" i="10" s="1"/>
  <c r="K98" i="10"/>
  <c r="L98" i="10" s="1"/>
  <c r="N98" i="10"/>
  <c r="R98" i="10"/>
  <c r="S98" i="10" s="1"/>
  <c r="V98" i="10"/>
  <c r="W98" i="10" s="1"/>
  <c r="G99" i="10"/>
  <c r="H99" i="10" s="1"/>
  <c r="K99" i="10"/>
  <c r="L99" i="10" s="1"/>
  <c r="N99" i="10"/>
  <c r="R99" i="10"/>
  <c r="S99" i="10" s="1"/>
  <c r="V99" i="10"/>
  <c r="W99" i="10" s="1"/>
  <c r="G100" i="10"/>
  <c r="H100" i="10" s="1"/>
  <c r="K100" i="10"/>
  <c r="L100" i="10" s="1"/>
  <c r="N100" i="10"/>
  <c r="R100" i="10"/>
  <c r="S100" i="10" s="1"/>
  <c r="V100" i="10"/>
  <c r="W100" i="10" s="1"/>
  <c r="G101" i="10"/>
  <c r="H101" i="10" s="1"/>
  <c r="K101" i="10"/>
  <c r="L101" i="10" s="1"/>
  <c r="N101" i="10"/>
  <c r="R101" i="10"/>
  <c r="S101" i="10" s="1"/>
  <c r="V101" i="10"/>
  <c r="W101" i="10" s="1"/>
  <c r="G102" i="10"/>
  <c r="H102" i="10" s="1"/>
  <c r="K102" i="10"/>
  <c r="L102" i="10" s="1"/>
  <c r="N102" i="10"/>
  <c r="R102" i="10"/>
  <c r="S102" i="10" s="1"/>
  <c r="V102" i="10"/>
  <c r="W102" i="10" s="1"/>
  <c r="G103" i="10"/>
  <c r="H103" i="10" s="1"/>
  <c r="K103" i="10"/>
  <c r="L103" i="10" s="1"/>
  <c r="N103" i="10"/>
  <c r="R103" i="10"/>
  <c r="S103" i="10" s="1"/>
  <c r="V103" i="10"/>
  <c r="W103" i="10" s="1"/>
  <c r="G104" i="10"/>
  <c r="H104" i="10" s="1"/>
  <c r="K104" i="10"/>
  <c r="L104" i="10" s="1"/>
  <c r="N104" i="10"/>
  <c r="R104" i="10"/>
  <c r="S104" i="10" s="1"/>
  <c r="V104" i="10"/>
  <c r="W104" i="10" s="1"/>
  <c r="G105" i="10"/>
  <c r="H105" i="10" s="1"/>
  <c r="K105" i="10"/>
  <c r="L105" i="10" s="1"/>
  <c r="N105" i="10"/>
  <c r="R105" i="10"/>
  <c r="S105" i="10" s="1"/>
  <c r="V105" i="10"/>
  <c r="W105" i="10" s="1"/>
  <c r="G106" i="10"/>
  <c r="H106" i="10" s="1"/>
  <c r="K106" i="10"/>
  <c r="L106" i="10" s="1"/>
  <c r="N106" i="10"/>
  <c r="R106" i="10"/>
  <c r="S106" i="10" s="1"/>
  <c r="V106" i="10"/>
  <c r="W106" i="10" s="1"/>
  <c r="G107" i="10"/>
  <c r="H107" i="10" s="1"/>
  <c r="K107" i="10"/>
  <c r="L107" i="10" s="1"/>
  <c r="N107" i="10"/>
  <c r="R107" i="10"/>
  <c r="S107" i="10" s="1"/>
  <c r="V107" i="10"/>
  <c r="W107" i="10" s="1"/>
  <c r="G108" i="10"/>
  <c r="H108" i="10" s="1"/>
  <c r="K108" i="10"/>
  <c r="L108" i="10" s="1"/>
  <c r="N108" i="10"/>
  <c r="R108" i="10"/>
  <c r="S108" i="10" s="1"/>
  <c r="V108" i="10"/>
  <c r="W108" i="10" s="1"/>
  <c r="G109" i="10"/>
  <c r="H109" i="10" s="1"/>
  <c r="K109" i="10"/>
  <c r="L109" i="10" s="1"/>
  <c r="N109" i="10"/>
  <c r="R109" i="10"/>
  <c r="S109" i="10" s="1"/>
  <c r="V109" i="10"/>
  <c r="W109" i="10" s="1"/>
  <c r="G110" i="10"/>
  <c r="H110" i="10" s="1"/>
  <c r="K110" i="10"/>
  <c r="L110" i="10" s="1"/>
  <c r="N110" i="10"/>
  <c r="R110" i="10"/>
  <c r="S110" i="10" s="1"/>
  <c r="V110" i="10"/>
  <c r="W110" i="10" s="1"/>
  <c r="G111" i="10"/>
  <c r="H111" i="10" s="1"/>
  <c r="K111" i="10"/>
  <c r="L111" i="10" s="1"/>
  <c r="N111" i="10"/>
  <c r="R111" i="10"/>
  <c r="S111" i="10" s="1"/>
  <c r="V111" i="10"/>
  <c r="W111" i="10" s="1"/>
  <c r="G112" i="10"/>
  <c r="H112" i="10" s="1"/>
  <c r="K112" i="10"/>
  <c r="L112" i="10" s="1"/>
  <c r="N112" i="10"/>
  <c r="R112" i="10"/>
  <c r="S112" i="10" s="1"/>
  <c r="V112" i="10"/>
  <c r="W112" i="10" s="1"/>
  <c r="G113" i="10"/>
  <c r="H113" i="10" s="1"/>
  <c r="K113" i="10"/>
  <c r="L113" i="10" s="1"/>
  <c r="N113" i="10"/>
  <c r="R113" i="10"/>
  <c r="S113" i="10" s="1"/>
  <c r="V113" i="10"/>
  <c r="W113" i="10" s="1"/>
  <c r="G114" i="10"/>
  <c r="H114" i="10" s="1"/>
  <c r="K114" i="10"/>
  <c r="L114" i="10" s="1"/>
  <c r="N114" i="10"/>
  <c r="R114" i="10"/>
  <c r="S114" i="10" s="1"/>
  <c r="V114" i="10"/>
  <c r="W114" i="10" s="1"/>
  <c r="G115" i="10"/>
  <c r="H115" i="10" s="1"/>
  <c r="K115" i="10"/>
  <c r="L115" i="10" s="1"/>
  <c r="N115" i="10"/>
  <c r="R115" i="10"/>
  <c r="S115" i="10" s="1"/>
  <c r="V115" i="10"/>
  <c r="W115" i="10" s="1"/>
  <c r="G116" i="10"/>
  <c r="H116" i="10" s="1"/>
  <c r="K116" i="10"/>
  <c r="L116" i="10" s="1"/>
  <c r="N116" i="10"/>
  <c r="R116" i="10"/>
  <c r="S116" i="10" s="1"/>
  <c r="V116" i="10"/>
  <c r="W116" i="10" s="1"/>
  <c r="G117" i="10"/>
  <c r="H117" i="10" s="1"/>
  <c r="K117" i="10"/>
  <c r="L117" i="10" s="1"/>
  <c r="N117" i="10"/>
  <c r="R117" i="10"/>
  <c r="S117" i="10" s="1"/>
  <c r="V117" i="10"/>
  <c r="W117" i="10" s="1"/>
  <c r="G118" i="10"/>
  <c r="H118" i="10" s="1"/>
  <c r="K118" i="10"/>
  <c r="L118" i="10" s="1"/>
  <c r="N118" i="10"/>
  <c r="R118" i="10"/>
  <c r="S118" i="10" s="1"/>
  <c r="V118" i="10"/>
  <c r="W118" i="10" s="1"/>
  <c r="G119" i="10"/>
  <c r="H119" i="10" s="1"/>
  <c r="K119" i="10"/>
  <c r="L119" i="10" s="1"/>
  <c r="N119" i="10"/>
  <c r="R119" i="10"/>
  <c r="S119" i="10" s="1"/>
  <c r="V119" i="10"/>
  <c r="W119" i="10" s="1"/>
  <c r="G120" i="10"/>
  <c r="H120" i="10" s="1"/>
  <c r="K120" i="10"/>
  <c r="L120" i="10" s="1"/>
  <c r="N120" i="10"/>
  <c r="R120" i="10"/>
  <c r="S120" i="10" s="1"/>
  <c r="V120" i="10"/>
  <c r="W120" i="10" s="1"/>
  <c r="G121" i="10"/>
  <c r="H121" i="10" s="1"/>
  <c r="K121" i="10"/>
  <c r="L121" i="10" s="1"/>
  <c r="N121" i="10"/>
  <c r="R121" i="10"/>
  <c r="S121" i="10" s="1"/>
  <c r="V121" i="10"/>
  <c r="W121" i="10" s="1"/>
  <c r="G122" i="10"/>
  <c r="H122" i="10" s="1"/>
  <c r="K122" i="10"/>
  <c r="L122" i="10" s="1"/>
  <c r="N122" i="10"/>
  <c r="R122" i="10"/>
  <c r="S122" i="10" s="1"/>
  <c r="V122" i="10"/>
  <c r="W122" i="10" s="1"/>
  <c r="G123" i="10"/>
  <c r="H123" i="10" s="1"/>
  <c r="K123" i="10"/>
  <c r="L123" i="10" s="1"/>
  <c r="N123" i="10"/>
  <c r="R123" i="10"/>
  <c r="S123" i="10" s="1"/>
  <c r="V123" i="10"/>
  <c r="W123" i="10" s="1"/>
  <c r="G124" i="10"/>
  <c r="H124" i="10" s="1"/>
  <c r="K124" i="10"/>
  <c r="L124" i="10" s="1"/>
  <c r="N124" i="10"/>
  <c r="R124" i="10"/>
  <c r="S124" i="10" s="1"/>
  <c r="V124" i="10"/>
  <c r="W124" i="10" s="1"/>
  <c r="G125" i="10"/>
  <c r="H125" i="10" s="1"/>
  <c r="K125" i="10"/>
  <c r="L125" i="10" s="1"/>
  <c r="N125" i="10"/>
  <c r="R125" i="10"/>
  <c r="S125" i="10" s="1"/>
  <c r="V125" i="10"/>
  <c r="W125" i="10" s="1"/>
  <c r="G126" i="10"/>
  <c r="H126" i="10" s="1"/>
  <c r="K126" i="10"/>
  <c r="L126" i="10" s="1"/>
  <c r="N126" i="10"/>
  <c r="R126" i="10"/>
  <c r="S126" i="10" s="1"/>
  <c r="V126" i="10"/>
  <c r="W126" i="10" s="1"/>
  <c r="G127" i="10"/>
  <c r="H127" i="10" s="1"/>
  <c r="K127" i="10"/>
  <c r="L127" i="10" s="1"/>
  <c r="N127" i="10"/>
  <c r="R127" i="10"/>
  <c r="S127" i="10" s="1"/>
  <c r="V127" i="10"/>
  <c r="W127" i="10" s="1"/>
  <c r="G128" i="10"/>
  <c r="H128" i="10" s="1"/>
  <c r="K128" i="10"/>
  <c r="L128" i="10" s="1"/>
  <c r="N128" i="10"/>
  <c r="R128" i="10"/>
  <c r="S128" i="10" s="1"/>
  <c r="V128" i="10"/>
  <c r="W128" i="10" s="1"/>
  <c r="G129" i="10"/>
  <c r="H129" i="10" s="1"/>
  <c r="K129" i="10"/>
  <c r="L129" i="10" s="1"/>
  <c r="N129" i="10"/>
  <c r="R129" i="10"/>
  <c r="S129" i="10" s="1"/>
  <c r="V129" i="10"/>
  <c r="W129" i="10" s="1"/>
  <c r="G130" i="10"/>
  <c r="H130" i="10" s="1"/>
  <c r="K130" i="10"/>
  <c r="L130" i="10" s="1"/>
  <c r="N130" i="10"/>
  <c r="R130" i="10"/>
  <c r="S130" i="10" s="1"/>
  <c r="V130" i="10"/>
  <c r="W130" i="10" s="1"/>
  <c r="G131" i="10"/>
  <c r="H131" i="10" s="1"/>
  <c r="K131" i="10"/>
  <c r="L131" i="10" s="1"/>
  <c r="N131" i="10"/>
  <c r="R131" i="10"/>
  <c r="S131" i="10" s="1"/>
  <c r="V131" i="10"/>
  <c r="W131" i="10" s="1"/>
  <c r="G132" i="10"/>
  <c r="H132" i="10" s="1"/>
  <c r="K132" i="10"/>
  <c r="L132" i="10" s="1"/>
  <c r="N132" i="10"/>
  <c r="R132" i="10"/>
  <c r="S132" i="10" s="1"/>
  <c r="V132" i="10"/>
  <c r="W132" i="10" s="1"/>
  <c r="G133" i="10"/>
  <c r="H133" i="10" s="1"/>
  <c r="K133" i="10"/>
  <c r="L133" i="10" s="1"/>
  <c r="N133" i="10"/>
  <c r="R133" i="10"/>
  <c r="S133" i="10" s="1"/>
  <c r="V133" i="10"/>
  <c r="W133" i="10" s="1"/>
  <c r="G134" i="10"/>
  <c r="H134" i="10" s="1"/>
  <c r="K134" i="10"/>
  <c r="L134" i="10" s="1"/>
  <c r="N134" i="10"/>
  <c r="R134" i="10"/>
  <c r="S134" i="10" s="1"/>
  <c r="V134" i="10"/>
  <c r="W134" i="10" s="1"/>
  <c r="G135" i="10"/>
  <c r="H135" i="10" s="1"/>
  <c r="K135" i="10"/>
  <c r="L135" i="10" s="1"/>
  <c r="N135" i="10"/>
  <c r="R135" i="10"/>
  <c r="S135" i="10" s="1"/>
  <c r="V135" i="10"/>
  <c r="W135" i="10" s="1"/>
  <c r="G136" i="10"/>
  <c r="H136" i="10" s="1"/>
  <c r="K136" i="10"/>
  <c r="L136" i="10" s="1"/>
  <c r="N136" i="10"/>
  <c r="R136" i="10"/>
  <c r="S136" i="10" s="1"/>
  <c r="V136" i="10"/>
  <c r="W136" i="10" s="1"/>
  <c r="G137" i="10"/>
  <c r="H137" i="10" s="1"/>
  <c r="K137" i="10"/>
  <c r="L137" i="10" s="1"/>
  <c r="N137" i="10"/>
  <c r="R137" i="10"/>
  <c r="S137" i="10" s="1"/>
  <c r="V137" i="10"/>
  <c r="W137" i="10" s="1"/>
  <c r="G138" i="10"/>
  <c r="H138" i="10" s="1"/>
  <c r="K138" i="10"/>
  <c r="L138" i="10" s="1"/>
  <c r="N138" i="10"/>
  <c r="R138" i="10"/>
  <c r="S138" i="10" s="1"/>
  <c r="V138" i="10"/>
  <c r="W138" i="10" s="1"/>
  <c r="G139" i="10"/>
  <c r="H139" i="10" s="1"/>
  <c r="K139" i="10"/>
  <c r="L139" i="10" s="1"/>
  <c r="N139" i="10"/>
  <c r="R139" i="10"/>
  <c r="S139" i="10" s="1"/>
  <c r="V139" i="10"/>
  <c r="W139" i="10" s="1"/>
  <c r="G140" i="10"/>
  <c r="H140" i="10" s="1"/>
  <c r="K140" i="10"/>
  <c r="L140" i="10" s="1"/>
  <c r="N140" i="10"/>
  <c r="R140" i="10"/>
  <c r="S140" i="10" s="1"/>
  <c r="V140" i="10"/>
  <c r="W140" i="10" s="1"/>
  <c r="G141" i="10"/>
  <c r="H141" i="10" s="1"/>
  <c r="K141" i="10"/>
  <c r="L141" i="10" s="1"/>
  <c r="N141" i="10"/>
  <c r="R141" i="10"/>
  <c r="S141" i="10" s="1"/>
  <c r="V141" i="10"/>
  <c r="W141" i="10" s="1"/>
  <c r="G142" i="10"/>
  <c r="H142" i="10" s="1"/>
  <c r="K142" i="10"/>
  <c r="L142" i="10" s="1"/>
  <c r="N142" i="10"/>
  <c r="R142" i="10"/>
  <c r="S142" i="10" s="1"/>
  <c r="V142" i="10"/>
  <c r="W142" i="10" s="1"/>
  <c r="G143" i="10"/>
  <c r="H143" i="10" s="1"/>
  <c r="K143" i="10"/>
  <c r="L143" i="10" s="1"/>
  <c r="N143" i="10"/>
  <c r="R143" i="10"/>
  <c r="S143" i="10" s="1"/>
  <c r="V143" i="10"/>
  <c r="W143" i="10" s="1"/>
  <c r="G144" i="10"/>
  <c r="H144" i="10" s="1"/>
  <c r="K144" i="10"/>
  <c r="L144" i="10" s="1"/>
  <c r="N144" i="10"/>
  <c r="R144" i="10"/>
  <c r="S144" i="10" s="1"/>
  <c r="V144" i="10"/>
  <c r="W144" i="10" s="1"/>
  <c r="G145" i="10"/>
  <c r="H145" i="10" s="1"/>
  <c r="K145" i="10"/>
  <c r="L145" i="10" s="1"/>
  <c r="N145" i="10"/>
  <c r="R145" i="10"/>
  <c r="S145" i="10" s="1"/>
  <c r="V145" i="10"/>
  <c r="W145" i="10" s="1"/>
  <c r="G146" i="10"/>
  <c r="H146" i="10" s="1"/>
  <c r="K146" i="10"/>
  <c r="L146" i="10" s="1"/>
  <c r="N146" i="10"/>
  <c r="R146" i="10"/>
  <c r="S146" i="10" s="1"/>
  <c r="V146" i="10"/>
  <c r="W146" i="10" s="1"/>
  <c r="G147" i="10"/>
  <c r="H147" i="10" s="1"/>
  <c r="K147" i="10"/>
  <c r="L147" i="10" s="1"/>
  <c r="N147" i="10"/>
  <c r="R147" i="10"/>
  <c r="S147" i="10" s="1"/>
  <c r="V147" i="10"/>
  <c r="W147" i="10" s="1"/>
  <c r="G148" i="10"/>
  <c r="H148" i="10" s="1"/>
  <c r="K148" i="10"/>
  <c r="L148" i="10" s="1"/>
  <c r="N148" i="10"/>
  <c r="R148" i="10"/>
  <c r="S148" i="10" s="1"/>
  <c r="V148" i="10"/>
  <c r="W148" i="10" s="1"/>
  <c r="G149" i="10"/>
  <c r="H149" i="10" s="1"/>
  <c r="K149" i="10"/>
  <c r="L149" i="10" s="1"/>
  <c r="N149" i="10"/>
  <c r="R149" i="10"/>
  <c r="S149" i="10" s="1"/>
  <c r="V149" i="10"/>
  <c r="W149" i="10" s="1"/>
  <c r="G150" i="10"/>
  <c r="H150" i="10" s="1"/>
  <c r="K150" i="10"/>
  <c r="L150" i="10" s="1"/>
  <c r="N150" i="10"/>
  <c r="R150" i="10"/>
  <c r="S150" i="10" s="1"/>
  <c r="V150" i="10"/>
  <c r="W150" i="10" s="1"/>
  <c r="G151" i="10"/>
  <c r="H151" i="10" s="1"/>
  <c r="K151" i="10"/>
  <c r="L151" i="10" s="1"/>
  <c r="N151" i="10"/>
  <c r="R151" i="10"/>
  <c r="S151" i="10" s="1"/>
  <c r="V151" i="10"/>
  <c r="W151" i="10" s="1"/>
  <c r="G152" i="10"/>
  <c r="H152" i="10" s="1"/>
  <c r="K152" i="10"/>
  <c r="L152" i="10" s="1"/>
  <c r="N152" i="10"/>
  <c r="R152" i="10"/>
  <c r="S152" i="10" s="1"/>
  <c r="V152" i="10"/>
  <c r="W152" i="10" s="1"/>
  <c r="G153" i="10"/>
  <c r="H153" i="10" s="1"/>
  <c r="K153" i="10"/>
  <c r="L153" i="10" s="1"/>
  <c r="N153" i="10"/>
  <c r="R153" i="10"/>
  <c r="S153" i="10" s="1"/>
  <c r="V153" i="10"/>
  <c r="W153" i="10" s="1"/>
  <c r="G154" i="10"/>
  <c r="H154" i="10" s="1"/>
  <c r="K154" i="10"/>
  <c r="L154" i="10" s="1"/>
  <c r="N154" i="10"/>
  <c r="R154" i="10"/>
  <c r="S154" i="10" s="1"/>
  <c r="V154" i="10"/>
  <c r="W154" i="10" s="1"/>
  <c r="G155" i="10"/>
  <c r="H155" i="10" s="1"/>
  <c r="K155" i="10"/>
  <c r="L155" i="10" s="1"/>
  <c r="N155" i="10"/>
  <c r="R155" i="10"/>
  <c r="S155" i="10" s="1"/>
  <c r="V155" i="10"/>
  <c r="W155" i="10" s="1"/>
  <c r="G156" i="10"/>
  <c r="H156" i="10" s="1"/>
  <c r="K156" i="10"/>
  <c r="L156" i="10" s="1"/>
  <c r="N156" i="10"/>
  <c r="R156" i="10"/>
  <c r="S156" i="10" s="1"/>
  <c r="V156" i="10"/>
  <c r="W156" i="10" s="1"/>
  <c r="G157" i="10"/>
  <c r="H157" i="10" s="1"/>
  <c r="K157" i="10"/>
  <c r="L157" i="10" s="1"/>
  <c r="N157" i="10"/>
  <c r="R157" i="10"/>
  <c r="S157" i="10" s="1"/>
  <c r="V157" i="10"/>
  <c r="W157" i="10" s="1"/>
  <c r="G158" i="10"/>
  <c r="H158" i="10" s="1"/>
  <c r="K158" i="10"/>
  <c r="L158" i="10" s="1"/>
  <c r="N158" i="10"/>
  <c r="R158" i="10"/>
  <c r="S158" i="10" s="1"/>
  <c r="V158" i="10"/>
  <c r="W158" i="10" s="1"/>
  <c r="G159" i="10"/>
  <c r="H159" i="10" s="1"/>
  <c r="K159" i="10"/>
  <c r="L159" i="10" s="1"/>
  <c r="N159" i="10"/>
  <c r="R159" i="10"/>
  <c r="S159" i="10" s="1"/>
  <c r="V159" i="10"/>
  <c r="W159" i="10" s="1"/>
  <c r="G160" i="10"/>
  <c r="H160" i="10" s="1"/>
  <c r="K160" i="10"/>
  <c r="L160" i="10" s="1"/>
  <c r="N160" i="10"/>
  <c r="R160" i="10"/>
  <c r="S160" i="10" s="1"/>
  <c r="V160" i="10"/>
  <c r="W160" i="10" s="1"/>
  <c r="G161" i="10"/>
  <c r="H161" i="10" s="1"/>
  <c r="K161" i="10"/>
  <c r="L161" i="10" s="1"/>
  <c r="N161" i="10"/>
  <c r="R161" i="10"/>
  <c r="S161" i="10" s="1"/>
  <c r="V161" i="10"/>
  <c r="W161" i="10" s="1"/>
  <c r="G162" i="10"/>
  <c r="H162" i="10" s="1"/>
  <c r="K162" i="10"/>
  <c r="L162" i="10" s="1"/>
  <c r="N162" i="10"/>
  <c r="R162" i="10"/>
  <c r="S162" i="10" s="1"/>
  <c r="V162" i="10"/>
  <c r="W162" i="10" s="1"/>
  <c r="G163" i="10"/>
  <c r="H163" i="10" s="1"/>
  <c r="K163" i="10"/>
  <c r="L163" i="10" s="1"/>
  <c r="N163" i="10"/>
  <c r="R163" i="10"/>
  <c r="S163" i="10" s="1"/>
  <c r="V163" i="10"/>
  <c r="W163" i="10" s="1"/>
  <c r="G164" i="10"/>
  <c r="H164" i="10" s="1"/>
  <c r="K164" i="10"/>
  <c r="L164" i="10" s="1"/>
  <c r="N164" i="10"/>
  <c r="R164" i="10"/>
  <c r="S164" i="10" s="1"/>
  <c r="V164" i="10"/>
  <c r="W164" i="10" s="1"/>
  <c r="G165" i="10"/>
  <c r="H165" i="10" s="1"/>
  <c r="K165" i="10"/>
  <c r="L165" i="10" s="1"/>
  <c r="N165" i="10"/>
  <c r="R165" i="10"/>
  <c r="S165" i="10" s="1"/>
  <c r="V165" i="10"/>
  <c r="W165" i="10" s="1"/>
  <c r="G166" i="10"/>
  <c r="H166" i="10" s="1"/>
  <c r="K166" i="10"/>
  <c r="L166" i="10" s="1"/>
  <c r="N166" i="10"/>
  <c r="R166" i="10"/>
  <c r="S166" i="10" s="1"/>
  <c r="V166" i="10"/>
  <c r="W166" i="10" s="1"/>
  <c r="G167" i="10"/>
  <c r="H167" i="10" s="1"/>
  <c r="K167" i="10"/>
  <c r="L167" i="10" s="1"/>
  <c r="N167" i="10"/>
  <c r="R167" i="10"/>
  <c r="S167" i="10" s="1"/>
  <c r="V167" i="10"/>
  <c r="W167" i="10" s="1"/>
  <c r="G168" i="10"/>
  <c r="H168" i="10" s="1"/>
  <c r="K168" i="10"/>
  <c r="L168" i="10" s="1"/>
  <c r="N168" i="10"/>
  <c r="R168" i="10"/>
  <c r="S168" i="10" s="1"/>
  <c r="V168" i="10"/>
  <c r="W168" i="10" s="1"/>
  <c r="G169" i="10"/>
  <c r="H169" i="10" s="1"/>
  <c r="K169" i="10"/>
  <c r="L169" i="10" s="1"/>
  <c r="N169" i="10"/>
  <c r="R169" i="10"/>
  <c r="S169" i="10" s="1"/>
  <c r="V169" i="10"/>
  <c r="W169" i="10" s="1"/>
  <c r="G170" i="10"/>
  <c r="H170" i="10" s="1"/>
  <c r="K170" i="10"/>
  <c r="L170" i="10" s="1"/>
  <c r="N170" i="10"/>
  <c r="R170" i="10"/>
  <c r="S170" i="10" s="1"/>
  <c r="V170" i="10"/>
  <c r="W170" i="10" s="1"/>
  <c r="G171" i="10"/>
  <c r="H171" i="10" s="1"/>
  <c r="K171" i="10"/>
  <c r="L171" i="10" s="1"/>
  <c r="N171" i="10"/>
  <c r="R171" i="10"/>
  <c r="S171" i="10" s="1"/>
  <c r="V171" i="10"/>
  <c r="W171" i="10" s="1"/>
  <c r="G172" i="10"/>
  <c r="H172" i="10" s="1"/>
  <c r="K172" i="10"/>
  <c r="L172" i="10" s="1"/>
  <c r="N172" i="10"/>
  <c r="R172" i="10"/>
  <c r="S172" i="10" s="1"/>
  <c r="V172" i="10"/>
  <c r="W172" i="10" s="1"/>
  <c r="G173" i="10"/>
  <c r="H173" i="10" s="1"/>
  <c r="K173" i="10"/>
  <c r="L173" i="10" s="1"/>
  <c r="N173" i="10"/>
  <c r="R173" i="10"/>
  <c r="S173" i="10" s="1"/>
  <c r="V173" i="10"/>
  <c r="W173" i="10" s="1"/>
  <c r="G174" i="10"/>
  <c r="H174" i="10" s="1"/>
  <c r="K174" i="10"/>
  <c r="L174" i="10" s="1"/>
  <c r="N174" i="10"/>
  <c r="R174" i="10"/>
  <c r="S174" i="10" s="1"/>
  <c r="V174" i="10"/>
  <c r="W174" i="10" s="1"/>
  <c r="G175" i="10"/>
  <c r="H175" i="10" s="1"/>
  <c r="K175" i="10"/>
  <c r="L175" i="10" s="1"/>
  <c r="N175" i="10"/>
  <c r="R175" i="10"/>
  <c r="S175" i="10" s="1"/>
  <c r="V175" i="10"/>
  <c r="W175" i="10" s="1"/>
  <c r="G176" i="10"/>
  <c r="H176" i="10" s="1"/>
  <c r="K176" i="10"/>
  <c r="L176" i="10" s="1"/>
  <c r="N176" i="10"/>
  <c r="R176" i="10"/>
  <c r="S176" i="10" s="1"/>
  <c r="V176" i="10"/>
  <c r="W176" i="10" s="1"/>
  <c r="G177" i="10"/>
  <c r="H177" i="10" s="1"/>
  <c r="K177" i="10"/>
  <c r="L177" i="10" s="1"/>
  <c r="N177" i="10"/>
  <c r="R177" i="10"/>
  <c r="S177" i="10" s="1"/>
  <c r="V177" i="10"/>
  <c r="W177" i="10" s="1"/>
  <c r="G178" i="10"/>
  <c r="H178" i="10" s="1"/>
  <c r="K178" i="10"/>
  <c r="L178" i="10" s="1"/>
  <c r="N178" i="10"/>
  <c r="R178" i="10"/>
  <c r="S178" i="10" s="1"/>
  <c r="V178" i="10"/>
  <c r="W178" i="10" s="1"/>
  <c r="G179" i="10"/>
  <c r="H179" i="10" s="1"/>
  <c r="K179" i="10"/>
  <c r="L179" i="10" s="1"/>
  <c r="N179" i="10"/>
  <c r="R179" i="10"/>
  <c r="S179" i="10" s="1"/>
  <c r="V179" i="10"/>
  <c r="W179" i="10" s="1"/>
  <c r="G180" i="10"/>
  <c r="H180" i="10" s="1"/>
  <c r="K180" i="10"/>
  <c r="L180" i="10" s="1"/>
  <c r="N180" i="10"/>
  <c r="R180" i="10"/>
  <c r="S180" i="10" s="1"/>
  <c r="V180" i="10"/>
  <c r="W180" i="10" s="1"/>
  <c r="G181" i="10"/>
  <c r="H181" i="10" s="1"/>
  <c r="K181" i="10"/>
  <c r="L181" i="10" s="1"/>
  <c r="N181" i="10"/>
  <c r="R181" i="10"/>
  <c r="S181" i="10" s="1"/>
  <c r="V181" i="10"/>
  <c r="W181" i="10" s="1"/>
  <c r="G182" i="10"/>
  <c r="H182" i="10" s="1"/>
  <c r="K182" i="10"/>
  <c r="L182" i="10" s="1"/>
  <c r="N182" i="10"/>
  <c r="R182" i="10"/>
  <c r="S182" i="10" s="1"/>
  <c r="V182" i="10"/>
  <c r="W182" i="10" s="1"/>
  <c r="G183" i="10"/>
  <c r="H183" i="10" s="1"/>
  <c r="K183" i="10"/>
  <c r="L183" i="10" s="1"/>
  <c r="N183" i="10"/>
  <c r="R183" i="10"/>
  <c r="S183" i="10" s="1"/>
  <c r="V183" i="10"/>
  <c r="W183" i="10" s="1"/>
  <c r="H184" i="10"/>
  <c r="K184" i="10"/>
  <c r="L184" i="10" s="1"/>
  <c r="N184" i="10"/>
  <c r="R184" i="10"/>
  <c r="S184" i="10" s="1"/>
  <c r="V184" i="10"/>
  <c r="W184" i="10" s="1"/>
  <c r="G185" i="10"/>
  <c r="H185" i="10" s="1"/>
  <c r="K185" i="10"/>
  <c r="L185" i="10" s="1"/>
  <c r="N185" i="10"/>
  <c r="R185" i="10"/>
  <c r="S185" i="10" s="1"/>
  <c r="V185" i="10"/>
  <c r="W185" i="10" s="1"/>
  <c r="G186" i="10"/>
  <c r="H186" i="10" s="1"/>
  <c r="K186" i="10"/>
  <c r="L186" i="10" s="1"/>
  <c r="N186" i="10"/>
  <c r="R186" i="10"/>
  <c r="S186" i="10" s="1"/>
  <c r="V186" i="10"/>
  <c r="W186" i="10" s="1"/>
  <c r="G187" i="10"/>
  <c r="H187" i="10" s="1"/>
  <c r="K187" i="10"/>
  <c r="L187" i="10" s="1"/>
  <c r="N187" i="10"/>
  <c r="R187" i="10"/>
  <c r="S187" i="10" s="1"/>
  <c r="V187" i="10"/>
  <c r="W187" i="10" s="1"/>
  <c r="G188" i="10"/>
  <c r="H188" i="10" s="1"/>
  <c r="K188" i="10"/>
  <c r="L188" i="10" s="1"/>
  <c r="N188" i="10"/>
  <c r="R188" i="10"/>
  <c r="S188" i="10" s="1"/>
  <c r="V188" i="10"/>
  <c r="W188" i="10" s="1"/>
  <c r="G189" i="10"/>
  <c r="H189" i="10" s="1"/>
  <c r="K189" i="10"/>
  <c r="L189" i="10" s="1"/>
  <c r="N189" i="10"/>
  <c r="R189" i="10"/>
  <c r="S189" i="10" s="1"/>
  <c r="V189" i="10"/>
  <c r="W189" i="10" s="1"/>
  <c r="G190" i="10"/>
  <c r="H190" i="10" s="1"/>
  <c r="K190" i="10"/>
  <c r="L190" i="10" s="1"/>
  <c r="N190" i="10"/>
  <c r="R190" i="10"/>
  <c r="S190" i="10" s="1"/>
  <c r="V190" i="10"/>
  <c r="W190" i="10" s="1"/>
  <c r="G191" i="10"/>
  <c r="H191" i="10" s="1"/>
  <c r="K191" i="10"/>
  <c r="L191" i="10" s="1"/>
  <c r="N191" i="10"/>
  <c r="R191" i="10"/>
  <c r="S191" i="10" s="1"/>
  <c r="V191" i="10"/>
  <c r="W191" i="10" s="1"/>
  <c r="G192" i="10"/>
  <c r="H192" i="10" s="1"/>
  <c r="K192" i="10"/>
  <c r="L192" i="10" s="1"/>
  <c r="N192" i="10"/>
  <c r="R192" i="10"/>
  <c r="S192" i="10" s="1"/>
  <c r="V192" i="10"/>
  <c r="W192" i="10" s="1"/>
  <c r="G193" i="10"/>
  <c r="H193" i="10" s="1"/>
  <c r="K193" i="10"/>
  <c r="L193" i="10" s="1"/>
  <c r="N193" i="10"/>
  <c r="R193" i="10"/>
  <c r="S193" i="10" s="1"/>
  <c r="V193" i="10"/>
  <c r="W193" i="10" s="1"/>
  <c r="G194" i="10"/>
  <c r="H194" i="10" s="1"/>
  <c r="K194" i="10"/>
  <c r="L194" i="10" s="1"/>
  <c r="N194" i="10"/>
  <c r="R194" i="10"/>
  <c r="S194" i="10" s="1"/>
  <c r="V194" i="10"/>
  <c r="W194" i="10" s="1"/>
  <c r="G195" i="10"/>
  <c r="H195" i="10" s="1"/>
  <c r="K195" i="10"/>
  <c r="L195" i="10" s="1"/>
  <c r="N195" i="10"/>
  <c r="R195" i="10"/>
  <c r="S195" i="10" s="1"/>
  <c r="V195" i="10"/>
  <c r="W195" i="10" s="1"/>
  <c r="G196" i="10"/>
  <c r="H196" i="10" s="1"/>
  <c r="K196" i="10"/>
  <c r="L196" i="10" s="1"/>
  <c r="N196" i="10"/>
  <c r="R196" i="10"/>
  <c r="S196" i="10" s="1"/>
  <c r="V196" i="10"/>
  <c r="W196" i="10" s="1"/>
  <c r="G197" i="10"/>
  <c r="H197" i="10" s="1"/>
  <c r="K197" i="10"/>
  <c r="L197" i="10" s="1"/>
  <c r="N197" i="10"/>
  <c r="R197" i="10"/>
  <c r="S197" i="10" s="1"/>
  <c r="V197" i="10"/>
  <c r="W197" i="10" s="1"/>
  <c r="G198" i="10"/>
  <c r="H198" i="10" s="1"/>
  <c r="K198" i="10"/>
  <c r="L198" i="10" s="1"/>
  <c r="N198" i="10"/>
  <c r="R198" i="10"/>
  <c r="S198" i="10" s="1"/>
  <c r="V198" i="10"/>
  <c r="W198" i="10" s="1"/>
  <c r="G199" i="10"/>
  <c r="H199" i="10" s="1"/>
  <c r="K199" i="10"/>
  <c r="L199" i="10" s="1"/>
  <c r="N199" i="10"/>
  <c r="R199" i="10"/>
  <c r="S199" i="10" s="1"/>
  <c r="V199" i="10"/>
  <c r="W199" i="10" s="1"/>
  <c r="G200" i="10"/>
  <c r="H200" i="10" s="1"/>
  <c r="K200" i="10"/>
  <c r="L200" i="10" s="1"/>
  <c r="N200" i="10"/>
  <c r="R200" i="10"/>
  <c r="S200" i="10" s="1"/>
  <c r="V200" i="10"/>
  <c r="W200" i="10" s="1"/>
  <c r="G201" i="10"/>
  <c r="H201" i="10" s="1"/>
  <c r="K201" i="10"/>
  <c r="L201" i="10" s="1"/>
  <c r="N201" i="10"/>
  <c r="R201" i="10"/>
  <c r="S201" i="10" s="1"/>
  <c r="G202" i="10"/>
  <c r="H202" i="10" s="1"/>
  <c r="K202" i="10"/>
  <c r="L202" i="10" s="1"/>
  <c r="N202" i="10"/>
  <c r="R202" i="10"/>
  <c r="S202" i="10" s="1"/>
  <c r="G203" i="10"/>
  <c r="H203" i="10" s="1"/>
  <c r="K203" i="10"/>
  <c r="L203" i="10" s="1"/>
  <c r="N203" i="10"/>
  <c r="R203" i="10"/>
  <c r="S203" i="10" s="1"/>
  <c r="V203" i="10"/>
  <c r="W203" i="10" s="1"/>
  <c r="H204" i="10"/>
  <c r="K204" i="10"/>
  <c r="L204" i="10" s="1"/>
  <c r="N204" i="10"/>
  <c r="R204" i="10"/>
  <c r="S204" i="10" s="1"/>
  <c r="V204" i="10"/>
  <c r="W204" i="10" s="1"/>
  <c r="G205" i="10"/>
  <c r="H205" i="10" s="1"/>
  <c r="K205" i="10"/>
  <c r="L205" i="10" s="1"/>
  <c r="N205" i="10"/>
  <c r="R205" i="10"/>
  <c r="S205" i="10" s="1"/>
  <c r="V205" i="10"/>
  <c r="W205" i="10" s="1"/>
  <c r="G206" i="10"/>
  <c r="H206" i="10" s="1"/>
  <c r="K206" i="10"/>
  <c r="L206" i="10" s="1"/>
  <c r="N206" i="10"/>
  <c r="R206" i="10"/>
  <c r="S206" i="10" s="1"/>
  <c r="V206" i="10"/>
  <c r="W206" i="10" s="1"/>
  <c r="G207" i="10"/>
  <c r="H207" i="10" s="1"/>
  <c r="K207" i="10"/>
  <c r="L207" i="10" s="1"/>
  <c r="N207" i="10"/>
  <c r="R207" i="10"/>
  <c r="S207" i="10" s="1"/>
  <c r="V207" i="10"/>
  <c r="W207" i="10" s="1"/>
  <c r="G208" i="10"/>
  <c r="H208" i="10" s="1"/>
  <c r="K208" i="10"/>
  <c r="L208" i="10" s="1"/>
  <c r="N208" i="10"/>
  <c r="R208" i="10"/>
  <c r="S208" i="10" s="1"/>
  <c r="V208" i="10"/>
  <c r="W208" i="10" s="1"/>
  <c r="G209" i="10"/>
  <c r="H209" i="10" s="1"/>
  <c r="K209" i="10"/>
  <c r="L209" i="10" s="1"/>
  <c r="N209" i="10"/>
  <c r="R209" i="10"/>
  <c r="S209" i="10" s="1"/>
  <c r="V209" i="10"/>
  <c r="W209" i="10" s="1"/>
  <c r="G210" i="10"/>
  <c r="H210" i="10" s="1"/>
  <c r="K210" i="10"/>
  <c r="L210" i="10" s="1"/>
  <c r="N210" i="10"/>
  <c r="R210" i="10"/>
  <c r="S210" i="10" s="1"/>
  <c r="V210" i="10"/>
  <c r="W210" i="10" s="1"/>
  <c r="G211" i="10"/>
  <c r="H211" i="10" s="1"/>
  <c r="K211" i="10"/>
  <c r="L211" i="10" s="1"/>
  <c r="N211" i="10"/>
  <c r="R211" i="10"/>
  <c r="S211" i="10" s="1"/>
  <c r="V211" i="10"/>
  <c r="W211" i="10" s="1"/>
  <c r="G212" i="10"/>
  <c r="H212" i="10" s="1"/>
  <c r="K212" i="10"/>
  <c r="L212" i="10" s="1"/>
  <c r="N212" i="10"/>
  <c r="R212" i="10"/>
  <c r="S212" i="10" s="1"/>
  <c r="V212" i="10"/>
  <c r="W212" i="10" s="1"/>
  <c r="G213" i="10"/>
  <c r="H213" i="10" s="1"/>
  <c r="K213" i="10"/>
  <c r="L213" i="10" s="1"/>
  <c r="N213" i="10"/>
  <c r="R213" i="10"/>
  <c r="S213" i="10" s="1"/>
  <c r="V213" i="10"/>
  <c r="W213" i="10" s="1"/>
  <c r="G214" i="10"/>
  <c r="H214" i="10" s="1"/>
  <c r="K214" i="10"/>
  <c r="L214" i="10" s="1"/>
  <c r="N214" i="10"/>
  <c r="R214" i="10"/>
  <c r="S214" i="10" s="1"/>
  <c r="V214" i="10"/>
  <c r="W214" i="10" s="1"/>
  <c r="G215" i="10"/>
  <c r="H215" i="10" s="1"/>
  <c r="K215" i="10"/>
  <c r="L215" i="10" s="1"/>
  <c r="N215" i="10"/>
  <c r="R215" i="10"/>
  <c r="S215" i="10" s="1"/>
  <c r="V215" i="10"/>
  <c r="W215" i="10" s="1"/>
  <c r="G216" i="10"/>
  <c r="H216" i="10" s="1"/>
  <c r="K216" i="10"/>
  <c r="L216" i="10" s="1"/>
  <c r="N216" i="10"/>
  <c r="R216" i="10"/>
  <c r="S216" i="10" s="1"/>
  <c r="V216" i="10"/>
  <c r="W216" i="10" s="1"/>
  <c r="G217" i="10"/>
  <c r="H217" i="10" s="1"/>
  <c r="K217" i="10"/>
  <c r="L217" i="10" s="1"/>
  <c r="N217" i="10"/>
  <c r="R217" i="10"/>
  <c r="S217" i="10" s="1"/>
  <c r="V217" i="10"/>
  <c r="W217" i="10" s="1"/>
  <c r="G218" i="10"/>
  <c r="H218" i="10" s="1"/>
  <c r="K218" i="10"/>
  <c r="L218" i="10" s="1"/>
  <c r="N218" i="10"/>
  <c r="R218" i="10"/>
  <c r="S218" i="10" s="1"/>
  <c r="V218" i="10"/>
  <c r="W218" i="10" s="1"/>
  <c r="G219" i="10"/>
  <c r="H219" i="10" s="1"/>
  <c r="K219" i="10"/>
  <c r="L219" i="10" s="1"/>
  <c r="N219" i="10"/>
  <c r="R219" i="10"/>
  <c r="S219" i="10" s="1"/>
  <c r="V219" i="10"/>
  <c r="W219" i="10" s="1"/>
  <c r="G220" i="10"/>
  <c r="H220" i="10" s="1"/>
  <c r="K220" i="10"/>
  <c r="L220" i="10" s="1"/>
  <c r="N220" i="10"/>
  <c r="R220" i="10"/>
  <c r="S220" i="10" s="1"/>
  <c r="V220" i="10"/>
  <c r="W220" i="10" s="1"/>
  <c r="G221" i="10"/>
  <c r="H221" i="10" s="1"/>
  <c r="K221" i="10"/>
  <c r="L221" i="10" s="1"/>
  <c r="N221" i="10"/>
  <c r="R221" i="10"/>
  <c r="S221" i="10" s="1"/>
  <c r="V221" i="10"/>
  <c r="W221" i="10" s="1"/>
  <c r="G222" i="10"/>
  <c r="H222" i="10" s="1"/>
  <c r="K222" i="10"/>
  <c r="L222" i="10" s="1"/>
  <c r="N222" i="10"/>
  <c r="R222" i="10"/>
  <c r="S222" i="10" s="1"/>
  <c r="V222" i="10"/>
  <c r="W222" i="10" s="1"/>
  <c r="G223" i="10"/>
  <c r="H223" i="10" s="1"/>
  <c r="K223" i="10"/>
  <c r="L223" i="10" s="1"/>
  <c r="N223" i="10"/>
  <c r="R223" i="10"/>
  <c r="S223" i="10" s="1"/>
  <c r="V223" i="10"/>
  <c r="W223" i="10" s="1"/>
  <c r="G224" i="10"/>
  <c r="H224" i="10" s="1"/>
  <c r="K224" i="10"/>
  <c r="L224" i="10" s="1"/>
  <c r="N224" i="10"/>
  <c r="R224" i="10"/>
  <c r="S224" i="10" s="1"/>
  <c r="V224" i="10"/>
  <c r="W224" i="10" s="1"/>
  <c r="G225" i="10"/>
  <c r="H225" i="10" s="1"/>
  <c r="K225" i="10"/>
  <c r="L225" i="10" s="1"/>
  <c r="N225" i="10"/>
  <c r="R225" i="10"/>
  <c r="S225" i="10" s="1"/>
  <c r="V225" i="10"/>
  <c r="W225" i="10" s="1"/>
  <c r="G226" i="10"/>
  <c r="H226" i="10" s="1"/>
  <c r="K226" i="10"/>
  <c r="L226" i="10" s="1"/>
  <c r="N226" i="10"/>
  <c r="R226" i="10"/>
  <c r="S226" i="10" s="1"/>
  <c r="V226" i="10"/>
  <c r="W226" i="10" s="1"/>
  <c r="G227" i="10"/>
  <c r="H227" i="10" s="1"/>
  <c r="K227" i="10"/>
  <c r="L227" i="10" s="1"/>
  <c r="N227" i="10"/>
  <c r="R227" i="10"/>
  <c r="S227" i="10" s="1"/>
  <c r="V227" i="10"/>
  <c r="W227" i="10" s="1"/>
  <c r="G228" i="10"/>
  <c r="H228" i="10" s="1"/>
  <c r="K228" i="10"/>
  <c r="L228" i="10" s="1"/>
  <c r="N228" i="10"/>
  <c r="R228" i="10"/>
  <c r="S228" i="10" s="1"/>
  <c r="V228" i="10"/>
  <c r="W228" i="10" s="1"/>
  <c r="G229" i="10"/>
  <c r="H229" i="10" s="1"/>
  <c r="K229" i="10"/>
  <c r="L229" i="10" s="1"/>
  <c r="N229" i="10"/>
  <c r="R229" i="10"/>
  <c r="S229" i="10" s="1"/>
  <c r="V229" i="10"/>
  <c r="W229" i="10" s="1"/>
  <c r="G230" i="10"/>
  <c r="H230" i="10" s="1"/>
  <c r="K230" i="10"/>
  <c r="L230" i="10" s="1"/>
  <c r="N230" i="10"/>
  <c r="R230" i="10"/>
  <c r="S230" i="10" s="1"/>
  <c r="V230" i="10"/>
  <c r="W230" i="10" s="1"/>
  <c r="G231" i="10"/>
  <c r="H231" i="10" s="1"/>
  <c r="K231" i="10"/>
  <c r="L231" i="10" s="1"/>
  <c r="N231" i="10"/>
  <c r="R231" i="10"/>
  <c r="S231" i="10" s="1"/>
  <c r="V231" i="10"/>
  <c r="W231" i="10" s="1"/>
  <c r="G232" i="10"/>
  <c r="H232" i="10" s="1"/>
  <c r="K232" i="10"/>
  <c r="L232" i="10" s="1"/>
  <c r="N232" i="10"/>
  <c r="R232" i="10"/>
  <c r="S232" i="10" s="1"/>
  <c r="V232" i="10"/>
  <c r="W232" i="10" s="1"/>
  <c r="G233" i="10"/>
  <c r="H233" i="10" s="1"/>
  <c r="K233" i="10"/>
  <c r="L233" i="10" s="1"/>
  <c r="N233" i="10"/>
  <c r="R233" i="10"/>
  <c r="S233" i="10" s="1"/>
  <c r="V233" i="10"/>
  <c r="W233" i="10" s="1"/>
  <c r="G234" i="10"/>
  <c r="H234" i="10" s="1"/>
  <c r="K234" i="10"/>
  <c r="L234" i="10" s="1"/>
  <c r="N234" i="10"/>
  <c r="R234" i="10"/>
  <c r="S234" i="10" s="1"/>
  <c r="V234" i="10"/>
  <c r="W234" i="10" s="1"/>
  <c r="G235" i="10"/>
  <c r="H235" i="10" s="1"/>
  <c r="K235" i="10"/>
  <c r="L235" i="10" s="1"/>
  <c r="N235" i="10"/>
  <c r="R235" i="10"/>
  <c r="S235" i="10" s="1"/>
  <c r="V235" i="10"/>
  <c r="W235" i="10" s="1"/>
  <c r="G236" i="10"/>
  <c r="H236" i="10" s="1"/>
  <c r="K236" i="10"/>
  <c r="L236" i="10" s="1"/>
  <c r="N236" i="10"/>
  <c r="R236" i="10"/>
  <c r="S236" i="10" s="1"/>
  <c r="V236" i="10"/>
  <c r="W236" i="10" s="1"/>
  <c r="G237" i="10"/>
  <c r="H237" i="10" s="1"/>
  <c r="K237" i="10"/>
  <c r="L237" i="10" s="1"/>
  <c r="N237" i="10"/>
  <c r="R237" i="10"/>
  <c r="S237" i="10" s="1"/>
  <c r="V237" i="10"/>
  <c r="W237" i="10" s="1"/>
  <c r="G238" i="10"/>
  <c r="H238" i="10" s="1"/>
  <c r="K238" i="10"/>
  <c r="L238" i="10" s="1"/>
  <c r="N238" i="10"/>
  <c r="R238" i="10"/>
  <c r="S238" i="10" s="1"/>
  <c r="V238" i="10"/>
  <c r="W238" i="10" s="1"/>
  <c r="G239" i="10"/>
  <c r="H239" i="10" s="1"/>
  <c r="K239" i="10"/>
  <c r="L239" i="10" s="1"/>
  <c r="N239" i="10"/>
  <c r="R239" i="10"/>
  <c r="S239" i="10" s="1"/>
  <c r="V239" i="10"/>
  <c r="W239" i="10" s="1"/>
  <c r="G240" i="10"/>
  <c r="H240" i="10" s="1"/>
  <c r="K240" i="10"/>
  <c r="L240" i="10" s="1"/>
  <c r="N240" i="10"/>
  <c r="R240" i="10"/>
  <c r="S240" i="10" s="1"/>
  <c r="V240" i="10"/>
  <c r="W240" i="10" s="1"/>
  <c r="G241" i="10"/>
  <c r="H241" i="10" s="1"/>
  <c r="K241" i="10"/>
  <c r="L241" i="10" s="1"/>
  <c r="N241" i="10"/>
  <c r="R241" i="10"/>
  <c r="S241" i="10" s="1"/>
  <c r="V241" i="10"/>
  <c r="W241" i="10" s="1"/>
  <c r="G242" i="10"/>
  <c r="H242" i="10" s="1"/>
  <c r="K242" i="10"/>
  <c r="L242" i="10" s="1"/>
  <c r="N242" i="10"/>
  <c r="R242" i="10"/>
  <c r="S242" i="10" s="1"/>
  <c r="V242" i="10"/>
  <c r="W242" i="10" s="1"/>
  <c r="G243" i="10"/>
  <c r="H243" i="10" s="1"/>
  <c r="K243" i="10"/>
  <c r="L243" i="10" s="1"/>
  <c r="N243" i="10"/>
  <c r="R243" i="10"/>
  <c r="S243" i="10" s="1"/>
  <c r="V243" i="10"/>
  <c r="W243" i="10" s="1"/>
  <c r="G244" i="10"/>
  <c r="H244" i="10" s="1"/>
  <c r="K244" i="10"/>
  <c r="L244" i="10" s="1"/>
  <c r="N244" i="10"/>
  <c r="R244" i="10"/>
  <c r="S244" i="10" s="1"/>
  <c r="V244" i="10"/>
  <c r="W244" i="10" s="1"/>
  <c r="G245" i="10"/>
  <c r="H245" i="10" s="1"/>
  <c r="K245" i="10"/>
  <c r="L245" i="10" s="1"/>
  <c r="N245" i="10"/>
  <c r="R245" i="10"/>
  <c r="S245" i="10" s="1"/>
  <c r="V245" i="10"/>
  <c r="W245" i="10" s="1"/>
  <c r="G246" i="10"/>
  <c r="H246" i="10" s="1"/>
  <c r="K246" i="10"/>
  <c r="L246" i="10" s="1"/>
  <c r="N246" i="10"/>
  <c r="R246" i="10"/>
  <c r="S246" i="10" s="1"/>
  <c r="V246" i="10"/>
  <c r="W246" i="10" s="1"/>
  <c r="G247" i="10"/>
  <c r="H247" i="10" s="1"/>
  <c r="K247" i="10"/>
  <c r="L247" i="10" s="1"/>
  <c r="N247" i="10"/>
  <c r="R247" i="10"/>
  <c r="S247" i="10" s="1"/>
  <c r="V247" i="10"/>
  <c r="W247" i="10" s="1"/>
  <c r="G248" i="10"/>
  <c r="H248" i="10" s="1"/>
  <c r="K248" i="10"/>
  <c r="L248" i="10" s="1"/>
  <c r="N248" i="10"/>
  <c r="R248" i="10"/>
  <c r="S248" i="10" s="1"/>
  <c r="V248" i="10"/>
  <c r="W248" i="10" s="1"/>
  <c r="G249" i="10"/>
  <c r="H249" i="10" s="1"/>
  <c r="K249" i="10"/>
  <c r="L249" i="10" s="1"/>
  <c r="N249" i="10"/>
  <c r="R249" i="10"/>
  <c r="S249" i="10" s="1"/>
  <c r="V249" i="10"/>
  <c r="W249" i="10" s="1"/>
  <c r="G250" i="10"/>
  <c r="H250" i="10" s="1"/>
  <c r="K250" i="10"/>
  <c r="L250" i="10" s="1"/>
  <c r="N250" i="10"/>
  <c r="R250" i="10"/>
  <c r="S250" i="10" s="1"/>
  <c r="V250" i="10"/>
  <c r="W250" i="10" s="1"/>
  <c r="G251" i="10"/>
  <c r="H251" i="10" s="1"/>
  <c r="K251" i="10"/>
  <c r="L251" i="10" s="1"/>
  <c r="N251" i="10"/>
  <c r="R251" i="10"/>
  <c r="S251" i="10" s="1"/>
  <c r="V251" i="10"/>
  <c r="W251" i="10" s="1"/>
  <c r="G252" i="10"/>
  <c r="H252" i="10" s="1"/>
  <c r="K252" i="10"/>
  <c r="L252" i="10" s="1"/>
  <c r="N252" i="10"/>
  <c r="R252" i="10"/>
  <c r="S252" i="10" s="1"/>
  <c r="V252" i="10"/>
  <c r="W252" i="10" s="1"/>
  <c r="G253" i="10"/>
  <c r="H253" i="10" s="1"/>
  <c r="K253" i="10"/>
  <c r="L253" i="10" s="1"/>
  <c r="N253" i="10"/>
  <c r="R253" i="10"/>
  <c r="S253" i="10" s="1"/>
  <c r="V253" i="10"/>
  <c r="W253" i="10" s="1"/>
  <c r="G254" i="10"/>
  <c r="H254" i="10" s="1"/>
  <c r="K254" i="10"/>
  <c r="L254" i="10" s="1"/>
  <c r="N254" i="10"/>
  <c r="R254" i="10"/>
  <c r="S254" i="10" s="1"/>
  <c r="V254" i="10"/>
  <c r="W254" i="10" s="1"/>
  <c r="G255" i="10"/>
  <c r="H255" i="10" s="1"/>
  <c r="K255" i="10"/>
  <c r="L255" i="10" s="1"/>
  <c r="N255" i="10"/>
  <c r="R255" i="10"/>
  <c r="S255" i="10" s="1"/>
  <c r="V255" i="10"/>
  <c r="W255" i="10" s="1"/>
  <c r="G256" i="10"/>
  <c r="H256" i="10" s="1"/>
  <c r="K256" i="10"/>
  <c r="L256" i="10" s="1"/>
  <c r="N256" i="10"/>
  <c r="R256" i="10"/>
  <c r="S256" i="10" s="1"/>
  <c r="V256" i="10"/>
  <c r="W256" i="10" s="1"/>
  <c r="G264" i="10"/>
  <c r="H264" i="10" s="1"/>
  <c r="K264" i="10"/>
  <c r="L264" i="10" s="1"/>
  <c r="R264" i="10"/>
  <c r="S264" i="10" s="1"/>
  <c r="V264" i="10"/>
  <c r="W264" i="10" s="1"/>
  <c r="G265" i="10"/>
  <c r="H265" i="10" s="1"/>
  <c r="K265" i="10"/>
  <c r="L265" i="10" s="1"/>
  <c r="N265" i="10"/>
  <c r="R265" i="10"/>
  <c r="S265" i="10" s="1"/>
  <c r="V265" i="10"/>
  <c r="W265" i="10" s="1"/>
  <c r="G266" i="10"/>
  <c r="H266" i="10" s="1"/>
  <c r="K266" i="10"/>
  <c r="L266" i="10" s="1"/>
  <c r="N266" i="10"/>
  <c r="R266" i="10"/>
  <c r="S266" i="10" s="1"/>
  <c r="V266" i="10"/>
  <c r="W266" i="10" s="1"/>
  <c r="G267" i="10"/>
  <c r="H267" i="10" s="1"/>
  <c r="K267" i="10"/>
  <c r="L267" i="10" s="1"/>
  <c r="N267" i="10"/>
  <c r="R267" i="10"/>
  <c r="S267" i="10" s="1"/>
  <c r="V267" i="10"/>
  <c r="W267" i="10" s="1"/>
  <c r="G268" i="10"/>
  <c r="H268" i="10" s="1"/>
  <c r="K268" i="10"/>
  <c r="L268" i="10" s="1"/>
  <c r="N268" i="10"/>
  <c r="R268" i="10"/>
  <c r="S268" i="10" s="1"/>
  <c r="V268" i="10"/>
  <c r="W268" i="10" s="1"/>
  <c r="G269" i="10"/>
  <c r="H269" i="10" s="1"/>
  <c r="K269" i="10"/>
  <c r="L269" i="10" s="1"/>
  <c r="N269" i="10"/>
  <c r="R269" i="10"/>
  <c r="S269" i="10" s="1"/>
  <c r="V269" i="10"/>
  <c r="W269" i="10" s="1"/>
  <c r="G270" i="10"/>
  <c r="H270" i="10" s="1"/>
  <c r="K270" i="10"/>
  <c r="L270" i="10" s="1"/>
  <c r="N270" i="10"/>
  <c r="R270" i="10"/>
  <c r="S270" i="10" s="1"/>
  <c r="V270" i="10"/>
  <c r="W270" i="10" s="1"/>
  <c r="G271" i="10"/>
  <c r="H271" i="10" s="1"/>
  <c r="K271" i="10"/>
  <c r="L271" i="10" s="1"/>
  <c r="N271" i="10"/>
  <c r="R271" i="10"/>
  <c r="S271" i="10" s="1"/>
  <c r="V271" i="10"/>
  <c r="W271" i="10" s="1"/>
  <c r="G272" i="10"/>
  <c r="H272" i="10" s="1"/>
  <c r="K272" i="10"/>
  <c r="L272" i="10" s="1"/>
  <c r="N272" i="10"/>
  <c r="R272" i="10"/>
  <c r="S272" i="10" s="1"/>
  <c r="V272" i="10"/>
  <c r="W272" i="10" s="1"/>
  <c r="G273" i="10"/>
  <c r="H273" i="10" s="1"/>
  <c r="K273" i="10"/>
  <c r="L273" i="10" s="1"/>
  <c r="N273" i="10"/>
  <c r="R273" i="10"/>
  <c r="S273" i="10" s="1"/>
  <c r="V273" i="10"/>
  <c r="W273" i="10" s="1"/>
  <c r="G274" i="10"/>
  <c r="H274" i="10" s="1"/>
  <c r="K274" i="10"/>
  <c r="L274" i="10" s="1"/>
  <c r="N274" i="10"/>
  <c r="R274" i="10"/>
  <c r="S274" i="10" s="1"/>
  <c r="V274" i="10"/>
  <c r="W274" i="10" s="1"/>
  <c r="G275" i="10"/>
  <c r="H275" i="10" s="1"/>
  <c r="K275" i="10"/>
  <c r="L275" i="10" s="1"/>
  <c r="N275" i="10"/>
  <c r="R275" i="10"/>
  <c r="S275" i="10" s="1"/>
  <c r="V275" i="10"/>
  <c r="W275" i="10" s="1"/>
  <c r="G276" i="10"/>
  <c r="H276" i="10" s="1"/>
  <c r="K276" i="10"/>
  <c r="L276" i="10" s="1"/>
  <c r="N276" i="10"/>
  <c r="R276" i="10"/>
  <c r="S276" i="10" s="1"/>
  <c r="V276" i="10"/>
  <c r="W276" i="10" s="1"/>
  <c r="G277" i="10"/>
  <c r="H277" i="10" s="1"/>
  <c r="K277" i="10"/>
  <c r="L277" i="10" s="1"/>
  <c r="N277" i="10"/>
  <c r="R277" i="10"/>
  <c r="S277" i="10" s="1"/>
  <c r="V277" i="10"/>
  <c r="W277" i="10" s="1"/>
  <c r="G278" i="10"/>
  <c r="H278" i="10" s="1"/>
  <c r="K278" i="10"/>
  <c r="L278" i="10" s="1"/>
  <c r="N278" i="10"/>
  <c r="R278" i="10"/>
  <c r="S278" i="10" s="1"/>
  <c r="V278" i="10"/>
  <c r="W278" i="10" s="1"/>
  <c r="G279" i="10"/>
  <c r="H279" i="10" s="1"/>
  <c r="K279" i="10"/>
  <c r="L279" i="10" s="1"/>
  <c r="N279" i="10"/>
  <c r="R279" i="10"/>
  <c r="S279" i="10" s="1"/>
  <c r="V279" i="10"/>
  <c r="W279" i="10" s="1"/>
  <c r="G280" i="10"/>
  <c r="H280" i="10" s="1"/>
  <c r="K280" i="10"/>
  <c r="L280" i="10" s="1"/>
  <c r="N280" i="10"/>
  <c r="R280" i="10"/>
  <c r="S280" i="10" s="1"/>
  <c r="V280" i="10"/>
  <c r="W280" i="10" s="1"/>
  <c r="G281" i="10"/>
  <c r="H281" i="10" s="1"/>
  <c r="K281" i="10"/>
  <c r="L281" i="10" s="1"/>
  <c r="N281" i="10"/>
  <c r="R281" i="10"/>
  <c r="S281" i="10" s="1"/>
  <c r="V281" i="10"/>
  <c r="W281" i="10" s="1"/>
  <c r="G282" i="10"/>
  <c r="H282" i="10" s="1"/>
  <c r="K282" i="10"/>
  <c r="L282" i="10" s="1"/>
  <c r="N282" i="10"/>
  <c r="R282" i="10"/>
  <c r="S282" i="10" s="1"/>
  <c r="V282" i="10"/>
  <c r="W282" i="10" s="1"/>
  <c r="G283" i="10"/>
  <c r="H283" i="10" s="1"/>
  <c r="K283" i="10"/>
  <c r="L283" i="10" s="1"/>
  <c r="N283" i="10"/>
  <c r="R283" i="10"/>
  <c r="S283" i="10" s="1"/>
  <c r="V283" i="10"/>
  <c r="W283" i="10" s="1"/>
  <c r="G284" i="10"/>
  <c r="H284" i="10" s="1"/>
  <c r="K284" i="10"/>
  <c r="L284" i="10" s="1"/>
  <c r="N284" i="10"/>
  <c r="R284" i="10"/>
  <c r="S284" i="10" s="1"/>
  <c r="V284" i="10"/>
  <c r="W284" i="10" s="1"/>
  <c r="G295" i="10"/>
  <c r="H295" i="10" s="1"/>
  <c r="K295" i="10"/>
  <c r="L295" i="10" s="1"/>
  <c r="N295" i="10"/>
  <c r="R295" i="10"/>
  <c r="S295" i="10" s="1"/>
  <c r="V295" i="10"/>
  <c r="W295" i="10" s="1"/>
  <c r="G296" i="10"/>
  <c r="H296" i="10" s="1"/>
  <c r="K296" i="10"/>
  <c r="L296" i="10" s="1"/>
  <c r="N296" i="10"/>
  <c r="R296" i="10"/>
  <c r="S296" i="10" s="1"/>
  <c r="V296" i="10"/>
  <c r="W296" i="10" s="1"/>
  <c r="G297" i="10"/>
  <c r="H297" i="10" s="1"/>
  <c r="K297" i="10"/>
  <c r="L297" i="10" s="1"/>
  <c r="N297" i="10"/>
  <c r="R297" i="10"/>
  <c r="S297" i="10" s="1"/>
  <c r="V297" i="10"/>
  <c r="W297" i="10" s="1"/>
  <c r="G298" i="10"/>
  <c r="H298" i="10" s="1"/>
  <c r="K298" i="10"/>
  <c r="L298" i="10" s="1"/>
  <c r="N298" i="10"/>
  <c r="R298" i="10"/>
  <c r="S298" i="10" s="1"/>
  <c r="V298" i="10"/>
  <c r="W298" i="10" s="1"/>
  <c r="G299" i="10"/>
  <c r="H299" i="10" s="1"/>
  <c r="K299" i="10"/>
  <c r="L299" i="10" s="1"/>
  <c r="N299" i="10"/>
  <c r="R299" i="10"/>
  <c r="S299" i="10" s="1"/>
  <c r="V299" i="10"/>
  <c r="W299" i="10" s="1"/>
  <c r="G300" i="10"/>
  <c r="H300" i="10" s="1"/>
  <c r="K300" i="10"/>
  <c r="L300" i="10" s="1"/>
  <c r="N300" i="10"/>
  <c r="R300" i="10"/>
  <c r="S300" i="10" s="1"/>
  <c r="V300" i="10"/>
  <c r="W300" i="10" s="1"/>
  <c r="G301" i="10"/>
  <c r="H301" i="10" s="1"/>
  <c r="K301" i="10"/>
  <c r="L301" i="10" s="1"/>
  <c r="N301" i="10"/>
  <c r="R301" i="10"/>
  <c r="S301" i="10" s="1"/>
  <c r="V301" i="10"/>
  <c r="W301" i="10" s="1"/>
  <c r="G302" i="10"/>
  <c r="H302" i="10" s="1"/>
  <c r="K302" i="10"/>
  <c r="L302" i="10" s="1"/>
  <c r="N302" i="10"/>
  <c r="R302" i="10"/>
  <c r="S302" i="10" s="1"/>
  <c r="V302" i="10"/>
  <c r="W302" i="10" s="1"/>
  <c r="G303" i="10"/>
  <c r="H303" i="10" s="1"/>
  <c r="K303" i="10"/>
  <c r="L303" i="10" s="1"/>
  <c r="N303" i="10"/>
  <c r="R303" i="10"/>
  <c r="S303" i="10" s="1"/>
  <c r="V303" i="10"/>
  <c r="W303" i="10" s="1"/>
  <c r="G304" i="10"/>
  <c r="H304" i="10" s="1"/>
  <c r="K304" i="10"/>
  <c r="L304" i="10" s="1"/>
  <c r="N304" i="10"/>
  <c r="R304" i="10"/>
  <c r="S304" i="10" s="1"/>
  <c r="V304" i="10"/>
  <c r="W304" i="10" s="1"/>
  <c r="G305" i="10"/>
  <c r="H305" i="10" s="1"/>
  <c r="K305" i="10"/>
  <c r="L305" i="10" s="1"/>
  <c r="N305" i="10"/>
  <c r="R305" i="10"/>
  <c r="S305" i="10" s="1"/>
  <c r="V305" i="10"/>
  <c r="W305" i="10" s="1"/>
  <c r="G306" i="10"/>
  <c r="H306" i="10" s="1"/>
  <c r="K306" i="10"/>
  <c r="L306" i="10" s="1"/>
  <c r="N306" i="10"/>
  <c r="R306" i="10"/>
  <c r="S306" i="10" s="1"/>
  <c r="V306" i="10"/>
  <c r="W306" i="10" s="1"/>
  <c r="G307" i="10"/>
  <c r="H307" i="10" s="1"/>
  <c r="K307" i="10"/>
  <c r="L307" i="10" s="1"/>
  <c r="N307" i="10"/>
  <c r="R307" i="10"/>
  <c r="S307" i="10" s="1"/>
  <c r="V307" i="10"/>
  <c r="W307" i="10" s="1"/>
  <c r="G308" i="10"/>
  <c r="H308" i="10" s="1"/>
  <c r="K308" i="10"/>
  <c r="L308" i="10" s="1"/>
  <c r="N308" i="10"/>
  <c r="R308" i="10"/>
  <c r="S308" i="10" s="1"/>
  <c r="V308" i="10"/>
  <c r="W308" i="10" s="1"/>
  <c r="G309" i="10"/>
  <c r="H309" i="10" s="1"/>
  <c r="K309" i="10"/>
  <c r="L309" i="10" s="1"/>
  <c r="N309" i="10"/>
  <c r="R309" i="10"/>
  <c r="S309" i="10" s="1"/>
  <c r="V309" i="10"/>
  <c r="W309" i="10" s="1"/>
  <c r="G310" i="10"/>
  <c r="H310" i="10" s="1"/>
  <c r="K310" i="10"/>
  <c r="L310" i="10" s="1"/>
  <c r="N310" i="10"/>
  <c r="R310" i="10"/>
  <c r="S310" i="10" s="1"/>
  <c r="V310" i="10"/>
  <c r="W310" i="10" s="1"/>
  <c r="G311" i="10"/>
  <c r="H311" i="10" s="1"/>
  <c r="K311" i="10"/>
  <c r="L311" i="10" s="1"/>
  <c r="N311" i="10"/>
  <c r="R311" i="10"/>
  <c r="S311" i="10" s="1"/>
  <c r="V311" i="10"/>
  <c r="W311" i="10" s="1"/>
  <c r="G312" i="10"/>
  <c r="H312" i="10" s="1"/>
  <c r="L312" i="10"/>
  <c r="N312" i="10"/>
  <c r="R312" i="10"/>
  <c r="S312" i="10" s="1"/>
  <c r="V312" i="10"/>
  <c r="W312" i="10" s="1"/>
  <c r="G313" i="10"/>
  <c r="H313" i="10" s="1"/>
  <c r="K313" i="10"/>
  <c r="L313" i="10" s="1"/>
  <c r="N313" i="10"/>
  <c r="R313" i="10"/>
  <c r="S313" i="10" s="1"/>
  <c r="V313" i="10"/>
  <c r="W313" i="10" s="1"/>
  <c r="G314" i="10"/>
  <c r="H314" i="10" s="1"/>
  <c r="K314" i="10"/>
  <c r="L314" i="10" s="1"/>
  <c r="N314" i="10"/>
  <c r="R314" i="10"/>
  <c r="S314" i="10" s="1"/>
  <c r="V314" i="10"/>
  <c r="W314" i="10" s="1"/>
  <c r="G315" i="10"/>
  <c r="H315" i="10" s="1"/>
  <c r="K315" i="10"/>
  <c r="L315" i="10" s="1"/>
  <c r="N315" i="10"/>
  <c r="R315" i="10"/>
  <c r="S315" i="10" s="1"/>
  <c r="V315" i="10"/>
  <c r="W315" i="10" s="1"/>
  <c r="G316" i="10"/>
  <c r="H316" i="10" s="1"/>
  <c r="K316" i="10"/>
  <c r="L316" i="10" s="1"/>
  <c r="N316" i="10"/>
  <c r="R316" i="10"/>
  <c r="S316" i="10" s="1"/>
  <c r="V316" i="10"/>
  <c r="W316" i="10" s="1"/>
  <c r="G317" i="10"/>
  <c r="H317" i="10" s="1"/>
  <c r="K317" i="10"/>
  <c r="L317" i="10" s="1"/>
  <c r="N317" i="10"/>
  <c r="R317" i="10"/>
  <c r="S317" i="10" s="1"/>
  <c r="V317" i="10"/>
  <c r="W317" i="10" s="1"/>
  <c r="G318" i="10"/>
  <c r="H318" i="10" s="1"/>
  <c r="K318" i="10"/>
  <c r="L318" i="10" s="1"/>
  <c r="N318" i="10"/>
  <c r="R318" i="10"/>
  <c r="S318" i="10" s="1"/>
  <c r="V318" i="10"/>
  <c r="W318" i="10" s="1"/>
  <c r="G319" i="10"/>
  <c r="H319" i="10" s="1"/>
  <c r="K319" i="10"/>
  <c r="L319" i="10" s="1"/>
  <c r="N319" i="10"/>
  <c r="R319" i="10"/>
  <c r="S319" i="10" s="1"/>
  <c r="V319" i="10"/>
  <c r="W319" i="10" s="1"/>
  <c r="G320" i="10"/>
  <c r="H320" i="10" s="1"/>
  <c r="K320" i="10"/>
  <c r="L320" i="10" s="1"/>
  <c r="N320" i="10"/>
  <c r="R320" i="10"/>
  <c r="S320" i="10" s="1"/>
  <c r="V320" i="10"/>
  <c r="W320" i="10" s="1"/>
  <c r="G321" i="10"/>
  <c r="H321" i="10" s="1"/>
  <c r="K321" i="10"/>
  <c r="L321" i="10" s="1"/>
  <c r="N321" i="10"/>
  <c r="R321" i="10"/>
  <c r="S321" i="10" s="1"/>
  <c r="V321" i="10"/>
  <c r="W321" i="10" s="1"/>
  <c r="G322" i="10"/>
  <c r="H322" i="10" s="1"/>
  <c r="K322" i="10"/>
  <c r="L322" i="10" s="1"/>
  <c r="N322" i="10"/>
  <c r="R322" i="10"/>
  <c r="S322" i="10" s="1"/>
  <c r="V322" i="10"/>
  <c r="W322" i="10" s="1"/>
  <c r="G323" i="10"/>
  <c r="H323" i="10" s="1"/>
  <c r="K323" i="10"/>
  <c r="L323" i="10" s="1"/>
  <c r="N323" i="10"/>
  <c r="R323" i="10"/>
  <c r="S323" i="10" s="1"/>
  <c r="V323" i="10"/>
  <c r="W323" i="10" s="1"/>
  <c r="G324" i="10"/>
  <c r="H324" i="10" s="1"/>
  <c r="K324" i="10"/>
  <c r="L324" i="10" s="1"/>
  <c r="N324" i="10"/>
  <c r="R324" i="10"/>
  <c r="S324" i="10" s="1"/>
  <c r="V324" i="10"/>
  <c r="W324" i="10" s="1"/>
  <c r="G325" i="10"/>
  <c r="H325" i="10" s="1"/>
  <c r="K325" i="10"/>
  <c r="L325" i="10" s="1"/>
  <c r="N325" i="10"/>
  <c r="R325" i="10"/>
  <c r="S325" i="10" s="1"/>
  <c r="V325" i="10"/>
  <c r="W325" i="10" s="1"/>
  <c r="G326" i="10"/>
  <c r="H326" i="10" s="1"/>
  <c r="K326" i="10"/>
  <c r="L326" i="10" s="1"/>
  <c r="N326" i="10"/>
  <c r="R326" i="10"/>
  <c r="S326" i="10" s="1"/>
  <c r="V326" i="10"/>
  <c r="W326" i="10" s="1"/>
  <c r="G327" i="10"/>
  <c r="H327" i="10" s="1"/>
  <c r="K327" i="10"/>
  <c r="L327" i="10" s="1"/>
  <c r="N327" i="10"/>
  <c r="R327" i="10"/>
  <c r="S327" i="10" s="1"/>
  <c r="V327" i="10"/>
  <c r="W327" i="10" s="1"/>
  <c r="G328" i="10"/>
  <c r="H328" i="10" s="1"/>
  <c r="K328" i="10"/>
  <c r="L328" i="10" s="1"/>
  <c r="N328" i="10"/>
  <c r="R328" i="10"/>
  <c r="S328" i="10" s="1"/>
  <c r="V328" i="10"/>
  <c r="W328" i="10" s="1"/>
  <c r="G329" i="10"/>
  <c r="H329" i="10" s="1"/>
  <c r="K329" i="10"/>
  <c r="L329" i="10" s="1"/>
  <c r="N329" i="10"/>
  <c r="R329" i="10"/>
  <c r="S329" i="10" s="1"/>
  <c r="V329" i="10"/>
  <c r="W329" i="10" s="1"/>
  <c r="G336" i="10"/>
  <c r="H336" i="10" s="1"/>
  <c r="K336" i="10"/>
  <c r="L336" i="10" s="1"/>
  <c r="N336" i="10"/>
  <c r="R336" i="10"/>
  <c r="S336" i="10" s="1"/>
  <c r="V336" i="10"/>
  <c r="W336" i="10" s="1"/>
  <c r="G337" i="10"/>
  <c r="H337" i="10" s="1"/>
  <c r="K337" i="10"/>
  <c r="L337" i="10" s="1"/>
  <c r="N337" i="10"/>
  <c r="R337" i="10"/>
  <c r="S337" i="10" s="1"/>
  <c r="V337" i="10"/>
  <c r="W337" i="10" s="1"/>
  <c r="G338" i="10"/>
  <c r="H338" i="10" s="1"/>
  <c r="K338" i="10"/>
  <c r="L338" i="10" s="1"/>
  <c r="N338" i="10"/>
  <c r="R338" i="10"/>
  <c r="S338" i="10" s="1"/>
  <c r="V338" i="10"/>
  <c r="W338" i="10" s="1"/>
  <c r="G339" i="10"/>
  <c r="H339" i="10" s="1"/>
  <c r="K339" i="10"/>
  <c r="L339" i="10" s="1"/>
  <c r="N339" i="10"/>
  <c r="R339" i="10"/>
  <c r="S339" i="10" s="1"/>
  <c r="V339" i="10"/>
  <c r="W339" i="10" s="1"/>
  <c r="G340" i="10"/>
  <c r="H340" i="10" s="1"/>
  <c r="K340" i="10"/>
  <c r="L340" i="10" s="1"/>
  <c r="N340" i="10"/>
  <c r="R340" i="10"/>
  <c r="S340" i="10" s="1"/>
  <c r="V340" i="10"/>
  <c r="W340" i="10" s="1"/>
  <c r="G341" i="10"/>
  <c r="H341" i="10" s="1"/>
  <c r="K341" i="10"/>
  <c r="L341" i="10" s="1"/>
  <c r="N341" i="10"/>
  <c r="R341" i="10"/>
  <c r="S341" i="10" s="1"/>
  <c r="V341" i="10"/>
  <c r="W341" i="10" s="1"/>
  <c r="G342" i="10"/>
  <c r="H342" i="10" s="1"/>
  <c r="K342" i="10"/>
  <c r="L342" i="10" s="1"/>
  <c r="N342" i="10"/>
  <c r="R342" i="10"/>
  <c r="S342" i="10" s="1"/>
  <c r="V342" i="10"/>
  <c r="W342" i="10" s="1"/>
  <c r="G343" i="10"/>
  <c r="H343" i="10" s="1"/>
  <c r="K343" i="10"/>
  <c r="L343" i="10" s="1"/>
  <c r="N343" i="10"/>
  <c r="R343" i="10"/>
  <c r="S343" i="10" s="1"/>
  <c r="V343" i="10"/>
  <c r="W343" i="10" s="1"/>
  <c r="G344" i="10"/>
  <c r="H344" i="10" s="1"/>
  <c r="K344" i="10"/>
  <c r="L344" i="10" s="1"/>
  <c r="N344" i="10"/>
  <c r="R344" i="10"/>
  <c r="S344" i="10" s="1"/>
  <c r="V344" i="10"/>
  <c r="W344" i="10" s="1"/>
  <c r="G345" i="10"/>
  <c r="H345" i="10" s="1"/>
  <c r="K345" i="10"/>
  <c r="L345" i="10" s="1"/>
  <c r="N345" i="10"/>
  <c r="R345" i="10"/>
  <c r="S345" i="10" s="1"/>
  <c r="V345" i="10"/>
  <c r="W345" i="10" s="1"/>
  <c r="G346" i="10"/>
  <c r="H346" i="10" s="1"/>
  <c r="K346" i="10"/>
  <c r="L346" i="10" s="1"/>
  <c r="N346" i="10"/>
  <c r="R346" i="10"/>
  <c r="S346" i="10" s="1"/>
  <c r="V346" i="10"/>
  <c r="G347" i="10"/>
  <c r="H347" i="10" s="1"/>
  <c r="K347" i="10"/>
  <c r="L347" i="10" s="1"/>
  <c r="N347" i="10"/>
  <c r="R347" i="10"/>
  <c r="S347" i="10" s="1"/>
  <c r="V347" i="10"/>
  <c r="W347" i="10" s="1"/>
  <c r="G379" i="10"/>
  <c r="H379" i="10"/>
  <c r="K379" i="10"/>
  <c r="L379" i="10"/>
  <c r="N379" i="10"/>
  <c r="R379" i="10"/>
  <c r="V379" i="10"/>
  <c r="W379" i="10"/>
  <c r="W346" i="10" l="1"/>
  <c r="C380" i="10" l="1"/>
  <c r="C381" i="10"/>
  <c r="C382" i="10"/>
  <c r="C383" i="10"/>
  <c r="C384" i="10"/>
  <c r="C385" i="10"/>
  <c r="D381" i="10" l="1"/>
  <c r="B382" i="10" l="1"/>
  <c r="Y382" i="10"/>
  <c r="M382" i="10"/>
  <c r="D382" i="10"/>
  <c r="O385" i="10" l="1"/>
  <c r="Y386" i="10" l="1"/>
  <c r="M386" i="10"/>
  <c r="I386" i="10"/>
  <c r="O386" i="10"/>
  <c r="P386" i="10"/>
  <c r="Q386" i="10"/>
  <c r="T386" i="10"/>
  <c r="U386" i="10"/>
  <c r="X386" i="10"/>
  <c r="Y385" i="10"/>
  <c r="M385" i="10"/>
  <c r="P385" i="10"/>
  <c r="Q385" i="10"/>
  <c r="B385" i="10"/>
  <c r="D385" i="10"/>
  <c r="B384" i="10"/>
  <c r="D384" i="10"/>
  <c r="M384" i="10"/>
  <c r="X384" i="10"/>
  <c r="B383" i="10" l="1"/>
  <c r="M383" i="10"/>
  <c r="X383" i="10"/>
  <c r="Y383" i="10"/>
  <c r="D383" i="10"/>
  <c r="B380" i="10"/>
  <c r="M380" i="10"/>
  <c r="X380" i="10"/>
  <c r="D380" i="10"/>
  <c r="B381" i="10"/>
  <c r="M381" i="10"/>
  <c r="V31" i="7" l="1"/>
  <c r="V7" i="7"/>
  <c r="W25" i="7"/>
  <c r="W12" i="7"/>
  <c r="W11" i="7"/>
  <c r="W9" i="7"/>
  <c r="W7" i="7"/>
  <c r="R9" i="7"/>
  <c r="R7" i="7"/>
  <c r="W5" i="7" l="1"/>
  <c r="R5" i="7"/>
  <c r="M5" i="7"/>
  <c r="C6" i="7" l="1"/>
  <c r="M33" i="7" l="1"/>
  <c r="M32" i="7"/>
  <c r="M31" i="7"/>
  <c r="G33" i="7"/>
  <c r="L33" i="7"/>
  <c r="Q33" i="7"/>
  <c r="V33" i="7"/>
  <c r="AA33" i="7"/>
  <c r="H24" i="7"/>
  <c r="Q5" i="7" l="1"/>
  <c r="V16" i="10" l="1"/>
  <c r="W16" i="10" s="1"/>
  <c r="N15" i="10"/>
  <c r="V15" i="10"/>
  <c r="N14" i="10"/>
  <c r="V14" i="10"/>
  <c r="W15" i="10" l="1"/>
  <c r="W14" i="10"/>
  <c r="N382" i="10" l="1"/>
  <c r="V382" i="10" l="1"/>
  <c r="N385" i="10"/>
  <c r="N386" i="10"/>
  <c r="V385" i="10"/>
  <c r="V386" i="10"/>
  <c r="V384" i="10"/>
  <c r="V383" i="10"/>
  <c r="N384" i="10"/>
  <c r="N383" i="10"/>
  <c r="V381" i="10"/>
  <c r="V380" i="10"/>
  <c r="N381" i="10"/>
  <c r="N380" i="10"/>
  <c r="W382" i="10" l="1"/>
  <c r="W386" i="10"/>
  <c r="W385" i="10"/>
  <c r="W380" i="10"/>
  <c r="W384" i="10"/>
  <c r="W383" i="10"/>
  <c r="W381" i="10"/>
  <c r="N9" i="10"/>
  <c r="W9" i="10"/>
  <c r="S9" i="10"/>
  <c r="H9" i="10"/>
  <c r="E9" i="10"/>
  <c r="C23" i="7" l="1"/>
  <c r="C22" i="7"/>
  <c r="C29" i="7"/>
  <c r="C11" i="7"/>
  <c r="C9" i="7"/>
  <c r="C8" i="7"/>
  <c r="C7" i="7"/>
  <c r="C18" i="7"/>
  <c r="M24" i="7" l="1"/>
  <c r="C28" i="7"/>
  <c r="M7" i="7"/>
  <c r="H23" i="7"/>
  <c r="H22" i="7"/>
  <c r="H21" i="7"/>
  <c r="H20" i="7"/>
  <c r="H19" i="7"/>
  <c r="E8" i="7" l="1"/>
  <c r="E9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7" i="7"/>
  <c r="C17" i="7" l="1"/>
  <c r="C24" i="7" l="1"/>
  <c r="C21" i="7"/>
  <c r="C20" i="7"/>
  <c r="C19" i="7"/>
  <c r="C16" i="7"/>
  <c r="C25" i="7"/>
  <c r="G8" i="7" l="1"/>
  <c r="I9" i="10" l="1"/>
  <c r="E10" i="10"/>
  <c r="T9" i="10"/>
  <c r="O9" i="10"/>
  <c r="L15" i="10"/>
  <c r="M9" i="10"/>
  <c r="L14" i="10" l="1"/>
  <c r="AA30" i="7"/>
  <c r="AA31" i="7"/>
  <c r="AA32" i="7"/>
  <c r="V29" i="7"/>
  <c r="V30" i="7"/>
  <c r="V32" i="7"/>
  <c r="Q30" i="7"/>
  <c r="Q31" i="7"/>
  <c r="Q32" i="7"/>
  <c r="L30" i="7"/>
  <c r="L31" i="7"/>
  <c r="L32" i="7"/>
  <c r="G30" i="7"/>
  <c r="G31" i="7"/>
  <c r="G32" i="7"/>
  <c r="L28" i="7"/>
  <c r="L29" i="7"/>
  <c r="G29" i="7"/>
  <c r="G27" i="7"/>
  <c r="X10" i="10" l="1"/>
  <c r="T10" i="10"/>
  <c r="O10" i="10"/>
  <c r="M10" i="10"/>
  <c r="I10" i="10"/>
  <c r="D10" i="10"/>
  <c r="B10" i="10"/>
  <c r="X9" i="10"/>
  <c r="D9" i="10"/>
  <c r="B9" i="10"/>
  <c r="AA6" i="7" l="1"/>
  <c r="AA7" i="7"/>
  <c r="AA8" i="7"/>
  <c r="AA9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5" i="7"/>
  <c r="V6" i="7"/>
  <c r="V8" i="7"/>
  <c r="V9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5" i="7"/>
  <c r="Q6" i="7"/>
  <c r="Q7" i="7"/>
  <c r="Q8" i="7"/>
  <c r="Q9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L6" i="7"/>
  <c r="L7" i="7"/>
  <c r="L8" i="7"/>
  <c r="L9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5" i="7"/>
  <c r="G6" i="7"/>
  <c r="G7" i="7"/>
  <c r="G9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8" i="7"/>
  <c r="G5" i="7"/>
  <c r="AB5" i="7" l="1"/>
  <c r="H6" i="7"/>
  <c r="H5" i="7"/>
  <c r="AB25" i="7" l="1"/>
  <c r="M17" i="7"/>
  <c r="M16" i="7"/>
  <c r="M21" i="7"/>
  <c r="M22" i="7"/>
  <c r="M23" i="7"/>
  <c r="M20" i="7"/>
  <c r="M19" i="7"/>
  <c r="M18" i="7"/>
  <c r="M12" i="7"/>
  <c r="M11" i="7"/>
  <c r="M9" i="7"/>
  <c r="M6" i="7"/>
  <c r="H18" i="7"/>
  <c r="H17" i="7"/>
  <c r="H16" i="7"/>
  <c r="H12" i="7"/>
  <c r="H11" i="7"/>
  <c r="H9" i="7"/>
  <c r="H8" i="7"/>
  <c r="H7" i="7"/>
  <c r="C26" i="7"/>
  <c r="C15" i="7"/>
  <c r="C14" i="7"/>
  <c r="C12" i="7"/>
  <c r="C13" i="7"/>
  <c r="C27" i="7"/>
  <c r="C5" i="7"/>
  <c r="R15" i="10" l="1"/>
  <c r="S15" i="10" s="1"/>
  <c r="G15" i="10"/>
  <c r="H15" i="10" s="1"/>
  <c r="R14" i="10"/>
  <c r="S14" i="10" s="1"/>
  <c r="G14" i="10"/>
  <c r="G382" i="10" l="1"/>
  <c r="H14" i="10"/>
  <c r="K382" i="10"/>
  <c r="R382" i="10"/>
  <c r="K384" i="10"/>
  <c r="G386" i="10"/>
  <c r="G385" i="10"/>
  <c r="R385" i="10"/>
  <c r="R386" i="10"/>
  <c r="G384" i="10"/>
  <c r="G383" i="10"/>
  <c r="K383" i="10"/>
  <c r="R384" i="10"/>
  <c r="R383" i="10"/>
  <c r="K381" i="10"/>
  <c r="K380" i="10"/>
  <c r="R380" i="10"/>
  <c r="G381" i="10"/>
  <c r="G380" i="10"/>
  <c r="R381" i="10"/>
  <c r="L384" i="10" l="1"/>
  <c r="L382" i="10"/>
  <c r="S385" i="10"/>
  <c r="S382" i="10"/>
  <c r="H385" i="10"/>
  <c r="H382" i="10"/>
  <c r="L383" i="10"/>
  <c r="S384" i="10"/>
  <c r="S383" i="10"/>
  <c r="H384" i="10"/>
  <c r="H383" i="10"/>
  <c r="L381" i="10"/>
  <c r="L380" i="10"/>
  <c r="S381" i="10"/>
  <c r="S380" i="10"/>
  <c r="H381" i="10"/>
  <c r="H380" i="10"/>
  <c r="B5" i="10" l="1"/>
  <c r="A14" i="10" s="1"/>
  <c r="A15" i="10" l="1"/>
  <c r="A16" i="10" l="1"/>
  <c r="A17" i="10" l="1"/>
  <c r="A18" i="10" l="1"/>
  <c r="A19" i="10" l="1"/>
  <c r="A20" i="10" l="1"/>
  <c r="A21" i="10" l="1"/>
  <c r="A22" i="10" l="1"/>
  <c r="A23" i="10" l="1"/>
  <c r="A24" i="10" l="1"/>
  <c r="A25" i="10" l="1"/>
  <c r="A26" i="10" l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l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l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l="1"/>
  <c r="A287" i="10" s="1"/>
  <c r="A288" i="10" s="1"/>
  <c r="A289" i="10" s="1"/>
  <c r="A290" i="10" l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l="1"/>
  <c r="A332" i="10" l="1"/>
  <c r="A333" i="10" l="1"/>
  <c r="A334" i="10" l="1"/>
  <c r="A335" i="10" l="1"/>
  <c r="A336" i="10" l="1"/>
  <c r="A337" i="10" l="1"/>
  <c r="A338" i="10" l="1"/>
  <c r="A339" i="10" l="1"/>
  <c r="A340" i="10" l="1"/>
  <c r="A341" i="10" s="1"/>
  <c r="A342" i="10" s="1"/>
  <c r="A343" i="10" s="1"/>
  <c r="A344" i="10" s="1"/>
  <c r="A345" i="10" s="1"/>
  <c r="A346" i="10" s="1"/>
  <c r="A347" i="10" s="1"/>
  <c r="A348" i="10" l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l="1"/>
  <c r="A373" i="10" s="1"/>
  <c r="A374" i="10" s="1"/>
  <c r="A375" i="10" s="1"/>
  <c r="A376" i="10" s="1"/>
  <c r="A377" i="10" s="1"/>
  <c r="A378" i="10" s="1"/>
  <c r="A379" i="10" s="1"/>
</calcChain>
</file>

<file path=xl/comments1.xml><?xml version="1.0" encoding="utf-8"?>
<comments xmlns="http://schemas.openxmlformats.org/spreadsheetml/2006/main">
  <authors>
    <author>GREGOIRE Julie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 xml:space="preserve">1er seuil*2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pas de *2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GREGOIRE Julie:
Pas de seuil
Valeur mise en vue d'une évolution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&gt;98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&gt;99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</commentList>
</comments>
</file>

<file path=xl/sharedStrings.xml><?xml version="1.0" encoding="utf-8"?>
<sst xmlns="http://schemas.openxmlformats.org/spreadsheetml/2006/main" count="403" uniqueCount="159">
  <si>
    <t>Année:</t>
  </si>
  <si>
    <t>pH</t>
  </si>
  <si>
    <t>Débit</t>
  </si>
  <si>
    <t>MES</t>
  </si>
  <si>
    <t>Canal de 
mesure
m³/j</t>
  </si>
  <si>
    <t>kg/j</t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</si>
  <si>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</si>
  <si>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</si>
  <si>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</si>
  <si>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</si>
  <si>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</si>
  <si>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</si>
  <si>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</si>
  <si>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</si>
  <si>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</si>
  <si>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</si>
  <si>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</si>
  <si>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</si>
  <si>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</si>
  <si>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</si>
  <si>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</si>
  <si>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KPI</t>
  </si>
  <si>
    <t>DCO</t>
  </si>
  <si>
    <t>NTK</t>
  </si>
  <si>
    <t>NH4</t>
  </si>
  <si>
    <t>NO2</t>
  </si>
  <si>
    <t>NO3</t>
  </si>
  <si>
    <t>DCO à D2</t>
  </si>
  <si>
    <t>Station Degrémont Entrée</t>
  </si>
  <si>
    <t>Echantillon.</t>
  </si>
  <si>
    <t>Fréq. ana.</t>
  </si>
  <si>
    <t>24H</t>
  </si>
  <si>
    <t>NF T90-008</t>
  </si>
  <si>
    <t>Normes</t>
  </si>
  <si>
    <t>Microméthode</t>
  </si>
  <si>
    <t>NF EN 872</t>
  </si>
  <si>
    <t>Station Degrémont Sortie</t>
  </si>
  <si>
    <t>Journalier VIGS Mulhouse</t>
  </si>
  <si>
    <t>Journalier 
VIGS
Mulhouse</t>
  </si>
  <si>
    <t>Chrome total</t>
  </si>
  <si>
    <t>Chrome 6+</t>
  </si>
  <si>
    <t>Intitulés</t>
  </si>
  <si>
    <t>Station UF Entrée</t>
  </si>
  <si>
    <t>Station UF Sortie</t>
  </si>
  <si>
    <t>Hydrocarbure</t>
  </si>
  <si>
    <t>Sivom</t>
  </si>
  <si>
    <t>Journalier
SIVOM</t>
  </si>
  <si>
    <t>N global</t>
  </si>
  <si>
    <t>SIVOM</t>
  </si>
  <si>
    <t>Station des Huiles</t>
  </si>
  <si>
    <t>N° 
colonne</t>
  </si>
  <si>
    <t>Année :</t>
  </si>
  <si>
    <t>Station des huiles</t>
  </si>
  <si>
    <t>température</t>
  </si>
  <si>
    <t>&lt;</t>
  </si>
  <si>
    <t>Fluorure</t>
  </si>
  <si>
    <t>Journalier Laboratoire ext</t>
  </si>
  <si>
    <t>Seuil 2</t>
  </si>
  <si>
    <t>Température
°C</t>
  </si>
  <si>
    <t>Suivi des analyses SIVOM</t>
  </si>
  <si>
    <t>Station Degrémont</t>
  </si>
  <si>
    <t>Ptotal</t>
  </si>
  <si>
    <t>5,5-8,5</t>
  </si>
  <si>
    <t>Somme total métaux</t>
  </si>
  <si>
    <t>Rendement DCO</t>
  </si>
  <si>
    <t>Rendement MES</t>
  </si>
  <si>
    <t>DBO 5</t>
  </si>
  <si>
    <t>Désignation</t>
  </si>
  <si>
    <t>Tableau</t>
  </si>
  <si>
    <t>Stations</t>
  </si>
  <si>
    <t>Bilan Sivom</t>
  </si>
  <si>
    <t>Bilan Station Degrémont</t>
  </si>
  <si>
    <t>Bilan Station UF</t>
  </si>
  <si>
    <t>Station UF</t>
  </si>
  <si>
    <t>Bilan Station des Huiles</t>
  </si>
  <si>
    <t>Trim/ annuel/ RSDE</t>
  </si>
  <si>
    <t>UO's</t>
  </si>
  <si>
    <t>Perte masse MES</t>
  </si>
  <si>
    <t>Consommation produits 
Station Degrémont</t>
  </si>
  <si>
    <t>Consommation produits 
Station UF</t>
  </si>
  <si>
    <t>Témoins analytique</t>
  </si>
  <si>
    <t>SOMMAIRE CAHIER EXPLOITATION EFFLUENTS</t>
  </si>
  <si>
    <t>XXX</t>
  </si>
  <si>
    <t>Seuil
flux 24H</t>
  </si>
  <si>
    <t>Seuil 
AP</t>
  </si>
  <si>
    <t>Seuil 
2</t>
  </si>
  <si>
    <t>Seuil
 2</t>
  </si>
  <si>
    <t>Seuil
 AP</t>
  </si>
  <si>
    <t>Paramètres et seuils</t>
  </si>
  <si>
    <t>Rendement Ptotal</t>
  </si>
  <si>
    <t xml:space="preserve">  valeur &gt; à  l'arrêté préfectoral</t>
  </si>
  <si>
    <t xml:space="preserve">  valeur 2 x &gt; à la convention PSA ou de l'arrêté préfectoral</t>
  </si>
  <si>
    <t>Moyenne</t>
  </si>
  <si>
    <t>Somme</t>
  </si>
  <si>
    <t>Nombre de mesure</t>
  </si>
  <si>
    <t>Valeur mini</t>
  </si>
  <si>
    <t>Valeur max</t>
  </si>
  <si>
    <t>Nombre dépassement 1er seuil</t>
  </si>
  <si>
    <t>Nombre dépassement 2ème seuil</t>
  </si>
  <si>
    <t>Flux</t>
  </si>
  <si>
    <t>Seuil AP 1</t>
  </si>
  <si>
    <t>8.09</t>
  </si>
  <si>
    <t>8.43</t>
  </si>
  <si>
    <t>7.89</t>
  </si>
  <si>
    <t>8.15</t>
  </si>
  <si>
    <t>8.21</t>
  </si>
  <si>
    <t>8.28</t>
  </si>
  <si>
    <t>8.39</t>
  </si>
  <si>
    <t>8.23</t>
  </si>
  <si>
    <t>8.27</t>
  </si>
  <si>
    <t>8.17</t>
  </si>
  <si>
    <t>8.13</t>
  </si>
  <si>
    <t>8.24</t>
  </si>
  <si>
    <t>7.98</t>
  </si>
  <si>
    <t>7.66</t>
  </si>
  <si>
    <t>7.55</t>
  </si>
  <si>
    <t>8.11</t>
  </si>
  <si>
    <t>7.80</t>
  </si>
  <si>
    <t>8.22</t>
  </si>
  <si>
    <t>7.93</t>
  </si>
  <si>
    <t>7.99</t>
  </si>
  <si>
    <t>8.37</t>
  </si>
  <si>
    <t>7.60</t>
  </si>
  <si>
    <t>7.54</t>
  </si>
  <si>
    <t>7.59</t>
  </si>
  <si>
    <t>7.62</t>
  </si>
  <si>
    <t>7.63</t>
  </si>
  <si>
    <t>7.53</t>
  </si>
  <si>
    <t>20.38</t>
  </si>
  <si>
    <t>20.51</t>
  </si>
  <si>
    <t>18.53</t>
  </si>
  <si>
    <t>18.89</t>
  </si>
  <si>
    <t>19.81</t>
  </si>
  <si>
    <t>20.21</t>
  </si>
  <si>
    <t>20.25</t>
  </si>
  <si>
    <t>20.14</t>
  </si>
  <si>
    <t>20.22</t>
  </si>
  <si>
    <t>18.32</t>
  </si>
  <si>
    <t>18.34</t>
  </si>
  <si>
    <t>19.41</t>
  </si>
  <si>
    <t>19.68</t>
  </si>
  <si>
    <t>19.64</t>
  </si>
  <si>
    <t>20.06</t>
  </si>
  <si>
    <t>17.84</t>
  </si>
  <si>
    <t>18.47</t>
  </si>
  <si>
    <t>19.20</t>
  </si>
  <si>
    <t>19.52</t>
  </si>
  <si>
    <t>19.67</t>
  </si>
  <si>
    <t>19.44</t>
  </si>
  <si>
    <t>19.72</t>
  </si>
  <si>
    <t>17.61</t>
  </si>
  <si>
    <t>16.88</t>
  </si>
  <si>
    <t>16.59</t>
  </si>
  <si>
    <t>16.69</t>
  </si>
  <si>
    <t>16.62</t>
  </si>
  <si>
    <t>16.58</t>
  </si>
  <si>
    <t>16.36</t>
  </si>
  <si>
    <t>16.50</t>
  </si>
  <si>
    <t>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</si>
</sst>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[$-F800]dddd\,\ mmmm\ dd\,\ yyyy"/>
    <numFmt numFmtId="166" formatCode="_-* #,##0.00\ &quot;F&quot;_-;\-* #,##0.00\ &quot;F&quot;_-;_-* &quot;-&quot;??\ &quot;F&quot;_-;_-@_-"/>
    <numFmt numFmtId="167" formatCode="[=0]&quot;&quot;;0"/>
    <numFmt numFmtId="168" formatCode="yyyy"/>
    <numFmt numFmtId="169" formatCode="0.00000"/>
  </numFmts>
  <fonts count="8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sz val="12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i/>
      <sz val="10"/>
      <name val="Arial Narrow"/>
      <family val="2"/>
    </font>
    <font>
      <b/>
      <sz val="8"/>
      <color rgb="FF0066FF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sz val="10"/>
      <color theme="1"/>
      <name val="Arial"/>
      <family val="2"/>
    </font>
    <font>
      <i/>
      <sz val="6"/>
      <name val="Arial Narrow"/>
      <family val="2"/>
    </font>
    <font>
      <u/>
      <sz val="11"/>
      <color theme="10"/>
      <name val="Calibri"/>
      <family val="2"/>
      <scheme val="minor"/>
    </font>
    <font>
      <sz val="12"/>
      <name val="Cambria"/>
      <family val="1"/>
      <scheme val="major"/>
    </font>
    <font>
      <sz val="10"/>
      <color indexed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11"/>
      <color theme="1"/>
      <name val="Calibri"/>
      <family val="2"/>
      <scheme val="minor"/>
    </font>
    <font>
      <i/>
      <sz val="10"/>
      <name val="Calibri"/>
      <family val="2"/>
    </font>
    <font>
      <i/>
      <sz val="10"/>
      <color rgb="FFCCCCFF"/>
      <name val="Calibri"/>
      <family val="2"/>
    </font>
    <font>
      <sz val="12"/>
      <color theme="1"/>
      <name val="Cambria"/>
      <family val="1"/>
      <scheme val="major"/>
    </font>
    <font>
      <b/>
      <sz val="11"/>
      <name val="Comic Sans MS"/>
      <family val="4"/>
    </font>
    <font>
      <b/>
      <sz val="16"/>
      <name val="Comic Sans MS"/>
      <family val="4"/>
    </font>
    <font>
      <b/>
      <sz val="16"/>
      <color theme="1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6"/>
      <name val="Cambria"/>
      <family val="1"/>
      <scheme val="major"/>
    </font>
    <font>
      <sz val="10"/>
      <name val="Arial Narrow"/>
      <family val="2"/>
    </font>
    <font>
      <sz val="8"/>
      <color theme="1"/>
      <name val="Cambria"/>
      <family val="1"/>
      <scheme val="major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i/>
      <sz val="10"/>
      <name val="Arial"/>
      <family val="2"/>
    </font>
    <font>
      <sz val="11"/>
      <name val="Calibri"/>
      <family val="2"/>
      <scheme val="minor"/>
    </font>
  </fonts>
  <fills count="6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gray0625"/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CCCC"/>
      </patternFill>
    </fill>
    <fill>
      <patternFill patternType="solid">
        <fgColor rgb="FF00B0F0"/>
        <bgColor indexed="64"/>
      </patternFill>
    </fill>
  </fills>
  <borders count="1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1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9" fillId="0" borderId="0" applyNumberFormat="0" applyFill="0" applyBorder="0" applyProtection="0">
      <alignment vertical="center"/>
    </xf>
    <xf numFmtId="16" fontId="26" fillId="0" borderId="0">
      <alignment vertical="center"/>
    </xf>
    <xf numFmtId="44" fontId="26" fillId="0" borderId="0" applyFont="0" applyFill="0" applyBorder="0" applyAlignment="0" applyProtection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26" fillId="0" borderId="0"/>
    <xf numFmtId="0" fontId="1" fillId="0" borderId="0"/>
    <xf numFmtId="14" fontId="26" fillId="0" borderId="0">
      <alignment vertical="center"/>
    </xf>
    <xf numFmtId="0" fontId="26" fillId="0" borderId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1" fillId="0" borderId="0"/>
    <xf numFmtId="0" fontId="26" fillId="0" borderId="0"/>
    <xf numFmtId="0" fontId="26" fillId="0" borderId="0"/>
    <xf numFmtId="43" fontId="19" fillId="0" borderId="0" applyFont="0" applyFill="0" applyBorder="0" applyAlignment="0" applyProtection="0"/>
    <xf numFmtId="0" fontId="33" fillId="0" borderId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8" borderId="0" applyNumberFormat="0" applyBorder="0" applyAlignment="0" applyProtection="0"/>
    <xf numFmtId="0" fontId="34" fillId="41" borderId="0" applyNumberFormat="0" applyBorder="0" applyAlignment="0" applyProtection="0"/>
    <xf numFmtId="0" fontId="34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51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5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53" borderId="48" applyNumberFormat="0" applyAlignment="0" applyProtection="0"/>
    <xf numFmtId="0" fontId="38" fillId="0" borderId="49" applyNumberFormat="0" applyFill="0" applyAlignment="0" applyProtection="0"/>
    <xf numFmtId="0" fontId="33" fillId="54" borderId="50" applyNumberFormat="0" applyFont="0" applyAlignment="0" applyProtection="0"/>
    <xf numFmtId="0" fontId="39" fillId="40" borderId="48" applyNumberFormat="0" applyAlignment="0" applyProtection="0"/>
    <xf numFmtId="0" fontId="40" fillId="36" borderId="0" applyNumberFormat="0" applyBorder="0" applyAlignment="0" applyProtection="0"/>
    <xf numFmtId="0" fontId="41" fillId="55" borderId="0" applyNumberFormat="0" applyBorder="0" applyAlignment="0" applyProtection="0"/>
    <xf numFmtId="0" fontId="42" fillId="37" borderId="0" applyNumberFormat="0" applyBorder="0" applyAlignment="0" applyProtection="0"/>
    <xf numFmtId="0" fontId="43" fillId="53" borderId="51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52" applyNumberFormat="0" applyFill="0" applyAlignment="0" applyProtection="0"/>
    <xf numFmtId="0" fontId="47" fillId="0" borderId="53" applyNumberFormat="0" applyFill="0" applyAlignment="0" applyProtection="0"/>
    <xf numFmtId="0" fontId="48" fillId="0" borderId="54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55" applyNumberFormat="0" applyFill="0" applyAlignment="0" applyProtection="0"/>
    <xf numFmtId="0" fontId="50" fillId="56" borderId="56" applyNumberFormat="0" applyAlignment="0" applyProtection="0"/>
    <xf numFmtId="0" fontId="19" fillId="0" borderId="0"/>
    <xf numFmtId="166" fontId="19" fillId="0" borderId="0" applyFont="0" applyFill="0" applyBorder="0" applyAlignment="0" applyProtection="0"/>
    <xf numFmtId="0" fontId="1" fillId="0" borderId="0"/>
    <xf numFmtId="0" fontId="26" fillId="0" borderId="0"/>
    <xf numFmtId="3" fontId="26" fillId="0" borderId="0">
      <alignment horizontal="left" vertical="center" wrapText="1"/>
    </xf>
    <xf numFmtId="0" fontId="26" fillId="0" borderId="0"/>
    <xf numFmtId="0" fontId="1" fillId="0" borderId="0"/>
    <xf numFmtId="0" fontId="26" fillId="0" borderId="0"/>
    <xf numFmtId="0" fontId="1" fillId="0" borderId="0"/>
    <xf numFmtId="0" fontId="1" fillId="8" borderId="8" applyNumberFormat="0" applyFont="0" applyAlignment="0" applyProtection="0"/>
    <xf numFmtId="0" fontId="26" fillId="0" borderId="0"/>
    <xf numFmtId="0" fontId="54" fillId="0" borderId="0" applyNumberFormat="0" applyFill="0" applyBorder="0" applyAlignment="0" applyProtection="0"/>
    <xf numFmtId="0" fontId="70" fillId="0" borderId="0"/>
    <xf numFmtId="166" fontId="18" fillId="0" borderId="0" applyFont="0" applyFill="0" applyBorder="0" applyAlignment="0" applyProtection="0"/>
    <xf numFmtId="0" fontId="1" fillId="0" borderId="0"/>
    <xf numFmtId="0" fontId="26" fillId="0" borderId="0"/>
  </cellStyleXfs>
  <cellXfs count="336">
    <xf numFmtId="0" fontId="0" fillId="0" borderId="0" xfId="0"/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22" fillId="33" borderId="0" xfId="41" applyFont="1" applyFill="1" applyAlignment="1" applyProtection="1">
      <alignment vertical="center"/>
    </xf>
    <xf numFmtId="164" fontId="31" fillId="33" borderId="0" xfId="4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33" borderId="0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7" fontId="52" fillId="57" borderId="38" xfId="0" applyNumberFormat="1" applyFont="1" applyFill="1" applyBorder="1" applyAlignment="1">
      <alignment horizontal="center" vertical="center"/>
    </xf>
    <xf numFmtId="167" fontId="52" fillId="57" borderId="40" xfId="0" applyNumberFormat="1" applyFont="1" applyFill="1" applyBorder="1" applyAlignment="1">
      <alignment horizontal="center" vertical="center"/>
    </xf>
    <xf numFmtId="167" fontId="26" fillId="33" borderId="59" xfId="0" applyNumberFormat="1" applyFont="1" applyFill="1" applyBorder="1" applyAlignment="1">
      <alignment horizontal="center" vertical="center"/>
    </xf>
    <xf numFmtId="2" fontId="52" fillId="57" borderId="40" xfId="0" applyNumberFormat="1" applyFont="1" applyFill="1" applyBorder="1" applyAlignment="1">
      <alignment horizontal="center" vertical="center"/>
    </xf>
    <xf numFmtId="0" fontId="24" fillId="0" borderId="0" xfId="41" applyFont="1" applyBorder="1" applyAlignment="1" applyProtection="1">
      <alignment horizontal="center" vertical="center"/>
    </xf>
    <xf numFmtId="0" fontId="0" fillId="33" borderId="0" xfId="0" applyFill="1"/>
    <xf numFmtId="0" fontId="16" fillId="0" borderId="0" xfId="0" applyFont="1"/>
    <xf numFmtId="2" fontId="0" fillId="0" borderId="0" xfId="0" applyNumberFormat="1"/>
    <xf numFmtId="0" fontId="25" fillId="0" borderId="0" xfId="41" applyFont="1" applyFill="1" applyBorder="1" applyAlignment="1" applyProtection="1">
      <alignment horizontal="center" vertical="center"/>
    </xf>
    <xf numFmtId="165" fontId="30" fillId="61" borderId="59" xfId="41" applyNumberFormat="1" applyFont="1" applyFill="1" applyBorder="1" applyAlignment="1" applyProtection="1">
      <alignment horizontal="center" vertical="center"/>
    </xf>
    <xf numFmtId="2" fontId="52" fillId="57" borderId="38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23" fillId="0" borderId="0" xfId="41" applyNumberFormat="1" applyFont="1" applyBorder="1" applyAlignment="1" applyProtection="1">
      <alignment horizontal="center" vertical="center"/>
    </xf>
    <xf numFmtId="2" fontId="18" fillId="0" borderId="0" xfId="41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26" fillId="33" borderId="41" xfId="0" applyNumberFormat="1" applyFont="1" applyFill="1" applyBorder="1" applyAlignment="1">
      <alignment horizontal="center" vertical="center"/>
    </xf>
    <xf numFmtId="167" fontId="52" fillId="57" borderId="61" xfId="0" applyNumberFormat="1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32" fillId="0" borderId="0" xfId="41" applyFont="1" applyBorder="1" applyAlignment="1" applyProtection="1">
      <alignment horizontal="center" vertical="center"/>
    </xf>
    <xf numFmtId="0" fontId="27" fillId="62" borderId="26" xfId="0" applyFont="1" applyFill="1" applyBorder="1" applyAlignment="1" applyProtection="1">
      <alignment horizontal="center"/>
    </xf>
    <xf numFmtId="0" fontId="61" fillId="0" borderId="0" xfId="0" applyFont="1"/>
    <xf numFmtId="0" fontId="54" fillId="0" borderId="11" xfId="114" applyBorder="1" applyAlignment="1" applyProtection="1"/>
    <xf numFmtId="0" fontId="54" fillId="0" borderId="12" xfId="114" applyBorder="1" applyAlignment="1" applyProtection="1"/>
    <xf numFmtId="0" fontId="54" fillId="0" borderId="30" xfId="114" applyBorder="1" applyAlignment="1" applyProtection="1"/>
    <xf numFmtId="0" fontId="27" fillId="62" borderId="12" xfId="0" applyFont="1" applyFill="1" applyBorder="1" applyAlignment="1" applyProtection="1">
      <alignment horizontal="center" vertical="center" wrapText="1"/>
    </xf>
    <xf numFmtId="164" fontId="52" fillId="57" borderId="36" xfId="0" applyNumberFormat="1" applyFont="1" applyFill="1" applyBorder="1" applyAlignment="1">
      <alignment horizontal="center" vertical="center"/>
    </xf>
    <xf numFmtId="2" fontId="62" fillId="62" borderId="12" xfId="61" applyNumberFormat="1" applyFont="1" applyFill="1" applyBorder="1" applyAlignment="1">
      <alignment horizontal="center" vertical="center" wrapText="1"/>
    </xf>
    <xf numFmtId="0" fontId="55" fillId="34" borderId="27" xfId="0" applyFont="1" applyFill="1" applyBorder="1" applyAlignment="1" applyProtection="1">
      <alignment horizontal="center"/>
    </xf>
    <xf numFmtId="0" fontId="0" fillId="0" borderId="3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5" fillId="0" borderId="45" xfId="41" applyFont="1" applyFill="1" applyBorder="1" applyAlignment="1" applyProtection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64" borderId="43" xfId="0" applyFill="1" applyBorder="1" applyAlignment="1">
      <alignment horizontal="center" vertical="center"/>
    </xf>
    <xf numFmtId="0" fontId="0" fillId="59" borderId="47" xfId="0" applyFill="1" applyBorder="1" applyAlignment="1">
      <alignment horizontal="center" vertical="center"/>
    </xf>
    <xf numFmtId="0" fontId="0" fillId="64" borderId="47" xfId="0" applyFill="1" applyBorder="1" applyAlignment="1">
      <alignment horizontal="center" vertical="center"/>
    </xf>
    <xf numFmtId="0" fontId="0" fillId="64" borderId="11" xfId="0" applyFill="1" applyBorder="1" applyAlignment="1">
      <alignment horizontal="center" vertical="center"/>
    </xf>
    <xf numFmtId="0" fontId="0" fillId="59" borderId="12" xfId="0" applyFill="1" applyBorder="1" applyAlignment="1">
      <alignment horizontal="center" vertical="center"/>
    </xf>
    <xf numFmtId="0" fontId="0" fillId="64" borderId="12" xfId="0" applyFill="1" applyBorder="1" applyAlignment="1">
      <alignment horizontal="center" vertical="center"/>
    </xf>
    <xf numFmtId="0" fontId="0" fillId="59" borderId="30" xfId="0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65" fillId="0" borderId="14" xfId="0" applyFont="1" applyBorder="1" applyAlignment="1">
      <alignment horizontal="center" vertical="center"/>
    </xf>
    <xf numFmtId="0" fontId="65" fillId="0" borderId="13" xfId="0" applyFont="1" applyBorder="1" applyAlignment="1">
      <alignment horizontal="center" vertical="center"/>
    </xf>
    <xf numFmtId="0" fontId="0" fillId="0" borderId="0" xfId="0" applyFont="1"/>
    <xf numFmtId="0" fontId="55" fillId="0" borderId="31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" vertical="center"/>
    </xf>
    <xf numFmtId="0" fontId="55" fillId="0" borderId="32" xfId="0" applyFont="1" applyBorder="1" applyAlignment="1">
      <alignment horizontal="center" vertical="center"/>
    </xf>
    <xf numFmtId="0" fontId="55" fillId="0" borderId="46" xfId="0" applyFont="1" applyBorder="1" applyAlignment="1">
      <alignment horizontal="center" vertical="center"/>
    </xf>
    <xf numFmtId="0" fontId="55" fillId="0" borderId="3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center" vertical="center" wrapText="1"/>
    </xf>
    <xf numFmtId="2" fontId="52" fillId="57" borderId="60" xfId="0" applyNumberFormat="1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68" fontId="64" fillId="0" borderId="0" xfId="0" applyNumberFormat="1" applyFont="1" applyAlignment="1">
      <alignment horizontal="center"/>
    </xf>
    <xf numFmtId="168" fontId="55" fillId="0" borderId="0" xfId="41" applyNumberFormat="1" applyFont="1" applyBorder="1" applyAlignment="1" applyProtection="1">
      <alignment horizontal="center" vertical="center"/>
    </xf>
    <xf numFmtId="0" fontId="0" fillId="0" borderId="62" xfId="0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8" fillId="0" borderId="0" xfId="0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2" fontId="62" fillId="62" borderId="23" xfId="61" applyNumberFormat="1" applyFont="1" applyFill="1" applyBorder="1" applyAlignment="1">
      <alignment vertical="center" wrapText="1"/>
    </xf>
    <xf numFmtId="0" fontId="60" fillId="0" borderId="0" xfId="0" applyFont="1" applyFill="1" applyBorder="1" applyAlignment="1">
      <alignment horizontal="center" vertical="center"/>
    </xf>
    <xf numFmtId="0" fontId="67" fillId="60" borderId="14" xfId="0" applyFont="1" applyFill="1" applyBorder="1" applyAlignment="1">
      <alignment vertical="center"/>
    </xf>
    <xf numFmtId="0" fontId="67" fillId="60" borderId="15" xfId="0" applyFont="1" applyFill="1" applyBorder="1" applyAlignment="1">
      <alignment vertical="center"/>
    </xf>
    <xf numFmtId="0" fontId="67" fillId="60" borderId="16" xfId="0" applyFont="1" applyFill="1" applyBorder="1" applyAlignment="1">
      <alignment vertical="center"/>
    </xf>
    <xf numFmtId="0" fontId="67" fillId="58" borderId="14" xfId="0" applyFont="1" applyFill="1" applyBorder="1" applyAlignment="1">
      <alignment vertical="center"/>
    </xf>
    <xf numFmtId="0" fontId="67" fillId="58" borderId="15" xfId="0" applyFont="1" applyFill="1" applyBorder="1" applyAlignment="1">
      <alignment vertical="center"/>
    </xf>
    <xf numFmtId="0" fontId="67" fillId="58" borderId="16" xfId="0" applyFont="1" applyFill="1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" fontId="0" fillId="59" borderId="12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59" borderId="37" xfId="0" applyFill="1" applyBorder="1" applyAlignment="1">
      <alignment horizontal="center" vertical="center"/>
    </xf>
    <xf numFmtId="0" fontId="0" fillId="64" borderId="37" xfId="0" applyFill="1" applyBorder="1" applyAlignment="1">
      <alignment horizontal="center" vertical="center"/>
    </xf>
    <xf numFmtId="0" fontId="0" fillId="64" borderId="24" xfId="0" applyFill="1" applyBorder="1" applyAlignment="1">
      <alignment horizontal="center" vertical="center"/>
    </xf>
    <xf numFmtId="2" fontId="0" fillId="59" borderId="37" xfId="0" applyNumberFormat="1" applyFill="1" applyBorder="1" applyAlignment="1">
      <alignment horizontal="center" vertical="center"/>
    </xf>
    <xf numFmtId="164" fontId="26" fillId="33" borderId="39" xfId="0" applyNumberFormat="1" applyFont="1" applyFill="1" applyBorder="1" applyAlignment="1">
      <alignment horizontal="center" vertical="center"/>
    </xf>
    <xf numFmtId="164" fontId="23" fillId="0" borderId="0" xfId="41" applyNumberFormat="1" applyFont="1" applyBorder="1" applyAlignment="1" applyProtection="1">
      <alignment horizontal="center" vertical="center"/>
    </xf>
    <xf numFmtId="164" fontId="60" fillId="0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32" fillId="0" borderId="0" xfId="0" applyNumberFormat="1" applyFont="1" applyProtection="1"/>
    <xf numFmtId="164" fontId="52" fillId="57" borderId="39" xfId="0" applyNumberFormat="1" applyFont="1" applyFill="1" applyBorder="1" applyAlignment="1">
      <alignment horizontal="center" vertical="center"/>
    </xf>
    <xf numFmtId="164" fontId="18" fillId="0" borderId="0" xfId="41" applyNumberFormat="1"/>
    <xf numFmtId="164" fontId="26" fillId="33" borderId="22" xfId="0" applyNumberFormat="1" applyFont="1" applyFill="1" applyBorder="1" applyAlignment="1">
      <alignment horizontal="center" vertical="center"/>
    </xf>
    <xf numFmtId="0" fontId="27" fillId="62" borderId="30" xfId="0" applyFont="1" applyFill="1" applyBorder="1" applyAlignment="1" applyProtection="1">
      <alignment horizontal="center"/>
    </xf>
    <xf numFmtId="167" fontId="64" fillId="65" borderId="27" xfId="0" applyNumberFormat="1" applyFont="1" applyFill="1" applyBorder="1" applyAlignment="1">
      <alignment horizontal="center" vertical="center"/>
    </xf>
    <xf numFmtId="2" fontId="59" fillId="0" borderId="0" xfId="0" applyNumberFormat="1" applyFont="1" applyFill="1" applyBorder="1" applyAlignment="1">
      <alignment vertical="center"/>
    </xf>
    <xf numFmtId="2" fontId="60" fillId="0" borderId="0" xfId="0" applyNumberFormat="1" applyFont="1" applyFill="1" applyBorder="1" applyAlignment="1">
      <alignment horizontal="center" vertical="center"/>
    </xf>
    <xf numFmtId="0" fontId="0" fillId="59" borderId="58" xfId="0" applyFill="1" applyBorder="1" applyAlignment="1">
      <alignment horizontal="center" vertical="center"/>
    </xf>
    <xf numFmtId="1" fontId="0" fillId="59" borderId="42" xfId="0" applyNumberFormat="1" applyFill="1" applyBorder="1" applyAlignment="1">
      <alignment horizontal="center" vertical="center"/>
    </xf>
    <xf numFmtId="1" fontId="0" fillId="59" borderId="28" xfId="0" applyNumberFormat="1" applyFill="1" applyBorder="1" applyAlignment="1">
      <alignment horizontal="center" vertical="center"/>
    </xf>
    <xf numFmtId="1" fontId="0" fillId="64" borderId="28" xfId="0" applyNumberFormat="1" applyFill="1" applyBorder="1" applyAlignment="1">
      <alignment horizontal="center" vertical="center"/>
    </xf>
    <xf numFmtId="1" fontId="0" fillId="59" borderId="21" xfId="0" applyNumberFormat="1" applyFill="1" applyBorder="1" applyAlignment="1">
      <alignment horizontal="center" vertical="center"/>
    </xf>
    <xf numFmtId="1" fontId="0" fillId="64" borderId="42" xfId="0" applyNumberFormat="1" applyFill="1" applyBorder="1" applyAlignment="1">
      <alignment horizontal="center" vertical="center"/>
    </xf>
    <xf numFmtId="0" fontId="0" fillId="64" borderId="25" xfId="0" applyFill="1" applyBorder="1" applyAlignment="1">
      <alignment horizontal="center" vertical="center"/>
    </xf>
    <xf numFmtId="0" fontId="20" fillId="33" borderId="0" xfId="41" applyFont="1" applyFill="1" applyBorder="1" applyAlignment="1" applyProtection="1">
      <alignment vertical="center"/>
    </xf>
    <xf numFmtId="0" fontId="27" fillId="62" borderId="35" xfId="0" applyFont="1" applyFill="1" applyBorder="1" applyAlignment="1" applyProtection="1">
      <alignment horizontal="center" vertical="center"/>
    </xf>
    <xf numFmtId="0" fontId="28" fillId="62" borderId="19" xfId="41" applyFont="1" applyFill="1" applyBorder="1" applyAlignment="1" applyProtection="1">
      <alignment horizontal="center" vertical="center"/>
    </xf>
    <xf numFmtId="2" fontId="51" fillId="62" borderId="73" xfId="61" applyNumberFormat="1" applyFont="1" applyFill="1" applyBorder="1" applyAlignment="1">
      <alignment horizontal="center" vertical="center"/>
    </xf>
    <xf numFmtId="2" fontId="51" fillId="62" borderId="74" xfId="61" applyNumberFormat="1" applyFont="1" applyFill="1" applyBorder="1" applyAlignment="1">
      <alignment horizontal="center" vertical="center" wrapText="1"/>
    </xf>
    <xf numFmtId="164" fontId="25" fillId="62" borderId="75" xfId="41" applyNumberFormat="1" applyFont="1" applyFill="1" applyBorder="1" applyAlignment="1" applyProtection="1">
      <alignment horizontal="center" vertical="center"/>
    </xf>
    <xf numFmtId="164" fontId="62" fillId="62" borderId="76" xfId="61" applyNumberFormat="1" applyFont="1" applyFill="1" applyBorder="1" applyAlignment="1">
      <alignment vertical="center" wrapText="1"/>
    </xf>
    <xf numFmtId="0" fontId="53" fillId="62" borderId="30" xfId="0" applyFont="1" applyFill="1" applyBorder="1" applyAlignment="1" applyProtection="1">
      <alignment horizontal="center" vertical="center"/>
    </xf>
    <xf numFmtId="0" fontId="27" fillId="62" borderId="71" xfId="41" applyFont="1" applyFill="1" applyBorder="1" applyAlignment="1" applyProtection="1">
      <alignment vertical="center" wrapText="1"/>
    </xf>
    <xf numFmtId="0" fontId="27" fillId="62" borderId="70" xfId="0" applyFont="1" applyFill="1" applyBorder="1" applyAlignment="1" applyProtection="1">
      <alignment horizontal="center"/>
    </xf>
    <xf numFmtId="0" fontId="27" fillId="62" borderId="71" xfId="0" applyFont="1" applyFill="1" applyBorder="1" applyAlignment="1" applyProtection="1">
      <alignment horizontal="center" vertical="center" wrapText="1"/>
    </xf>
    <xf numFmtId="2" fontId="26" fillId="33" borderId="0" xfId="0" applyNumberFormat="1" applyFont="1" applyFill="1" applyBorder="1" applyAlignment="1">
      <alignment horizontal="center" vertical="center"/>
    </xf>
    <xf numFmtId="2" fontId="51" fillId="62" borderId="73" xfId="61" applyNumberFormat="1" applyFont="1" applyFill="1" applyBorder="1" applyAlignment="1">
      <alignment horizontal="center" vertical="center" wrapText="1"/>
    </xf>
    <xf numFmtId="164" fontId="62" fillId="62" borderId="76" xfId="61" applyNumberFormat="1" applyFont="1" applyFill="1" applyBorder="1" applyAlignment="1">
      <alignment horizontal="center" vertical="center" wrapText="1"/>
    </xf>
    <xf numFmtId="164" fontId="25" fillId="62" borderId="79" xfId="41" applyNumberFormat="1" applyFont="1" applyFill="1" applyBorder="1" applyAlignment="1" applyProtection="1">
      <alignment horizontal="center" vertical="center"/>
    </xf>
    <xf numFmtId="2" fontId="26" fillId="33" borderId="59" xfId="0" applyNumberFormat="1" applyFont="1" applyFill="1" applyBorder="1" applyAlignment="1">
      <alignment horizontal="center" vertical="center"/>
    </xf>
    <xf numFmtId="167" fontId="26" fillId="33" borderId="34" xfId="0" applyNumberFormat="1" applyFont="1" applyFill="1" applyBorder="1" applyAlignment="1">
      <alignment horizontal="center" vertical="center"/>
    </xf>
    <xf numFmtId="0" fontId="20" fillId="62" borderId="83" xfId="41" applyFont="1" applyFill="1" applyBorder="1" applyAlignment="1" applyProtection="1">
      <alignment horizontal="center" vertical="center" wrapText="1"/>
    </xf>
    <xf numFmtId="0" fontId="27" fillId="62" borderId="83" xfId="41" applyFont="1" applyFill="1" applyBorder="1" applyAlignment="1" applyProtection="1">
      <alignment horizontal="center" vertical="center" wrapText="1"/>
    </xf>
    <xf numFmtId="0" fontId="27" fillId="62" borderId="22" xfId="0" applyFont="1" applyFill="1" applyBorder="1" applyAlignment="1" applyProtection="1">
      <alignment horizontal="center"/>
    </xf>
    <xf numFmtId="0" fontId="27" fillId="62" borderId="83" xfId="0" applyFont="1" applyFill="1" applyBorder="1" applyAlignment="1" applyProtection="1">
      <alignment horizontal="center" vertical="center" wrapText="1"/>
    </xf>
    <xf numFmtId="0" fontId="27" fillId="62" borderId="84" xfId="0" applyFont="1" applyFill="1" applyBorder="1" applyAlignment="1" applyProtection="1">
      <alignment horizontal="center" vertical="center"/>
    </xf>
    <xf numFmtId="0" fontId="21" fillId="62" borderId="11" xfId="41" applyFont="1" applyFill="1" applyBorder="1" applyAlignment="1" applyProtection="1">
      <alignment horizontal="center" vertical="center" wrapText="1"/>
    </xf>
    <xf numFmtId="0" fontId="21" fillId="62" borderId="26" xfId="41" applyFont="1" applyFill="1" applyBorder="1" applyAlignment="1" applyProtection="1">
      <alignment horizontal="center" vertical="center" wrapText="1"/>
    </xf>
    <xf numFmtId="0" fontId="27" fillId="62" borderId="81" xfId="41" applyFont="1" applyFill="1" applyBorder="1" applyAlignment="1" applyProtection="1">
      <alignment horizontal="center" vertical="center" wrapText="1"/>
    </xf>
    <xf numFmtId="0" fontId="27" fillId="62" borderId="81" xfId="0" applyFont="1" applyFill="1" applyBorder="1" applyAlignment="1" applyProtection="1">
      <alignment horizontal="center" vertical="center"/>
    </xf>
    <xf numFmtId="165" fontId="30" fillId="61" borderId="36" xfId="41" applyNumberFormat="1" applyFont="1" applyFill="1" applyBorder="1" applyAlignment="1" applyProtection="1">
      <alignment horizontal="center" vertical="center"/>
    </xf>
    <xf numFmtId="165" fontId="30" fillId="63" borderId="11" xfId="41" applyNumberFormat="1" applyFont="1" applyFill="1" applyBorder="1" applyAlignment="1" applyProtection="1">
      <alignment horizontal="center" vertical="center"/>
    </xf>
    <xf numFmtId="165" fontId="30" fillId="63" borderId="102" xfId="41" applyNumberFormat="1" applyFont="1" applyFill="1" applyBorder="1" applyAlignment="1" applyProtection="1">
      <alignment horizontal="center" vertical="center"/>
    </xf>
    <xf numFmtId="165" fontId="30" fillId="63" borderId="37" xfId="41" applyNumberFormat="1" applyFont="1" applyFill="1" applyBorder="1" applyAlignment="1" applyProtection="1">
      <alignment horizontal="center" vertical="center"/>
    </xf>
    <xf numFmtId="165" fontId="30" fillId="63" borderId="93" xfId="41" applyNumberFormat="1" applyFont="1" applyFill="1" applyBorder="1" applyAlignment="1" applyProtection="1">
      <alignment horizontal="center" vertical="center"/>
    </xf>
    <xf numFmtId="2" fontId="71" fillId="63" borderId="11" xfId="0" applyNumberFormat="1" applyFont="1" applyFill="1" applyBorder="1" applyAlignment="1">
      <alignment horizontal="center" vertical="center"/>
    </xf>
    <xf numFmtId="2" fontId="71" fillId="67" borderId="31" xfId="0" applyNumberFormat="1" applyFont="1" applyFill="1" applyBorder="1" applyAlignment="1">
      <alignment horizontal="center" vertical="center"/>
    </xf>
    <xf numFmtId="2" fontId="71" fillId="67" borderId="65" xfId="0" applyNumberFormat="1" applyFont="1" applyFill="1" applyBorder="1" applyAlignment="1">
      <alignment horizontal="center" vertical="center"/>
    </xf>
    <xf numFmtId="2" fontId="71" fillId="63" borderId="65" xfId="0" applyNumberFormat="1" applyFont="1" applyFill="1" applyBorder="1" applyAlignment="1">
      <alignment horizontal="center" vertical="center"/>
    </xf>
    <xf numFmtId="2" fontId="71" fillId="63" borderId="29" xfId="0" applyNumberFormat="1" applyFont="1" applyFill="1" applyBorder="1" applyAlignment="1">
      <alignment horizontal="center" vertical="center"/>
    </xf>
    <xf numFmtId="2" fontId="71" fillId="63" borderId="57" xfId="0" applyNumberFormat="1" applyFont="1" applyFill="1" applyBorder="1" applyAlignment="1">
      <alignment horizontal="center" vertical="center"/>
    </xf>
    <xf numFmtId="2" fontId="71" fillId="63" borderId="66" xfId="0" applyNumberFormat="1" applyFont="1" applyFill="1" applyBorder="1" applyAlignment="1">
      <alignment horizontal="center" vertical="center"/>
    </xf>
    <xf numFmtId="2" fontId="71" fillId="63" borderId="43" xfId="0" applyNumberFormat="1" applyFont="1" applyFill="1" applyBorder="1" applyAlignment="1">
      <alignment horizontal="center" vertical="center"/>
    </xf>
    <xf numFmtId="2" fontId="71" fillId="67" borderId="68" xfId="0" applyNumberFormat="1" applyFont="1" applyFill="1" applyBorder="1" applyAlignment="1">
      <alignment horizontal="center" vertical="center"/>
    </xf>
    <xf numFmtId="2" fontId="71" fillId="63" borderId="64" xfId="0" applyNumberFormat="1" applyFont="1" applyFill="1" applyBorder="1" applyAlignment="1">
      <alignment horizontal="center" vertical="center"/>
    </xf>
    <xf numFmtId="2" fontId="71" fillId="63" borderId="102" xfId="0" applyNumberFormat="1" applyFont="1" applyFill="1" applyBorder="1" applyAlignment="1">
      <alignment horizontal="center" vertical="center"/>
    </xf>
    <xf numFmtId="2" fontId="71" fillId="67" borderId="103" xfId="0" applyNumberFormat="1" applyFont="1" applyFill="1" applyBorder="1" applyAlignment="1">
      <alignment horizontal="center" vertical="center"/>
    </xf>
    <xf numFmtId="2" fontId="71" fillId="67" borderId="104" xfId="0" applyNumberFormat="1" applyFont="1" applyFill="1" applyBorder="1" applyAlignment="1">
      <alignment horizontal="center" vertical="center"/>
    </xf>
    <xf numFmtId="2" fontId="71" fillId="63" borderId="104" xfId="0" applyNumberFormat="1" applyFont="1" applyFill="1" applyBorder="1" applyAlignment="1">
      <alignment horizontal="center" vertical="center"/>
    </xf>
    <xf numFmtId="2" fontId="71" fillId="63" borderId="90" xfId="0" applyNumberFormat="1" applyFont="1" applyFill="1" applyBorder="1" applyAlignment="1">
      <alignment horizontal="center" vertical="center"/>
    </xf>
    <xf numFmtId="2" fontId="71" fillId="67" borderId="110" xfId="0" applyNumberFormat="1" applyFont="1" applyFill="1" applyBorder="1" applyAlignment="1">
      <alignment horizontal="center" vertical="center"/>
    </xf>
    <xf numFmtId="2" fontId="71" fillId="67" borderId="109" xfId="0" applyNumberFormat="1" applyFont="1" applyFill="1" applyBorder="1" applyAlignment="1">
      <alignment horizontal="center" vertical="center"/>
    </xf>
    <xf numFmtId="2" fontId="71" fillId="63" borderId="107" xfId="0" applyNumberFormat="1" applyFont="1" applyFill="1" applyBorder="1" applyAlignment="1">
      <alignment horizontal="center" vertical="center"/>
    </xf>
    <xf numFmtId="2" fontId="71" fillId="63" borderId="112" xfId="0" applyNumberFormat="1" applyFont="1" applyFill="1" applyBorder="1" applyAlignment="1">
      <alignment horizontal="center" vertical="center"/>
    </xf>
    <xf numFmtId="2" fontId="71" fillId="63" borderId="108" xfId="0" applyNumberFormat="1" applyFont="1" applyFill="1" applyBorder="1" applyAlignment="1">
      <alignment horizontal="center" vertical="center"/>
    </xf>
    <xf numFmtId="2" fontId="71" fillId="63" borderId="111" xfId="0" applyNumberFormat="1" applyFont="1" applyFill="1" applyBorder="1" applyAlignment="1">
      <alignment horizontal="center" vertical="center"/>
    </xf>
    <xf numFmtId="2" fontId="71" fillId="67" borderId="106" xfId="0" applyNumberFormat="1" applyFont="1" applyFill="1" applyBorder="1" applyAlignment="1">
      <alignment horizontal="center" vertical="center"/>
    </xf>
    <xf numFmtId="2" fontId="71" fillId="63" borderId="109" xfId="0" applyNumberFormat="1" applyFont="1" applyFill="1" applyBorder="1" applyAlignment="1">
      <alignment horizontal="center" vertical="center"/>
    </xf>
    <xf numFmtId="164" fontId="71" fillId="63" borderId="102" xfId="0" applyNumberFormat="1" applyFont="1" applyFill="1" applyBorder="1" applyAlignment="1">
      <alignment horizontal="center" vertical="center"/>
    </xf>
    <xf numFmtId="164" fontId="71" fillId="67" borderId="103" xfId="0" applyNumberFormat="1" applyFont="1" applyFill="1" applyBorder="1" applyAlignment="1">
      <alignment horizontal="center" vertical="center"/>
    </xf>
    <xf numFmtId="164" fontId="71" fillId="67" borderId="110" xfId="0" applyNumberFormat="1" applyFont="1" applyFill="1" applyBorder="1" applyAlignment="1">
      <alignment horizontal="center" vertical="center"/>
    </xf>
    <xf numFmtId="164" fontId="71" fillId="67" borderId="109" xfId="0" applyNumberFormat="1" applyFont="1" applyFill="1" applyBorder="1" applyAlignment="1">
      <alignment horizontal="center" vertical="center"/>
    </xf>
    <xf numFmtId="164" fontId="71" fillId="63" borderId="107" xfId="0" applyNumberFormat="1" applyFont="1" applyFill="1" applyBorder="1" applyAlignment="1">
      <alignment horizontal="center" vertical="center"/>
    </xf>
    <xf numFmtId="164" fontId="71" fillId="63" borderId="111" xfId="0" applyNumberFormat="1" applyFont="1" applyFill="1" applyBorder="1" applyAlignment="1">
      <alignment horizontal="center" vertical="center"/>
    </xf>
    <xf numFmtId="164" fontId="71" fillId="63" borderId="109" xfId="0" applyNumberFormat="1" applyFont="1" applyFill="1" applyBorder="1" applyAlignment="1">
      <alignment horizontal="center" vertical="center"/>
    </xf>
    <xf numFmtId="164" fontId="71" fillId="67" borderId="98" xfId="0" applyNumberFormat="1" applyFont="1" applyFill="1" applyBorder="1" applyAlignment="1">
      <alignment horizontal="center" vertical="center"/>
    </xf>
    <xf numFmtId="164" fontId="71" fillId="63" borderId="98" xfId="0" applyNumberFormat="1" applyFont="1" applyFill="1" applyBorder="1" applyAlignment="1">
      <alignment horizontal="center" vertical="center"/>
    </xf>
    <xf numFmtId="164" fontId="71" fillId="63" borderId="96" xfId="0" applyNumberFormat="1" applyFont="1" applyFill="1" applyBorder="1" applyAlignment="1">
      <alignment horizontal="center" vertical="center"/>
    </xf>
    <xf numFmtId="164" fontId="71" fillId="63" borderId="99" xfId="0" applyNumberFormat="1" applyFont="1" applyFill="1" applyBorder="1" applyAlignment="1">
      <alignment horizontal="center" vertical="center"/>
    </xf>
    <xf numFmtId="164" fontId="71" fillId="63" borderId="100" xfId="0" applyNumberFormat="1" applyFont="1" applyFill="1" applyBorder="1" applyAlignment="1">
      <alignment horizontal="center" vertical="center"/>
    </xf>
    <xf numFmtId="164" fontId="71" fillId="67" borderId="101" xfId="0" applyNumberFormat="1" applyFont="1" applyFill="1" applyBorder="1" applyAlignment="1">
      <alignment horizontal="center" vertical="center"/>
    </xf>
    <xf numFmtId="164" fontId="71" fillId="63" borderId="118" xfId="0" applyNumberFormat="1" applyFont="1" applyFill="1" applyBorder="1" applyAlignment="1">
      <alignment horizontal="center" vertical="center"/>
    </xf>
    <xf numFmtId="2" fontId="71" fillId="67" borderId="92" xfId="0" applyNumberFormat="1" applyFont="1" applyFill="1" applyBorder="1" applyAlignment="1">
      <alignment horizontal="center" vertical="center"/>
    </xf>
    <xf numFmtId="2" fontId="71" fillId="67" borderId="101" xfId="0" applyNumberFormat="1" applyFont="1" applyFill="1" applyBorder="1" applyAlignment="1">
      <alignment horizontal="center" vertical="center"/>
    </xf>
    <xf numFmtId="2" fontId="71" fillId="67" borderId="98" xfId="0" applyNumberFormat="1" applyFont="1" applyFill="1" applyBorder="1" applyAlignment="1">
      <alignment horizontal="center" vertical="center"/>
    </xf>
    <xf numFmtId="164" fontId="52" fillId="67" borderId="109" xfId="0" applyNumberFormat="1" applyFont="1" applyFill="1" applyBorder="1" applyAlignment="1">
      <alignment horizontal="center" vertical="center"/>
    </xf>
    <xf numFmtId="164" fontId="52" fillId="67" borderId="113" xfId="0" applyNumberFormat="1" applyFont="1" applyFill="1" applyBorder="1" applyAlignment="1">
      <alignment horizontal="center" vertical="center"/>
    </xf>
    <xf numFmtId="164" fontId="71" fillId="63" borderId="117" xfId="0" applyNumberFormat="1" applyFont="1" applyFill="1" applyBorder="1" applyAlignment="1">
      <alignment horizontal="center" vertical="center"/>
    </xf>
    <xf numFmtId="164" fontId="71" fillId="67" borderId="10" xfId="0" applyNumberFormat="1" applyFont="1" applyFill="1" applyBorder="1" applyAlignment="1">
      <alignment horizontal="center" vertical="center"/>
    </xf>
    <xf numFmtId="164" fontId="71" fillId="63" borderId="101" xfId="0" applyNumberFormat="1" applyFont="1" applyFill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165" fontId="30" fillId="66" borderId="63" xfId="41" applyNumberFormat="1" applyFont="1" applyFill="1" applyBorder="1" applyAlignment="1" applyProtection="1">
      <alignment horizontal="center" vertical="center"/>
    </xf>
    <xf numFmtId="0" fontId="56" fillId="0" borderId="122" xfId="0" applyNumberFormat="1" applyFont="1" applyFill="1" applyBorder="1" applyAlignment="1" applyProtection="1">
      <alignment horizontal="center"/>
    </xf>
    <xf numFmtId="0" fontId="72" fillId="0" borderId="122" xfId="0" applyNumberFormat="1" applyFont="1" applyFill="1" applyBorder="1" applyAlignment="1" applyProtection="1">
      <alignment horizontal="center"/>
    </xf>
    <xf numFmtId="0" fontId="73" fillId="0" borderId="122" xfId="0" applyNumberFormat="1" applyFont="1" applyFill="1" applyBorder="1" applyAlignment="1" applyProtection="1">
      <alignment horizontal="center"/>
    </xf>
    <xf numFmtId="1" fontId="26" fillId="33" borderId="25" xfId="0" applyNumberFormat="1" applyFont="1" applyFill="1" applyBorder="1" applyAlignment="1">
      <alignment horizontal="center" vertical="center"/>
    </xf>
    <xf numFmtId="1" fontId="26" fillId="33" borderId="36" xfId="0" applyNumberFormat="1" applyFont="1" applyFill="1" applyBorder="1" applyAlignment="1">
      <alignment horizontal="center" vertical="center"/>
    </xf>
    <xf numFmtId="0" fontId="74" fillId="0" borderId="122" xfId="0" applyNumberFormat="1" applyFont="1" applyFill="1" applyBorder="1" applyAlignment="1" applyProtection="1">
      <alignment horizontal="center"/>
    </xf>
    <xf numFmtId="0" fontId="75" fillId="0" borderId="122" xfId="0" applyNumberFormat="1" applyFont="1" applyFill="1" applyBorder="1" applyAlignment="1" applyProtection="1">
      <alignment horizontal="center"/>
    </xf>
    <xf numFmtId="0" fontId="76" fillId="0" borderId="122" xfId="0" applyNumberFormat="1" applyFont="1" applyFill="1" applyBorder="1" applyAlignment="1" applyProtection="1">
      <alignment horizontal="center"/>
    </xf>
    <xf numFmtId="0" fontId="56" fillId="0" borderId="124" xfId="0" applyNumberFormat="1" applyFont="1" applyFill="1" applyBorder="1" applyAlignment="1" applyProtection="1">
      <alignment horizontal="center"/>
    </xf>
    <xf numFmtId="0" fontId="77" fillId="0" borderId="124" xfId="0" applyNumberFormat="1" applyFont="1" applyFill="1" applyBorder="1" applyAlignment="1" applyProtection="1">
      <alignment horizontal="center"/>
    </xf>
    <xf numFmtId="164" fontId="52" fillId="33" borderId="36" xfId="0" applyNumberFormat="1" applyFont="1" applyFill="1" applyBorder="1" applyAlignment="1">
      <alignment horizontal="center" vertical="center"/>
    </xf>
    <xf numFmtId="167" fontId="52" fillId="33" borderId="38" xfId="0" applyNumberFormat="1" applyFont="1" applyFill="1" applyBorder="1" applyAlignment="1">
      <alignment horizontal="center" vertical="center"/>
    </xf>
    <xf numFmtId="167" fontId="52" fillId="33" borderId="40" xfId="0" applyNumberFormat="1" applyFont="1" applyFill="1" applyBorder="1" applyAlignment="1">
      <alignment horizontal="center" vertical="center"/>
    </xf>
    <xf numFmtId="2" fontId="52" fillId="33" borderId="40" xfId="0" applyNumberFormat="1" applyFont="1" applyFill="1" applyBorder="1" applyAlignment="1">
      <alignment horizontal="center" vertical="center"/>
    </xf>
    <xf numFmtId="164" fontId="52" fillId="33" borderId="39" xfId="0" applyNumberFormat="1" applyFont="1" applyFill="1" applyBorder="1" applyAlignment="1">
      <alignment horizontal="center" vertical="center"/>
    </xf>
    <xf numFmtId="2" fontId="52" fillId="33" borderId="38" xfId="0" applyNumberFormat="1" applyFont="1" applyFill="1" applyBorder="1" applyAlignment="1">
      <alignment horizontal="center" vertical="center"/>
    </xf>
    <xf numFmtId="0" fontId="76" fillId="33" borderId="122" xfId="0" applyNumberFormat="1" applyFont="1" applyFill="1" applyBorder="1" applyAlignment="1" applyProtection="1">
      <alignment horizontal="center"/>
    </xf>
    <xf numFmtId="165" fontId="30" fillId="61" borderId="63" xfId="41" applyNumberFormat="1" applyFont="1" applyFill="1" applyBorder="1" applyAlignment="1" applyProtection="1">
      <alignment horizontal="center" vertical="center"/>
    </xf>
    <xf numFmtId="2" fontId="18" fillId="64" borderId="0" xfId="41" applyNumberFormat="1" applyFill="1"/>
    <xf numFmtId="0" fontId="60" fillId="64" borderId="0" xfId="0" applyFont="1" applyFill="1" applyBorder="1" applyAlignment="1">
      <alignment horizontal="center" vertical="center"/>
    </xf>
    <xf numFmtId="2" fontId="0" fillId="64" borderId="0" xfId="0" applyNumberFormat="1" applyFill="1"/>
    <xf numFmtId="0" fontId="56" fillId="33" borderId="124" xfId="0" applyNumberFormat="1" applyFont="1" applyFill="1" applyBorder="1" applyAlignment="1" applyProtection="1">
      <alignment horizontal="center"/>
    </xf>
    <xf numFmtId="0" fontId="77" fillId="33" borderId="124" xfId="0" applyNumberFormat="1" applyFont="1" applyFill="1" applyBorder="1" applyAlignment="1" applyProtection="1">
      <alignment horizontal="center"/>
    </xf>
    <xf numFmtId="164" fontId="71" fillId="67" borderId="30" xfId="0" applyNumberFormat="1" applyFont="1" applyFill="1" applyBorder="1" applyAlignment="1">
      <alignment horizontal="center" vertical="center"/>
    </xf>
    <xf numFmtId="167" fontId="26" fillId="33" borderId="125" xfId="0" applyNumberFormat="1" applyFont="1" applyFill="1" applyBorder="1" applyAlignment="1">
      <alignment horizontal="center" vertical="center"/>
    </xf>
    <xf numFmtId="3" fontId="26" fillId="0" borderId="123" xfId="110" applyNumberFormat="1" applyFont="1" applyBorder="1" applyAlignment="1">
      <alignment horizontal="center"/>
    </xf>
    <xf numFmtId="2" fontId="26" fillId="61" borderId="41" xfId="0" applyNumberFormat="1" applyFont="1" applyFill="1" applyBorder="1" applyAlignment="1">
      <alignment horizontal="center" vertical="center"/>
    </xf>
    <xf numFmtId="164" fontId="52" fillId="61" borderId="36" xfId="0" applyNumberFormat="1" applyFont="1" applyFill="1" applyBorder="1" applyAlignment="1">
      <alignment horizontal="center" vertical="center"/>
    </xf>
    <xf numFmtId="167" fontId="52" fillId="61" borderId="38" xfId="0" applyNumberFormat="1" applyFont="1" applyFill="1" applyBorder="1" applyAlignment="1">
      <alignment horizontal="center" vertical="center"/>
    </xf>
    <xf numFmtId="167" fontId="52" fillId="61" borderId="40" xfId="0" applyNumberFormat="1" applyFont="1" applyFill="1" applyBorder="1" applyAlignment="1">
      <alignment horizontal="center" vertical="center"/>
    </xf>
    <xf numFmtId="2" fontId="52" fillId="61" borderId="40" xfId="0" applyNumberFormat="1" applyFont="1" applyFill="1" applyBorder="1" applyAlignment="1">
      <alignment horizontal="center" vertical="center"/>
    </xf>
    <xf numFmtId="164" fontId="26" fillId="61" borderId="39" xfId="0" applyNumberFormat="1" applyFont="1" applyFill="1" applyBorder="1" applyAlignment="1">
      <alignment horizontal="center" vertical="center"/>
    </xf>
    <xf numFmtId="164" fontId="52" fillId="61" borderId="39" xfId="0" applyNumberFormat="1" applyFont="1" applyFill="1" applyBorder="1" applyAlignment="1">
      <alignment horizontal="center" vertical="center"/>
    </xf>
    <xf numFmtId="167" fontId="26" fillId="61" borderId="59" xfId="0" applyNumberFormat="1" applyFont="1" applyFill="1" applyBorder="1" applyAlignment="1">
      <alignment horizontal="center" vertical="center"/>
    </xf>
    <xf numFmtId="2" fontId="52" fillId="61" borderId="38" xfId="0" applyNumberFormat="1" applyFont="1" applyFill="1" applyBorder="1" applyAlignment="1">
      <alignment horizontal="center" vertical="center"/>
    </xf>
    <xf numFmtId="2" fontId="26" fillId="61" borderId="59" xfId="0" applyNumberFormat="1" applyFont="1" applyFill="1" applyBorder="1" applyAlignment="1">
      <alignment horizontal="center" vertical="center"/>
    </xf>
    <xf numFmtId="0" fontId="0" fillId="61" borderId="0" xfId="0" applyFill="1"/>
    <xf numFmtId="3" fontId="26" fillId="33" borderId="123" xfId="110" applyNumberFormat="1" applyFont="1" applyFill="1" applyBorder="1" applyAlignment="1">
      <alignment horizontal="center"/>
    </xf>
    <xf numFmtId="167" fontId="26" fillId="61" borderId="126" xfId="0" applyNumberFormat="1" applyFont="1" applyFill="1" applyBorder="1" applyAlignment="1">
      <alignment horizontal="center" vertical="center"/>
    </xf>
    <xf numFmtId="0" fontId="56" fillId="61" borderId="124" xfId="0" applyNumberFormat="1" applyFont="1" applyFill="1" applyBorder="1" applyAlignment="1" applyProtection="1">
      <alignment horizontal="center"/>
    </xf>
    <xf numFmtId="167" fontId="26" fillId="61" borderId="34" xfId="0" applyNumberFormat="1" applyFont="1" applyFill="1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64" borderId="115" xfId="0" applyFill="1" applyBorder="1" applyAlignment="1">
      <alignment horizontal="center" vertical="center"/>
    </xf>
    <xf numFmtId="0" fontId="0" fillId="59" borderId="115" xfId="0" applyFill="1" applyBorder="1" applyAlignment="1">
      <alignment horizontal="center" vertical="center"/>
    </xf>
    <xf numFmtId="0" fontId="0" fillId="59" borderId="120" xfId="0" applyFill="1" applyBorder="1" applyAlignment="1">
      <alignment horizontal="center" vertical="center"/>
    </xf>
    <xf numFmtId="0" fontId="0" fillId="59" borderId="121" xfId="0" applyFill="1" applyBorder="1" applyAlignment="1">
      <alignment horizontal="center" vertical="center"/>
    </xf>
    <xf numFmtId="2" fontId="78" fillId="33" borderId="59" xfId="0" applyNumberFormat="1" applyFont="1" applyFill="1" applyBorder="1" applyAlignment="1">
      <alignment horizontal="center" vertical="center"/>
    </xf>
    <xf numFmtId="0" fontId="76" fillId="61" borderId="122" xfId="0" applyNumberFormat="1" applyFont="1" applyFill="1" applyBorder="1" applyAlignment="1" applyProtection="1">
      <alignment horizontal="center"/>
    </xf>
    <xf numFmtId="0" fontId="18" fillId="61" borderId="0" xfId="41" applyFill="1"/>
    <xf numFmtId="0" fontId="77" fillId="61" borderId="124" xfId="0" applyNumberFormat="1" applyFont="1" applyFill="1" applyBorder="1" applyAlignment="1" applyProtection="1">
      <alignment horizontal="center"/>
    </xf>
    <xf numFmtId="164" fontId="71" fillId="63" borderId="116" xfId="0" applyNumberFormat="1" applyFont="1" applyFill="1" applyBorder="1" applyAlignment="1">
      <alignment horizontal="center" vertical="center"/>
    </xf>
    <xf numFmtId="164" fontId="71" fillId="63" borderId="93" xfId="0" applyNumberFormat="1" applyFont="1" applyFill="1" applyBorder="1" applyAlignment="1">
      <alignment horizontal="center" vertical="center"/>
    </xf>
    <xf numFmtId="164" fontId="71" fillId="63" borderId="97" xfId="0" applyNumberFormat="1" applyFont="1" applyFill="1" applyBorder="1" applyAlignment="1">
      <alignment horizontal="center" vertical="center"/>
    </xf>
    <xf numFmtId="164" fontId="71" fillId="67" borderId="113" xfId="0" applyNumberFormat="1" applyFont="1" applyFill="1" applyBorder="1" applyAlignment="1">
      <alignment horizontal="center" vertical="center"/>
    </xf>
    <xf numFmtId="164" fontId="71" fillId="63" borderId="26" xfId="0" applyNumberFormat="1" applyFont="1" applyFill="1" applyBorder="1" applyAlignment="1">
      <alignment horizontal="center" vertical="center"/>
    </xf>
    <xf numFmtId="164" fontId="71" fillId="67" borderId="26" xfId="0" applyNumberFormat="1" applyFont="1" applyFill="1" applyBorder="1" applyAlignment="1">
      <alignment horizontal="center" vertical="center"/>
    </xf>
    <xf numFmtId="164" fontId="71" fillId="63" borderId="60" xfId="0" applyNumberFormat="1" applyFont="1" applyFill="1" applyBorder="1" applyAlignment="1">
      <alignment horizontal="center" vertical="center"/>
    </xf>
    <xf numFmtId="164" fontId="71" fillId="63" borderId="22" xfId="0" applyNumberFormat="1" applyFont="1" applyFill="1" applyBorder="1" applyAlignment="1">
      <alignment horizontal="center" vertical="center"/>
    </xf>
    <xf numFmtId="164" fontId="71" fillId="67" borderId="112" xfId="0" applyNumberFormat="1" applyFont="1" applyFill="1" applyBorder="1" applyAlignment="1">
      <alignment horizontal="center" vertical="center"/>
    </xf>
    <xf numFmtId="164" fontId="71" fillId="63" borderId="108" xfId="0" applyNumberFormat="1" applyFont="1" applyFill="1" applyBorder="1" applyAlignment="1">
      <alignment horizontal="center" vertical="center"/>
    </xf>
    <xf numFmtId="164" fontId="71" fillId="63" borderId="112" xfId="0" applyNumberFormat="1" applyFont="1" applyFill="1" applyBorder="1" applyAlignment="1">
      <alignment horizontal="center" vertical="center"/>
    </xf>
    <xf numFmtId="164" fontId="71" fillId="63" borderId="114" xfId="0" applyNumberFormat="1" applyFont="1" applyFill="1" applyBorder="1" applyAlignment="1">
      <alignment horizontal="center" vertical="center"/>
    </xf>
    <xf numFmtId="164" fontId="71" fillId="67" borderId="119" xfId="0" applyNumberFormat="1" applyFont="1" applyFill="1" applyBorder="1" applyAlignment="1">
      <alignment horizontal="center" vertical="center"/>
    </xf>
    <xf numFmtId="164" fontId="71" fillId="67" borderId="86" xfId="0" applyNumberFormat="1" applyFont="1" applyFill="1" applyBorder="1" applyAlignment="1">
      <alignment horizontal="center" vertical="center"/>
    </xf>
    <xf numFmtId="164" fontId="71" fillId="67" borderId="91" xfId="0" applyNumberFormat="1" applyFont="1" applyFill="1" applyBorder="1" applyAlignment="1">
      <alignment horizontal="center" vertical="center"/>
    </xf>
    <xf numFmtId="164" fontId="71" fillId="63" borderId="88" xfId="0" applyNumberFormat="1" applyFont="1" applyFill="1" applyBorder="1" applyAlignment="1">
      <alignment horizontal="center" vertical="center"/>
    </xf>
    <xf numFmtId="164" fontId="71" fillId="67" borderId="94" xfId="0" applyNumberFormat="1" applyFont="1" applyFill="1" applyBorder="1" applyAlignment="1">
      <alignment horizontal="center" vertical="center"/>
    </xf>
    <xf numFmtId="164" fontId="71" fillId="67" borderId="88" xfId="0" applyNumberFormat="1" applyFont="1" applyFill="1" applyBorder="1" applyAlignment="1">
      <alignment horizontal="center" vertical="center"/>
    </xf>
    <xf numFmtId="164" fontId="71" fillId="67" borderId="87" xfId="0" applyNumberFormat="1" applyFont="1" applyFill="1" applyBorder="1" applyAlignment="1">
      <alignment horizontal="center" vertical="center"/>
    </xf>
    <xf numFmtId="164" fontId="71" fillId="63" borderId="105" xfId="0" applyNumberFormat="1" applyFont="1" applyFill="1" applyBorder="1" applyAlignment="1">
      <alignment horizontal="center" vertical="center"/>
    </xf>
    <xf numFmtId="164" fontId="71" fillId="67" borderId="85" xfId="0" applyNumberFormat="1" applyFont="1" applyFill="1" applyBorder="1" applyAlignment="1">
      <alignment horizontal="center" vertical="center"/>
    </xf>
    <xf numFmtId="2" fontId="71" fillId="66" borderId="65" xfId="0" applyNumberFormat="1" applyFont="1" applyFill="1" applyBorder="1" applyAlignment="1">
      <alignment horizontal="center" vertical="center"/>
    </xf>
    <xf numFmtId="164" fontId="71" fillId="66" borderId="101" xfId="0" applyNumberFormat="1" applyFont="1" applyFill="1" applyBorder="1" applyAlignment="1">
      <alignment horizontal="center" vertical="center"/>
    </xf>
    <xf numFmtId="2" fontId="26" fillId="66" borderId="59" xfId="0" applyNumberFormat="1" applyFont="1" applyFill="1" applyBorder="1" applyAlignment="1">
      <alignment horizontal="center" vertical="center"/>
    </xf>
    <xf numFmtId="2" fontId="52" fillId="66" borderId="40" xfId="0" applyNumberFormat="1" applyFont="1" applyFill="1" applyBorder="1" applyAlignment="1">
      <alignment horizontal="center" vertical="center"/>
    </xf>
    <xf numFmtId="0" fontId="79" fillId="0" borderId="0" xfId="0" applyFont="1"/>
    <xf numFmtId="0" fontId="79" fillId="0" borderId="0" xfId="0" applyFont="1" applyFill="1" applyBorder="1"/>
    <xf numFmtId="169" fontId="71" fillId="66" borderId="114" xfId="0" applyNumberFormat="1" applyFont="1" applyFill="1" applyBorder="1" applyAlignment="1">
      <alignment horizontal="center" vertical="center"/>
    </xf>
    <xf numFmtId="2" fontId="71" fillId="66" borderId="29" xfId="0" applyNumberFormat="1" applyFont="1" applyFill="1" applyBorder="1" applyAlignment="1">
      <alignment horizontal="center" vertical="center"/>
    </xf>
    <xf numFmtId="2" fontId="71" fillId="63" borderId="113" xfId="0" applyNumberFormat="1" applyFont="1" applyFill="1" applyBorder="1" applyAlignment="1">
      <alignment horizontal="center" vertical="center"/>
    </xf>
    <xf numFmtId="2" fontId="71" fillId="66" borderId="119" xfId="0" applyNumberFormat="1" applyFont="1" applyFill="1" applyBorder="1" applyAlignment="1">
      <alignment horizontal="center" vertical="center"/>
    </xf>
    <xf numFmtId="164" fontId="71" fillId="66" borderId="99" xfId="0" applyNumberFormat="1" applyFont="1" applyFill="1" applyBorder="1" applyAlignment="1">
      <alignment horizontal="center" vertical="center"/>
    </xf>
    <xf numFmtId="164" fontId="71" fillId="66" borderId="123" xfId="0" applyNumberFormat="1" applyFont="1" applyFill="1" applyBorder="1" applyAlignment="1">
      <alignment horizontal="center" vertical="center"/>
    </xf>
    <xf numFmtId="164" fontId="71" fillId="63" borderId="123" xfId="0" applyNumberFormat="1" applyFont="1" applyFill="1" applyBorder="1" applyAlignment="1">
      <alignment horizontal="center" vertical="center"/>
    </xf>
    <xf numFmtId="164" fontId="71" fillId="63" borderId="113" xfId="0" applyNumberFormat="1" applyFont="1" applyFill="1" applyBorder="1" applyAlignment="1">
      <alignment horizontal="center" vertical="center"/>
    </xf>
    <xf numFmtId="164" fontId="71" fillId="63" borderId="85" xfId="0" applyNumberFormat="1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67" fillId="62" borderId="14" xfId="0" applyFont="1" applyFill="1" applyBorder="1" applyAlignment="1">
      <alignment horizontal="center" vertical="center"/>
    </xf>
    <xf numFmtId="0" fontId="67" fillId="62" borderId="15" xfId="0" applyFont="1" applyFill="1" applyBorder="1" applyAlignment="1">
      <alignment horizontal="center" vertical="center"/>
    </xf>
    <xf numFmtId="0" fontId="67" fillId="62" borderId="16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69" fillId="63" borderId="14" xfId="41" applyFont="1" applyFill="1" applyBorder="1" applyAlignment="1" applyProtection="1">
      <alignment horizontal="center" vertical="center"/>
    </xf>
    <xf numFmtId="0" fontId="69" fillId="63" borderId="15" xfId="41" applyFont="1" applyFill="1" applyBorder="1" applyAlignment="1" applyProtection="1">
      <alignment horizontal="center" vertical="center"/>
    </xf>
    <xf numFmtId="0" fontId="69" fillId="63" borderId="16" xfId="41" applyFont="1" applyFill="1" applyBorder="1" applyAlignment="1" applyProtection="1">
      <alignment horizontal="center" vertical="center"/>
    </xf>
    <xf numFmtId="0" fontId="69" fillId="62" borderId="14" xfId="41" applyFont="1" applyFill="1" applyBorder="1" applyAlignment="1" applyProtection="1">
      <alignment horizontal="center" vertical="center"/>
    </xf>
    <xf numFmtId="0" fontId="69" fillId="62" borderId="15" xfId="41" applyFont="1" applyFill="1" applyBorder="1" applyAlignment="1" applyProtection="1">
      <alignment horizontal="center" vertical="center"/>
    </xf>
    <xf numFmtId="0" fontId="69" fillId="62" borderId="16" xfId="41" applyFont="1" applyFill="1" applyBorder="1" applyAlignment="1" applyProtection="1">
      <alignment horizontal="center" vertical="center"/>
    </xf>
    <xf numFmtId="0" fontId="69" fillId="62" borderId="33" xfId="41" applyFont="1" applyFill="1" applyBorder="1" applyAlignment="1" applyProtection="1">
      <alignment horizontal="center" vertical="center"/>
    </xf>
    <xf numFmtId="0" fontId="69" fillId="62" borderId="0" xfId="41" applyFont="1" applyFill="1" applyBorder="1" applyAlignment="1" applyProtection="1">
      <alignment horizontal="center" vertical="center"/>
    </xf>
    <xf numFmtId="0" fontId="69" fillId="62" borderId="22" xfId="41" applyFont="1" applyFill="1" applyBorder="1" applyAlignment="1" applyProtection="1">
      <alignment horizontal="center" vertical="center"/>
    </xf>
    <xf numFmtId="0" fontId="28" fillId="62" borderId="25" xfId="41" applyFont="1" applyFill="1" applyBorder="1" applyAlignment="1" applyProtection="1">
      <alignment horizontal="center" vertical="center" wrapText="1"/>
    </xf>
    <xf numFmtId="0" fontId="28" fillId="62" borderId="58" xfId="41" applyFont="1" applyFill="1" applyBorder="1" applyAlignment="1" applyProtection="1">
      <alignment horizontal="center" vertical="center" wrapText="1"/>
    </xf>
    <xf numFmtId="0" fontId="28" fillId="62" borderId="31" xfId="41" applyFont="1" applyFill="1" applyBorder="1" applyAlignment="1" applyProtection="1">
      <alignment horizontal="center" vertical="center"/>
    </xf>
    <xf numFmtId="0" fontId="28" fillId="62" borderId="57" xfId="41" applyFont="1" applyFill="1" applyBorder="1" applyAlignment="1" applyProtection="1">
      <alignment horizontal="center" vertical="center"/>
    </xf>
    <xf numFmtId="0" fontId="28" fillId="62" borderId="43" xfId="41" applyFont="1" applyFill="1" applyBorder="1" applyAlignment="1" applyProtection="1">
      <alignment horizontal="center" vertical="center"/>
    </xf>
    <xf numFmtId="2" fontId="62" fillId="62" borderId="45" xfId="61" applyNumberFormat="1" applyFont="1" applyFill="1" applyBorder="1" applyAlignment="1">
      <alignment horizontal="center" vertical="center" wrapText="1"/>
    </xf>
    <xf numFmtId="2" fontId="62" fillId="62" borderId="71" xfId="61" applyNumberFormat="1" applyFont="1" applyFill="1" applyBorder="1" applyAlignment="1">
      <alignment horizontal="center" vertical="center" wrapText="1"/>
    </xf>
    <xf numFmtId="2" fontId="62" fillId="62" borderId="72" xfId="61" applyNumberFormat="1" applyFont="1" applyFill="1" applyBorder="1" applyAlignment="1">
      <alignment horizontal="center" vertical="center" wrapText="1"/>
    </xf>
    <xf numFmtId="2" fontId="63" fillId="62" borderId="45" xfId="61" applyNumberFormat="1" applyFont="1" applyFill="1" applyBorder="1" applyAlignment="1">
      <alignment horizontal="center" vertical="center" wrapText="1"/>
    </xf>
    <xf numFmtId="2" fontId="63" fillId="62" borderId="71" xfId="61" applyNumberFormat="1" applyFont="1" applyFill="1" applyBorder="1" applyAlignment="1">
      <alignment horizontal="center" vertical="center" wrapText="1"/>
    </xf>
    <xf numFmtId="2" fontId="63" fillId="62" borderId="76" xfId="61" applyNumberFormat="1" applyFont="1" applyFill="1" applyBorder="1" applyAlignment="1">
      <alignment horizontal="center" vertical="center" wrapText="1"/>
    </xf>
    <xf numFmtId="0" fontId="27" fillId="62" borderId="45" xfId="0" applyFont="1" applyFill="1" applyBorder="1" applyAlignment="1" applyProtection="1">
      <alignment horizontal="center" vertical="center" wrapText="1"/>
    </xf>
    <xf numFmtId="0" fontId="27" fillId="62" borderId="77" xfId="0" applyFont="1" applyFill="1" applyBorder="1" applyAlignment="1" applyProtection="1">
      <alignment horizontal="center" vertical="center" wrapText="1"/>
    </xf>
    <xf numFmtId="0" fontId="27" fillId="62" borderId="80" xfId="0" applyFont="1" applyFill="1" applyBorder="1" applyAlignment="1" applyProtection="1">
      <alignment horizontal="center" vertical="center" wrapText="1"/>
    </xf>
    <xf numFmtId="0" fontId="27" fillId="62" borderId="32" xfId="0" applyFont="1" applyFill="1" applyBorder="1" applyAlignment="1" applyProtection="1">
      <alignment horizontal="center" vertical="center"/>
    </xf>
    <xf numFmtId="0" fontId="27" fillId="62" borderId="35" xfId="0" applyFont="1" applyFill="1" applyBorder="1" applyAlignment="1" applyProtection="1">
      <alignment horizontal="center" vertical="center"/>
    </xf>
    <xf numFmtId="0" fontId="27" fillId="62" borderId="44" xfId="0" applyFont="1" applyFill="1" applyBorder="1" applyAlignment="1" applyProtection="1">
      <alignment horizontal="center" vertical="center"/>
    </xf>
    <xf numFmtId="0" fontId="27" fillId="62" borderId="45" xfId="0" applyFont="1" applyFill="1" applyBorder="1" applyAlignment="1" applyProtection="1">
      <alignment horizontal="center" vertical="center"/>
    </xf>
    <xf numFmtId="0" fontId="27" fillId="62" borderId="71" xfId="0" applyFont="1" applyFill="1" applyBorder="1" applyAlignment="1" applyProtection="1">
      <alignment horizontal="center" vertical="center"/>
    </xf>
    <xf numFmtId="0" fontId="27" fillId="62" borderId="76" xfId="0" applyFont="1" applyFill="1" applyBorder="1" applyAlignment="1" applyProtection="1">
      <alignment horizontal="center" vertical="center"/>
    </xf>
    <xf numFmtId="0" fontId="27" fillId="62" borderId="76" xfId="0" applyFont="1" applyFill="1" applyBorder="1" applyAlignment="1" applyProtection="1">
      <alignment horizontal="center" vertical="center" wrapText="1"/>
    </xf>
    <xf numFmtId="0" fontId="28" fillId="66" borderId="31" xfId="41" applyFont="1" applyFill="1" applyBorder="1" applyAlignment="1" applyProtection="1">
      <alignment horizontal="center" vertical="center"/>
    </xf>
    <xf numFmtId="0" fontId="28" fillId="66" borderId="57" xfId="41" applyFont="1" applyFill="1" applyBorder="1" applyAlignment="1" applyProtection="1">
      <alignment horizontal="center" vertical="center"/>
    </xf>
    <xf numFmtId="0" fontId="28" fillId="66" borderId="43" xfId="41" applyFont="1" applyFill="1" applyBorder="1" applyAlignment="1" applyProtection="1">
      <alignment horizontal="center" vertical="center"/>
    </xf>
    <xf numFmtId="2" fontId="51" fillId="62" borderId="45" xfId="61" applyNumberFormat="1" applyFont="1" applyFill="1" applyBorder="1" applyAlignment="1">
      <alignment horizontal="center" vertical="center" wrapText="1"/>
    </xf>
    <xf numFmtId="2" fontId="51" fillId="62" borderId="78" xfId="61" applyNumberFormat="1" applyFont="1" applyFill="1" applyBorder="1" applyAlignment="1">
      <alignment horizontal="center" vertical="center" wrapText="1"/>
    </xf>
    <xf numFmtId="2" fontId="62" fillId="62" borderId="77" xfId="61" applyNumberFormat="1" applyFont="1" applyFill="1" applyBorder="1" applyAlignment="1">
      <alignment horizontal="center" vertical="center" wrapText="1"/>
    </xf>
    <xf numFmtId="2" fontId="62" fillId="62" borderId="80" xfId="61" applyNumberFormat="1" applyFont="1" applyFill="1" applyBorder="1" applyAlignment="1">
      <alignment horizontal="center" vertical="center" wrapText="1"/>
    </xf>
    <xf numFmtId="0" fontId="27" fillId="62" borderId="45" xfId="0" applyFont="1" applyFill="1" applyBorder="1" applyAlignment="1" applyProtection="1">
      <alignment horizontal="center"/>
    </xf>
    <xf numFmtId="0" fontId="27" fillId="62" borderId="76" xfId="0" applyFont="1" applyFill="1" applyBorder="1" applyAlignment="1" applyProtection="1">
      <alignment horizontal="center"/>
    </xf>
    <xf numFmtId="0" fontId="27" fillId="62" borderId="71" xfId="0" applyFont="1" applyFill="1" applyBorder="1" applyAlignment="1" applyProtection="1">
      <alignment horizontal="center"/>
    </xf>
    <xf numFmtId="0" fontId="27" fillId="62" borderId="77" xfId="0" applyFont="1" applyFill="1" applyBorder="1" applyAlignment="1" applyProtection="1">
      <alignment horizontal="center"/>
    </xf>
    <xf numFmtId="0" fontId="27" fillId="62" borderId="80" xfId="0" applyFont="1" applyFill="1" applyBorder="1" applyAlignment="1" applyProtection="1">
      <alignment horizontal="center"/>
    </xf>
    <xf numFmtId="0" fontId="32" fillId="0" borderId="10" xfId="0" applyFont="1" applyBorder="1" applyAlignment="1" applyProtection="1">
      <alignment horizontal="left" vertical="center"/>
    </xf>
    <xf numFmtId="0" fontId="32" fillId="0" borderId="0" xfId="0" applyFont="1" applyAlignment="1" applyProtection="1">
      <alignment horizontal="left" vertical="center"/>
    </xf>
    <xf numFmtId="0" fontId="21" fillId="62" borderId="18" xfId="41" applyFont="1" applyFill="1" applyBorder="1" applyAlignment="1" applyProtection="1">
      <alignment horizontal="center" vertical="center" wrapText="1"/>
    </xf>
    <xf numFmtId="0" fontId="21" fillId="62" borderId="42" xfId="41" applyFont="1" applyFill="1" applyBorder="1" applyAlignment="1" applyProtection="1">
      <alignment horizontal="center" vertical="center" wrapText="1"/>
    </xf>
    <xf numFmtId="2" fontId="62" fillId="62" borderId="95" xfId="61" applyNumberFormat="1" applyFont="1" applyFill="1" applyBorder="1" applyAlignment="1">
      <alignment horizontal="center" vertical="center" wrapText="1"/>
    </xf>
    <xf numFmtId="2" fontId="62" fillId="62" borderId="82" xfId="61" applyNumberFormat="1" applyFont="1" applyFill="1" applyBorder="1" applyAlignment="1">
      <alignment horizontal="center" vertical="center" wrapText="1"/>
    </xf>
    <xf numFmtId="2" fontId="62" fillId="62" borderId="89" xfId="61" applyNumberFormat="1" applyFont="1" applyFill="1" applyBorder="1" applyAlignment="1">
      <alignment horizontal="center" vertical="center" wrapText="1"/>
    </xf>
    <xf numFmtId="164" fontId="26" fillId="68" borderId="39" xfId="0" applyNumberFormat="1" applyFont="1" applyFill="1" applyBorder="1" applyAlignment="1">
      <alignment horizontal="center" vertical="center"/>
    </xf>
  </cellXfs>
  <cellStyles count="119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Lien hypertexte" xfId="114" builtinId="8"/>
    <cellStyle name="Milliers 2" xfId="60"/>
    <cellStyle name="Monétaire 2" xfId="104"/>
    <cellStyle name="Monétaire 2 2" xfId="116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14 2" xfId="117"/>
    <cellStyle name="Normal 15" xfId="115"/>
    <cellStyle name="Normal 2" xfId="45"/>
    <cellStyle name="Normal 2 2" xfId="52"/>
    <cellStyle name="Normal 2 3" xfId="118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18">
    <dxf>
      <fill>
        <patternFill>
          <bgColor rgb="FFFFFFCC"/>
        </patternFill>
      </fill>
    </dxf>
    <dxf>
      <fill>
        <patternFill patternType="gray0625"/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9999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17"/>
    </tableStyle>
  </tableStyles>
  <colors>
    <mruColors>
      <color rgb="FFCCFFCC"/>
      <color rgb="FFFFCCCC"/>
      <color rgb="FFFFFFCC"/>
      <color rgb="FFFF9999"/>
      <color rgb="FFFFCCFF"/>
      <color rgb="FFCCECFF"/>
      <color rgb="FFCCCCFF"/>
      <color rgb="FFFF99FF"/>
      <color rgb="FFFF66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KPI!A1"/><Relationship Id="rId13" Type="http://schemas.openxmlformats.org/officeDocument/2006/relationships/hyperlink" Target="#'Trim annuel RSDE'!A1"/><Relationship Id="rId3" Type="http://schemas.openxmlformats.org/officeDocument/2006/relationships/hyperlink" Target="#Sivom!A1"/><Relationship Id="rId7" Type="http://schemas.openxmlformats.org/officeDocument/2006/relationships/hyperlink" Target="#UO!A1"/><Relationship Id="rId12" Type="http://schemas.openxmlformats.org/officeDocument/2006/relationships/hyperlink" Target="#'Bilan Station des Huiles'!A1"/><Relationship Id="rId2" Type="http://schemas.openxmlformats.org/officeDocument/2006/relationships/image" Target="../media/image1.png"/><Relationship Id="rId1" Type="http://schemas.openxmlformats.org/officeDocument/2006/relationships/hyperlink" Target="#Stations!A1"/><Relationship Id="rId6" Type="http://schemas.openxmlformats.org/officeDocument/2006/relationships/hyperlink" Target="#'Station des huiles'!A1"/><Relationship Id="rId11" Type="http://schemas.openxmlformats.org/officeDocument/2006/relationships/hyperlink" Target="#'Bilan Station UF'!A1"/><Relationship Id="rId5" Type="http://schemas.openxmlformats.org/officeDocument/2006/relationships/hyperlink" Target="#'Station UF'!A1"/><Relationship Id="rId15" Type="http://schemas.openxmlformats.org/officeDocument/2006/relationships/hyperlink" Target="#'Perte  masse MES'!A1"/><Relationship Id="rId10" Type="http://schemas.openxmlformats.org/officeDocument/2006/relationships/hyperlink" Target="#'Bilan Station Degr&#233;mont'!A1"/><Relationship Id="rId4" Type="http://schemas.openxmlformats.org/officeDocument/2006/relationships/hyperlink" Target="#'Station Degr&#233;mont'!A1"/><Relationship Id="rId9" Type="http://schemas.openxmlformats.org/officeDocument/2006/relationships/hyperlink" Target="#'Bilan SIVOM'!A1"/><Relationship Id="rId14" Type="http://schemas.openxmlformats.org/officeDocument/2006/relationships/hyperlink" Target="#T&#233;moins!A1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5</xdr:row>
      <xdr:rowOff>76200</xdr:rowOff>
    </xdr:from>
    <xdr:to>
      <xdr:col>4</xdr:col>
      <xdr:colOff>886225</xdr:colOff>
      <xdr:row>5</xdr:row>
      <xdr:rowOff>289578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twoCellAnchor>
  <xdr:oneCellAnchor>
    <xdr:from>
      <xdr:col>4</xdr:col>
      <xdr:colOff>666750</xdr:colOff>
      <xdr:row>6</xdr:row>
      <xdr:rowOff>76200</xdr:rowOff>
    </xdr:from>
    <xdr:ext cx="219475" cy="213378"/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7</xdr:row>
      <xdr:rowOff>76200</xdr:rowOff>
    </xdr:from>
    <xdr:ext cx="219475" cy="213378"/>
    <xdr:pic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8</xdr:row>
      <xdr:rowOff>76200</xdr:rowOff>
    </xdr:from>
    <xdr:ext cx="219475" cy="213378"/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9</xdr:row>
      <xdr:rowOff>76200</xdr:rowOff>
    </xdr:from>
    <xdr:ext cx="219475" cy="213378"/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13</xdr:row>
      <xdr:rowOff>76200</xdr:rowOff>
    </xdr:from>
    <xdr:ext cx="219475" cy="213378"/>
    <xdr:pic>
      <xdr:nvPicPr>
        <xdr:cNvPr id="9" name="Image 8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14</xdr:row>
      <xdr:rowOff>76200</xdr:rowOff>
    </xdr:from>
    <xdr:ext cx="219475" cy="213378"/>
    <xdr:pic>
      <xdr:nvPicPr>
        <xdr:cNvPr id="10" name="Image 9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58115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18</xdr:row>
      <xdr:rowOff>76200</xdr:rowOff>
    </xdr:from>
    <xdr:ext cx="219475" cy="213378"/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467100"/>
          <a:ext cx="219475" cy="213378"/>
        </a:xfrm>
        <a:prstGeom prst="rect">
          <a:avLst/>
        </a:prstGeom>
      </xdr:spPr>
    </xdr:pic>
    <xdr:clientData/>
  </xdr:oneCellAnchor>
  <xdr:oneCellAnchor>
    <xdr:from>
      <xdr:col>4</xdr:col>
      <xdr:colOff>666750</xdr:colOff>
      <xdr:row>19</xdr:row>
      <xdr:rowOff>76200</xdr:rowOff>
    </xdr:from>
    <xdr:ext cx="219475" cy="213378"/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7909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5</xdr:row>
      <xdr:rowOff>76200</xdr:rowOff>
    </xdr:from>
    <xdr:ext cx="219475" cy="213378"/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2573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6</xdr:row>
      <xdr:rowOff>76200</xdr:rowOff>
    </xdr:from>
    <xdr:ext cx="219475" cy="213378"/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5811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7</xdr:row>
      <xdr:rowOff>76200</xdr:rowOff>
    </xdr:from>
    <xdr:ext cx="219475" cy="213378"/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19050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8</xdr:row>
      <xdr:rowOff>76200</xdr:rowOff>
    </xdr:from>
    <xdr:ext cx="219475" cy="213378"/>
    <xdr:pic>
      <xdr:nvPicPr>
        <xdr:cNvPr id="16" name="Image 15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222885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9</xdr:row>
      <xdr:rowOff>76200</xdr:rowOff>
    </xdr:from>
    <xdr:ext cx="219475" cy="213378"/>
    <xdr:pic>
      <xdr:nvPicPr>
        <xdr:cNvPr id="17" name="Image 16">
          <a:hlinkClick xmlns:r="http://schemas.openxmlformats.org/officeDocument/2006/relationships" r:id="rId13"/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25527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13</xdr:row>
      <xdr:rowOff>76200</xdr:rowOff>
    </xdr:from>
    <xdr:ext cx="219475" cy="213378"/>
    <xdr:pic>
      <xdr:nvPicPr>
        <xdr:cNvPr id="18" name="Image 17">
          <a:hlinkClick xmlns:r="http://schemas.openxmlformats.org/officeDocument/2006/relationships" r:id="rId14"/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467100"/>
          <a:ext cx="219475" cy="213378"/>
        </a:xfrm>
        <a:prstGeom prst="rect">
          <a:avLst/>
        </a:prstGeom>
      </xdr:spPr>
    </xdr:pic>
    <xdr:clientData/>
  </xdr:oneCellAnchor>
  <xdr:oneCellAnchor>
    <xdr:from>
      <xdr:col>7</xdr:col>
      <xdr:colOff>666750</xdr:colOff>
      <xdr:row>14</xdr:row>
      <xdr:rowOff>76200</xdr:rowOff>
    </xdr:from>
    <xdr:ext cx="219475" cy="213378"/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7225" y="3790950"/>
          <a:ext cx="219475" cy="21337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19050</xdr:rowOff>
        </xdr:from>
        <xdr:to>
          <xdr:col>26</xdr:col>
          <xdr:colOff>19050</xdr:colOff>
          <xdr:row>0</xdr:row>
          <xdr:rowOff>314325</xdr:rowOff>
        </xdr:to>
        <xdr:sp macro="" textlink="">
          <xdr:nvSpPr>
            <xdr:cNvPr id="18434" name="bouton2sivom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38100</xdr:rowOff>
        </xdr:from>
        <xdr:to>
          <xdr:col>26</xdr:col>
          <xdr:colOff>47625</xdr:colOff>
          <xdr:row>0</xdr:row>
          <xdr:rowOff>314325</xdr:rowOff>
        </xdr:to>
        <xdr:sp macro="" textlink="">
          <xdr:nvSpPr>
            <xdr:cNvPr id="18436" name="bouton1sivom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D2:H20"/>
  <sheetViews>
    <sheetView showGridLines="0" workbookViewId="0">
      <selection activeCell="F22" sqref="F22"/>
    </sheetView>
  </sheetViews>
  <sheetFormatPr baseColWidth="10" defaultColWidth="11.42578125" defaultRowHeight="15" x14ac:dyDescent="0.25"/>
  <cols>
    <col min="1" max="3" width="11.42578125" style="25"/>
    <col min="4" max="4" width="26.42578125" style="25" customWidth="1"/>
    <col min="5" max="6" width="22.7109375" style="25" customWidth="1"/>
    <col min="7" max="7" width="26.42578125" style="25" customWidth="1"/>
    <col min="8" max="8" width="22.7109375" style="25" customWidth="1"/>
    <col min="9" max="10" width="18.5703125" style="25" customWidth="1"/>
    <col min="11" max="16384" width="11.42578125" style="25"/>
  </cols>
  <sheetData>
    <row r="2" spans="4:8" ht="24.75" x14ac:dyDescent="0.25">
      <c r="D2" s="281" t="s">
        <v>81</v>
      </c>
      <c r="E2" s="281"/>
      <c r="F2" s="281"/>
      <c r="G2" s="281"/>
      <c r="H2" s="281"/>
    </row>
    <row r="3" spans="4:8" ht="15.75" thickBot="1" x14ac:dyDescent="0.3"/>
    <row r="4" spans="4:8" ht="16.5" customHeight="1" thickBot="1" x14ac:dyDescent="0.3">
      <c r="D4" s="55" t="s">
        <v>67</v>
      </c>
      <c r="E4" s="56" t="s">
        <v>68</v>
      </c>
      <c r="F4" s="57"/>
      <c r="G4" s="55" t="s">
        <v>67</v>
      </c>
      <c r="H4" s="56" t="s">
        <v>68</v>
      </c>
    </row>
    <row r="5" spans="4:8" ht="8.25" customHeight="1" thickBot="1" x14ac:dyDescent="0.3"/>
    <row r="6" spans="4:8" ht="30.75" customHeight="1" x14ac:dyDescent="0.25">
      <c r="D6" s="58" t="s">
        <v>69</v>
      </c>
      <c r="E6" s="36"/>
      <c r="G6" s="58" t="s">
        <v>70</v>
      </c>
      <c r="H6" s="36"/>
    </row>
    <row r="7" spans="4:8" ht="30.75" customHeight="1" x14ac:dyDescent="0.25">
      <c r="D7" s="59" t="s">
        <v>45</v>
      </c>
      <c r="E7" s="37"/>
      <c r="G7" s="59" t="s">
        <v>71</v>
      </c>
      <c r="H7" s="37"/>
    </row>
    <row r="8" spans="4:8" ht="30.75" customHeight="1" x14ac:dyDescent="0.25">
      <c r="D8" s="59" t="s">
        <v>60</v>
      </c>
      <c r="E8" s="37"/>
      <c r="G8" s="59" t="s">
        <v>72</v>
      </c>
      <c r="H8" s="37"/>
    </row>
    <row r="9" spans="4:8" ht="30.75" customHeight="1" x14ac:dyDescent="0.25">
      <c r="D9" s="59" t="s">
        <v>73</v>
      </c>
      <c r="E9" s="37"/>
      <c r="G9" s="61" t="s">
        <v>74</v>
      </c>
      <c r="H9" s="37"/>
    </row>
    <row r="10" spans="4:8" ht="30.75" customHeight="1" thickBot="1" x14ac:dyDescent="0.3">
      <c r="D10" s="60" t="s">
        <v>52</v>
      </c>
      <c r="E10" s="38"/>
      <c r="G10" s="60" t="s">
        <v>75</v>
      </c>
      <c r="H10" s="38"/>
    </row>
    <row r="11" spans="4:8" ht="21.75" customHeight="1" thickBot="1" x14ac:dyDescent="0.3"/>
    <row r="12" spans="4:8" ht="16.5" customHeight="1" thickBot="1" x14ac:dyDescent="0.3">
      <c r="D12" s="55" t="s">
        <v>67</v>
      </c>
      <c r="E12" s="56" t="s">
        <v>68</v>
      </c>
      <c r="F12" s="57"/>
      <c r="G12" s="55" t="s">
        <v>67</v>
      </c>
      <c r="H12" s="56" t="s">
        <v>68</v>
      </c>
    </row>
    <row r="13" spans="4:8" ht="8.25" customHeight="1" thickBot="1" x14ac:dyDescent="0.3"/>
    <row r="14" spans="4:8" ht="30.75" customHeight="1" x14ac:dyDescent="0.25">
      <c r="D14" s="58" t="s">
        <v>76</v>
      </c>
      <c r="E14" s="36"/>
      <c r="G14" s="58" t="s">
        <v>80</v>
      </c>
      <c r="H14" s="36"/>
    </row>
    <row r="15" spans="4:8" ht="30.75" customHeight="1" thickBot="1" x14ac:dyDescent="0.3">
      <c r="D15" s="60" t="s">
        <v>21</v>
      </c>
      <c r="E15" s="38"/>
      <c r="G15" s="60" t="s">
        <v>77</v>
      </c>
      <c r="H15" s="38"/>
    </row>
    <row r="16" spans="4:8" ht="21.75" customHeight="1" thickBot="1" x14ac:dyDescent="0.3"/>
    <row r="17" spans="4:5" ht="16.5" customHeight="1" thickBot="1" x14ac:dyDescent="0.3">
      <c r="D17" s="55" t="s">
        <v>67</v>
      </c>
      <c r="E17" s="56" t="s">
        <v>68</v>
      </c>
    </row>
    <row r="18" spans="4:5" ht="8.25" customHeight="1" thickBot="1" x14ac:dyDescent="0.3"/>
    <row r="19" spans="4:5" ht="30.75" customHeight="1" x14ac:dyDescent="0.25">
      <c r="D19" s="62" t="s">
        <v>78</v>
      </c>
      <c r="E19" s="36"/>
    </row>
    <row r="20" spans="4:5" ht="30.75" customHeight="1" thickBot="1" x14ac:dyDescent="0.3">
      <c r="D20" s="63" t="s">
        <v>79</v>
      </c>
      <c r="E20" s="38"/>
    </row>
  </sheetData>
  <mergeCells count="1">
    <mergeCell ref="D2:H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D38"/>
  <sheetViews>
    <sheetView showGridLines="0" topLeftCell="A19" zoomScale="110" zoomScaleNormal="110" workbookViewId="0">
      <selection activeCell="B11" sqref="B11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6.7109375" customWidth="1"/>
    <col min="4" max="4" width="5.85546875" customWidth="1"/>
    <col min="5" max="5" width="5.85546875" style="25" customWidth="1"/>
    <col min="6" max="6" width="8.140625" style="25" customWidth="1"/>
    <col min="7" max="7" width="19.5703125" bestFit="1" customWidth="1"/>
    <col min="8" max="8" width="8.140625" customWidth="1"/>
    <col min="9" max="9" width="5.85546875" customWidth="1"/>
    <col min="10" max="10" width="5.85546875" style="25" customWidth="1"/>
    <col min="11" max="11" width="3" bestFit="1" customWidth="1"/>
    <col min="12" max="12" width="19.5703125" bestFit="1" customWidth="1"/>
    <col min="13" max="13" width="8.140625" customWidth="1"/>
    <col min="14" max="14" width="5.85546875" customWidth="1"/>
    <col min="15" max="15" width="5.85546875" style="25" customWidth="1"/>
    <col min="16" max="16" width="3" bestFit="1" customWidth="1"/>
    <col min="17" max="17" width="19.5703125" bestFit="1" customWidth="1"/>
    <col min="18" max="18" width="8.140625" bestFit="1" customWidth="1"/>
    <col min="19" max="19" width="8" customWidth="1"/>
    <col min="20" max="20" width="6.85546875" style="25" bestFit="1" customWidth="1"/>
    <col min="21" max="21" width="6.5703125" customWidth="1"/>
    <col min="22" max="22" width="19.5703125" bestFit="1" customWidth="1"/>
    <col min="23" max="23" width="8.140625" bestFit="1" customWidth="1"/>
    <col min="24" max="24" width="9.28515625" bestFit="1" customWidth="1"/>
    <col min="25" max="25" width="6.85546875" style="25" bestFit="1" customWidth="1"/>
    <col min="26" max="26" width="3" bestFit="1" customWidth="1"/>
    <col min="27" max="27" width="19.5703125" bestFit="1" customWidth="1"/>
    <col min="28" max="29" width="8.140625" bestFit="1" customWidth="1"/>
    <col min="30" max="30" width="6.85546875" style="25" bestFit="1" customWidth="1"/>
  </cols>
  <sheetData>
    <row r="1" spans="1:30" s="25" customFormat="1" ht="29.25" x14ac:dyDescent="0.25">
      <c r="B1" s="285" t="s">
        <v>88</v>
      </c>
      <c r="C1" s="285"/>
    </row>
    <row r="2" spans="1:30" ht="16.5" thickBot="1" x14ac:dyDescent="0.3">
      <c r="B2" s="16" t="s">
        <v>51</v>
      </c>
      <c r="C2" s="67">
        <v>42736</v>
      </c>
      <c r="D2" s="25"/>
    </row>
    <row r="3" spans="1:30" s="16" customFormat="1" ht="26.25" customHeight="1" thickBot="1" x14ac:dyDescent="0.3">
      <c r="B3" s="282" t="s">
        <v>45</v>
      </c>
      <c r="C3" s="283"/>
      <c r="D3" s="283"/>
      <c r="E3" s="283"/>
      <c r="F3" s="284"/>
      <c r="G3" s="86" t="s">
        <v>28</v>
      </c>
      <c r="H3" s="87"/>
      <c r="I3" s="87"/>
      <c r="J3" s="88"/>
      <c r="K3" s="79"/>
      <c r="L3" s="83" t="s">
        <v>36</v>
      </c>
      <c r="M3" s="84"/>
      <c r="N3" s="84"/>
      <c r="O3" s="85"/>
      <c r="P3" s="80"/>
      <c r="Q3" s="292" t="s">
        <v>42</v>
      </c>
      <c r="R3" s="293"/>
      <c r="S3" s="293"/>
      <c r="T3" s="293"/>
      <c r="U3" s="294"/>
      <c r="V3" s="286" t="s">
        <v>43</v>
      </c>
      <c r="W3" s="287"/>
      <c r="X3" s="287"/>
      <c r="Y3" s="288"/>
      <c r="Z3" s="80"/>
      <c r="AA3" s="289" t="s">
        <v>49</v>
      </c>
      <c r="AB3" s="290"/>
      <c r="AC3" s="290"/>
      <c r="AD3" s="291"/>
    </row>
    <row r="4" spans="1:30" s="7" customFormat="1" ht="30.75" thickBot="1" x14ac:dyDescent="0.3">
      <c r="A4" s="8"/>
      <c r="B4" s="70" t="s">
        <v>41</v>
      </c>
      <c r="C4" s="54" t="s">
        <v>50</v>
      </c>
      <c r="D4" s="54" t="s">
        <v>84</v>
      </c>
      <c r="E4" s="54" t="s">
        <v>85</v>
      </c>
      <c r="F4" s="71" t="s">
        <v>83</v>
      </c>
      <c r="G4" s="72" t="s">
        <v>41</v>
      </c>
      <c r="H4" s="54" t="s">
        <v>50</v>
      </c>
      <c r="I4" s="54" t="s">
        <v>84</v>
      </c>
      <c r="J4" s="54" t="s">
        <v>86</v>
      </c>
      <c r="K4" s="21"/>
      <c r="L4" s="72" t="s">
        <v>41</v>
      </c>
      <c r="M4" s="73" t="s">
        <v>50</v>
      </c>
      <c r="N4" s="54" t="s">
        <v>87</v>
      </c>
      <c r="O4" s="74" t="s">
        <v>85</v>
      </c>
      <c r="P4" s="5"/>
      <c r="Q4" s="72" t="s">
        <v>41</v>
      </c>
      <c r="R4" s="73" t="s">
        <v>50</v>
      </c>
      <c r="S4" s="54" t="s">
        <v>87</v>
      </c>
      <c r="T4" s="74" t="s">
        <v>85</v>
      </c>
      <c r="U4" s="192" t="s">
        <v>99</v>
      </c>
      <c r="V4" s="75" t="s">
        <v>41</v>
      </c>
      <c r="W4" s="54" t="s">
        <v>50</v>
      </c>
      <c r="X4" s="54" t="s">
        <v>87</v>
      </c>
      <c r="Y4" s="74" t="s">
        <v>85</v>
      </c>
      <c r="Z4" s="5"/>
      <c r="AA4" s="72" t="s">
        <v>41</v>
      </c>
      <c r="AB4" s="76" t="s">
        <v>50</v>
      </c>
      <c r="AC4" s="54" t="s">
        <v>87</v>
      </c>
      <c r="AD4" s="74" t="s">
        <v>85</v>
      </c>
    </row>
    <row r="5" spans="1:30" x14ac:dyDescent="0.25">
      <c r="A5" s="9"/>
      <c r="B5" s="43" t="s">
        <v>2</v>
      </c>
      <c r="C5" s="26">
        <f>COLUMN(Sivom!B7)-1</f>
        <v>1</v>
      </c>
      <c r="D5" s="26">
        <v>4800</v>
      </c>
      <c r="E5" s="50">
        <v>4800</v>
      </c>
      <c r="F5" s="47"/>
      <c r="G5" s="65" t="str">
        <f t="shared" ref="G5:G32" si="0">B5</f>
        <v>Débit</v>
      </c>
      <c r="H5" s="26" t="e">
        <f>COLUMN(#REF!)-1</f>
        <v>#REF!</v>
      </c>
      <c r="I5" s="26">
        <v>1000</v>
      </c>
      <c r="J5" s="51">
        <v>100000000</v>
      </c>
      <c r="K5" s="5"/>
      <c r="L5" s="26" t="str">
        <f t="shared" ref="L5:L32" si="1">B5</f>
        <v>Débit</v>
      </c>
      <c r="M5" s="26" t="e">
        <f>COLUMN(#REF!)-1</f>
        <v>#REF!</v>
      </c>
      <c r="N5" s="51">
        <v>100000000</v>
      </c>
      <c r="O5" s="51">
        <v>100000000</v>
      </c>
      <c r="P5" s="5"/>
      <c r="Q5" s="26" t="str">
        <f t="shared" ref="Q5:Q32" si="2">B5</f>
        <v>Débit</v>
      </c>
      <c r="R5" s="115" t="e">
        <f>COLUMN(#REF!)-1</f>
        <v>#REF!</v>
      </c>
      <c r="S5" s="52">
        <v>100000000</v>
      </c>
      <c r="T5" s="52">
        <v>100000000</v>
      </c>
      <c r="U5" s="52">
        <v>100000000</v>
      </c>
      <c r="V5" s="26" t="str">
        <f t="shared" ref="V5:V32" si="3">B5</f>
        <v>Débit</v>
      </c>
      <c r="W5" s="114" t="e">
        <f>COLUMN(#REF!)-1</f>
        <v>#REF!</v>
      </c>
      <c r="X5" s="52">
        <v>100000000</v>
      </c>
      <c r="Y5" s="52">
        <v>100000000</v>
      </c>
      <c r="Z5" s="5"/>
      <c r="AA5" s="69" t="str">
        <f t="shared" ref="AA5:AA32" si="4">B5</f>
        <v>Débit</v>
      </c>
      <c r="AB5" s="65" t="e">
        <f>COLUMN(#REF!)-1</f>
        <v>#REF!</v>
      </c>
      <c r="AC5" s="77">
        <v>1000000</v>
      </c>
      <c r="AD5" s="65">
        <v>100000</v>
      </c>
    </row>
    <row r="6" spans="1:30" x14ac:dyDescent="0.25">
      <c r="A6" s="9"/>
      <c r="B6" s="44" t="s">
        <v>1</v>
      </c>
      <c r="C6" s="27">
        <f>COLUMN(Sivom!D7)-1</f>
        <v>3</v>
      </c>
      <c r="D6" s="27" t="s">
        <v>62</v>
      </c>
      <c r="E6" s="51">
        <v>1000000</v>
      </c>
      <c r="F6" s="48"/>
      <c r="G6" s="27" t="str">
        <f t="shared" si="0"/>
        <v>pH</v>
      </c>
      <c r="H6" s="27" t="e">
        <f>COLUMN(#REF!)-1</f>
        <v>#REF!</v>
      </c>
      <c r="I6" s="51">
        <v>100000000</v>
      </c>
      <c r="J6" s="51">
        <v>100000000</v>
      </c>
      <c r="K6" s="5"/>
      <c r="L6" s="27" t="str">
        <f t="shared" si="1"/>
        <v>pH</v>
      </c>
      <c r="M6" s="27" t="e">
        <f>COLUMN(#REF!)-1</f>
        <v>#REF!</v>
      </c>
      <c r="N6" s="51">
        <v>100000000</v>
      </c>
      <c r="O6" s="51">
        <v>100000000</v>
      </c>
      <c r="P6" s="5"/>
      <c r="Q6" s="27" t="str">
        <f t="shared" si="2"/>
        <v>pH</v>
      </c>
      <c r="R6" s="51"/>
      <c r="S6" s="51">
        <v>100000000</v>
      </c>
      <c r="T6" s="51">
        <v>100000000</v>
      </c>
      <c r="U6" s="51">
        <v>100000000</v>
      </c>
      <c r="V6" s="27" t="str">
        <f t="shared" si="3"/>
        <v>pH</v>
      </c>
      <c r="W6" s="110"/>
      <c r="X6" s="51">
        <v>100000000</v>
      </c>
      <c r="Y6" s="51">
        <v>100000000</v>
      </c>
      <c r="Z6" s="5"/>
      <c r="AA6" s="44" t="str">
        <f t="shared" si="4"/>
        <v>pH</v>
      </c>
      <c r="AB6" s="51"/>
      <c r="AC6" s="51">
        <v>100000000</v>
      </c>
      <c r="AD6" s="51">
        <v>100000000</v>
      </c>
    </row>
    <row r="7" spans="1:30" x14ac:dyDescent="0.25">
      <c r="A7" s="18"/>
      <c r="B7" s="45" t="s">
        <v>22</v>
      </c>
      <c r="C7" s="27">
        <f>COLUMN(Sivom!G7)-1</f>
        <v>6</v>
      </c>
      <c r="D7" s="27">
        <v>1750</v>
      </c>
      <c r="E7" s="52">
        <f t="shared" ref="E7:E31" si="5">D7*2</f>
        <v>3500</v>
      </c>
      <c r="F7" s="49">
        <v>3500</v>
      </c>
      <c r="G7" s="27" t="str">
        <f t="shared" si="0"/>
        <v>DCO</v>
      </c>
      <c r="H7" s="27" t="e">
        <f>COLUMN(#REF!)-1</f>
        <v>#REF!</v>
      </c>
      <c r="I7" s="27">
        <v>5000</v>
      </c>
      <c r="J7" s="51">
        <v>100000000</v>
      </c>
      <c r="K7" s="5"/>
      <c r="L7" s="27" t="str">
        <f t="shared" si="1"/>
        <v>DCO</v>
      </c>
      <c r="M7" s="27" t="e">
        <f>COLUMN(#REF!)-1</f>
        <v>#REF!</v>
      </c>
      <c r="N7" s="27">
        <v>2000</v>
      </c>
      <c r="O7" s="27">
        <v>2500</v>
      </c>
      <c r="P7" s="5"/>
      <c r="Q7" s="27" t="str">
        <f t="shared" si="2"/>
        <v>DCO</v>
      </c>
      <c r="R7" s="52" t="e">
        <f>COLUMN(#REF!)-1</f>
        <v>#REF!</v>
      </c>
      <c r="S7" s="52">
        <v>100000000</v>
      </c>
      <c r="T7" s="52">
        <v>100000000</v>
      </c>
      <c r="U7" s="52">
        <v>100000000</v>
      </c>
      <c r="V7" s="27" t="str">
        <f>B7</f>
        <v>DCO</v>
      </c>
      <c r="W7" s="114" t="e">
        <f>COLUMN(#REF!)-1</f>
        <v>#REF!</v>
      </c>
      <c r="X7" s="52">
        <v>100000000</v>
      </c>
      <c r="Y7" s="52">
        <v>100000000</v>
      </c>
      <c r="Z7" s="5"/>
      <c r="AA7" s="44" t="str">
        <f t="shared" si="4"/>
        <v>DCO</v>
      </c>
      <c r="AB7" s="27">
        <v>4</v>
      </c>
      <c r="AC7" s="78">
        <v>17000</v>
      </c>
      <c r="AD7" s="27">
        <v>26000</v>
      </c>
    </row>
    <row r="8" spans="1:30" x14ac:dyDescent="0.25">
      <c r="A8" s="9"/>
      <c r="B8" s="44" t="s">
        <v>27</v>
      </c>
      <c r="C8" s="27">
        <f>COLUMN(Sivom!K7)-1</f>
        <v>10</v>
      </c>
      <c r="D8" s="51">
        <v>100000000</v>
      </c>
      <c r="E8" s="51">
        <f t="shared" si="5"/>
        <v>200000000</v>
      </c>
      <c r="F8" s="48"/>
      <c r="G8" s="27" t="str">
        <f t="shared" si="0"/>
        <v>DCO à D2</v>
      </c>
      <c r="H8" s="27" t="e">
        <f>COLUMN(#REF!)-1</f>
        <v>#REF!</v>
      </c>
      <c r="I8" s="51">
        <v>100000000</v>
      </c>
      <c r="J8" s="51">
        <v>100000000</v>
      </c>
      <c r="K8" s="5"/>
      <c r="L8" s="27" t="str">
        <f t="shared" si="1"/>
        <v>DCO à D2</v>
      </c>
      <c r="M8" s="51">
        <v>100000000</v>
      </c>
      <c r="N8" s="51">
        <v>100000000</v>
      </c>
      <c r="O8" s="51">
        <v>100000000</v>
      </c>
      <c r="P8" s="5"/>
      <c r="Q8" s="27" t="str">
        <f t="shared" si="2"/>
        <v>DCO à D2</v>
      </c>
      <c r="R8" s="51"/>
      <c r="S8" s="51">
        <v>100000000</v>
      </c>
      <c r="T8" s="51">
        <v>100000000</v>
      </c>
      <c r="U8" s="51">
        <v>100000000</v>
      </c>
      <c r="V8" s="27" t="str">
        <f t="shared" si="3"/>
        <v>DCO à D2</v>
      </c>
      <c r="W8" s="110"/>
      <c r="X8" s="51">
        <v>100000000</v>
      </c>
      <c r="Y8" s="51">
        <v>100000000</v>
      </c>
      <c r="Z8" s="5"/>
      <c r="AA8" s="44" t="str">
        <f t="shared" si="4"/>
        <v>DCO à D2</v>
      </c>
      <c r="AB8" s="51"/>
      <c r="AC8" s="51">
        <v>100000000</v>
      </c>
      <c r="AD8" s="51">
        <v>100000000</v>
      </c>
    </row>
    <row r="9" spans="1:30" x14ac:dyDescent="0.25">
      <c r="A9" s="9"/>
      <c r="B9" s="44" t="s">
        <v>3</v>
      </c>
      <c r="C9" s="27">
        <f>COLUMN(Sivom!R7)-1</f>
        <v>17</v>
      </c>
      <c r="D9" s="27">
        <v>400</v>
      </c>
      <c r="E9" s="52">
        <f t="shared" si="5"/>
        <v>800</v>
      </c>
      <c r="F9" s="49">
        <v>1500</v>
      </c>
      <c r="G9" s="27" t="str">
        <f t="shared" si="0"/>
        <v>MES</v>
      </c>
      <c r="H9" s="27" t="e">
        <f>COLUMN(#REF!)-1</f>
        <v>#REF!</v>
      </c>
      <c r="I9" s="27">
        <v>4000</v>
      </c>
      <c r="J9" s="51">
        <v>100000000</v>
      </c>
      <c r="K9" s="5"/>
      <c r="L9" s="27" t="str">
        <f t="shared" si="1"/>
        <v>MES</v>
      </c>
      <c r="M9" s="27" t="e">
        <f>COLUMN(#REF!)-1</f>
        <v>#REF!</v>
      </c>
      <c r="N9" s="27">
        <v>55</v>
      </c>
      <c r="O9" s="27">
        <v>110</v>
      </c>
      <c r="P9" s="5"/>
      <c r="Q9" s="27" t="str">
        <f t="shared" si="2"/>
        <v>MES</v>
      </c>
      <c r="R9" s="52" t="e">
        <f>COLUMN(#REF!)-1</f>
        <v>#REF!</v>
      </c>
      <c r="S9" s="52">
        <v>100000000</v>
      </c>
      <c r="T9" s="52">
        <v>100000000</v>
      </c>
      <c r="U9" s="52">
        <v>100000000</v>
      </c>
      <c r="V9" s="27" t="str">
        <f t="shared" si="3"/>
        <v>MES</v>
      </c>
      <c r="W9" s="114" t="e">
        <f>COLUMN(#REF!)-1</f>
        <v>#REF!</v>
      </c>
      <c r="X9" s="52">
        <v>100000000</v>
      </c>
      <c r="Y9" s="52">
        <v>100000000</v>
      </c>
      <c r="Z9" s="5"/>
      <c r="AA9" s="44" t="str">
        <f t="shared" si="4"/>
        <v>MES</v>
      </c>
      <c r="AB9" s="27">
        <v>9</v>
      </c>
      <c r="AC9" s="78">
        <v>2600</v>
      </c>
      <c r="AD9" s="27">
        <v>5000</v>
      </c>
    </row>
    <row r="10" spans="1:30" s="25" customFormat="1" x14ac:dyDescent="0.25">
      <c r="A10" s="9"/>
      <c r="B10" s="235" t="s">
        <v>55</v>
      </c>
      <c r="C10" s="236">
        <v>24</v>
      </c>
      <c r="D10" s="236">
        <v>10</v>
      </c>
      <c r="E10" s="237">
        <v>20</v>
      </c>
      <c r="F10" s="239"/>
      <c r="G10" s="236" t="str">
        <f t="shared" si="0"/>
        <v>Fluorure</v>
      </c>
      <c r="H10" s="238"/>
      <c r="I10" s="238"/>
      <c r="J10" s="238"/>
      <c r="K10" s="5"/>
      <c r="L10" s="236" t="str">
        <f t="shared" si="1"/>
        <v>Fluorure</v>
      </c>
      <c r="M10" s="238"/>
      <c r="N10" s="238"/>
      <c r="O10" s="238"/>
      <c r="P10" s="5"/>
      <c r="Q10" s="236" t="str">
        <f t="shared" si="2"/>
        <v>Fluorure</v>
      </c>
      <c r="R10" s="238"/>
      <c r="S10" s="238"/>
      <c r="T10" s="238"/>
      <c r="U10" s="238"/>
      <c r="V10" s="236" t="str">
        <f t="shared" si="3"/>
        <v>Fluorure</v>
      </c>
      <c r="W10" s="110"/>
      <c r="X10" s="238"/>
      <c r="Y10" s="238"/>
      <c r="Z10" s="5"/>
      <c r="AA10" s="235" t="str">
        <f t="shared" si="4"/>
        <v>Fluorure</v>
      </c>
      <c r="AB10" s="238"/>
      <c r="AC10" s="240"/>
      <c r="AD10" s="238"/>
    </row>
    <row r="11" spans="1:30" x14ac:dyDescent="0.25">
      <c r="A11" s="9"/>
      <c r="B11" s="44" t="s">
        <v>61</v>
      </c>
      <c r="C11" s="27">
        <f>COLUMN(Sivom!V7)-1</f>
        <v>21</v>
      </c>
      <c r="D11" s="27">
        <v>15</v>
      </c>
      <c r="E11" s="52">
        <f t="shared" si="5"/>
        <v>30</v>
      </c>
      <c r="F11" s="49">
        <v>70</v>
      </c>
      <c r="G11" s="27" t="str">
        <f t="shared" si="0"/>
        <v>Ptotal</v>
      </c>
      <c r="H11" s="27" t="e">
        <f>COLUMN(#REF!)-1</f>
        <v>#REF!</v>
      </c>
      <c r="I11" s="27">
        <v>500</v>
      </c>
      <c r="J11" s="51">
        <v>100000000</v>
      </c>
      <c r="K11" s="5"/>
      <c r="L11" s="27" t="str">
        <f t="shared" si="1"/>
        <v>Ptotal</v>
      </c>
      <c r="M11" s="27" t="e">
        <f>COLUMN(#REF!)-1</f>
        <v>#REF!</v>
      </c>
      <c r="N11" s="27">
        <v>20</v>
      </c>
      <c r="O11" s="27">
        <v>40</v>
      </c>
      <c r="P11" s="5"/>
      <c r="Q11" s="27" t="str">
        <f t="shared" si="2"/>
        <v>Ptotal</v>
      </c>
      <c r="R11" s="51"/>
      <c r="S11" s="51">
        <v>100000000</v>
      </c>
      <c r="T11" s="51">
        <v>100000000</v>
      </c>
      <c r="U11" s="51">
        <v>100000000</v>
      </c>
      <c r="V11" s="27" t="str">
        <f t="shared" si="3"/>
        <v>Ptotal</v>
      </c>
      <c r="W11" s="114" t="e">
        <f>COLUMN(#REF!)-1</f>
        <v>#REF!</v>
      </c>
      <c r="X11" s="52">
        <v>100000000</v>
      </c>
      <c r="Y11" s="52">
        <v>100000000</v>
      </c>
      <c r="Z11" s="5"/>
      <c r="AA11" s="44" t="str">
        <f t="shared" si="4"/>
        <v>Ptotal</v>
      </c>
      <c r="AB11" s="51"/>
      <c r="AC11" s="51">
        <v>100000000</v>
      </c>
      <c r="AD11" s="51">
        <v>100000000</v>
      </c>
    </row>
    <row r="12" spans="1:30" x14ac:dyDescent="0.25">
      <c r="A12" s="9"/>
      <c r="B12" s="44" t="s">
        <v>23</v>
      </c>
      <c r="C12" s="27" t="e">
        <f>COLUMN(Sivom!#REF!)-1</f>
        <v>#REF!</v>
      </c>
      <c r="D12" s="51">
        <v>100000000</v>
      </c>
      <c r="E12" s="51">
        <f t="shared" si="5"/>
        <v>200000000</v>
      </c>
      <c r="F12" s="48"/>
      <c r="G12" s="27" t="str">
        <f t="shared" si="0"/>
        <v>NTK</v>
      </c>
      <c r="H12" s="27" t="e">
        <f>COLUMN(#REF!)-1</f>
        <v>#REF!</v>
      </c>
      <c r="I12" s="51">
        <v>100000000</v>
      </c>
      <c r="J12" s="51">
        <v>100000000</v>
      </c>
      <c r="K12" s="5"/>
      <c r="L12" s="27" t="str">
        <f t="shared" si="1"/>
        <v>NTK</v>
      </c>
      <c r="M12" s="27" t="e">
        <f>COLUMN(#REF!)-1</f>
        <v>#REF!</v>
      </c>
      <c r="N12" s="51">
        <v>100000000</v>
      </c>
      <c r="O12" s="51">
        <v>100000000</v>
      </c>
      <c r="P12" s="5"/>
      <c r="Q12" s="27" t="str">
        <f t="shared" si="2"/>
        <v>NTK</v>
      </c>
      <c r="R12" s="51"/>
      <c r="S12" s="51">
        <v>100000000</v>
      </c>
      <c r="T12" s="51">
        <v>100000000</v>
      </c>
      <c r="U12" s="51">
        <v>100000000</v>
      </c>
      <c r="V12" s="27" t="str">
        <f t="shared" si="3"/>
        <v>NTK</v>
      </c>
      <c r="W12" s="114" t="e">
        <f>COLUMN(#REF!)-1</f>
        <v>#REF!</v>
      </c>
      <c r="X12" s="52">
        <v>100000000</v>
      </c>
      <c r="Y12" s="52">
        <v>100000000</v>
      </c>
      <c r="Z12" s="5"/>
      <c r="AA12" s="44" t="str">
        <f t="shared" si="4"/>
        <v>NTK</v>
      </c>
      <c r="AB12" s="51"/>
      <c r="AC12" s="51">
        <v>100000000</v>
      </c>
      <c r="AD12" s="51">
        <v>100000000</v>
      </c>
    </row>
    <row r="13" spans="1:30" x14ac:dyDescent="0.25">
      <c r="A13" s="9"/>
      <c r="B13" s="44" t="s">
        <v>24</v>
      </c>
      <c r="C13" s="27" t="e">
        <f>COLUMN(Sivom!#REF!)-1</f>
        <v>#REF!</v>
      </c>
      <c r="D13" s="51">
        <v>100000000</v>
      </c>
      <c r="E13" s="51">
        <f t="shared" si="5"/>
        <v>200000000</v>
      </c>
      <c r="F13" s="48"/>
      <c r="G13" s="27" t="str">
        <f t="shared" si="0"/>
        <v>NH4</v>
      </c>
      <c r="H13" s="51">
        <v>100000000</v>
      </c>
      <c r="I13" s="51">
        <v>100000000</v>
      </c>
      <c r="J13" s="51">
        <v>100000000</v>
      </c>
      <c r="K13" s="5"/>
      <c r="L13" s="27" t="str">
        <f t="shared" si="1"/>
        <v>NH4</v>
      </c>
      <c r="M13" s="51">
        <v>100000000</v>
      </c>
      <c r="N13" s="51">
        <v>100000000</v>
      </c>
      <c r="O13" s="51">
        <v>100000000</v>
      </c>
      <c r="P13" s="5"/>
      <c r="Q13" s="27" t="str">
        <f t="shared" si="2"/>
        <v>NH4</v>
      </c>
      <c r="R13" s="51"/>
      <c r="S13" s="51">
        <v>100000000</v>
      </c>
      <c r="T13" s="51">
        <v>100000000</v>
      </c>
      <c r="U13" s="51">
        <v>100000000</v>
      </c>
      <c r="V13" s="27" t="str">
        <f t="shared" si="3"/>
        <v>NH4</v>
      </c>
      <c r="W13" s="110"/>
      <c r="X13" s="51">
        <v>100000000</v>
      </c>
      <c r="Y13" s="51">
        <v>100000000</v>
      </c>
      <c r="Z13" s="5"/>
      <c r="AA13" s="44" t="str">
        <f t="shared" si="4"/>
        <v>NH4</v>
      </c>
      <c r="AB13" s="51"/>
      <c r="AC13" s="51">
        <v>100000000</v>
      </c>
      <c r="AD13" s="51">
        <v>100000000</v>
      </c>
    </row>
    <row r="14" spans="1:30" x14ac:dyDescent="0.25">
      <c r="A14" s="9"/>
      <c r="B14" s="44" t="s">
        <v>25</v>
      </c>
      <c r="C14" s="27" t="e">
        <f>COLUMN(Sivom!#REF!)-1</f>
        <v>#REF!</v>
      </c>
      <c r="D14" s="51">
        <v>100000000</v>
      </c>
      <c r="E14" s="51">
        <f t="shared" si="5"/>
        <v>200000000</v>
      </c>
      <c r="F14" s="48"/>
      <c r="G14" s="27" t="str">
        <f t="shared" si="0"/>
        <v>NO2</v>
      </c>
      <c r="H14" s="51">
        <v>100000000</v>
      </c>
      <c r="I14" s="51">
        <v>100000000</v>
      </c>
      <c r="J14" s="51">
        <v>100000000</v>
      </c>
      <c r="K14" s="5"/>
      <c r="L14" s="27" t="str">
        <f t="shared" si="1"/>
        <v>NO2</v>
      </c>
      <c r="M14" s="51">
        <v>100000000</v>
      </c>
      <c r="N14" s="51">
        <v>100000000</v>
      </c>
      <c r="O14" s="51">
        <v>100000000</v>
      </c>
      <c r="P14" s="5"/>
      <c r="Q14" s="27" t="str">
        <f t="shared" si="2"/>
        <v>NO2</v>
      </c>
      <c r="R14" s="51"/>
      <c r="S14" s="51">
        <v>100000000</v>
      </c>
      <c r="T14" s="51">
        <v>100000000</v>
      </c>
      <c r="U14" s="51">
        <v>100000000</v>
      </c>
      <c r="V14" s="27" t="str">
        <f t="shared" si="3"/>
        <v>NO2</v>
      </c>
      <c r="W14" s="110"/>
      <c r="X14" s="51">
        <v>100000000</v>
      </c>
      <c r="Y14" s="51">
        <v>100000000</v>
      </c>
      <c r="Z14" s="5"/>
      <c r="AA14" s="44" t="str">
        <f t="shared" si="4"/>
        <v>NO2</v>
      </c>
      <c r="AB14" s="51"/>
      <c r="AC14" s="51">
        <v>100000000</v>
      </c>
      <c r="AD14" s="51">
        <v>100000000</v>
      </c>
    </row>
    <row r="15" spans="1:30" x14ac:dyDescent="0.25">
      <c r="A15" s="9"/>
      <c r="B15" s="44" t="s">
        <v>26</v>
      </c>
      <c r="C15" s="27" t="e">
        <f>COLUMN(Sivom!#REF!)-1</f>
        <v>#REF!</v>
      </c>
      <c r="D15" s="51">
        <v>100000000</v>
      </c>
      <c r="E15" s="51">
        <f t="shared" si="5"/>
        <v>200000000</v>
      </c>
      <c r="F15" s="48"/>
      <c r="G15" s="27" t="str">
        <f t="shared" si="0"/>
        <v>NO3</v>
      </c>
      <c r="H15" s="51">
        <v>100000000</v>
      </c>
      <c r="I15" s="51">
        <v>100000000</v>
      </c>
      <c r="J15" s="51">
        <v>100000000</v>
      </c>
      <c r="K15" s="5"/>
      <c r="L15" s="27" t="str">
        <f t="shared" si="1"/>
        <v>NO3</v>
      </c>
      <c r="M15" s="51">
        <v>100000000</v>
      </c>
      <c r="N15" s="51">
        <v>100000000</v>
      </c>
      <c r="O15" s="51">
        <v>100000000</v>
      </c>
      <c r="P15" s="5"/>
      <c r="Q15" s="27" t="str">
        <f t="shared" si="2"/>
        <v>NO3</v>
      </c>
      <c r="R15" s="51"/>
      <c r="S15" s="51">
        <v>100000000</v>
      </c>
      <c r="T15" s="51">
        <v>100000000</v>
      </c>
      <c r="U15" s="51">
        <v>100000000</v>
      </c>
      <c r="V15" s="27" t="str">
        <f t="shared" si="3"/>
        <v>NO3</v>
      </c>
      <c r="W15" s="110"/>
      <c r="X15" s="51">
        <v>100000000</v>
      </c>
      <c r="Y15" s="51">
        <v>100000000</v>
      </c>
      <c r="Z15" s="5"/>
      <c r="AA15" s="44" t="str">
        <f t="shared" si="4"/>
        <v>NO3</v>
      </c>
      <c r="AB15" s="51"/>
      <c r="AC15" s="51">
        <v>100000000</v>
      </c>
      <c r="AD15" s="51">
        <v>100000000</v>
      </c>
    </row>
    <row r="16" spans="1:30" x14ac:dyDescent="0.25">
      <c r="A16" s="9"/>
      <c r="B16" s="44" t="s">
        <v>16</v>
      </c>
      <c r="C16" s="27" t="e">
        <f>COLUMN(Sivom!#REF!)-1</f>
        <v>#REF!</v>
      </c>
      <c r="D16" s="27">
        <v>5</v>
      </c>
      <c r="E16" s="52">
        <f t="shared" si="5"/>
        <v>10</v>
      </c>
      <c r="F16" s="49">
        <v>25</v>
      </c>
      <c r="G16" s="27" t="str">
        <f t="shared" si="0"/>
        <v>Aluminium</v>
      </c>
      <c r="H16" s="27" t="e">
        <f>COLUMN(#REF!)-1</f>
        <v>#REF!</v>
      </c>
      <c r="I16" s="27">
        <v>50</v>
      </c>
      <c r="J16" s="51">
        <v>100000000</v>
      </c>
      <c r="K16" s="5"/>
      <c r="L16" s="27" t="str">
        <f t="shared" si="1"/>
        <v>Aluminium</v>
      </c>
      <c r="M16" s="27" t="e">
        <f>COLUMN(#REF!)-1</f>
        <v>#REF!</v>
      </c>
      <c r="N16" s="27">
        <v>3</v>
      </c>
      <c r="O16" s="27">
        <v>5</v>
      </c>
      <c r="P16" s="5"/>
      <c r="Q16" s="27" t="str">
        <f t="shared" si="2"/>
        <v>Aluminium</v>
      </c>
      <c r="R16" s="51"/>
      <c r="S16" s="51">
        <v>100000000</v>
      </c>
      <c r="T16" s="51">
        <v>100000000</v>
      </c>
      <c r="U16" s="51">
        <v>100000000</v>
      </c>
      <c r="V16" s="27" t="str">
        <f t="shared" si="3"/>
        <v>Aluminium</v>
      </c>
      <c r="W16" s="110"/>
      <c r="X16" s="51">
        <v>100000000</v>
      </c>
      <c r="Y16" s="51">
        <v>100000000</v>
      </c>
      <c r="Z16" s="5"/>
      <c r="AA16" s="44" t="str">
        <f t="shared" si="4"/>
        <v>Aluminium</v>
      </c>
      <c r="AB16" s="51"/>
      <c r="AC16" s="51">
        <v>100000000</v>
      </c>
      <c r="AD16" s="51">
        <v>100000000</v>
      </c>
    </row>
    <row r="17" spans="1:30" x14ac:dyDescent="0.25">
      <c r="A17" s="9"/>
      <c r="B17" s="44" t="s">
        <v>39</v>
      </c>
      <c r="C17" s="27" t="e">
        <f>COLUMN(Sivom!#REF!)-1</f>
        <v>#REF!</v>
      </c>
      <c r="D17" s="27">
        <v>5</v>
      </c>
      <c r="E17" s="52">
        <f t="shared" si="5"/>
        <v>10</v>
      </c>
      <c r="F17" s="49">
        <v>2.5</v>
      </c>
      <c r="G17" s="27" t="str">
        <f t="shared" si="0"/>
        <v>Chrome total</v>
      </c>
      <c r="H17" s="27" t="e">
        <f>COLUMN(#REF!)-1</f>
        <v>#REF!</v>
      </c>
      <c r="I17" s="27">
        <v>5</v>
      </c>
      <c r="J17" s="51">
        <v>100000000</v>
      </c>
      <c r="K17" s="5"/>
      <c r="L17" s="27" t="str">
        <f t="shared" si="1"/>
        <v>Chrome total</v>
      </c>
      <c r="M17" s="27" t="e">
        <f>COLUMN(#REF!)-1</f>
        <v>#REF!</v>
      </c>
      <c r="N17" s="27">
        <v>0.3</v>
      </c>
      <c r="O17" s="27">
        <v>3</v>
      </c>
      <c r="P17" s="5"/>
      <c r="Q17" s="27" t="str">
        <f t="shared" si="2"/>
        <v>Chrome total</v>
      </c>
      <c r="R17" s="51"/>
      <c r="S17" s="51">
        <v>100000000</v>
      </c>
      <c r="T17" s="51">
        <v>100000000</v>
      </c>
      <c r="U17" s="51">
        <v>100000000</v>
      </c>
      <c r="V17" s="27" t="str">
        <f t="shared" si="3"/>
        <v>Chrome total</v>
      </c>
      <c r="W17" s="110"/>
      <c r="X17" s="51">
        <v>100000000</v>
      </c>
      <c r="Y17" s="51">
        <v>100000000</v>
      </c>
      <c r="Z17" s="5"/>
      <c r="AA17" s="44" t="str">
        <f t="shared" si="4"/>
        <v>Chrome total</v>
      </c>
      <c r="AB17" s="51"/>
      <c r="AC17" s="51">
        <v>100000000</v>
      </c>
      <c r="AD17" s="51">
        <v>100000000</v>
      </c>
    </row>
    <row r="18" spans="1:30" x14ac:dyDescent="0.25">
      <c r="A18" s="9"/>
      <c r="B18" s="44" t="s">
        <v>40</v>
      </c>
      <c r="C18" s="27" t="e">
        <f>COLUMN(Sivom!#REF!)-1</f>
        <v>#REF!</v>
      </c>
      <c r="D18" s="27">
        <v>3</v>
      </c>
      <c r="E18" s="52">
        <f t="shared" si="5"/>
        <v>6</v>
      </c>
      <c r="F18" s="49">
        <v>0.5</v>
      </c>
      <c r="G18" s="27" t="str">
        <f t="shared" si="0"/>
        <v>Chrome 6+</v>
      </c>
      <c r="H18" s="27" t="e">
        <f>COLUMN(#REF!)-1</f>
        <v>#REF!</v>
      </c>
      <c r="I18" s="51">
        <v>100000000</v>
      </c>
      <c r="J18" s="51">
        <v>100000000</v>
      </c>
      <c r="K18" s="5"/>
      <c r="L18" s="27" t="str">
        <f t="shared" si="1"/>
        <v>Chrome 6+</v>
      </c>
      <c r="M18" s="27" t="e">
        <f>COLUMN(#REF!)-1</f>
        <v>#REF!</v>
      </c>
      <c r="N18" s="27">
        <v>0.1</v>
      </c>
      <c r="O18" s="27">
        <v>0.1</v>
      </c>
      <c r="P18" s="5"/>
      <c r="Q18" s="27" t="str">
        <f t="shared" si="2"/>
        <v>Chrome 6+</v>
      </c>
      <c r="R18" s="51"/>
      <c r="S18" s="51">
        <v>100000000</v>
      </c>
      <c r="T18" s="51">
        <v>100000000</v>
      </c>
      <c r="U18" s="51">
        <v>100000000</v>
      </c>
      <c r="V18" s="27" t="str">
        <f t="shared" si="3"/>
        <v>Chrome 6+</v>
      </c>
      <c r="W18" s="110"/>
      <c r="X18" s="51">
        <v>100000000</v>
      </c>
      <c r="Y18" s="51">
        <v>100000000</v>
      </c>
      <c r="Z18" s="5"/>
      <c r="AA18" s="44" t="str">
        <f t="shared" si="4"/>
        <v>Chrome 6+</v>
      </c>
      <c r="AB18" s="51"/>
      <c r="AC18" s="51">
        <v>100000000</v>
      </c>
      <c r="AD18" s="51">
        <v>100000000</v>
      </c>
    </row>
    <row r="19" spans="1:30" x14ac:dyDescent="0.25">
      <c r="A19" s="9"/>
      <c r="B19" s="44" t="s">
        <v>14</v>
      </c>
      <c r="C19" s="27" t="e">
        <f>COLUMN(Sivom!#REF!)-1</f>
        <v>#REF!</v>
      </c>
      <c r="D19" s="27">
        <v>0.5</v>
      </c>
      <c r="E19" s="52">
        <f t="shared" si="5"/>
        <v>1</v>
      </c>
      <c r="F19" s="49">
        <v>2.5</v>
      </c>
      <c r="G19" s="27" t="str">
        <f t="shared" si="0"/>
        <v>Cuivre</v>
      </c>
      <c r="H19" s="27" t="e">
        <f>COLUMN(#REF!)-1</f>
        <v>#REF!</v>
      </c>
      <c r="I19" s="27">
        <v>3</v>
      </c>
      <c r="J19" s="51">
        <v>100000000</v>
      </c>
      <c r="K19" s="5"/>
      <c r="L19" s="27" t="str">
        <f t="shared" si="1"/>
        <v>Cuivre</v>
      </c>
      <c r="M19" s="27" t="e">
        <f>COLUMN(#REF!)-1</f>
        <v>#REF!</v>
      </c>
      <c r="N19" s="27">
        <v>0.3</v>
      </c>
      <c r="O19" s="27">
        <v>2</v>
      </c>
      <c r="P19" s="5"/>
      <c r="Q19" s="27" t="str">
        <f t="shared" si="2"/>
        <v>Cuivre</v>
      </c>
      <c r="R19" s="51"/>
      <c r="S19" s="51">
        <v>100000000</v>
      </c>
      <c r="T19" s="51">
        <v>100000000</v>
      </c>
      <c r="U19" s="51">
        <v>100000000</v>
      </c>
      <c r="V19" s="27" t="str">
        <f t="shared" si="3"/>
        <v>Cuivre</v>
      </c>
      <c r="W19" s="110"/>
      <c r="X19" s="51">
        <v>100000000</v>
      </c>
      <c r="Y19" s="51">
        <v>100000000</v>
      </c>
      <c r="Z19" s="5"/>
      <c r="AA19" s="44" t="str">
        <f t="shared" si="4"/>
        <v>Cuivre</v>
      </c>
      <c r="AB19" s="51"/>
      <c r="AC19" s="51">
        <v>100000000</v>
      </c>
      <c r="AD19" s="51">
        <v>100000000</v>
      </c>
    </row>
    <row r="20" spans="1:30" x14ac:dyDescent="0.25">
      <c r="A20" s="9"/>
      <c r="B20" s="44" t="s">
        <v>10</v>
      </c>
      <c r="C20" s="66" t="e">
        <f>COLUMN(Sivom!#REF!)-1</f>
        <v>#REF!</v>
      </c>
      <c r="D20" s="27">
        <v>5</v>
      </c>
      <c r="E20" s="52">
        <f t="shared" si="5"/>
        <v>10</v>
      </c>
      <c r="F20" s="49">
        <v>25</v>
      </c>
      <c r="G20" s="27" t="str">
        <f t="shared" si="0"/>
        <v>Fer</v>
      </c>
      <c r="H20" s="27" t="e">
        <f>COLUMN(#REF!)-1</f>
        <v>#REF!</v>
      </c>
      <c r="I20" s="27">
        <v>60</v>
      </c>
      <c r="J20" s="51">
        <v>100000000</v>
      </c>
      <c r="K20" s="5"/>
      <c r="L20" s="27" t="str">
        <f t="shared" si="1"/>
        <v>Fer</v>
      </c>
      <c r="M20" s="27" t="e">
        <f>COLUMN(#REF!)-1</f>
        <v>#REF!</v>
      </c>
      <c r="N20" s="27">
        <v>2</v>
      </c>
      <c r="O20" s="27">
        <v>5</v>
      </c>
      <c r="P20" s="5"/>
      <c r="Q20" s="27" t="str">
        <f t="shared" si="2"/>
        <v>Fer</v>
      </c>
      <c r="R20" s="51"/>
      <c r="S20" s="51">
        <v>100000000</v>
      </c>
      <c r="T20" s="51">
        <v>100000000</v>
      </c>
      <c r="U20" s="51">
        <v>100000000</v>
      </c>
      <c r="V20" s="27" t="str">
        <f t="shared" si="3"/>
        <v>Fer</v>
      </c>
      <c r="W20" s="110"/>
      <c r="X20" s="51">
        <v>100000000</v>
      </c>
      <c r="Y20" s="51">
        <v>100000000</v>
      </c>
      <c r="Z20" s="5"/>
      <c r="AA20" s="44" t="str">
        <f t="shared" si="4"/>
        <v>Fer</v>
      </c>
      <c r="AB20" s="51"/>
      <c r="AC20" s="51">
        <v>100000000</v>
      </c>
      <c r="AD20" s="51">
        <v>100000000</v>
      </c>
    </row>
    <row r="21" spans="1:30" x14ac:dyDescent="0.25">
      <c r="A21" s="9"/>
      <c r="B21" s="44" t="s">
        <v>13</v>
      </c>
      <c r="C21" s="66" t="e">
        <f>COLUMN(Sivom!#REF!)-1</f>
        <v>#REF!</v>
      </c>
      <c r="D21" s="27">
        <v>1</v>
      </c>
      <c r="E21" s="52">
        <f t="shared" si="5"/>
        <v>2</v>
      </c>
      <c r="F21" s="49">
        <v>5</v>
      </c>
      <c r="G21" s="27" t="str">
        <f t="shared" si="0"/>
        <v>Manganèse</v>
      </c>
      <c r="H21" s="66" t="e">
        <f>COLUMN(#REF!)-1</f>
        <v>#REF!</v>
      </c>
      <c r="I21" s="27">
        <v>40</v>
      </c>
      <c r="J21" s="51">
        <v>100000000</v>
      </c>
      <c r="K21" s="5"/>
      <c r="L21" s="27" t="str">
        <f t="shared" si="1"/>
        <v>Manganèse</v>
      </c>
      <c r="M21" s="27" t="e">
        <f>COLUMN(#REF!)-1</f>
        <v>#REF!</v>
      </c>
      <c r="N21" s="27">
        <v>1000</v>
      </c>
      <c r="O21" s="27">
        <v>1</v>
      </c>
      <c r="P21" s="5"/>
      <c r="Q21" s="27" t="str">
        <f t="shared" si="2"/>
        <v>Manganèse</v>
      </c>
      <c r="R21" s="51"/>
      <c r="S21" s="51">
        <v>100000000</v>
      </c>
      <c r="T21" s="51">
        <v>100000000</v>
      </c>
      <c r="U21" s="51">
        <v>100000000</v>
      </c>
      <c r="V21" s="27" t="str">
        <f t="shared" si="3"/>
        <v>Manganèse</v>
      </c>
      <c r="W21" s="110"/>
      <c r="X21" s="51">
        <v>100000000</v>
      </c>
      <c r="Y21" s="51">
        <v>100000000</v>
      </c>
      <c r="Z21" s="5"/>
      <c r="AA21" s="44" t="str">
        <f t="shared" si="4"/>
        <v>Manganèse</v>
      </c>
      <c r="AB21" s="51"/>
      <c r="AC21" s="51">
        <v>100000000</v>
      </c>
      <c r="AD21" s="51">
        <v>100000000</v>
      </c>
    </row>
    <row r="22" spans="1:30" x14ac:dyDescent="0.25">
      <c r="A22" s="9"/>
      <c r="B22" s="44" t="s">
        <v>11</v>
      </c>
      <c r="C22" s="66" t="e">
        <f>COLUMN(Sivom!#REF!)-1</f>
        <v>#REF!</v>
      </c>
      <c r="D22" s="27">
        <v>0.5</v>
      </c>
      <c r="E22" s="52">
        <f t="shared" si="5"/>
        <v>1</v>
      </c>
      <c r="F22" s="49">
        <v>2.5</v>
      </c>
      <c r="G22" s="27" t="str">
        <f t="shared" si="0"/>
        <v>Nickel</v>
      </c>
      <c r="H22" s="66" t="e">
        <f>COLUMN(#REF!)-1</f>
        <v>#REF!</v>
      </c>
      <c r="I22" s="27">
        <v>30</v>
      </c>
      <c r="J22" s="51">
        <v>100000000</v>
      </c>
      <c r="K22" s="5"/>
      <c r="L22" s="27" t="str">
        <f t="shared" si="1"/>
        <v>Nickel</v>
      </c>
      <c r="M22" s="27" t="e">
        <f>COLUMN(#REF!)-1</f>
        <v>#REF!</v>
      </c>
      <c r="N22" s="27">
        <v>2</v>
      </c>
      <c r="O22" s="27">
        <v>5</v>
      </c>
      <c r="P22" s="5"/>
      <c r="Q22" s="27" t="str">
        <f t="shared" si="2"/>
        <v>Nickel</v>
      </c>
      <c r="R22" s="51"/>
      <c r="S22" s="51">
        <v>100000000</v>
      </c>
      <c r="T22" s="51">
        <v>100000000</v>
      </c>
      <c r="U22" s="51">
        <v>100000000</v>
      </c>
      <c r="V22" s="27" t="str">
        <f t="shared" si="3"/>
        <v>Nickel</v>
      </c>
      <c r="W22" s="110"/>
      <c r="X22" s="51">
        <v>100000000</v>
      </c>
      <c r="Y22" s="51">
        <v>100000000</v>
      </c>
      <c r="Z22" s="5"/>
      <c r="AA22" s="44" t="str">
        <f t="shared" si="4"/>
        <v>Nickel</v>
      </c>
      <c r="AB22" s="51"/>
      <c r="AC22" s="51">
        <v>100000000</v>
      </c>
      <c r="AD22" s="51">
        <v>100000000</v>
      </c>
    </row>
    <row r="23" spans="1:30" x14ac:dyDescent="0.25">
      <c r="A23" s="9"/>
      <c r="B23" s="44" t="s">
        <v>15</v>
      </c>
      <c r="C23" s="66" t="e">
        <f>COLUMN(Sivom!#REF!)-1</f>
        <v>#REF!</v>
      </c>
      <c r="D23" s="27">
        <v>0.5</v>
      </c>
      <c r="E23" s="52">
        <f t="shared" si="5"/>
        <v>1</v>
      </c>
      <c r="F23" s="49">
        <v>1</v>
      </c>
      <c r="G23" s="27" t="str">
        <f t="shared" si="0"/>
        <v>Plomb</v>
      </c>
      <c r="H23" s="66" t="e">
        <f>COLUMN(#REF!)-1</f>
        <v>#REF!</v>
      </c>
      <c r="I23" s="27">
        <v>0.3</v>
      </c>
      <c r="J23" s="51">
        <v>100000000</v>
      </c>
      <c r="K23" s="5"/>
      <c r="L23" s="27" t="str">
        <f t="shared" si="1"/>
        <v>Plomb</v>
      </c>
      <c r="M23" s="27" t="e">
        <f>COLUMN(#REF!)-1</f>
        <v>#REF!</v>
      </c>
      <c r="N23" s="27">
        <v>0.2</v>
      </c>
      <c r="O23" s="27">
        <v>1</v>
      </c>
      <c r="P23" s="5"/>
      <c r="Q23" s="27" t="str">
        <f t="shared" si="2"/>
        <v>Plomb</v>
      </c>
      <c r="R23" s="51"/>
      <c r="S23" s="51">
        <v>100000000</v>
      </c>
      <c r="T23" s="51">
        <v>100000000</v>
      </c>
      <c r="U23" s="51">
        <v>100000000</v>
      </c>
      <c r="V23" s="27" t="str">
        <f t="shared" si="3"/>
        <v>Plomb</v>
      </c>
      <c r="W23" s="110"/>
      <c r="X23" s="51">
        <v>100000000</v>
      </c>
      <c r="Y23" s="51">
        <v>100000000</v>
      </c>
      <c r="Z23" s="5"/>
      <c r="AA23" s="44" t="str">
        <f t="shared" si="4"/>
        <v>Plomb</v>
      </c>
      <c r="AB23" s="51"/>
      <c r="AC23" s="51">
        <v>100000000</v>
      </c>
      <c r="AD23" s="51">
        <v>100000000</v>
      </c>
    </row>
    <row r="24" spans="1:30" x14ac:dyDescent="0.25">
      <c r="A24" s="9"/>
      <c r="B24" s="44" t="s">
        <v>12</v>
      </c>
      <c r="C24" s="66" t="e">
        <f>COLUMN(Sivom!#REF!)-1</f>
        <v>#REF!</v>
      </c>
      <c r="D24" s="27">
        <v>2</v>
      </c>
      <c r="E24" s="52">
        <f t="shared" si="5"/>
        <v>4</v>
      </c>
      <c r="F24" s="49">
        <v>10</v>
      </c>
      <c r="G24" s="27" t="str">
        <f t="shared" si="0"/>
        <v>Zinc</v>
      </c>
      <c r="H24" s="66" t="e">
        <f>COLUMN(#REF!)-1</f>
        <v>#REF!</v>
      </c>
      <c r="I24" s="27">
        <v>90</v>
      </c>
      <c r="J24" s="51">
        <v>100000000</v>
      </c>
      <c r="K24" s="5"/>
      <c r="L24" s="27" t="str">
        <f t="shared" si="1"/>
        <v>Zinc</v>
      </c>
      <c r="M24" s="66" t="e">
        <f>COLUMN(#REF!)-1</f>
        <v>#REF!</v>
      </c>
      <c r="N24" s="27">
        <v>2</v>
      </c>
      <c r="O24" s="27">
        <v>5</v>
      </c>
      <c r="P24" s="5"/>
      <c r="Q24" s="27" t="str">
        <f t="shared" si="2"/>
        <v>Zinc</v>
      </c>
      <c r="R24" s="51"/>
      <c r="S24" s="51">
        <v>100000000</v>
      </c>
      <c r="T24" s="51">
        <v>100000000</v>
      </c>
      <c r="U24" s="51">
        <v>100000000</v>
      </c>
      <c r="V24" s="27" t="str">
        <f t="shared" si="3"/>
        <v>Zinc</v>
      </c>
      <c r="W24" s="110"/>
      <c r="X24" s="51">
        <v>100000000</v>
      </c>
      <c r="Y24" s="51">
        <v>100000000</v>
      </c>
      <c r="Z24" s="5"/>
      <c r="AA24" s="44" t="str">
        <f t="shared" si="4"/>
        <v>Zinc</v>
      </c>
      <c r="AB24" s="51"/>
      <c r="AC24" s="51">
        <v>100000000</v>
      </c>
      <c r="AD24" s="51">
        <v>100000000</v>
      </c>
    </row>
    <row r="25" spans="1:30" x14ac:dyDescent="0.25">
      <c r="A25" s="9"/>
      <c r="B25" s="44" t="s">
        <v>44</v>
      </c>
      <c r="C25" s="27" t="e">
        <f>COLUMN(Sivom!#REF!)-1</f>
        <v>#REF!</v>
      </c>
      <c r="D25" s="27">
        <v>10</v>
      </c>
      <c r="E25" s="52">
        <f t="shared" si="5"/>
        <v>20</v>
      </c>
      <c r="F25" s="49">
        <v>50</v>
      </c>
      <c r="G25" s="27" t="str">
        <f t="shared" si="0"/>
        <v>Hydrocarbure</v>
      </c>
      <c r="H25" s="51">
        <v>100000000</v>
      </c>
      <c r="I25" s="51">
        <v>100000000</v>
      </c>
      <c r="J25" s="51">
        <v>100000000</v>
      </c>
      <c r="K25" s="24"/>
      <c r="L25" s="27" t="str">
        <f t="shared" si="1"/>
        <v>Hydrocarbure</v>
      </c>
      <c r="M25" s="51">
        <v>100000000</v>
      </c>
      <c r="N25" s="51">
        <v>100000000</v>
      </c>
      <c r="O25" s="51">
        <v>100000000</v>
      </c>
      <c r="P25" s="5"/>
      <c r="Q25" s="27" t="str">
        <f t="shared" si="2"/>
        <v>Hydrocarbure</v>
      </c>
      <c r="R25" s="51"/>
      <c r="S25" s="51">
        <v>100000000</v>
      </c>
      <c r="T25" s="51">
        <v>100000000</v>
      </c>
      <c r="U25" s="51">
        <v>100000000</v>
      </c>
      <c r="V25" s="27" t="str">
        <f t="shared" si="3"/>
        <v>Hydrocarbure</v>
      </c>
      <c r="W25" s="114" t="e">
        <f>COLUMN(#REF!)-1</f>
        <v>#REF!</v>
      </c>
      <c r="X25" s="52">
        <v>100000000</v>
      </c>
      <c r="Y25" s="52">
        <v>100000000</v>
      </c>
      <c r="Z25" s="5"/>
      <c r="AA25" s="44" t="str">
        <f t="shared" si="4"/>
        <v>Hydrocarbure</v>
      </c>
      <c r="AB25" s="27" t="e">
        <f>COLUMN(#REF!)-1</f>
        <v>#REF!</v>
      </c>
      <c r="AC25" s="78">
        <v>500</v>
      </c>
      <c r="AD25" s="27">
        <v>700</v>
      </c>
    </row>
    <row r="26" spans="1:30" x14ac:dyDescent="0.25">
      <c r="A26" s="9"/>
      <c r="B26" s="44" t="s">
        <v>47</v>
      </c>
      <c r="C26" s="27" t="e">
        <f>COLUMN(Sivom!#REF!)-1</f>
        <v>#REF!</v>
      </c>
      <c r="D26" s="27">
        <v>75</v>
      </c>
      <c r="E26" s="52">
        <f t="shared" si="5"/>
        <v>150</v>
      </c>
      <c r="F26" s="49">
        <v>200</v>
      </c>
      <c r="G26" s="27" t="str">
        <f t="shared" si="0"/>
        <v>N global</v>
      </c>
      <c r="H26" s="51">
        <v>100000000</v>
      </c>
      <c r="I26" s="51">
        <v>100000000</v>
      </c>
      <c r="J26" s="51">
        <v>100000000</v>
      </c>
      <c r="K26" s="5"/>
      <c r="L26" s="27" t="str">
        <f t="shared" si="1"/>
        <v>N global</v>
      </c>
      <c r="M26" s="51">
        <v>100000000</v>
      </c>
      <c r="N26" s="51">
        <v>100000000</v>
      </c>
      <c r="O26" s="51">
        <v>100000000</v>
      </c>
      <c r="P26" s="5"/>
      <c r="Q26" s="27" t="str">
        <f t="shared" si="2"/>
        <v>N global</v>
      </c>
      <c r="R26" s="51"/>
      <c r="S26" s="51">
        <v>100000000</v>
      </c>
      <c r="T26" s="51">
        <v>100000000</v>
      </c>
      <c r="U26" s="51">
        <v>100000000</v>
      </c>
      <c r="V26" s="27" t="str">
        <f t="shared" si="3"/>
        <v>N global</v>
      </c>
      <c r="W26" s="111"/>
      <c r="X26" s="51">
        <v>100000000</v>
      </c>
      <c r="Y26" s="51">
        <v>100000000</v>
      </c>
      <c r="Z26" s="5"/>
      <c r="AA26" s="44" t="str">
        <f t="shared" si="4"/>
        <v>N global</v>
      </c>
      <c r="AB26" s="51"/>
      <c r="AC26" s="51">
        <v>100000000</v>
      </c>
      <c r="AD26" s="51">
        <v>100000000</v>
      </c>
    </row>
    <row r="27" spans="1:30" x14ac:dyDescent="0.25">
      <c r="A27" s="9"/>
      <c r="B27" s="44" t="s">
        <v>66</v>
      </c>
      <c r="C27" s="27">
        <f>COLUMN(Sivom!M7)-1</f>
        <v>12</v>
      </c>
      <c r="D27" s="27">
        <v>450</v>
      </c>
      <c r="E27" s="52">
        <f t="shared" si="5"/>
        <v>900</v>
      </c>
      <c r="F27" s="49">
        <v>1500</v>
      </c>
      <c r="G27" s="27" t="str">
        <f t="shared" si="0"/>
        <v>DBO 5</v>
      </c>
      <c r="H27" s="51">
        <v>100000000</v>
      </c>
      <c r="I27" s="51">
        <v>100000000</v>
      </c>
      <c r="J27" s="51">
        <v>100000000</v>
      </c>
      <c r="K27" s="5"/>
      <c r="L27" s="27" t="str">
        <f t="shared" si="1"/>
        <v>DBO 5</v>
      </c>
      <c r="M27" s="51">
        <v>100000000</v>
      </c>
      <c r="N27" s="51">
        <v>100000000</v>
      </c>
      <c r="O27" s="51">
        <v>100000000</v>
      </c>
      <c r="P27" s="5"/>
      <c r="Q27" s="27" t="str">
        <f t="shared" si="2"/>
        <v>DBO 5</v>
      </c>
      <c r="R27" s="51"/>
      <c r="S27" s="51">
        <v>100000000</v>
      </c>
      <c r="T27" s="51">
        <v>100000000</v>
      </c>
      <c r="U27" s="51">
        <v>100000000</v>
      </c>
      <c r="V27" s="27" t="str">
        <f t="shared" si="3"/>
        <v>DBO 5</v>
      </c>
      <c r="W27" s="111"/>
      <c r="X27" s="51">
        <v>100000000</v>
      </c>
      <c r="Y27" s="51">
        <v>100000000</v>
      </c>
      <c r="Z27" s="5"/>
      <c r="AA27" s="44" t="str">
        <f t="shared" si="4"/>
        <v>DBO 5</v>
      </c>
      <c r="AB27" s="51"/>
      <c r="AC27" s="51">
        <v>100000000</v>
      </c>
      <c r="AD27" s="51">
        <v>100000000</v>
      </c>
    </row>
    <row r="28" spans="1:30" x14ac:dyDescent="0.25">
      <c r="A28" s="9"/>
      <c r="B28" s="46" t="s">
        <v>53</v>
      </c>
      <c r="C28" s="27">
        <f>COLUMN(Sivom!C7)-1</f>
        <v>2</v>
      </c>
      <c r="D28" s="27">
        <v>30</v>
      </c>
      <c r="E28" s="52">
        <f t="shared" si="5"/>
        <v>60</v>
      </c>
      <c r="F28" s="49"/>
      <c r="G28" s="27" t="str">
        <f t="shared" si="0"/>
        <v>température</v>
      </c>
      <c r="H28" s="51">
        <v>100000000</v>
      </c>
      <c r="I28" s="51">
        <v>100000000</v>
      </c>
      <c r="J28" s="51">
        <v>100000000</v>
      </c>
      <c r="K28" s="5"/>
      <c r="L28" s="27" t="str">
        <f t="shared" si="1"/>
        <v>température</v>
      </c>
      <c r="M28" s="51">
        <v>100000000</v>
      </c>
      <c r="N28" s="51">
        <v>100000000</v>
      </c>
      <c r="O28" s="51">
        <v>100000000</v>
      </c>
      <c r="P28" s="5"/>
      <c r="Q28" s="27" t="str">
        <f t="shared" si="2"/>
        <v>température</v>
      </c>
      <c r="R28" s="51"/>
      <c r="S28" s="51">
        <v>100000000</v>
      </c>
      <c r="T28" s="51">
        <v>100000000</v>
      </c>
      <c r="U28" s="51">
        <v>100000000</v>
      </c>
      <c r="V28" s="27" t="str">
        <f t="shared" si="3"/>
        <v>température</v>
      </c>
      <c r="W28" s="111"/>
      <c r="X28" s="51">
        <v>100000000</v>
      </c>
      <c r="Y28" s="51">
        <v>100000000</v>
      </c>
      <c r="Z28" s="5"/>
      <c r="AA28" s="44" t="str">
        <f t="shared" si="4"/>
        <v>température</v>
      </c>
      <c r="AB28" s="51"/>
      <c r="AC28" s="51">
        <v>100000000</v>
      </c>
      <c r="AD28" s="51">
        <v>100000000</v>
      </c>
    </row>
    <row r="29" spans="1:30" x14ac:dyDescent="0.25">
      <c r="A29" s="9"/>
      <c r="B29" s="46" t="s">
        <v>55</v>
      </c>
      <c r="C29" s="27">
        <f>COLUMN(Sivom!Y7)-1</f>
        <v>24</v>
      </c>
      <c r="D29" s="27">
        <v>10</v>
      </c>
      <c r="E29" s="52">
        <f t="shared" si="5"/>
        <v>20</v>
      </c>
      <c r="F29" s="49"/>
      <c r="G29" s="27" t="str">
        <f t="shared" si="0"/>
        <v>Fluorure</v>
      </c>
      <c r="H29" s="51">
        <v>100000000</v>
      </c>
      <c r="I29" s="51">
        <v>100000000</v>
      </c>
      <c r="J29" s="51">
        <v>100000000</v>
      </c>
      <c r="K29" s="5"/>
      <c r="L29" s="27" t="str">
        <f t="shared" si="1"/>
        <v>Fluorure</v>
      </c>
      <c r="M29" s="51">
        <v>100000000</v>
      </c>
      <c r="N29" s="51">
        <v>100000000</v>
      </c>
      <c r="O29" s="51">
        <v>100000000</v>
      </c>
      <c r="P29" s="5"/>
      <c r="Q29" s="27" t="str">
        <f t="shared" si="2"/>
        <v>Fluorure</v>
      </c>
      <c r="R29" s="51"/>
      <c r="S29" s="51">
        <v>100000000</v>
      </c>
      <c r="T29" s="51">
        <v>100000000</v>
      </c>
      <c r="U29" s="51">
        <v>100000000</v>
      </c>
      <c r="V29" s="27" t="str">
        <f t="shared" si="3"/>
        <v>Fluorure</v>
      </c>
      <c r="W29" s="111"/>
      <c r="X29" s="51">
        <v>100000000</v>
      </c>
      <c r="Y29" s="51">
        <v>100000000</v>
      </c>
      <c r="Z29" s="5"/>
      <c r="AA29" s="44" t="str">
        <f t="shared" si="4"/>
        <v>Fluorure</v>
      </c>
      <c r="AB29" s="51"/>
      <c r="AC29" s="51">
        <v>100000000</v>
      </c>
      <c r="AD29" s="51">
        <v>100000000</v>
      </c>
    </row>
    <row r="30" spans="1:30" x14ac:dyDescent="0.25">
      <c r="A30" s="9"/>
      <c r="B30" s="46" t="s">
        <v>63</v>
      </c>
      <c r="C30" s="51"/>
      <c r="D30" s="51"/>
      <c r="E30" s="52">
        <f t="shared" si="5"/>
        <v>0</v>
      </c>
      <c r="F30" s="49"/>
      <c r="G30" s="27" t="str">
        <f t="shared" si="0"/>
        <v>Somme total métaux</v>
      </c>
      <c r="H30" s="51"/>
      <c r="I30" s="51"/>
      <c r="J30" s="51"/>
      <c r="K30" s="5"/>
      <c r="L30" s="27" t="str">
        <f t="shared" si="1"/>
        <v>Somme total métaux</v>
      </c>
      <c r="M30" s="51"/>
      <c r="N30" s="52">
        <v>15</v>
      </c>
      <c r="O30" s="51"/>
      <c r="P30" s="5"/>
      <c r="Q30" s="27" t="str">
        <f t="shared" si="2"/>
        <v>Somme total métaux</v>
      </c>
      <c r="R30" s="51"/>
      <c r="S30" s="51">
        <v>100000000</v>
      </c>
      <c r="T30" s="51">
        <v>100000000</v>
      </c>
      <c r="U30" s="51">
        <v>100000000</v>
      </c>
      <c r="V30" s="27" t="str">
        <f t="shared" si="3"/>
        <v>Somme total métaux</v>
      </c>
      <c r="W30" s="111"/>
      <c r="X30" s="51">
        <v>100000000</v>
      </c>
      <c r="Y30" s="51">
        <v>100000000</v>
      </c>
      <c r="Z30" s="5"/>
      <c r="AA30" s="44" t="str">
        <f t="shared" si="4"/>
        <v>Somme total métaux</v>
      </c>
      <c r="AB30" s="51"/>
      <c r="AC30" s="51">
        <v>100000000</v>
      </c>
      <c r="AD30" s="51">
        <v>100000000</v>
      </c>
    </row>
    <row r="31" spans="1:30" x14ac:dyDescent="0.25">
      <c r="B31" s="44" t="s">
        <v>64</v>
      </c>
      <c r="C31" s="51"/>
      <c r="D31" s="51"/>
      <c r="E31" s="52">
        <f t="shared" si="5"/>
        <v>0</v>
      </c>
      <c r="F31" s="49"/>
      <c r="G31" s="27" t="str">
        <f t="shared" si="0"/>
        <v>Rendement DCO</v>
      </c>
      <c r="H31" s="91"/>
      <c r="I31" s="51"/>
      <c r="J31" s="51"/>
      <c r="K31" s="5"/>
      <c r="L31" s="27" t="str">
        <f t="shared" si="1"/>
        <v>Rendement DCO</v>
      </c>
      <c r="M31" s="27" t="e">
        <f>COLUMN(#REF!)-1</f>
        <v>#REF!</v>
      </c>
      <c r="N31" s="51">
        <v>100000000</v>
      </c>
      <c r="O31" s="51">
        <v>100000000</v>
      </c>
      <c r="P31" s="5"/>
      <c r="Q31" s="27" t="str">
        <f t="shared" si="2"/>
        <v>Rendement DCO</v>
      </c>
      <c r="R31" s="51"/>
      <c r="S31" s="51">
        <v>100000000</v>
      </c>
      <c r="T31" s="51">
        <v>100000000</v>
      </c>
      <c r="U31" s="51">
        <v>100000000</v>
      </c>
      <c r="V31" s="27" t="str">
        <f>B31</f>
        <v>Rendement DCO</v>
      </c>
      <c r="W31" s="112">
        <v>31</v>
      </c>
      <c r="X31" s="27">
        <v>95</v>
      </c>
      <c r="Y31" s="51">
        <v>100000000</v>
      </c>
      <c r="Z31" s="5"/>
      <c r="AA31" s="44" t="str">
        <f t="shared" si="4"/>
        <v>Rendement DCO</v>
      </c>
      <c r="AB31" s="51"/>
      <c r="AC31" s="51">
        <v>100000000</v>
      </c>
      <c r="AD31" s="51">
        <v>100000000</v>
      </c>
    </row>
    <row r="32" spans="1:30" x14ac:dyDescent="0.25">
      <c r="B32" s="46" t="s">
        <v>65</v>
      </c>
      <c r="C32" s="51"/>
      <c r="D32" s="51"/>
      <c r="E32" s="52">
        <v>100000000</v>
      </c>
      <c r="F32" s="49"/>
      <c r="G32" s="27" t="str">
        <f t="shared" si="0"/>
        <v>Rendement MES</v>
      </c>
      <c r="H32" s="91"/>
      <c r="I32" s="51"/>
      <c r="J32" s="51"/>
      <c r="K32" s="5"/>
      <c r="L32" s="27" t="str">
        <f t="shared" si="1"/>
        <v>Rendement MES</v>
      </c>
      <c r="M32" s="27" t="e">
        <f>COLUMN(#REF!)-1</f>
        <v>#REF!</v>
      </c>
      <c r="N32" s="51">
        <v>100000000</v>
      </c>
      <c r="O32" s="51">
        <v>100000000</v>
      </c>
      <c r="P32" s="5"/>
      <c r="Q32" s="27" t="str">
        <f t="shared" si="2"/>
        <v>Rendement MES</v>
      </c>
      <c r="R32" s="51"/>
      <c r="S32" s="51">
        <v>100000000</v>
      </c>
      <c r="T32" s="51">
        <v>100000000</v>
      </c>
      <c r="U32" s="51">
        <v>100000000</v>
      </c>
      <c r="V32" s="27" t="str">
        <f t="shared" si="3"/>
        <v>Rendement MES</v>
      </c>
      <c r="W32" s="112">
        <v>32</v>
      </c>
      <c r="X32" s="27">
        <v>98</v>
      </c>
      <c r="Y32" s="51">
        <v>100000000</v>
      </c>
      <c r="Z32" s="5"/>
      <c r="AA32" s="44" t="str">
        <f t="shared" si="4"/>
        <v>Rendement MES</v>
      </c>
      <c r="AB32" s="51"/>
      <c r="AC32" s="51">
        <v>100000000</v>
      </c>
      <c r="AD32" s="51">
        <v>100000000</v>
      </c>
    </row>
    <row r="33" spans="1:30" ht="15.75" thickBot="1" x14ac:dyDescent="0.3">
      <c r="B33" s="92" t="s">
        <v>89</v>
      </c>
      <c r="C33" s="93"/>
      <c r="D33" s="93"/>
      <c r="E33" s="94">
        <v>100000001</v>
      </c>
      <c r="F33" s="95"/>
      <c r="G33" s="89" t="str">
        <f t="shared" ref="G33" si="6">B33</f>
        <v>Rendement Ptotal</v>
      </c>
      <c r="H33" s="96"/>
      <c r="I33" s="93"/>
      <c r="J33" s="93"/>
      <c r="K33" s="5"/>
      <c r="L33" s="89" t="str">
        <f t="shared" ref="L33" si="7">B33</f>
        <v>Rendement Ptotal</v>
      </c>
      <c r="M33" s="27" t="e">
        <f>COLUMN(#REF!)-1</f>
        <v>#REF!</v>
      </c>
      <c r="N33" s="51">
        <v>100000000</v>
      </c>
      <c r="O33" s="51">
        <v>100000000</v>
      </c>
      <c r="P33" s="5"/>
      <c r="Q33" s="89" t="str">
        <f t="shared" ref="Q33" si="8">B33</f>
        <v>Rendement Ptotal</v>
      </c>
      <c r="R33" s="109"/>
      <c r="S33" s="51">
        <v>100000000</v>
      </c>
      <c r="T33" s="51">
        <v>100000000</v>
      </c>
      <c r="U33" s="51">
        <v>100000000</v>
      </c>
      <c r="V33" s="89" t="str">
        <f t="shared" ref="V33" si="9">B33</f>
        <v>Rendement Ptotal</v>
      </c>
      <c r="W33" s="113"/>
      <c r="X33" s="89">
        <v>99</v>
      </c>
      <c r="Y33" s="51">
        <v>100000001</v>
      </c>
      <c r="Z33" s="5"/>
      <c r="AA33" s="90" t="str">
        <f t="shared" ref="AA33" si="10">B33</f>
        <v>Rendement Ptotal</v>
      </c>
      <c r="AB33" s="53"/>
      <c r="AC33" s="53">
        <v>100000000</v>
      </c>
      <c r="AD33" s="53">
        <v>100000000</v>
      </c>
    </row>
    <row r="34" spans="1:30" x14ac:dyDescent="0.25">
      <c r="A34">
        <v>0</v>
      </c>
      <c r="B34">
        <v>1</v>
      </c>
      <c r="C34" s="25">
        <v>2</v>
      </c>
      <c r="D34" s="25">
        <v>3</v>
      </c>
      <c r="E34" s="25">
        <v>4</v>
      </c>
      <c r="F34" s="25">
        <v>5</v>
      </c>
      <c r="G34" s="25">
        <v>6</v>
      </c>
      <c r="H34" s="25">
        <v>7</v>
      </c>
      <c r="I34" s="25">
        <v>8</v>
      </c>
      <c r="J34" s="25">
        <v>9</v>
      </c>
      <c r="K34" s="25">
        <v>10</v>
      </c>
      <c r="L34" s="25">
        <v>11</v>
      </c>
      <c r="M34" s="25">
        <v>12</v>
      </c>
      <c r="N34" s="25">
        <v>13</v>
      </c>
      <c r="O34" s="25">
        <v>14</v>
      </c>
      <c r="P34" s="25">
        <v>15</v>
      </c>
      <c r="Q34" s="25">
        <v>16</v>
      </c>
      <c r="R34" s="25">
        <v>17</v>
      </c>
      <c r="S34" s="25">
        <v>18</v>
      </c>
      <c r="T34" s="25">
        <v>19</v>
      </c>
      <c r="U34" s="25">
        <v>20</v>
      </c>
      <c r="V34" s="25">
        <v>21</v>
      </c>
      <c r="W34" s="25">
        <v>22</v>
      </c>
      <c r="X34" s="25">
        <v>23</v>
      </c>
      <c r="Y34" s="25">
        <v>24</v>
      </c>
      <c r="Z34" s="25">
        <v>25</v>
      </c>
      <c r="AA34" s="25">
        <v>26</v>
      </c>
      <c r="AB34" s="25">
        <v>27</v>
      </c>
    </row>
    <row r="38" spans="1:30" s="5" customFormat="1" x14ac:dyDescent="0.25"/>
  </sheetData>
  <mergeCells count="5">
    <mergeCell ref="B3:F3"/>
    <mergeCell ref="B1:C1"/>
    <mergeCell ref="V3:Y3"/>
    <mergeCell ref="AA3:AD3"/>
    <mergeCell ref="Q3:U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A1:XCL403"/>
  <sheetViews>
    <sheetView showGridLines="0" tabSelected="1" zoomScale="110" zoomScaleNormal="110" workbookViewId="0">
      <pane xSplit="1" ySplit="13" topLeftCell="X364" activePane="bottomRight" state="frozen"/>
      <selection pane="topRight" activeCell="B1" sqref="B1"/>
      <selection pane="bottomLeft" activeCell="A14" sqref="A14"/>
      <selection pane="bottomRight" activeCell="Z14" sqref="Z14:Z379"/>
    </sheetView>
  </sheetViews>
  <sheetFormatPr baseColWidth="10" defaultRowHeight="15" x14ac:dyDescent="0.25"/>
  <cols>
    <col min="1" max="1" width="27.28515625" bestFit="1" customWidth="1"/>
    <col min="2" max="2" width="9" hidden="1" customWidth="1"/>
    <col min="3" max="3" width="9.5703125" hidden="1" customWidth="1"/>
    <col min="4" max="4" width="10.5703125" hidden="1" customWidth="1"/>
    <col min="5" max="5" width="8.28515625" hidden="1" customWidth="1"/>
    <col min="6" max="6" width="9" hidden="1" customWidth="1"/>
    <col min="7" max="7" width="9.5703125" style="17" hidden="1" customWidth="1"/>
    <col min="8" max="8" width="9.42578125" style="100" hidden="1" customWidth="1"/>
    <col min="9" max="9" width="6.85546875" hidden="1" customWidth="1"/>
    <col min="10" max="11" width="10.140625" hidden="1" customWidth="1"/>
    <col min="12" max="12" width="9.42578125" style="100" hidden="1" customWidth="1"/>
    <col min="13" max="13" width="8.85546875" hidden="1" customWidth="1"/>
    <col min="14" max="14" width="9.7109375" style="100" hidden="1" customWidth="1"/>
    <col min="15" max="15" width="6.85546875" hidden="1" customWidth="1"/>
    <col min="16" max="16" width="8.140625" hidden="1" customWidth="1"/>
    <col min="17" max="17" width="7.42578125" hidden="1" customWidth="1"/>
    <col min="18" max="18" width="8.85546875" hidden="1" customWidth="1"/>
    <col min="19" max="19" width="9.140625" style="100" hidden="1" customWidth="1"/>
    <col min="20" max="20" width="6.85546875" hidden="1" customWidth="1"/>
    <col min="21" max="21" width="7.5703125" style="17" hidden="1" customWidth="1"/>
    <col min="22" max="22" width="7.7109375" style="17" hidden="1" customWidth="1"/>
    <col min="23" max="23" width="7.85546875" style="100" hidden="1" customWidth="1"/>
    <col min="24" max="24" width="2.140625" style="214" customWidth="1"/>
    <col min="25" max="25" width="10.28515625" style="17" customWidth="1"/>
    <col min="26" max="26" width="7.85546875" style="100" customWidth="1"/>
    <col min="27" max="27" width="8.85546875" customWidth="1"/>
    <col min="28" max="28" width="6.5703125" customWidth="1"/>
    <col min="29" max="29" width="8.42578125" customWidth="1"/>
    <col min="30" max="30" width="7" customWidth="1"/>
    <col min="31" max="31" width="4.7109375" customWidth="1"/>
    <col min="32" max="32" width="6.5703125" customWidth="1"/>
    <col min="33" max="33" width="1.7109375" customWidth="1"/>
    <col min="34" max="34" width="7" customWidth="1"/>
    <col min="35" max="35" width="4.7109375" customWidth="1"/>
    <col min="36" max="36" width="6.5703125" customWidth="1"/>
  </cols>
  <sheetData>
    <row r="1" spans="1:36" ht="28.5" customHeight="1" thickBot="1" x14ac:dyDescent="0.3">
      <c r="A1" s="31" t="s">
        <v>48</v>
      </c>
      <c r="B1" s="285" t="s">
        <v>59</v>
      </c>
      <c r="C1" s="285"/>
      <c r="D1" s="285"/>
      <c r="E1" s="285"/>
      <c r="F1" s="285"/>
      <c r="G1" s="285"/>
      <c r="H1" s="98"/>
      <c r="I1" s="2"/>
      <c r="J1" s="2"/>
      <c r="K1" s="2"/>
      <c r="L1" s="98"/>
      <c r="M1" s="2"/>
      <c r="N1" s="98"/>
      <c r="O1" s="2"/>
      <c r="P1" s="2"/>
      <c r="Q1" s="2"/>
      <c r="R1" s="2"/>
      <c r="S1" s="98"/>
      <c r="T1" s="2"/>
      <c r="U1" s="22"/>
      <c r="V1" s="22"/>
      <c r="W1" s="103"/>
      <c r="X1" s="212"/>
      <c r="Y1" s="23"/>
      <c r="Z1" s="103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25" customFormat="1" ht="18" hidden="1" customHeight="1" x14ac:dyDescent="0.25">
      <c r="A2" s="31">
        <v>0</v>
      </c>
      <c r="B2" s="106" t="s">
        <v>82</v>
      </c>
      <c r="C2" s="328" t="s">
        <v>90</v>
      </c>
      <c r="D2" s="329"/>
      <c r="E2" s="329"/>
      <c r="F2" s="329"/>
      <c r="G2" s="108"/>
      <c r="H2" s="99">
        <v>0</v>
      </c>
      <c r="I2" s="82">
        <v>0</v>
      </c>
      <c r="J2" s="82">
        <v>0</v>
      </c>
      <c r="K2" s="82">
        <v>0</v>
      </c>
      <c r="L2" s="99">
        <v>0</v>
      </c>
      <c r="M2" s="82">
        <v>0</v>
      </c>
      <c r="N2" s="99">
        <v>0</v>
      </c>
      <c r="O2" s="82">
        <v>0</v>
      </c>
      <c r="P2" s="82">
        <v>0</v>
      </c>
      <c r="Q2" s="82">
        <v>0</v>
      </c>
      <c r="R2" s="82">
        <v>0</v>
      </c>
      <c r="S2" s="99">
        <v>0</v>
      </c>
      <c r="T2" s="82">
        <v>0</v>
      </c>
      <c r="U2" s="82">
        <v>0</v>
      </c>
      <c r="V2" s="82">
        <v>0</v>
      </c>
      <c r="W2" s="99">
        <v>0</v>
      </c>
      <c r="X2" s="213">
        <v>0</v>
      </c>
      <c r="Y2" s="82">
        <v>0</v>
      </c>
      <c r="Z2" s="99">
        <v>0</v>
      </c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25" customFormat="1" ht="18" hidden="1" customHeight="1" x14ac:dyDescent="0.25">
      <c r="A3" s="31"/>
      <c r="B3" s="42" t="s">
        <v>82</v>
      </c>
      <c r="C3" s="101" t="s">
        <v>91</v>
      </c>
      <c r="D3" s="32"/>
      <c r="E3" s="32"/>
      <c r="F3" s="30"/>
      <c r="G3" s="107"/>
      <c r="H3" s="98"/>
      <c r="I3" s="2"/>
      <c r="J3" s="2"/>
      <c r="M3" s="2"/>
      <c r="N3" s="98"/>
      <c r="O3" s="2"/>
      <c r="P3" s="2"/>
      <c r="Q3" s="2"/>
      <c r="R3" s="2"/>
      <c r="S3" s="98"/>
      <c r="T3" s="2"/>
      <c r="U3" s="22"/>
      <c r="V3" s="22"/>
      <c r="W3" s="103"/>
      <c r="X3" s="212"/>
      <c r="Y3" s="23"/>
      <c r="Z3" s="103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25" customFormat="1" ht="15" hidden="1" customHeight="1" x14ac:dyDescent="0.25">
      <c r="A4" s="31"/>
      <c r="B4" s="32"/>
      <c r="C4" s="32"/>
      <c r="D4" s="32"/>
      <c r="E4" s="32"/>
      <c r="F4" s="30"/>
      <c r="G4" s="107"/>
      <c r="H4" s="98"/>
      <c r="I4" s="2"/>
      <c r="J4" s="2"/>
      <c r="K4" s="2"/>
      <c r="L4" s="98"/>
      <c r="M4" s="2"/>
      <c r="N4" s="98"/>
      <c r="O4" s="2"/>
      <c r="P4" s="2"/>
      <c r="Q4" s="2"/>
      <c r="R4" s="2"/>
      <c r="S4" s="98"/>
      <c r="T4" s="2"/>
      <c r="U4" s="22"/>
      <c r="V4" s="22"/>
      <c r="W4" s="103"/>
      <c r="X4" s="212"/>
      <c r="Y4" s="23"/>
      <c r="Z4" s="103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5" hidden="1" customHeight="1" x14ac:dyDescent="0.25">
      <c r="A5" s="33" t="s">
        <v>0</v>
      </c>
      <c r="B5" s="68">
        <f>Parametres!C2</f>
        <v>42736</v>
      </c>
      <c r="C5" s="14"/>
      <c r="D5" s="2"/>
      <c r="E5" s="2"/>
      <c r="F5" s="2"/>
      <c r="H5" s="98"/>
      <c r="I5" s="2"/>
      <c r="J5" s="2"/>
      <c r="K5" s="2"/>
      <c r="L5" s="98"/>
      <c r="M5" s="2"/>
      <c r="N5" s="98"/>
      <c r="O5" s="2"/>
      <c r="P5" s="2"/>
      <c r="Q5" s="2"/>
      <c r="R5" s="2"/>
      <c r="S5" s="98"/>
      <c r="T5" s="2"/>
      <c r="U5" s="2"/>
      <c r="V5" s="2"/>
      <c r="W5" s="98"/>
      <c r="X5" s="212"/>
      <c r="Y5" s="23"/>
      <c r="Z5" s="103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ht="15" hidden="1" customHeight="1" thickBot="1" x14ac:dyDescent="0.3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</row>
    <row r="7" spans="1:36" ht="15" customHeight="1" x14ac:dyDescent="0.25">
      <c r="A7" s="138" t="s">
        <v>19</v>
      </c>
      <c r="B7" s="118" t="s">
        <v>2</v>
      </c>
      <c r="C7" s="330" t="s">
        <v>58</v>
      </c>
      <c r="D7" s="295" t="s">
        <v>1</v>
      </c>
      <c r="E7" s="297" t="s">
        <v>22</v>
      </c>
      <c r="F7" s="298"/>
      <c r="G7" s="298"/>
      <c r="H7" s="299"/>
      <c r="I7" s="297" t="s">
        <v>27</v>
      </c>
      <c r="J7" s="298"/>
      <c r="K7" s="298"/>
      <c r="L7" s="299"/>
      <c r="M7" s="297" t="s">
        <v>66</v>
      </c>
      <c r="N7" s="299"/>
      <c r="O7" s="297" t="s">
        <v>3</v>
      </c>
      <c r="P7" s="298"/>
      <c r="Q7" s="298"/>
      <c r="R7" s="298"/>
      <c r="S7" s="299"/>
      <c r="T7" s="297" t="s">
        <v>61</v>
      </c>
      <c r="U7" s="298"/>
      <c r="V7" s="298"/>
      <c r="W7" s="299"/>
      <c r="X7" s="316" t="s">
        <v>55</v>
      </c>
      <c r="Y7" s="317"/>
      <c r="Z7" s="318"/>
      <c r="AA7" s="25"/>
      <c r="AB7" s="25"/>
      <c r="AC7" s="25"/>
      <c r="AD7" s="25"/>
      <c r="AE7" s="25"/>
      <c r="AF7" s="25"/>
      <c r="AG7" s="25"/>
      <c r="AH7" s="25"/>
      <c r="AI7" s="25"/>
      <c r="AJ7" s="25"/>
    </row>
    <row r="8" spans="1:36" ht="37.5" customHeight="1" x14ac:dyDescent="0.25">
      <c r="A8" s="139" t="s">
        <v>20</v>
      </c>
      <c r="B8" s="133" t="s">
        <v>4</v>
      </c>
      <c r="C8" s="331"/>
      <c r="D8" s="296"/>
      <c r="E8" s="119" t="s">
        <v>6</v>
      </c>
      <c r="F8" s="120" t="s">
        <v>7</v>
      </c>
      <c r="G8" s="120" t="s">
        <v>8</v>
      </c>
      <c r="H8" s="121" t="s">
        <v>5</v>
      </c>
      <c r="I8" s="119" t="s">
        <v>6</v>
      </c>
      <c r="J8" s="120" t="s">
        <v>7</v>
      </c>
      <c r="K8" s="120" t="s">
        <v>8</v>
      </c>
      <c r="L8" s="121" t="s">
        <v>5</v>
      </c>
      <c r="M8" s="128" t="s">
        <v>8</v>
      </c>
      <c r="N8" s="121" t="s">
        <v>5</v>
      </c>
      <c r="O8" s="128" t="s">
        <v>17</v>
      </c>
      <c r="P8" s="120" t="s">
        <v>18</v>
      </c>
      <c r="Q8" s="120" t="s">
        <v>9</v>
      </c>
      <c r="R8" s="120" t="s">
        <v>8</v>
      </c>
      <c r="S8" s="121" t="s">
        <v>5</v>
      </c>
      <c r="T8" s="119" t="s">
        <v>6</v>
      </c>
      <c r="U8" s="120" t="s">
        <v>7</v>
      </c>
      <c r="V8" s="120" t="s">
        <v>8</v>
      </c>
      <c r="W8" s="121" t="s">
        <v>5</v>
      </c>
      <c r="X8" s="319" t="s">
        <v>8</v>
      </c>
      <c r="Y8" s="320"/>
      <c r="Z8" s="130" t="s">
        <v>5</v>
      </c>
      <c r="AA8" s="25"/>
      <c r="AB8" s="25"/>
      <c r="AC8" s="25"/>
      <c r="AD8" s="25"/>
      <c r="AE8" s="25"/>
      <c r="AF8" s="25"/>
      <c r="AG8" s="25"/>
      <c r="AH8" s="25"/>
      <c r="AI8" s="25"/>
      <c r="AJ8" s="25"/>
    </row>
    <row r="9" spans="1:36" s="35" customFormat="1" ht="9.75" customHeight="1" x14ac:dyDescent="0.25">
      <c r="A9" s="140" t="s">
        <v>100</v>
      </c>
      <c r="B9" s="134">
        <f ca="1">INDEX(SeuilS,MATCH(B$7,Param,0))</f>
        <v>4800</v>
      </c>
      <c r="C9" s="124"/>
      <c r="D9" s="41" t="str">
        <f ca="1">INDEX(SeuilS,MATCH(D$7,Param,0))</f>
        <v>5,5-8,5</v>
      </c>
      <c r="E9" s="332">
        <f ca="1">INDEX(SeuilS,MATCH(E$7,Param,0))</f>
        <v>1750</v>
      </c>
      <c r="F9" s="333"/>
      <c r="G9" s="334"/>
      <c r="H9" s="122">
        <f ca="1">INDEX(SeuilS3flux,MATCH(E$7,Param,0))</f>
        <v>3500</v>
      </c>
      <c r="I9" s="303">
        <f ca="1">INDEX(SeuilS,MATCH(I$7,Param,0))</f>
        <v>100000000</v>
      </c>
      <c r="J9" s="304"/>
      <c r="K9" s="304"/>
      <c r="L9" s="305"/>
      <c r="M9" s="81">
        <f ca="1">INDEX(SeuilS,MATCH(M$7,Param,0))</f>
        <v>450</v>
      </c>
      <c r="N9" s="122">
        <f ca="1">INDEX(SeuilS3flux,MATCH(M$7,Param,0))</f>
        <v>1500</v>
      </c>
      <c r="O9" s="300">
        <f ca="1">INDEX(SeuilS,MATCH(O$7,Param,0))</f>
        <v>400</v>
      </c>
      <c r="P9" s="301"/>
      <c r="Q9" s="301"/>
      <c r="R9" s="302"/>
      <c r="S9" s="122">
        <f ca="1">INDEX(SeuilS3flux,MATCH(O$7,Param,0))</f>
        <v>1500</v>
      </c>
      <c r="T9" s="300">
        <f ca="1">INDEX(SeuilS,MATCH(T$7,Param,0))</f>
        <v>15</v>
      </c>
      <c r="U9" s="301"/>
      <c r="V9" s="302"/>
      <c r="W9" s="122">
        <f ca="1">INDEX(SeuilS3flux,MATCH(T$7,Param,0))</f>
        <v>70</v>
      </c>
      <c r="X9" s="300">
        <f ca="1">INDEX(SeuilS,MATCH(X$7,Param,0))</f>
        <v>10</v>
      </c>
      <c r="Y9" s="321"/>
      <c r="Z9" s="322"/>
    </row>
    <row r="10" spans="1:36" s="35" customFormat="1" ht="9.75" customHeight="1" x14ac:dyDescent="0.25">
      <c r="A10" s="140" t="s">
        <v>57</v>
      </c>
      <c r="B10" s="134">
        <f ca="1">INDEX(SeuilS2,MATCH(B$7,Param,0))</f>
        <v>4800</v>
      </c>
      <c r="C10" s="124"/>
      <c r="D10" s="41">
        <f ca="1">INDEX(SeuilS2,MATCH(D$7,Param,0))</f>
        <v>1000000</v>
      </c>
      <c r="E10" s="332">
        <f ca="1">INDEX(SeuilS2,MATCH(E$7,Param,0))</f>
        <v>3500</v>
      </c>
      <c r="F10" s="333"/>
      <c r="G10" s="334"/>
      <c r="H10" s="122"/>
      <c r="I10" s="303">
        <f ca="1">INDEX(SeuilS2,MATCH(I$7,Param,0))</f>
        <v>200000000</v>
      </c>
      <c r="J10" s="304"/>
      <c r="K10" s="304"/>
      <c r="L10" s="305"/>
      <c r="M10" s="81">
        <f ca="1">INDEX(SeuilS2,MATCH(M$7,Param,0))</f>
        <v>900</v>
      </c>
      <c r="N10" s="122"/>
      <c r="O10" s="300">
        <f ca="1">INDEX(SeuilS2,MATCH(O$7,Param,0))</f>
        <v>800</v>
      </c>
      <c r="P10" s="301"/>
      <c r="Q10" s="301"/>
      <c r="R10" s="302"/>
      <c r="S10" s="129"/>
      <c r="T10" s="300">
        <f ca="1">INDEX(SeuilS2,MATCH(T$7,Param,0))</f>
        <v>30</v>
      </c>
      <c r="U10" s="301"/>
      <c r="V10" s="302"/>
      <c r="W10" s="129"/>
      <c r="X10" s="300">
        <f ca="1">INDEX(SeuilS2,MATCH(X$7,Param,0))</f>
        <v>20</v>
      </c>
      <c r="Y10" s="321"/>
      <c r="Z10" s="322"/>
    </row>
    <row r="11" spans="1:36" ht="15" customHeight="1" x14ac:dyDescent="0.25">
      <c r="A11" s="34" t="s">
        <v>29</v>
      </c>
      <c r="B11" s="135" t="s">
        <v>31</v>
      </c>
      <c r="C11" s="125" t="s">
        <v>31</v>
      </c>
      <c r="D11" s="34" t="s">
        <v>31</v>
      </c>
      <c r="E11" s="323" t="s">
        <v>31</v>
      </c>
      <c r="F11" s="325"/>
      <c r="G11" s="325"/>
      <c r="H11" s="324"/>
      <c r="I11" s="323" t="s">
        <v>31</v>
      </c>
      <c r="J11" s="325"/>
      <c r="K11" s="325"/>
      <c r="L11" s="324"/>
      <c r="M11" s="323" t="s">
        <v>31</v>
      </c>
      <c r="N11" s="324"/>
      <c r="O11" s="323" t="s">
        <v>31</v>
      </c>
      <c r="P11" s="325"/>
      <c r="Q11" s="325"/>
      <c r="R11" s="325"/>
      <c r="S11" s="324"/>
      <c r="T11" s="323" t="s">
        <v>31</v>
      </c>
      <c r="U11" s="325"/>
      <c r="V11" s="325"/>
      <c r="W11" s="324"/>
      <c r="X11" s="323" t="s">
        <v>31</v>
      </c>
      <c r="Y11" s="326"/>
      <c r="Z11" s="327"/>
    </row>
    <row r="12" spans="1:36" ht="21" customHeight="1" x14ac:dyDescent="0.25">
      <c r="A12" s="141" t="s">
        <v>30</v>
      </c>
      <c r="B12" s="136" t="s">
        <v>46</v>
      </c>
      <c r="C12" s="126" t="s">
        <v>38</v>
      </c>
      <c r="D12" s="39" t="s">
        <v>38</v>
      </c>
      <c r="E12" s="312" t="s">
        <v>37</v>
      </c>
      <c r="F12" s="313"/>
      <c r="G12" s="313"/>
      <c r="H12" s="314"/>
      <c r="I12" s="312" t="s">
        <v>37</v>
      </c>
      <c r="J12" s="313"/>
      <c r="K12" s="313"/>
      <c r="L12" s="314"/>
      <c r="M12" s="306" t="s">
        <v>46</v>
      </c>
      <c r="N12" s="315"/>
      <c r="O12" s="312" t="s">
        <v>37</v>
      </c>
      <c r="P12" s="313"/>
      <c r="Q12" s="313"/>
      <c r="R12" s="313"/>
      <c r="S12" s="314"/>
      <c r="T12" s="312" t="s">
        <v>56</v>
      </c>
      <c r="U12" s="313"/>
      <c r="V12" s="313"/>
      <c r="W12" s="314"/>
      <c r="X12" s="306" t="s">
        <v>56</v>
      </c>
      <c r="Y12" s="307"/>
      <c r="Z12" s="308"/>
    </row>
    <row r="13" spans="1:36" ht="15" customHeight="1" thickBot="1" x14ac:dyDescent="0.3">
      <c r="A13" s="105" t="s">
        <v>33</v>
      </c>
      <c r="B13" s="137"/>
      <c r="C13" s="117"/>
      <c r="D13" s="123" t="s">
        <v>32</v>
      </c>
      <c r="E13" s="309" t="s">
        <v>34</v>
      </c>
      <c r="F13" s="310"/>
      <c r="G13" s="310"/>
      <c r="H13" s="311"/>
      <c r="I13" s="309" t="s">
        <v>34</v>
      </c>
      <c r="J13" s="310"/>
      <c r="K13" s="310"/>
      <c r="L13" s="311"/>
      <c r="M13" s="309"/>
      <c r="N13" s="311"/>
      <c r="O13" s="309" t="s">
        <v>35</v>
      </c>
      <c r="P13" s="310"/>
      <c r="Q13" s="310"/>
      <c r="R13" s="310"/>
      <c r="S13" s="311"/>
      <c r="T13" s="309" t="s">
        <v>34</v>
      </c>
      <c r="U13" s="310"/>
      <c r="V13" s="310"/>
      <c r="W13" s="311"/>
      <c r="X13" s="309"/>
      <c r="Y13" s="310"/>
      <c r="Z13" s="311"/>
    </row>
    <row r="14" spans="1:36" ht="15" customHeight="1" x14ac:dyDescent="0.25">
      <c r="A14" s="193">
        <f>EOMONTH($B$5,-1)+1</f>
        <v>42736</v>
      </c>
      <c r="B14" s="197">
        <v>911</v>
      </c>
      <c r="C14" s="127">
        <v>11.9</v>
      </c>
      <c r="D14" s="40">
        <v>8.09</v>
      </c>
      <c r="E14" s="10">
        <v>1</v>
      </c>
      <c r="F14" s="11">
        <v>106</v>
      </c>
      <c r="G14" s="13">
        <f t="shared" ref="G14:G25" si="0">IF(F14=0,0,(F14*E14))</f>
        <v>106</v>
      </c>
      <c r="H14" s="97">
        <f t="shared" ref="H14:H25" si="1">IF(B15=0,0,(G14*B15/1000))</f>
        <v>157.94</v>
      </c>
      <c r="I14" s="10">
        <v>1</v>
      </c>
      <c r="J14" s="11">
        <v>49.5</v>
      </c>
      <c r="K14" s="11">
        <f t="shared" ref="K14:K25" si="2">IF(J14=0,0,(J14*I14))</f>
        <v>49.5</v>
      </c>
      <c r="L14" s="102">
        <f t="shared" ref="L14:L25" si="3">IF(B15=0,0,K14*B15/1000)</f>
        <v>73.754999999999995</v>
      </c>
      <c r="M14" s="12">
        <v>38</v>
      </c>
      <c r="N14" s="97">
        <f t="shared" ref="N14:N25" si="4">IF(B15=0,0,M14*B15/1000)</f>
        <v>56.62</v>
      </c>
      <c r="O14" s="20">
        <v>88.8</v>
      </c>
      <c r="P14" s="13">
        <v>93.9</v>
      </c>
      <c r="Q14" s="11">
        <v>100</v>
      </c>
      <c r="R14" s="11">
        <f t="shared" ref="R14:R25" si="5">IF(P14=0,0,(P14-O14)*1000/Q14)</f>
        <v>51.000000000000085</v>
      </c>
      <c r="S14" s="97">
        <f>IF(B14=0,0,R14*B14/1000)</f>
        <v>46.461000000000077</v>
      </c>
      <c r="T14" s="29">
        <v>1</v>
      </c>
      <c r="U14" s="194">
        <v>1.1000000000000001</v>
      </c>
      <c r="V14" s="64">
        <f t="shared" ref="V14:V16" si="6">IF(U14=0,0,(U14*T14))</f>
        <v>1.1000000000000001</v>
      </c>
      <c r="W14" s="104">
        <f t="shared" ref="W14:W16" si="7">IF(B14=0,0,V14*B14/1000)</f>
        <v>1.0021000000000002</v>
      </c>
      <c r="X14" s="131" t="s">
        <v>54</v>
      </c>
      <c r="Y14" s="13">
        <v>0.01</v>
      </c>
      <c r="Z14" s="335">
        <f>IF(B15=0,0,Y14*B15/1000)</f>
        <v>1.49E-2</v>
      </c>
      <c r="AA14" s="270">
        <f>IF(X14="",Y14,Y14/2)</f>
        <v>5.0000000000000001E-3</v>
      </c>
      <c r="AD14" s="270"/>
    </row>
    <row r="15" spans="1:36" ht="15" customHeight="1" x14ac:dyDescent="0.25">
      <c r="A15" s="142">
        <f>A14+1</f>
        <v>42737</v>
      </c>
      <c r="B15" s="198">
        <v>1490</v>
      </c>
      <c r="C15" s="28">
        <v>12.86</v>
      </c>
      <c r="D15" s="40">
        <v>7.86</v>
      </c>
      <c r="E15" s="10">
        <v>1</v>
      </c>
      <c r="F15" s="11">
        <v>651</v>
      </c>
      <c r="G15" s="13">
        <f t="shared" si="0"/>
        <v>651</v>
      </c>
      <c r="H15" s="97">
        <f t="shared" si="1"/>
        <v>1422.4349999999999</v>
      </c>
      <c r="I15" s="10">
        <v>1</v>
      </c>
      <c r="J15" s="11">
        <v>584</v>
      </c>
      <c r="K15" s="11">
        <f t="shared" si="2"/>
        <v>584</v>
      </c>
      <c r="L15" s="102">
        <f t="shared" si="3"/>
        <v>1276.04</v>
      </c>
      <c r="M15" s="12">
        <v>148</v>
      </c>
      <c r="N15" s="97">
        <f t="shared" si="4"/>
        <v>323.38</v>
      </c>
      <c r="O15" s="20">
        <v>88.3</v>
      </c>
      <c r="P15" s="13">
        <v>96.2</v>
      </c>
      <c r="Q15" s="11">
        <v>93</v>
      </c>
      <c r="R15" s="11">
        <f t="shared" si="5"/>
        <v>84.946236559139848</v>
      </c>
      <c r="S15" s="97">
        <f>IF(B15=0,0,R15*B15/1000)</f>
        <v>126.56989247311839</v>
      </c>
      <c r="T15" s="10">
        <v>1</v>
      </c>
      <c r="U15" s="194">
        <v>2.2000000000000002</v>
      </c>
      <c r="V15" s="13">
        <f t="shared" si="6"/>
        <v>2.2000000000000002</v>
      </c>
      <c r="W15" s="97">
        <f t="shared" si="7"/>
        <v>3.2780000000000005</v>
      </c>
      <c r="X15" s="131"/>
      <c r="Y15" s="13">
        <v>0.02</v>
      </c>
      <c r="Z15" s="335">
        <f>IF(B16=0,0,Y15*B16/1000)</f>
        <v>4.3700000000000003E-2</v>
      </c>
      <c r="AA15" s="270">
        <f t="shared" ref="AA15:AA78" si="8">IF(X15="",Y15,Y15/2)</f>
        <v>0.02</v>
      </c>
      <c r="AD15" s="270"/>
    </row>
    <row r="16" spans="1:36" ht="15" customHeight="1" x14ac:dyDescent="0.25">
      <c r="A16" s="142">
        <f t="shared" ref="A16:A79" si="9">A15+1</f>
        <v>42738</v>
      </c>
      <c r="B16" s="198">
        <v>2185</v>
      </c>
      <c r="C16" s="28">
        <v>14.32</v>
      </c>
      <c r="D16" s="40">
        <v>7.85</v>
      </c>
      <c r="E16" s="10">
        <v>1</v>
      </c>
      <c r="F16" s="11">
        <v>1158</v>
      </c>
      <c r="G16" s="13">
        <f t="shared" si="0"/>
        <v>1158</v>
      </c>
      <c r="H16" s="97">
        <f t="shared" si="1"/>
        <v>2642.556</v>
      </c>
      <c r="I16" s="10">
        <v>1</v>
      </c>
      <c r="J16" s="11">
        <v>1140</v>
      </c>
      <c r="K16" s="11">
        <f t="shared" si="2"/>
        <v>1140</v>
      </c>
      <c r="L16" s="102">
        <f t="shared" si="3"/>
        <v>2601.48</v>
      </c>
      <c r="M16" s="12">
        <v>406</v>
      </c>
      <c r="N16" s="97">
        <f t="shared" si="4"/>
        <v>926.49199999999996</v>
      </c>
      <c r="O16" s="20">
        <v>87.2</v>
      </c>
      <c r="P16" s="13">
        <v>101.1</v>
      </c>
      <c r="Q16" s="11">
        <v>91</v>
      </c>
      <c r="R16" s="11">
        <f t="shared" si="5"/>
        <v>152.74725274725265</v>
      </c>
      <c r="S16" s="97">
        <f t="shared" ref="S16:S79" si="10">IF(B16=0,0,R16*B16/1000)</f>
        <v>333.75274725274699</v>
      </c>
      <c r="T16" s="10">
        <v>1</v>
      </c>
      <c r="U16" s="194">
        <v>2.8</v>
      </c>
      <c r="V16" s="13">
        <f t="shared" si="6"/>
        <v>2.8</v>
      </c>
      <c r="W16" s="97">
        <f t="shared" si="7"/>
        <v>6.1180000000000003</v>
      </c>
      <c r="X16" s="131"/>
      <c r="Y16" s="13">
        <v>0.02</v>
      </c>
      <c r="Z16" s="335">
        <f>IF(B17=0,0,Y16*B17/1000)</f>
        <v>4.564E-2</v>
      </c>
      <c r="AA16" s="270">
        <f t="shared" si="8"/>
        <v>0.02</v>
      </c>
      <c r="AD16" s="270"/>
    </row>
    <row r="17" spans="1:30" ht="15" customHeight="1" x14ac:dyDescent="0.25">
      <c r="A17" s="142">
        <f t="shared" si="9"/>
        <v>42739</v>
      </c>
      <c r="B17" s="198">
        <v>2282</v>
      </c>
      <c r="C17" s="28">
        <v>17</v>
      </c>
      <c r="D17" s="40">
        <v>7.68</v>
      </c>
      <c r="E17" s="10">
        <v>1</v>
      </c>
      <c r="F17" s="11">
        <v>1125</v>
      </c>
      <c r="G17" s="13">
        <f t="shared" si="0"/>
        <v>1125</v>
      </c>
      <c r="H17" s="97">
        <f t="shared" si="1"/>
        <v>2758.5</v>
      </c>
      <c r="I17" s="10">
        <v>1</v>
      </c>
      <c r="J17" s="11">
        <v>1022</v>
      </c>
      <c r="K17" s="11">
        <f t="shared" si="2"/>
        <v>1022</v>
      </c>
      <c r="L17" s="102">
        <f t="shared" si="3"/>
        <v>2505.944</v>
      </c>
      <c r="M17" s="12">
        <v>399</v>
      </c>
      <c r="N17" s="97">
        <f t="shared" si="4"/>
        <v>978.34799999999996</v>
      </c>
      <c r="O17" s="20">
        <v>89.6</v>
      </c>
      <c r="P17" s="13">
        <v>100.8</v>
      </c>
      <c r="Q17" s="11">
        <v>77</v>
      </c>
      <c r="R17" s="11">
        <f t="shared" si="5"/>
        <v>145.4545454545455</v>
      </c>
      <c r="S17" s="97">
        <f t="shared" si="10"/>
        <v>331.92727272727285</v>
      </c>
      <c r="T17" s="10">
        <v>1</v>
      </c>
      <c r="U17" s="13">
        <v>2.2999999999999998</v>
      </c>
      <c r="V17" s="13">
        <f t="shared" ref="V17:V80" si="11">IF(U17=0,0,(U17*T17))</f>
        <v>2.2999999999999998</v>
      </c>
      <c r="W17" s="97">
        <f t="shared" ref="W17:W80" si="12">IF(B17=0,0,V17*B17/1000)</f>
        <v>5.2485999999999997</v>
      </c>
      <c r="X17" s="131"/>
      <c r="Y17" s="13">
        <v>0.02</v>
      </c>
      <c r="Z17" s="335">
        <f>IF(B18=0,0,Y17*B18/1000)</f>
        <v>4.904E-2</v>
      </c>
      <c r="AA17" s="270">
        <f t="shared" si="8"/>
        <v>0.02</v>
      </c>
      <c r="AD17" s="270"/>
    </row>
    <row r="18" spans="1:30" ht="15" customHeight="1" x14ac:dyDescent="0.25">
      <c r="A18" s="142">
        <f t="shared" si="9"/>
        <v>42740</v>
      </c>
      <c r="B18" s="198">
        <v>2452</v>
      </c>
      <c r="C18" s="28">
        <v>18.63</v>
      </c>
      <c r="D18" s="40">
        <v>7.65</v>
      </c>
      <c r="E18" s="10">
        <v>1</v>
      </c>
      <c r="F18" s="11">
        <v>761</v>
      </c>
      <c r="G18" s="13">
        <f t="shared" si="0"/>
        <v>761</v>
      </c>
      <c r="H18" s="97">
        <f t="shared" si="1"/>
        <v>1601.144</v>
      </c>
      <c r="I18" s="10">
        <v>1</v>
      </c>
      <c r="J18" s="11">
        <v>682</v>
      </c>
      <c r="K18" s="11">
        <f t="shared" si="2"/>
        <v>682</v>
      </c>
      <c r="L18" s="102">
        <f t="shared" si="3"/>
        <v>1434.9280000000001</v>
      </c>
      <c r="M18" s="12">
        <v>250</v>
      </c>
      <c r="N18" s="97">
        <f t="shared" si="4"/>
        <v>526</v>
      </c>
      <c r="O18" s="20">
        <v>88.8</v>
      </c>
      <c r="P18" s="13">
        <v>95.9</v>
      </c>
      <c r="Q18" s="11">
        <v>80</v>
      </c>
      <c r="R18" s="11">
        <f t="shared" si="5"/>
        <v>88.750000000000099</v>
      </c>
      <c r="S18" s="97">
        <f t="shared" si="10"/>
        <v>217.61500000000024</v>
      </c>
      <c r="T18" s="10">
        <v>1</v>
      </c>
      <c r="U18" s="13">
        <v>1.8</v>
      </c>
      <c r="V18" s="13">
        <f t="shared" si="11"/>
        <v>1.8</v>
      </c>
      <c r="W18" s="97">
        <f t="shared" si="12"/>
        <v>4.4136000000000006</v>
      </c>
      <c r="X18" s="131" t="s">
        <v>54</v>
      </c>
      <c r="Y18" s="13">
        <v>0.01</v>
      </c>
      <c r="Z18" s="335">
        <f t="shared" ref="Z18:Z20" si="13">IF(B18=0,0,Y18*B18/1000)</f>
        <v>2.452E-2</v>
      </c>
      <c r="AA18" s="270">
        <f t="shared" si="8"/>
        <v>5.0000000000000001E-3</v>
      </c>
      <c r="AD18" s="270"/>
    </row>
    <row r="19" spans="1:30" ht="15" customHeight="1" x14ac:dyDescent="0.25">
      <c r="A19" s="142">
        <f t="shared" si="9"/>
        <v>42741</v>
      </c>
      <c r="B19" s="198">
        <v>2104</v>
      </c>
      <c r="C19" s="28">
        <v>18.21</v>
      </c>
      <c r="D19" s="40">
        <v>7.42</v>
      </c>
      <c r="E19" s="10">
        <v>1</v>
      </c>
      <c r="F19" s="11">
        <v>625</v>
      </c>
      <c r="G19" s="13">
        <f t="shared" si="0"/>
        <v>625</v>
      </c>
      <c r="H19" s="97">
        <f t="shared" si="1"/>
        <v>1058.75</v>
      </c>
      <c r="I19" s="10">
        <v>1</v>
      </c>
      <c r="J19" s="11">
        <v>520</v>
      </c>
      <c r="K19" s="11">
        <f t="shared" si="2"/>
        <v>520</v>
      </c>
      <c r="L19" s="102">
        <f t="shared" si="3"/>
        <v>880.88</v>
      </c>
      <c r="M19" s="12">
        <v>187</v>
      </c>
      <c r="N19" s="97">
        <f t="shared" si="4"/>
        <v>316.77800000000002</v>
      </c>
      <c r="O19" s="20">
        <v>89.5</v>
      </c>
      <c r="P19" s="13">
        <v>99.2</v>
      </c>
      <c r="Q19" s="11">
        <v>99</v>
      </c>
      <c r="R19" s="11">
        <f t="shared" si="5"/>
        <v>97.979797979798022</v>
      </c>
      <c r="S19" s="97">
        <f t="shared" si="10"/>
        <v>206.14949494949505</v>
      </c>
      <c r="T19" s="10">
        <v>1</v>
      </c>
      <c r="U19" s="194">
        <v>2.2000000000000002</v>
      </c>
      <c r="V19" s="13">
        <f t="shared" si="11"/>
        <v>2.2000000000000002</v>
      </c>
      <c r="W19" s="97">
        <f t="shared" si="12"/>
        <v>4.6288</v>
      </c>
      <c r="X19" s="131" t="s">
        <v>54</v>
      </c>
      <c r="Y19" s="195">
        <v>0.01</v>
      </c>
      <c r="Z19" s="335">
        <f t="shared" si="13"/>
        <v>2.104E-2</v>
      </c>
      <c r="AA19" s="270">
        <f t="shared" si="8"/>
        <v>5.0000000000000001E-3</v>
      </c>
      <c r="AD19" s="270"/>
    </row>
    <row r="20" spans="1:30" ht="15" customHeight="1" x14ac:dyDescent="0.25">
      <c r="A20" s="142">
        <f t="shared" si="9"/>
        <v>42742</v>
      </c>
      <c r="B20" s="198">
        <v>1694</v>
      </c>
      <c r="C20" s="28">
        <v>17.98</v>
      </c>
      <c r="D20" s="40">
        <v>7.63</v>
      </c>
      <c r="E20" s="10">
        <v>1</v>
      </c>
      <c r="F20" s="11">
        <v>363</v>
      </c>
      <c r="G20" s="13">
        <f t="shared" si="0"/>
        <v>363</v>
      </c>
      <c r="H20" s="97">
        <f t="shared" si="1"/>
        <v>404.38200000000001</v>
      </c>
      <c r="I20" s="10">
        <v>1</v>
      </c>
      <c r="J20" s="11">
        <v>270</v>
      </c>
      <c r="K20" s="11">
        <f t="shared" si="2"/>
        <v>270</v>
      </c>
      <c r="L20" s="102">
        <f t="shared" si="3"/>
        <v>300.77999999999997</v>
      </c>
      <c r="M20" s="12">
        <v>80</v>
      </c>
      <c r="N20" s="97">
        <f t="shared" si="4"/>
        <v>89.12</v>
      </c>
      <c r="O20" s="20">
        <v>90.5</v>
      </c>
      <c r="P20" s="13">
        <v>96.9</v>
      </c>
      <c r="Q20" s="11">
        <v>96</v>
      </c>
      <c r="R20" s="11">
        <f t="shared" si="5"/>
        <v>66.666666666666728</v>
      </c>
      <c r="S20" s="97">
        <f t="shared" si="10"/>
        <v>112.93333333333345</v>
      </c>
      <c r="T20" s="10">
        <v>1</v>
      </c>
      <c r="U20" s="194">
        <v>1.3</v>
      </c>
      <c r="V20" s="13">
        <f t="shared" si="11"/>
        <v>1.3</v>
      </c>
      <c r="W20" s="97">
        <f t="shared" si="12"/>
        <v>2.2022000000000004</v>
      </c>
      <c r="X20" s="131" t="s">
        <v>54</v>
      </c>
      <c r="Y20" s="195">
        <v>0.01</v>
      </c>
      <c r="Z20" s="335">
        <f t="shared" si="13"/>
        <v>1.694E-2</v>
      </c>
      <c r="AA20" s="270">
        <f t="shared" si="8"/>
        <v>5.0000000000000001E-3</v>
      </c>
      <c r="AD20" s="270"/>
    </row>
    <row r="21" spans="1:30" ht="15" customHeight="1" x14ac:dyDescent="0.25">
      <c r="A21" s="142">
        <f t="shared" si="9"/>
        <v>42743</v>
      </c>
      <c r="B21" s="198">
        <v>1114</v>
      </c>
      <c r="C21" s="28">
        <v>14.88</v>
      </c>
      <c r="D21" s="40">
        <v>7.73</v>
      </c>
      <c r="E21" s="10">
        <v>1</v>
      </c>
      <c r="F21" s="11">
        <v>291</v>
      </c>
      <c r="G21" s="13">
        <f t="shared" si="0"/>
        <v>291</v>
      </c>
      <c r="H21" s="97">
        <f t="shared" si="1"/>
        <v>566.577</v>
      </c>
      <c r="I21" s="10">
        <v>1</v>
      </c>
      <c r="J21" s="11">
        <v>239</v>
      </c>
      <c r="K21" s="11">
        <f t="shared" si="2"/>
        <v>239</v>
      </c>
      <c r="L21" s="102">
        <f t="shared" si="3"/>
        <v>465.33300000000003</v>
      </c>
      <c r="M21" s="12">
        <v>77</v>
      </c>
      <c r="N21" s="97">
        <f t="shared" si="4"/>
        <v>149.91900000000001</v>
      </c>
      <c r="O21" s="20">
        <v>88.8</v>
      </c>
      <c r="P21" s="13">
        <v>94.2</v>
      </c>
      <c r="Q21" s="11">
        <v>95</v>
      </c>
      <c r="R21" s="11">
        <f t="shared" si="5"/>
        <v>56.842105263157954</v>
      </c>
      <c r="S21" s="97">
        <f t="shared" si="10"/>
        <v>63.322105263157958</v>
      </c>
      <c r="T21" s="10">
        <v>1</v>
      </c>
      <c r="U21" s="194">
        <v>1.3</v>
      </c>
      <c r="V21" s="13">
        <f t="shared" si="11"/>
        <v>1.3</v>
      </c>
      <c r="W21" s="97">
        <f t="shared" si="12"/>
        <v>1.4482000000000002</v>
      </c>
      <c r="X21" s="131" t="s">
        <v>54</v>
      </c>
      <c r="Y21" s="195">
        <v>0.01</v>
      </c>
      <c r="Z21" s="335">
        <f t="shared" ref="Z21:Z80" si="14">IF(B21=0,0,Y21*B21/1000)</f>
        <v>1.1140000000000001E-2</v>
      </c>
      <c r="AA21" s="270">
        <f t="shared" si="8"/>
        <v>5.0000000000000001E-3</v>
      </c>
      <c r="AD21" s="270"/>
    </row>
    <row r="22" spans="1:30" ht="15" customHeight="1" x14ac:dyDescent="0.25">
      <c r="A22" s="142">
        <f t="shared" si="9"/>
        <v>42744</v>
      </c>
      <c r="B22" s="198">
        <v>1947</v>
      </c>
      <c r="C22" s="28">
        <v>14.46</v>
      </c>
      <c r="D22" s="40">
        <v>7.92</v>
      </c>
      <c r="E22" s="10">
        <v>1</v>
      </c>
      <c r="F22" s="11">
        <v>577</v>
      </c>
      <c r="G22" s="13">
        <f t="shared" si="0"/>
        <v>577</v>
      </c>
      <c r="H22" s="97">
        <f t="shared" si="1"/>
        <v>1376.722</v>
      </c>
      <c r="I22" s="10">
        <v>1</v>
      </c>
      <c r="J22" s="11">
        <v>520</v>
      </c>
      <c r="K22" s="11">
        <f t="shared" si="2"/>
        <v>520</v>
      </c>
      <c r="L22" s="102">
        <f t="shared" si="3"/>
        <v>1240.72</v>
      </c>
      <c r="M22" s="12">
        <v>154</v>
      </c>
      <c r="N22" s="97">
        <f t="shared" si="4"/>
        <v>367.44400000000002</v>
      </c>
      <c r="O22" s="20">
        <v>88.5</v>
      </c>
      <c r="P22" s="13">
        <v>99.3</v>
      </c>
      <c r="Q22" s="11">
        <v>100</v>
      </c>
      <c r="R22" s="11">
        <f t="shared" si="5"/>
        <v>107.99999999999996</v>
      </c>
      <c r="S22" s="97">
        <f t="shared" si="10"/>
        <v>210.27599999999993</v>
      </c>
      <c r="T22" s="10">
        <v>1</v>
      </c>
      <c r="U22" s="194">
        <v>2</v>
      </c>
      <c r="V22" s="13">
        <f t="shared" si="11"/>
        <v>2</v>
      </c>
      <c r="W22" s="97">
        <f t="shared" si="12"/>
        <v>3.8940000000000001</v>
      </c>
      <c r="X22" s="131"/>
      <c r="Y22" s="195">
        <v>0.03</v>
      </c>
      <c r="Z22" s="335">
        <f t="shared" si="14"/>
        <v>5.8409999999999997E-2</v>
      </c>
      <c r="AA22" s="270">
        <f t="shared" si="8"/>
        <v>0.03</v>
      </c>
      <c r="AD22" s="270"/>
    </row>
    <row r="23" spans="1:30" ht="15" customHeight="1" x14ac:dyDescent="0.25">
      <c r="A23" s="142">
        <f t="shared" si="9"/>
        <v>42745</v>
      </c>
      <c r="B23" s="198">
        <v>2386</v>
      </c>
      <c r="C23" s="28">
        <v>17.12</v>
      </c>
      <c r="D23" s="40">
        <v>7.56</v>
      </c>
      <c r="E23" s="10">
        <v>1</v>
      </c>
      <c r="F23" s="11">
        <v>996</v>
      </c>
      <c r="G23" s="13">
        <f t="shared" si="0"/>
        <v>996</v>
      </c>
      <c r="H23" s="97">
        <f t="shared" si="1"/>
        <v>2253.9479999999999</v>
      </c>
      <c r="I23" s="10">
        <v>1</v>
      </c>
      <c r="J23" s="11">
        <v>954</v>
      </c>
      <c r="K23" s="11">
        <f t="shared" si="2"/>
        <v>954</v>
      </c>
      <c r="L23" s="102">
        <f t="shared" si="3"/>
        <v>2158.902</v>
      </c>
      <c r="M23" s="12">
        <v>326</v>
      </c>
      <c r="N23" s="97">
        <f t="shared" si="4"/>
        <v>737.73800000000006</v>
      </c>
      <c r="O23" s="20">
        <v>88.7</v>
      </c>
      <c r="P23" s="13">
        <v>100</v>
      </c>
      <c r="Q23" s="11">
        <v>96</v>
      </c>
      <c r="R23" s="11">
        <f t="shared" si="5"/>
        <v>117.7083333333333</v>
      </c>
      <c r="S23" s="97">
        <f t="shared" si="10"/>
        <v>280.85208333333327</v>
      </c>
      <c r="T23" s="10">
        <v>1</v>
      </c>
      <c r="U23" s="195">
        <v>1.7</v>
      </c>
      <c r="V23" s="13">
        <f t="shared" si="11"/>
        <v>1.7</v>
      </c>
      <c r="W23" s="97">
        <f t="shared" si="12"/>
        <v>4.0561999999999996</v>
      </c>
      <c r="X23" s="131"/>
      <c r="Y23" s="195">
        <v>0.02</v>
      </c>
      <c r="Z23" s="335">
        <f t="shared" si="14"/>
        <v>4.7719999999999999E-2</v>
      </c>
      <c r="AA23" s="270">
        <f t="shared" si="8"/>
        <v>0.02</v>
      </c>
      <c r="AD23" s="270"/>
    </row>
    <row r="24" spans="1:30" ht="15" customHeight="1" x14ac:dyDescent="0.25">
      <c r="A24" s="142">
        <f t="shared" si="9"/>
        <v>42746</v>
      </c>
      <c r="B24" s="198">
        <v>2263</v>
      </c>
      <c r="C24" s="28">
        <v>18.37</v>
      </c>
      <c r="D24" s="40">
        <v>8.01</v>
      </c>
      <c r="E24" s="10">
        <v>1</v>
      </c>
      <c r="F24" s="11">
        <v>910</v>
      </c>
      <c r="G24" s="13">
        <f t="shared" si="0"/>
        <v>910</v>
      </c>
      <c r="H24" s="97">
        <f t="shared" si="1"/>
        <v>2103.92</v>
      </c>
      <c r="I24" s="10">
        <v>1</v>
      </c>
      <c r="J24" s="11">
        <v>854</v>
      </c>
      <c r="K24" s="11">
        <f t="shared" si="2"/>
        <v>854</v>
      </c>
      <c r="L24" s="102">
        <f t="shared" si="3"/>
        <v>1974.4480000000001</v>
      </c>
      <c r="M24" s="12">
        <v>323</v>
      </c>
      <c r="N24" s="97">
        <f t="shared" si="4"/>
        <v>746.77599999999995</v>
      </c>
      <c r="O24" s="20">
        <v>88.1</v>
      </c>
      <c r="P24" s="13">
        <v>96.6</v>
      </c>
      <c r="Q24" s="11">
        <v>84</v>
      </c>
      <c r="R24" s="11">
        <f t="shared" si="5"/>
        <v>101.19047619047619</v>
      </c>
      <c r="S24" s="97">
        <f t="shared" si="10"/>
        <v>228.99404761904759</v>
      </c>
      <c r="T24" s="10">
        <v>1</v>
      </c>
      <c r="U24" s="195">
        <v>1.6</v>
      </c>
      <c r="V24" s="13">
        <f t="shared" si="11"/>
        <v>1.6</v>
      </c>
      <c r="W24" s="97">
        <f t="shared" si="12"/>
        <v>3.6208</v>
      </c>
      <c r="X24" s="131"/>
      <c r="Y24" s="195">
        <v>0.02</v>
      </c>
      <c r="Z24" s="335">
        <f t="shared" si="14"/>
        <v>4.5259999999999995E-2</v>
      </c>
      <c r="AA24" s="270">
        <f t="shared" si="8"/>
        <v>0.02</v>
      </c>
      <c r="AD24" s="270"/>
    </row>
    <row r="25" spans="1:30" ht="15" customHeight="1" x14ac:dyDescent="0.25">
      <c r="A25" s="142">
        <f t="shared" si="9"/>
        <v>42747</v>
      </c>
      <c r="B25" s="198">
        <v>2312</v>
      </c>
      <c r="C25" s="28">
        <v>19.2</v>
      </c>
      <c r="D25" s="40">
        <v>7.53</v>
      </c>
      <c r="E25" s="10">
        <v>1</v>
      </c>
      <c r="F25" s="11">
        <v>805</v>
      </c>
      <c r="G25" s="13">
        <f t="shared" si="0"/>
        <v>805</v>
      </c>
      <c r="H25" s="97">
        <f t="shared" si="1"/>
        <v>1709.82</v>
      </c>
      <c r="I25" s="10">
        <v>1</v>
      </c>
      <c r="J25" s="11">
        <v>745</v>
      </c>
      <c r="K25" s="11">
        <f t="shared" si="2"/>
        <v>745</v>
      </c>
      <c r="L25" s="102">
        <f t="shared" si="3"/>
        <v>1582.38</v>
      </c>
      <c r="M25" s="12">
        <v>277</v>
      </c>
      <c r="N25" s="97">
        <f t="shared" si="4"/>
        <v>588.34799999999996</v>
      </c>
      <c r="O25" s="20">
        <v>88.1</v>
      </c>
      <c r="P25" s="13">
        <v>96.8</v>
      </c>
      <c r="Q25" s="11">
        <v>86</v>
      </c>
      <c r="R25" s="11">
        <f t="shared" si="5"/>
        <v>101.16279069767447</v>
      </c>
      <c r="S25" s="97">
        <f t="shared" si="10"/>
        <v>233.88837209302335</v>
      </c>
      <c r="T25" s="10">
        <v>1</v>
      </c>
      <c r="U25" s="195">
        <v>1.9</v>
      </c>
      <c r="V25" s="13">
        <f t="shared" si="11"/>
        <v>1.9</v>
      </c>
      <c r="W25" s="97">
        <f t="shared" si="12"/>
        <v>4.3928000000000003</v>
      </c>
      <c r="X25" s="131"/>
      <c r="Y25" s="195">
        <v>0.01</v>
      </c>
      <c r="Z25" s="335">
        <f t="shared" si="14"/>
        <v>2.3120000000000002E-2</v>
      </c>
      <c r="AA25" s="270">
        <f t="shared" si="8"/>
        <v>0.01</v>
      </c>
      <c r="AD25" s="270"/>
    </row>
    <row r="26" spans="1:30" ht="15" customHeight="1" x14ac:dyDescent="0.25">
      <c r="A26" s="142">
        <f t="shared" si="9"/>
        <v>42748</v>
      </c>
      <c r="B26" s="198">
        <v>2124</v>
      </c>
      <c r="C26" s="28">
        <v>18.86</v>
      </c>
      <c r="D26" s="40">
        <v>7.21</v>
      </c>
      <c r="E26" s="10">
        <v>1</v>
      </c>
      <c r="F26" s="11">
        <v>654</v>
      </c>
      <c r="G26" s="13">
        <f t="shared" ref="G26" si="15">IF(F26=0,0,(F26*E26))</f>
        <v>654</v>
      </c>
      <c r="H26" s="97">
        <f t="shared" ref="H26" si="16">IF(B26=0,0,(G26*B26/1000))</f>
        <v>1389.096</v>
      </c>
      <c r="I26" s="10">
        <v>1</v>
      </c>
      <c r="J26" s="11">
        <v>546</v>
      </c>
      <c r="K26" s="11">
        <f t="shared" ref="K26" si="17">IF(J26=0,0,(J26*I26))</f>
        <v>546</v>
      </c>
      <c r="L26" s="102">
        <f t="shared" ref="L26" si="18">IF(B26=0,0,K26*B26/1000)</f>
        <v>1159.704</v>
      </c>
      <c r="M26" s="12">
        <v>183</v>
      </c>
      <c r="N26" s="97">
        <f t="shared" ref="N26" si="19">IF(B26=0,0,M26*B26/1000)</f>
        <v>388.69200000000001</v>
      </c>
      <c r="O26" s="20">
        <v>88.1</v>
      </c>
      <c r="P26" s="13">
        <v>94.8</v>
      </c>
      <c r="Q26" s="11">
        <v>78</v>
      </c>
      <c r="R26" s="11">
        <f t="shared" ref="R26" si="20">IF(P26=0,0,(P26-O26)*1000/Q26)</f>
        <v>85.897435897435926</v>
      </c>
      <c r="S26" s="97">
        <f t="shared" si="10"/>
        <v>182.44615384615389</v>
      </c>
      <c r="T26" s="10">
        <v>1</v>
      </c>
      <c r="U26" s="13">
        <v>2.1</v>
      </c>
      <c r="V26" s="13">
        <f t="shared" si="11"/>
        <v>2.1</v>
      </c>
      <c r="W26" s="97">
        <f t="shared" si="12"/>
        <v>4.4604000000000008</v>
      </c>
      <c r="X26" s="131" t="s">
        <v>54</v>
      </c>
      <c r="Y26" s="13">
        <v>0.01</v>
      </c>
      <c r="Z26" s="335">
        <f t="shared" si="14"/>
        <v>2.1240000000000002E-2</v>
      </c>
      <c r="AA26" s="270">
        <f t="shared" si="8"/>
        <v>5.0000000000000001E-3</v>
      </c>
      <c r="AD26" s="270"/>
    </row>
    <row r="27" spans="1:30" ht="15" customHeight="1" x14ac:dyDescent="0.25">
      <c r="A27" s="142">
        <f t="shared" si="9"/>
        <v>42749</v>
      </c>
      <c r="B27" s="198">
        <v>1523</v>
      </c>
      <c r="C27" s="28">
        <v>18.690000000000001</v>
      </c>
      <c r="D27" s="40">
        <v>7.95</v>
      </c>
      <c r="E27" s="10">
        <v>1</v>
      </c>
      <c r="F27" s="11">
        <v>359</v>
      </c>
      <c r="G27" s="13">
        <f t="shared" ref="G27:G80" si="21">IF(F27=0,0,(F27*E27))</f>
        <v>359</v>
      </c>
      <c r="H27" s="97">
        <f t="shared" ref="H27:H80" si="22">IF(B27=0,0,(G27*B27/1000))</f>
        <v>546.75699999999995</v>
      </c>
      <c r="I27" s="10">
        <v>1</v>
      </c>
      <c r="J27" s="11">
        <v>243</v>
      </c>
      <c r="K27" s="11">
        <f t="shared" ref="K27:K80" si="23">IF(J27=0,0,(J27*I27))</f>
        <v>243</v>
      </c>
      <c r="L27" s="102">
        <f t="shared" ref="L27:L80" si="24">IF(B27=0,0,K27*B27/1000)</f>
        <v>370.089</v>
      </c>
      <c r="M27" s="12">
        <v>124</v>
      </c>
      <c r="N27" s="97">
        <f t="shared" ref="N27:N80" si="25">IF(B27=0,0,M27*B27/1000)</f>
        <v>188.852</v>
      </c>
      <c r="O27" s="20">
        <v>88.3</v>
      </c>
      <c r="P27" s="13">
        <v>91.3</v>
      </c>
      <c r="Q27" s="11">
        <v>79</v>
      </c>
      <c r="R27" s="11">
        <f t="shared" ref="R27:R80" si="26">IF(P27=0,0,(P27-O27)*1000/Q27)</f>
        <v>37.974683544303801</v>
      </c>
      <c r="S27" s="97">
        <f t="shared" si="10"/>
        <v>57.835443037974692</v>
      </c>
      <c r="T27" s="10">
        <v>1</v>
      </c>
      <c r="U27" s="13">
        <v>1.4</v>
      </c>
      <c r="V27" s="13">
        <f t="shared" si="11"/>
        <v>1.4</v>
      </c>
      <c r="W27" s="97">
        <f t="shared" si="12"/>
        <v>2.1321999999999997</v>
      </c>
      <c r="X27" s="131" t="s">
        <v>54</v>
      </c>
      <c r="Y27" s="195">
        <v>0.01</v>
      </c>
      <c r="Z27" s="335">
        <f t="shared" si="14"/>
        <v>1.523E-2</v>
      </c>
      <c r="AA27" s="270">
        <f t="shared" si="8"/>
        <v>5.0000000000000001E-3</v>
      </c>
      <c r="AD27" s="270"/>
    </row>
    <row r="28" spans="1:30" ht="15" customHeight="1" x14ac:dyDescent="0.25">
      <c r="A28" s="142">
        <f t="shared" si="9"/>
        <v>42750</v>
      </c>
      <c r="B28" s="198">
        <v>1156</v>
      </c>
      <c r="C28" s="28">
        <v>13.93</v>
      </c>
      <c r="D28" s="40">
        <v>7.6</v>
      </c>
      <c r="E28" s="10">
        <v>1</v>
      </c>
      <c r="F28" s="11">
        <v>306</v>
      </c>
      <c r="G28" s="13">
        <f t="shared" si="21"/>
        <v>306</v>
      </c>
      <c r="H28" s="97">
        <f t="shared" si="22"/>
        <v>353.73599999999999</v>
      </c>
      <c r="I28" s="10">
        <v>1</v>
      </c>
      <c r="J28" s="11">
        <v>149</v>
      </c>
      <c r="K28" s="11">
        <f t="shared" si="23"/>
        <v>149</v>
      </c>
      <c r="L28" s="102">
        <f t="shared" si="24"/>
        <v>172.244</v>
      </c>
      <c r="M28" s="12">
        <v>41</v>
      </c>
      <c r="N28" s="97">
        <f t="shared" si="25"/>
        <v>47.396000000000001</v>
      </c>
      <c r="O28" s="20">
        <v>89.3</v>
      </c>
      <c r="P28" s="13">
        <v>95.1</v>
      </c>
      <c r="Q28" s="11">
        <v>76</v>
      </c>
      <c r="R28" s="11">
        <f t="shared" si="26"/>
        <v>76.315789473684177</v>
      </c>
      <c r="S28" s="97">
        <f t="shared" si="10"/>
        <v>88.2210526315789</v>
      </c>
      <c r="T28" s="10">
        <v>1</v>
      </c>
      <c r="U28" s="13">
        <v>1.3</v>
      </c>
      <c r="V28" s="13">
        <f t="shared" si="11"/>
        <v>1.3</v>
      </c>
      <c r="W28" s="97">
        <f t="shared" si="12"/>
        <v>1.5027999999999999</v>
      </c>
      <c r="X28" s="131" t="s">
        <v>54</v>
      </c>
      <c r="Y28" s="13">
        <v>0.01</v>
      </c>
      <c r="Z28" s="335">
        <f t="shared" si="14"/>
        <v>1.1560000000000001E-2</v>
      </c>
      <c r="AA28" s="270">
        <f t="shared" si="8"/>
        <v>5.0000000000000001E-3</v>
      </c>
      <c r="AD28" s="270"/>
    </row>
    <row r="29" spans="1:30" ht="15" customHeight="1" x14ac:dyDescent="0.25">
      <c r="A29" s="142">
        <f t="shared" si="9"/>
        <v>42751</v>
      </c>
      <c r="B29" s="198">
        <v>2105</v>
      </c>
      <c r="C29" s="28">
        <v>15.27</v>
      </c>
      <c r="D29" s="40">
        <v>7.62</v>
      </c>
      <c r="E29" s="10">
        <v>1</v>
      </c>
      <c r="F29" s="11">
        <v>1261</v>
      </c>
      <c r="G29" s="13">
        <f t="shared" si="21"/>
        <v>1261</v>
      </c>
      <c r="H29" s="97">
        <f t="shared" si="22"/>
        <v>2654.4050000000002</v>
      </c>
      <c r="I29" s="10">
        <v>1</v>
      </c>
      <c r="J29" s="11">
        <v>1211</v>
      </c>
      <c r="K29" s="11">
        <f t="shared" si="23"/>
        <v>1211</v>
      </c>
      <c r="L29" s="102">
        <f t="shared" si="24"/>
        <v>2549.1550000000002</v>
      </c>
      <c r="M29" s="12">
        <v>508</v>
      </c>
      <c r="N29" s="97">
        <f t="shared" si="25"/>
        <v>1069.3399999999999</v>
      </c>
      <c r="O29" s="20">
        <v>88.6</v>
      </c>
      <c r="P29" s="13">
        <v>102.2</v>
      </c>
      <c r="Q29" s="11">
        <v>76</v>
      </c>
      <c r="R29" s="11">
        <f t="shared" si="26"/>
        <v>178.94736842105274</v>
      </c>
      <c r="S29" s="97">
        <f t="shared" si="10"/>
        <v>376.68421052631601</v>
      </c>
      <c r="T29" s="10">
        <v>1</v>
      </c>
      <c r="U29" s="13">
        <v>3.5</v>
      </c>
      <c r="V29" s="13">
        <f t="shared" si="11"/>
        <v>3.5</v>
      </c>
      <c r="W29" s="97">
        <f t="shared" si="12"/>
        <v>7.3674999999999997</v>
      </c>
      <c r="X29" s="131"/>
      <c r="Y29" s="195">
        <v>0.03</v>
      </c>
      <c r="Z29" s="335">
        <f t="shared" si="14"/>
        <v>6.3149999999999998E-2</v>
      </c>
      <c r="AA29" s="270">
        <f t="shared" si="8"/>
        <v>0.03</v>
      </c>
      <c r="AD29" s="270"/>
    </row>
    <row r="30" spans="1:30" ht="15" customHeight="1" x14ac:dyDescent="0.25">
      <c r="A30" s="142">
        <f t="shared" si="9"/>
        <v>42752</v>
      </c>
      <c r="B30" s="198">
        <v>1937</v>
      </c>
      <c r="C30" s="28">
        <v>16.61</v>
      </c>
      <c r="D30" s="40">
        <v>7.73</v>
      </c>
      <c r="E30" s="10">
        <v>1</v>
      </c>
      <c r="F30" s="11">
        <v>1266</v>
      </c>
      <c r="G30" s="13">
        <f t="shared" si="21"/>
        <v>1266</v>
      </c>
      <c r="H30" s="97">
        <f t="shared" si="22"/>
        <v>2452.2420000000002</v>
      </c>
      <c r="I30" s="10">
        <v>1</v>
      </c>
      <c r="J30" s="11">
        <v>1200</v>
      </c>
      <c r="K30" s="11">
        <f t="shared" si="23"/>
        <v>1200</v>
      </c>
      <c r="L30" s="102">
        <f t="shared" si="24"/>
        <v>2324.4</v>
      </c>
      <c r="M30" s="12">
        <v>321</v>
      </c>
      <c r="N30" s="97">
        <f t="shared" si="25"/>
        <v>621.77700000000004</v>
      </c>
      <c r="O30" s="20">
        <v>88</v>
      </c>
      <c r="P30" s="13">
        <v>102</v>
      </c>
      <c r="Q30" s="11">
        <v>67</v>
      </c>
      <c r="R30" s="11">
        <f t="shared" si="26"/>
        <v>208.955223880597</v>
      </c>
      <c r="S30" s="97">
        <f t="shared" si="10"/>
        <v>404.74626865671638</v>
      </c>
      <c r="T30" s="10">
        <v>1</v>
      </c>
      <c r="U30" s="196">
        <v>2.8</v>
      </c>
      <c r="V30" s="13">
        <f t="shared" si="11"/>
        <v>2.8</v>
      </c>
      <c r="W30" s="97">
        <f t="shared" si="12"/>
        <v>5.4235999999999995</v>
      </c>
      <c r="X30" s="131"/>
      <c r="Y30" s="196">
        <v>0.01</v>
      </c>
      <c r="Z30" s="335">
        <f t="shared" si="14"/>
        <v>1.9370000000000002E-2</v>
      </c>
      <c r="AA30" s="270">
        <f t="shared" si="8"/>
        <v>0.01</v>
      </c>
      <c r="AD30" s="270"/>
    </row>
    <row r="31" spans="1:30" ht="15" customHeight="1" x14ac:dyDescent="0.25">
      <c r="A31" s="142">
        <f t="shared" si="9"/>
        <v>42753</v>
      </c>
      <c r="B31" s="198">
        <v>2236</v>
      </c>
      <c r="C31" s="28">
        <v>17.28</v>
      </c>
      <c r="D31" s="40">
        <v>7.96</v>
      </c>
      <c r="E31" s="10">
        <v>1</v>
      </c>
      <c r="F31" s="11">
        <v>747</v>
      </c>
      <c r="G31" s="13">
        <f t="shared" si="21"/>
        <v>747</v>
      </c>
      <c r="H31" s="97">
        <f t="shared" si="22"/>
        <v>1670.2919999999999</v>
      </c>
      <c r="I31" s="10">
        <v>1</v>
      </c>
      <c r="J31" s="11">
        <v>683</v>
      </c>
      <c r="K31" s="11">
        <f t="shared" si="23"/>
        <v>683</v>
      </c>
      <c r="L31" s="102">
        <f t="shared" si="24"/>
        <v>1527.1880000000001</v>
      </c>
      <c r="M31" s="12">
        <v>176</v>
      </c>
      <c r="N31" s="97">
        <f t="shared" si="25"/>
        <v>393.536</v>
      </c>
      <c r="O31" s="20">
        <v>88.3</v>
      </c>
      <c r="P31" s="13">
        <v>95.5</v>
      </c>
      <c r="Q31" s="11">
        <v>73</v>
      </c>
      <c r="R31" s="11">
        <f t="shared" si="26"/>
        <v>98.630136986301409</v>
      </c>
      <c r="S31" s="97">
        <f t="shared" si="10"/>
        <v>220.53698630136995</v>
      </c>
      <c r="T31" s="10">
        <v>1</v>
      </c>
      <c r="U31" s="196">
        <v>2.1</v>
      </c>
      <c r="V31" s="13">
        <f t="shared" si="11"/>
        <v>2.1</v>
      </c>
      <c r="W31" s="97">
        <f t="shared" si="12"/>
        <v>4.6956000000000007</v>
      </c>
      <c r="X31" s="131"/>
      <c r="Y31" s="196">
        <v>0.01</v>
      </c>
      <c r="Z31" s="335">
        <f t="shared" si="14"/>
        <v>2.2359999999999998E-2</v>
      </c>
      <c r="AA31" s="270">
        <f t="shared" si="8"/>
        <v>0.01</v>
      </c>
      <c r="AD31" s="270"/>
    </row>
    <row r="32" spans="1:30" ht="15" customHeight="1" x14ac:dyDescent="0.25">
      <c r="A32" s="142">
        <f t="shared" si="9"/>
        <v>42754</v>
      </c>
      <c r="B32" s="198">
        <v>2256</v>
      </c>
      <c r="C32" s="28">
        <v>17.7</v>
      </c>
      <c r="D32" s="40">
        <v>7.8</v>
      </c>
      <c r="E32" s="10">
        <v>1</v>
      </c>
      <c r="F32" s="11">
        <v>1068</v>
      </c>
      <c r="G32" s="13">
        <f t="shared" si="21"/>
        <v>1068</v>
      </c>
      <c r="H32" s="97">
        <f t="shared" si="22"/>
        <v>2409.4079999999999</v>
      </c>
      <c r="I32" s="10">
        <v>1</v>
      </c>
      <c r="J32" s="11">
        <v>976</v>
      </c>
      <c r="K32" s="11">
        <f t="shared" si="23"/>
        <v>976</v>
      </c>
      <c r="L32" s="102">
        <f t="shared" si="24"/>
        <v>2201.8560000000002</v>
      </c>
      <c r="M32" s="12">
        <v>300</v>
      </c>
      <c r="N32" s="97">
        <f t="shared" si="25"/>
        <v>676.8</v>
      </c>
      <c r="O32" s="20">
        <v>87.8</v>
      </c>
      <c r="P32" s="13">
        <v>98</v>
      </c>
      <c r="Q32" s="11">
        <v>97</v>
      </c>
      <c r="R32" s="11">
        <f t="shared" si="26"/>
        <v>105.15463917525777</v>
      </c>
      <c r="S32" s="97">
        <f t="shared" si="10"/>
        <v>237.22886597938151</v>
      </c>
      <c r="T32" s="10">
        <v>1</v>
      </c>
      <c r="U32" s="196">
        <v>2.4</v>
      </c>
      <c r="V32" s="13">
        <f t="shared" si="11"/>
        <v>2.4</v>
      </c>
      <c r="W32" s="97">
        <f t="shared" si="12"/>
        <v>5.4143999999999997</v>
      </c>
      <c r="X32" s="131" t="s">
        <v>54</v>
      </c>
      <c r="Y32" s="196">
        <v>0.01</v>
      </c>
      <c r="Z32" s="335">
        <f t="shared" si="14"/>
        <v>2.256E-2</v>
      </c>
      <c r="AA32" s="270">
        <f t="shared" si="8"/>
        <v>5.0000000000000001E-3</v>
      </c>
      <c r="AD32" s="270"/>
    </row>
    <row r="33" spans="1:30" ht="15" customHeight="1" x14ac:dyDescent="0.25">
      <c r="A33" s="142">
        <f t="shared" si="9"/>
        <v>42755</v>
      </c>
      <c r="B33" s="198">
        <v>1867</v>
      </c>
      <c r="C33" s="28">
        <v>16.39</v>
      </c>
      <c r="D33" s="40">
        <v>7.04</v>
      </c>
      <c r="E33" s="10">
        <v>1</v>
      </c>
      <c r="F33" s="11">
        <v>611</v>
      </c>
      <c r="G33" s="13">
        <f t="shared" si="21"/>
        <v>611</v>
      </c>
      <c r="H33" s="97">
        <f t="shared" si="22"/>
        <v>1140.7370000000001</v>
      </c>
      <c r="I33" s="10">
        <v>1</v>
      </c>
      <c r="J33" s="11">
        <v>481</v>
      </c>
      <c r="K33" s="11">
        <f t="shared" si="23"/>
        <v>481</v>
      </c>
      <c r="L33" s="102">
        <f t="shared" si="24"/>
        <v>898.02700000000004</v>
      </c>
      <c r="M33" s="12">
        <v>172</v>
      </c>
      <c r="N33" s="97">
        <f t="shared" si="25"/>
        <v>321.12400000000002</v>
      </c>
      <c r="O33" s="20">
        <v>87.9</v>
      </c>
      <c r="P33" s="13">
        <v>96.3</v>
      </c>
      <c r="Q33" s="11">
        <v>85</v>
      </c>
      <c r="R33" s="11">
        <f t="shared" si="26"/>
        <v>98.823529411764596</v>
      </c>
      <c r="S33" s="97">
        <f t="shared" si="10"/>
        <v>184.5035294117645</v>
      </c>
      <c r="T33" s="10">
        <v>1</v>
      </c>
      <c r="U33" s="196">
        <v>1.7</v>
      </c>
      <c r="V33" s="13">
        <f t="shared" si="11"/>
        <v>1.7</v>
      </c>
      <c r="W33" s="97">
        <f t="shared" si="12"/>
        <v>3.1739000000000002</v>
      </c>
      <c r="X33" s="131" t="s">
        <v>54</v>
      </c>
      <c r="Y33" s="196">
        <v>0.01</v>
      </c>
      <c r="Z33" s="335">
        <f t="shared" si="14"/>
        <v>1.8670000000000003E-2</v>
      </c>
      <c r="AA33" s="270">
        <f t="shared" si="8"/>
        <v>5.0000000000000001E-3</v>
      </c>
      <c r="AD33" s="270"/>
    </row>
    <row r="34" spans="1:30" ht="15" customHeight="1" x14ac:dyDescent="0.25">
      <c r="A34" s="142">
        <f t="shared" si="9"/>
        <v>42756</v>
      </c>
      <c r="B34" s="198">
        <v>1702</v>
      </c>
      <c r="C34" s="28">
        <v>16.5</v>
      </c>
      <c r="D34" s="40">
        <v>8</v>
      </c>
      <c r="E34" s="10">
        <v>1</v>
      </c>
      <c r="F34" s="11">
        <v>786</v>
      </c>
      <c r="G34" s="13">
        <f t="shared" si="21"/>
        <v>786</v>
      </c>
      <c r="H34" s="97">
        <f t="shared" si="22"/>
        <v>1337.7719999999999</v>
      </c>
      <c r="I34" s="10">
        <v>1</v>
      </c>
      <c r="J34" s="11">
        <v>623</v>
      </c>
      <c r="K34" s="11">
        <f t="shared" si="23"/>
        <v>623</v>
      </c>
      <c r="L34" s="102">
        <f t="shared" si="24"/>
        <v>1060.346</v>
      </c>
      <c r="M34" s="12">
        <v>211</v>
      </c>
      <c r="N34" s="97">
        <f t="shared" si="25"/>
        <v>359.12200000000001</v>
      </c>
      <c r="O34" s="20"/>
      <c r="P34" s="13"/>
      <c r="Q34" s="11">
        <v>100</v>
      </c>
      <c r="R34" s="11">
        <v>161</v>
      </c>
      <c r="S34" s="97">
        <f t="shared" si="10"/>
        <v>274.02199999999999</v>
      </c>
      <c r="T34" s="10">
        <v>1</v>
      </c>
      <c r="U34" s="196">
        <v>2.5</v>
      </c>
      <c r="V34" s="13">
        <f t="shared" si="11"/>
        <v>2.5</v>
      </c>
      <c r="W34" s="97">
        <f t="shared" si="12"/>
        <v>4.2549999999999999</v>
      </c>
      <c r="X34" s="131" t="s">
        <v>54</v>
      </c>
      <c r="Y34" s="196">
        <v>0.01</v>
      </c>
      <c r="Z34" s="335">
        <f t="shared" si="14"/>
        <v>1.702E-2</v>
      </c>
      <c r="AA34" s="270">
        <f t="shared" si="8"/>
        <v>5.0000000000000001E-3</v>
      </c>
      <c r="AD34" s="270"/>
    </row>
    <row r="35" spans="1:30" ht="15" customHeight="1" x14ac:dyDescent="0.25">
      <c r="A35" s="142">
        <f t="shared" si="9"/>
        <v>42757</v>
      </c>
      <c r="B35" s="198">
        <v>909</v>
      </c>
      <c r="C35" s="28">
        <v>13.92</v>
      </c>
      <c r="D35" s="40">
        <v>7.09</v>
      </c>
      <c r="E35" s="10">
        <v>1</v>
      </c>
      <c r="F35" s="11">
        <v>274</v>
      </c>
      <c r="G35" s="13">
        <f t="shared" si="21"/>
        <v>274</v>
      </c>
      <c r="H35" s="97">
        <f t="shared" si="22"/>
        <v>249.066</v>
      </c>
      <c r="I35" s="10">
        <v>1</v>
      </c>
      <c r="J35" s="11">
        <v>164</v>
      </c>
      <c r="K35" s="11">
        <f t="shared" si="23"/>
        <v>164</v>
      </c>
      <c r="L35" s="102">
        <f t="shared" si="24"/>
        <v>149.07599999999999</v>
      </c>
      <c r="M35" s="12">
        <v>58</v>
      </c>
      <c r="N35" s="97">
        <f t="shared" si="25"/>
        <v>52.722000000000001</v>
      </c>
      <c r="O35" s="20">
        <v>87.7</v>
      </c>
      <c r="P35" s="13">
        <v>91.9</v>
      </c>
      <c r="Q35" s="11">
        <v>82</v>
      </c>
      <c r="R35" s="11">
        <f t="shared" si="26"/>
        <v>51.219512195121986</v>
      </c>
      <c r="S35" s="97">
        <f t="shared" si="10"/>
        <v>46.558536585365886</v>
      </c>
      <c r="T35" s="10">
        <v>1</v>
      </c>
      <c r="U35" s="196">
        <v>1.3</v>
      </c>
      <c r="V35" s="13">
        <f t="shared" si="11"/>
        <v>1.3</v>
      </c>
      <c r="W35" s="97">
        <f t="shared" si="12"/>
        <v>1.1817</v>
      </c>
      <c r="X35" s="131" t="s">
        <v>54</v>
      </c>
      <c r="Y35" s="196">
        <v>0.01</v>
      </c>
      <c r="Z35" s="335">
        <f t="shared" si="14"/>
        <v>9.0899999999999991E-3</v>
      </c>
      <c r="AA35" s="270">
        <f t="shared" si="8"/>
        <v>5.0000000000000001E-3</v>
      </c>
      <c r="AD35" s="270"/>
    </row>
    <row r="36" spans="1:30" ht="15" customHeight="1" x14ac:dyDescent="0.25">
      <c r="A36" s="142">
        <f t="shared" si="9"/>
        <v>42758</v>
      </c>
      <c r="B36" s="198">
        <v>2154</v>
      </c>
      <c r="C36" s="28">
        <v>13.64</v>
      </c>
      <c r="D36" s="40">
        <v>8.1199999999999992</v>
      </c>
      <c r="E36" s="10">
        <v>1</v>
      </c>
      <c r="F36" s="11">
        <v>1066</v>
      </c>
      <c r="G36" s="13">
        <f t="shared" si="21"/>
        <v>1066</v>
      </c>
      <c r="H36" s="97">
        <f t="shared" si="22"/>
        <v>2296.1640000000002</v>
      </c>
      <c r="I36" s="10">
        <v>1</v>
      </c>
      <c r="J36" s="11">
        <v>1010</v>
      </c>
      <c r="K36" s="11">
        <f t="shared" si="23"/>
        <v>1010</v>
      </c>
      <c r="L36" s="102">
        <f t="shared" si="24"/>
        <v>2175.54</v>
      </c>
      <c r="M36" s="12">
        <v>278</v>
      </c>
      <c r="N36" s="97">
        <f t="shared" si="25"/>
        <v>598.81200000000001</v>
      </c>
      <c r="O36" s="20">
        <v>89.4</v>
      </c>
      <c r="P36" s="13">
        <v>100.4</v>
      </c>
      <c r="Q36" s="11">
        <v>75</v>
      </c>
      <c r="R36" s="11">
        <f t="shared" si="26"/>
        <v>146.66666666666666</v>
      </c>
      <c r="S36" s="97">
        <f t="shared" si="10"/>
        <v>315.92</v>
      </c>
      <c r="T36" s="10">
        <v>1</v>
      </c>
      <c r="U36" s="196">
        <v>2.7</v>
      </c>
      <c r="V36" s="13">
        <f t="shared" si="11"/>
        <v>2.7</v>
      </c>
      <c r="W36" s="97">
        <f t="shared" si="12"/>
        <v>5.8158000000000003</v>
      </c>
      <c r="X36" s="131"/>
      <c r="Y36" s="13">
        <v>0.02</v>
      </c>
      <c r="Z36" s="335">
        <f t="shared" si="14"/>
        <v>4.308E-2</v>
      </c>
      <c r="AA36" s="270">
        <f t="shared" si="8"/>
        <v>0.02</v>
      </c>
      <c r="AD36" s="270"/>
    </row>
    <row r="37" spans="1:30" ht="15" customHeight="1" x14ac:dyDescent="0.25">
      <c r="A37" s="142">
        <f t="shared" si="9"/>
        <v>42759</v>
      </c>
      <c r="B37" s="198">
        <v>2290</v>
      </c>
      <c r="C37" s="28">
        <v>16.850000000000001</v>
      </c>
      <c r="D37" s="40">
        <v>7.64</v>
      </c>
      <c r="E37" s="10">
        <v>1</v>
      </c>
      <c r="F37" s="11">
        <v>1172</v>
      </c>
      <c r="G37" s="13">
        <f t="shared" si="21"/>
        <v>1172</v>
      </c>
      <c r="H37" s="97">
        <f t="shared" si="22"/>
        <v>2683.88</v>
      </c>
      <c r="I37" s="10">
        <v>1</v>
      </c>
      <c r="J37" s="11">
        <v>1128</v>
      </c>
      <c r="K37" s="11">
        <f t="shared" si="23"/>
        <v>1128</v>
      </c>
      <c r="L37" s="102">
        <f t="shared" si="24"/>
        <v>2583.12</v>
      </c>
      <c r="M37" s="12">
        <v>451</v>
      </c>
      <c r="N37" s="97">
        <f t="shared" si="25"/>
        <v>1032.79</v>
      </c>
      <c r="O37" s="20">
        <v>89.4</v>
      </c>
      <c r="P37" s="13">
        <v>100.3</v>
      </c>
      <c r="Q37" s="11">
        <v>75</v>
      </c>
      <c r="R37" s="11">
        <f t="shared" si="26"/>
        <v>145.3333333333332</v>
      </c>
      <c r="S37" s="97">
        <f t="shared" si="10"/>
        <v>332.81333333333305</v>
      </c>
      <c r="T37" s="10">
        <v>1</v>
      </c>
      <c r="U37" s="196">
        <v>2.6</v>
      </c>
      <c r="V37" s="13">
        <f t="shared" si="11"/>
        <v>2.6</v>
      </c>
      <c r="W37" s="97">
        <f t="shared" si="12"/>
        <v>5.9539999999999997</v>
      </c>
      <c r="X37" s="131"/>
      <c r="Y37" s="13">
        <v>0.02</v>
      </c>
      <c r="Z37" s="335">
        <f t="shared" si="14"/>
        <v>4.5800000000000007E-2</v>
      </c>
      <c r="AA37" s="270">
        <f t="shared" si="8"/>
        <v>0.02</v>
      </c>
      <c r="AD37" s="270"/>
    </row>
    <row r="38" spans="1:30" ht="15" customHeight="1" x14ac:dyDescent="0.25">
      <c r="A38" s="142">
        <f t="shared" si="9"/>
        <v>42760</v>
      </c>
      <c r="B38" s="198">
        <v>2310</v>
      </c>
      <c r="C38" s="28">
        <v>17.14</v>
      </c>
      <c r="D38" s="40">
        <v>7.9</v>
      </c>
      <c r="E38" s="10">
        <v>1</v>
      </c>
      <c r="F38" s="11">
        <v>1115</v>
      </c>
      <c r="G38" s="13">
        <f t="shared" si="21"/>
        <v>1115</v>
      </c>
      <c r="H38" s="97">
        <f t="shared" si="22"/>
        <v>2575.65</v>
      </c>
      <c r="I38" s="10">
        <v>1</v>
      </c>
      <c r="J38" s="11">
        <v>1007</v>
      </c>
      <c r="K38" s="11">
        <f t="shared" si="23"/>
        <v>1007</v>
      </c>
      <c r="L38" s="102">
        <f t="shared" si="24"/>
        <v>2326.17</v>
      </c>
      <c r="M38" s="12">
        <v>302</v>
      </c>
      <c r="N38" s="97">
        <f t="shared" si="25"/>
        <v>697.62</v>
      </c>
      <c r="O38" s="20">
        <v>90.5</v>
      </c>
      <c r="P38" s="13">
        <v>102.1</v>
      </c>
      <c r="Q38" s="11">
        <v>74</v>
      </c>
      <c r="R38" s="11">
        <f t="shared" si="26"/>
        <v>156.75675675675669</v>
      </c>
      <c r="S38" s="97">
        <f t="shared" si="10"/>
        <v>362.10810810810796</v>
      </c>
      <c r="T38" s="10">
        <v>1</v>
      </c>
      <c r="U38" s="196">
        <v>2.8</v>
      </c>
      <c r="V38" s="13">
        <f t="shared" si="11"/>
        <v>2.8</v>
      </c>
      <c r="W38" s="97">
        <f t="shared" si="12"/>
        <v>6.468</v>
      </c>
      <c r="X38" s="131"/>
      <c r="Y38" s="13">
        <v>0.01</v>
      </c>
      <c r="Z38" s="335">
        <f t="shared" si="14"/>
        <v>2.3100000000000002E-2</v>
      </c>
      <c r="AA38" s="270">
        <f t="shared" si="8"/>
        <v>0.01</v>
      </c>
      <c r="AD38" s="270"/>
    </row>
    <row r="39" spans="1:30" ht="15" customHeight="1" x14ac:dyDescent="0.25">
      <c r="A39" s="142">
        <f t="shared" si="9"/>
        <v>42761</v>
      </c>
      <c r="B39" s="198">
        <v>2196</v>
      </c>
      <c r="C39" s="28">
        <v>17.64</v>
      </c>
      <c r="D39" s="40">
        <v>8.01</v>
      </c>
      <c r="E39" s="10">
        <v>1</v>
      </c>
      <c r="F39" s="11">
        <v>921</v>
      </c>
      <c r="G39" s="13">
        <f t="shared" si="21"/>
        <v>921</v>
      </c>
      <c r="H39" s="97">
        <f t="shared" si="22"/>
        <v>2022.5160000000001</v>
      </c>
      <c r="I39" s="10">
        <v>1</v>
      </c>
      <c r="J39" s="11">
        <v>778</v>
      </c>
      <c r="K39" s="11">
        <f t="shared" si="23"/>
        <v>778</v>
      </c>
      <c r="L39" s="102">
        <f t="shared" si="24"/>
        <v>1708.4880000000001</v>
      </c>
      <c r="M39" s="12">
        <v>247</v>
      </c>
      <c r="N39" s="97">
        <f t="shared" si="25"/>
        <v>542.41200000000003</v>
      </c>
      <c r="O39" s="20">
        <v>91.3</v>
      </c>
      <c r="P39" s="13">
        <v>98.7</v>
      </c>
      <c r="Q39" s="11">
        <v>48</v>
      </c>
      <c r="R39" s="11">
        <f t="shared" si="26"/>
        <v>154.16666666666677</v>
      </c>
      <c r="S39" s="97">
        <f t="shared" si="10"/>
        <v>338.55000000000024</v>
      </c>
      <c r="T39" s="10">
        <v>1</v>
      </c>
      <c r="U39" s="196">
        <v>2.6</v>
      </c>
      <c r="V39" s="13">
        <f t="shared" si="11"/>
        <v>2.6</v>
      </c>
      <c r="W39" s="97">
        <f t="shared" si="12"/>
        <v>5.7096</v>
      </c>
      <c r="X39" s="131" t="s">
        <v>54</v>
      </c>
      <c r="Y39" s="13">
        <v>0.01</v>
      </c>
      <c r="Z39" s="335">
        <f t="shared" si="14"/>
        <v>2.196E-2</v>
      </c>
      <c r="AA39" s="270">
        <f t="shared" si="8"/>
        <v>5.0000000000000001E-3</v>
      </c>
      <c r="AD39" s="270"/>
    </row>
    <row r="40" spans="1:30" ht="15" customHeight="1" x14ac:dyDescent="0.25">
      <c r="A40" s="142">
        <f t="shared" si="9"/>
        <v>42762</v>
      </c>
      <c r="B40" s="198">
        <v>2188</v>
      </c>
      <c r="C40" s="28">
        <v>17.7</v>
      </c>
      <c r="D40" s="40">
        <v>7.93</v>
      </c>
      <c r="E40" s="10">
        <v>1</v>
      </c>
      <c r="F40" s="11">
        <v>1262</v>
      </c>
      <c r="G40" s="13">
        <f t="shared" si="21"/>
        <v>1262</v>
      </c>
      <c r="H40" s="97">
        <f t="shared" si="22"/>
        <v>2761.2559999999999</v>
      </c>
      <c r="I40" s="10">
        <v>1</v>
      </c>
      <c r="J40" s="11">
        <v>1188</v>
      </c>
      <c r="K40" s="11">
        <f t="shared" si="23"/>
        <v>1188</v>
      </c>
      <c r="L40" s="102">
        <f t="shared" si="24"/>
        <v>2599.3440000000001</v>
      </c>
      <c r="M40" s="12">
        <v>302</v>
      </c>
      <c r="N40" s="97">
        <f t="shared" si="25"/>
        <v>660.77599999999995</v>
      </c>
      <c r="O40" s="20">
        <v>89.3</v>
      </c>
      <c r="P40" s="13">
        <v>102.4</v>
      </c>
      <c r="Q40" s="11">
        <v>72</v>
      </c>
      <c r="R40" s="11">
        <f t="shared" si="26"/>
        <v>181.94444444444457</v>
      </c>
      <c r="S40" s="97">
        <f t="shared" si="10"/>
        <v>398.09444444444472</v>
      </c>
      <c r="T40" s="10">
        <v>1</v>
      </c>
      <c r="U40" s="196">
        <v>3.9</v>
      </c>
      <c r="V40" s="13">
        <f t="shared" si="11"/>
        <v>3.9</v>
      </c>
      <c r="W40" s="97">
        <f t="shared" si="12"/>
        <v>8.533199999999999</v>
      </c>
      <c r="X40" s="131"/>
      <c r="Y40" s="13">
        <v>0.02</v>
      </c>
      <c r="Z40" s="335">
        <f t="shared" si="14"/>
        <v>4.376E-2</v>
      </c>
      <c r="AA40" s="270">
        <f t="shared" si="8"/>
        <v>0.02</v>
      </c>
      <c r="AD40" s="270"/>
    </row>
    <row r="41" spans="1:30" ht="15" customHeight="1" x14ac:dyDescent="0.25">
      <c r="A41" s="142">
        <f t="shared" si="9"/>
        <v>42763</v>
      </c>
      <c r="B41" s="198">
        <v>1722</v>
      </c>
      <c r="C41" s="28">
        <v>18.53</v>
      </c>
      <c r="D41" s="40">
        <v>8.5399999999999991</v>
      </c>
      <c r="E41" s="10">
        <v>1</v>
      </c>
      <c r="F41" s="11">
        <v>506</v>
      </c>
      <c r="G41" s="13">
        <f t="shared" si="21"/>
        <v>506</v>
      </c>
      <c r="H41" s="97">
        <f t="shared" si="22"/>
        <v>871.33199999999999</v>
      </c>
      <c r="I41" s="10">
        <v>1</v>
      </c>
      <c r="J41" s="11">
        <v>448</v>
      </c>
      <c r="K41" s="11">
        <f t="shared" si="23"/>
        <v>448</v>
      </c>
      <c r="L41" s="102">
        <f t="shared" si="24"/>
        <v>771.45600000000002</v>
      </c>
      <c r="M41" s="12">
        <v>104</v>
      </c>
      <c r="N41" s="97">
        <f t="shared" si="25"/>
        <v>179.08799999999999</v>
      </c>
      <c r="O41" s="20">
        <v>88.4</v>
      </c>
      <c r="P41" s="13">
        <v>93</v>
      </c>
      <c r="Q41" s="11">
        <v>74</v>
      </c>
      <c r="R41" s="11">
        <f t="shared" si="26"/>
        <v>62.16216216216209</v>
      </c>
      <c r="S41" s="97">
        <f t="shared" si="10"/>
        <v>107.04324324324313</v>
      </c>
      <c r="T41" s="10">
        <v>1</v>
      </c>
      <c r="U41" s="196">
        <v>1.5</v>
      </c>
      <c r="V41" s="13">
        <f t="shared" si="11"/>
        <v>1.5</v>
      </c>
      <c r="W41" s="97">
        <f t="shared" si="12"/>
        <v>2.5830000000000002</v>
      </c>
      <c r="X41" s="131" t="s">
        <v>54</v>
      </c>
      <c r="Y41" s="196">
        <v>0.01</v>
      </c>
      <c r="Z41" s="335">
        <f t="shared" si="14"/>
        <v>1.7219999999999999E-2</v>
      </c>
      <c r="AA41" s="270">
        <f t="shared" si="8"/>
        <v>5.0000000000000001E-3</v>
      </c>
      <c r="AD41" s="270"/>
    </row>
    <row r="42" spans="1:30" ht="15" customHeight="1" x14ac:dyDescent="0.25">
      <c r="A42" s="142">
        <f t="shared" si="9"/>
        <v>42764</v>
      </c>
      <c r="B42" s="198">
        <v>909</v>
      </c>
      <c r="C42" s="28">
        <v>15.63</v>
      </c>
      <c r="D42" s="40">
        <v>8.17</v>
      </c>
      <c r="E42" s="10">
        <v>1</v>
      </c>
      <c r="F42" s="11">
        <v>240</v>
      </c>
      <c r="G42" s="13">
        <f t="shared" si="21"/>
        <v>240</v>
      </c>
      <c r="H42" s="97">
        <f t="shared" si="22"/>
        <v>218.16</v>
      </c>
      <c r="I42" s="10">
        <v>1</v>
      </c>
      <c r="J42" s="11">
        <v>137</v>
      </c>
      <c r="K42" s="11">
        <f t="shared" si="23"/>
        <v>137</v>
      </c>
      <c r="L42" s="102">
        <f t="shared" si="24"/>
        <v>124.533</v>
      </c>
      <c r="M42" s="12">
        <v>40</v>
      </c>
      <c r="N42" s="97">
        <f t="shared" si="25"/>
        <v>36.36</v>
      </c>
      <c r="O42" s="20">
        <v>89.4</v>
      </c>
      <c r="P42" s="13">
        <v>95.7</v>
      </c>
      <c r="Q42" s="11">
        <v>74</v>
      </c>
      <c r="R42" s="11">
        <f t="shared" si="26"/>
        <v>85.135135135135101</v>
      </c>
      <c r="S42" s="97">
        <f t="shared" si="10"/>
        <v>77.387837837837807</v>
      </c>
      <c r="T42" s="10">
        <v>1</v>
      </c>
      <c r="U42" s="196">
        <v>1.7</v>
      </c>
      <c r="V42" s="13">
        <f t="shared" si="11"/>
        <v>1.7</v>
      </c>
      <c r="W42" s="97">
        <f t="shared" si="12"/>
        <v>1.5452999999999999</v>
      </c>
      <c r="X42" s="131" t="s">
        <v>54</v>
      </c>
      <c r="Y42" s="196">
        <v>0.01</v>
      </c>
      <c r="Z42" s="335">
        <f t="shared" si="14"/>
        <v>9.0899999999999991E-3</v>
      </c>
      <c r="AA42" s="270">
        <f t="shared" si="8"/>
        <v>5.0000000000000001E-3</v>
      </c>
      <c r="AD42" s="270"/>
    </row>
    <row r="43" spans="1:30" ht="15" customHeight="1" x14ac:dyDescent="0.25">
      <c r="A43" s="142">
        <f t="shared" si="9"/>
        <v>42765</v>
      </c>
      <c r="B43" s="198">
        <v>2047</v>
      </c>
      <c r="C43" s="28">
        <v>14.78</v>
      </c>
      <c r="D43" s="40">
        <v>8.19</v>
      </c>
      <c r="E43" s="10">
        <v>1</v>
      </c>
      <c r="F43" s="11">
        <v>881</v>
      </c>
      <c r="G43" s="13">
        <f t="shared" si="21"/>
        <v>881</v>
      </c>
      <c r="H43" s="97">
        <f t="shared" si="22"/>
        <v>1803.4069999999999</v>
      </c>
      <c r="I43" s="10">
        <v>1</v>
      </c>
      <c r="J43" s="11">
        <v>744</v>
      </c>
      <c r="K43" s="11">
        <f t="shared" si="23"/>
        <v>744</v>
      </c>
      <c r="L43" s="102">
        <f t="shared" si="24"/>
        <v>1522.9680000000001</v>
      </c>
      <c r="M43" s="12">
        <v>166</v>
      </c>
      <c r="N43" s="97">
        <f t="shared" si="25"/>
        <v>339.80200000000002</v>
      </c>
      <c r="O43" s="20">
        <v>90.1</v>
      </c>
      <c r="P43" s="13">
        <v>100.2</v>
      </c>
      <c r="Q43" s="11">
        <v>73</v>
      </c>
      <c r="R43" s="11">
        <f t="shared" si="26"/>
        <v>138.35616438356178</v>
      </c>
      <c r="S43" s="97">
        <f t="shared" si="10"/>
        <v>283.21506849315091</v>
      </c>
      <c r="T43" s="10">
        <v>1</v>
      </c>
      <c r="U43" s="196">
        <v>2.9</v>
      </c>
      <c r="V43" s="13">
        <f t="shared" si="11"/>
        <v>2.9</v>
      </c>
      <c r="W43" s="97">
        <f t="shared" si="12"/>
        <v>5.9363000000000001</v>
      </c>
      <c r="X43" s="131"/>
      <c r="Y43" s="196">
        <v>0.01</v>
      </c>
      <c r="Z43" s="335">
        <f t="shared" si="14"/>
        <v>2.0469999999999999E-2</v>
      </c>
      <c r="AA43" s="270">
        <f t="shared" si="8"/>
        <v>0.01</v>
      </c>
      <c r="AD43" s="270"/>
    </row>
    <row r="44" spans="1:30" ht="15" customHeight="1" x14ac:dyDescent="0.25">
      <c r="A44" s="211">
        <f t="shared" si="9"/>
        <v>42766</v>
      </c>
      <c r="B44" s="198">
        <v>2353</v>
      </c>
      <c r="C44" s="28">
        <v>17.97</v>
      </c>
      <c r="D44" s="40">
        <v>7.88</v>
      </c>
      <c r="E44" s="10">
        <v>1</v>
      </c>
      <c r="F44" s="11">
        <v>900</v>
      </c>
      <c r="G44" s="13">
        <f t="shared" si="21"/>
        <v>900</v>
      </c>
      <c r="H44" s="97">
        <f t="shared" si="22"/>
        <v>2117.6999999999998</v>
      </c>
      <c r="I44" s="10">
        <v>1</v>
      </c>
      <c r="J44" s="11">
        <v>824</v>
      </c>
      <c r="K44" s="11">
        <f t="shared" si="23"/>
        <v>824</v>
      </c>
      <c r="L44" s="102">
        <f t="shared" si="24"/>
        <v>1938.8720000000001</v>
      </c>
      <c r="M44" s="12">
        <v>205</v>
      </c>
      <c r="N44" s="97">
        <f t="shared" si="25"/>
        <v>482.36500000000001</v>
      </c>
      <c r="O44" s="20">
        <v>92.2</v>
      </c>
      <c r="P44" s="13">
        <v>101.3</v>
      </c>
      <c r="Q44" s="11">
        <v>73</v>
      </c>
      <c r="R44" s="11">
        <f t="shared" si="26"/>
        <v>124.65753424657527</v>
      </c>
      <c r="S44" s="97">
        <f t="shared" si="10"/>
        <v>293.31917808219163</v>
      </c>
      <c r="T44" s="10">
        <v>1</v>
      </c>
      <c r="U44" s="196">
        <v>2</v>
      </c>
      <c r="V44" s="13">
        <f t="shared" si="11"/>
        <v>2</v>
      </c>
      <c r="W44" s="97">
        <f t="shared" si="12"/>
        <v>4.7060000000000004</v>
      </c>
      <c r="X44" s="131"/>
      <c r="Y44" s="196">
        <v>0.01</v>
      </c>
      <c r="Z44" s="335">
        <f t="shared" si="14"/>
        <v>2.3530000000000002E-2</v>
      </c>
      <c r="AA44" s="270">
        <f t="shared" si="8"/>
        <v>0.01</v>
      </c>
      <c r="AD44" s="270"/>
    </row>
    <row r="45" spans="1:30" ht="15" customHeight="1" x14ac:dyDescent="0.25">
      <c r="A45" s="142">
        <f t="shared" si="9"/>
        <v>42767</v>
      </c>
      <c r="B45" s="198">
        <v>2091</v>
      </c>
      <c r="C45" s="28">
        <v>18.309999999999999</v>
      </c>
      <c r="D45" s="40">
        <v>7.66</v>
      </c>
      <c r="E45" s="10">
        <v>1</v>
      </c>
      <c r="F45" s="11">
        <v>1208</v>
      </c>
      <c r="G45" s="13">
        <f t="shared" si="21"/>
        <v>1208</v>
      </c>
      <c r="H45" s="97">
        <f t="shared" si="22"/>
        <v>2525.9279999999999</v>
      </c>
      <c r="I45" s="10">
        <v>1</v>
      </c>
      <c r="J45" s="11">
        <v>1184</v>
      </c>
      <c r="K45" s="11">
        <f t="shared" si="23"/>
        <v>1184</v>
      </c>
      <c r="L45" s="102">
        <f t="shared" si="24"/>
        <v>2475.7440000000001</v>
      </c>
      <c r="M45" s="12">
        <v>224</v>
      </c>
      <c r="N45" s="97">
        <f t="shared" si="25"/>
        <v>468.38400000000001</v>
      </c>
      <c r="O45" s="20">
        <v>87.6</v>
      </c>
      <c r="P45" s="13">
        <v>100.9</v>
      </c>
      <c r="Q45" s="11">
        <v>46</v>
      </c>
      <c r="R45" s="11">
        <f t="shared" si="26"/>
        <v>289.13043478260892</v>
      </c>
      <c r="S45" s="97">
        <f t="shared" si="10"/>
        <v>604.57173913043528</v>
      </c>
      <c r="T45" s="10">
        <v>1</v>
      </c>
      <c r="U45" s="196">
        <v>3.4</v>
      </c>
      <c r="V45" s="13">
        <f t="shared" si="11"/>
        <v>3.4</v>
      </c>
      <c r="W45" s="97">
        <f t="shared" si="12"/>
        <v>7.1093999999999999</v>
      </c>
      <c r="X45" s="131"/>
      <c r="Y45" s="196">
        <v>0.04</v>
      </c>
      <c r="Z45" s="335">
        <f t="shared" si="14"/>
        <v>8.3640000000000006E-2</v>
      </c>
      <c r="AA45" s="270">
        <f t="shared" si="8"/>
        <v>0.04</v>
      </c>
      <c r="AD45" s="270"/>
    </row>
    <row r="46" spans="1:30" ht="15" customHeight="1" x14ac:dyDescent="0.25">
      <c r="A46" s="142">
        <f t="shared" si="9"/>
        <v>42768</v>
      </c>
      <c r="B46" s="198">
        <v>2008</v>
      </c>
      <c r="C46" s="28">
        <v>18.77</v>
      </c>
      <c r="D46" s="40">
        <v>7.74</v>
      </c>
      <c r="E46" s="10">
        <v>1</v>
      </c>
      <c r="F46" s="11">
        <v>1006</v>
      </c>
      <c r="G46" s="13">
        <f t="shared" si="21"/>
        <v>1006</v>
      </c>
      <c r="H46" s="97">
        <f t="shared" si="22"/>
        <v>2020.048</v>
      </c>
      <c r="I46" s="10">
        <v>1</v>
      </c>
      <c r="J46" s="11">
        <v>572</v>
      </c>
      <c r="K46" s="11">
        <f t="shared" si="23"/>
        <v>572</v>
      </c>
      <c r="L46" s="102">
        <f t="shared" si="24"/>
        <v>1148.576</v>
      </c>
      <c r="M46" s="12">
        <v>157</v>
      </c>
      <c r="N46" s="97">
        <f t="shared" si="25"/>
        <v>315.25599999999997</v>
      </c>
      <c r="O46" s="20">
        <v>89.8</v>
      </c>
      <c r="P46" s="13">
        <v>102.8</v>
      </c>
      <c r="Q46" s="11">
        <v>72</v>
      </c>
      <c r="R46" s="11">
        <f t="shared" si="26"/>
        <v>180.55555555555554</v>
      </c>
      <c r="S46" s="97">
        <f t="shared" si="10"/>
        <v>362.55555555555549</v>
      </c>
      <c r="T46" s="10">
        <v>1</v>
      </c>
      <c r="U46" s="196">
        <v>4.5999999999999996</v>
      </c>
      <c r="V46" s="13">
        <f t="shared" si="11"/>
        <v>4.5999999999999996</v>
      </c>
      <c r="W46" s="97">
        <f t="shared" si="12"/>
        <v>9.2367999999999988</v>
      </c>
      <c r="X46" s="131"/>
      <c r="Y46" s="13">
        <v>0.03</v>
      </c>
      <c r="Z46" s="335">
        <f t="shared" si="14"/>
        <v>6.0239999999999995E-2</v>
      </c>
      <c r="AA46" s="270">
        <f t="shared" si="8"/>
        <v>0.03</v>
      </c>
      <c r="AD46" s="270"/>
    </row>
    <row r="47" spans="1:30" ht="15" customHeight="1" x14ac:dyDescent="0.25">
      <c r="A47" s="142">
        <f t="shared" si="9"/>
        <v>42769</v>
      </c>
      <c r="B47" s="198">
        <v>1952</v>
      </c>
      <c r="C47" s="28">
        <v>19.420000000000002</v>
      </c>
      <c r="D47" s="40">
        <v>7.74</v>
      </c>
      <c r="E47" s="10">
        <v>1</v>
      </c>
      <c r="F47" s="11">
        <v>410</v>
      </c>
      <c r="G47" s="13">
        <f t="shared" si="21"/>
        <v>410</v>
      </c>
      <c r="H47" s="97">
        <f t="shared" si="22"/>
        <v>800.32</v>
      </c>
      <c r="I47" s="10">
        <v>1</v>
      </c>
      <c r="J47" s="11">
        <v>368</v>
      </c>
      <c r="K47" s="11">
        <f t="shared" si="23"/>
        <v>368</v>
      </c>
      <c r="L47" s="102">
        <f t="shared" si="24"/>
        <v>718.33600000000001</v>
      </c>
      <c r="M47" s="12">
        <v>60</v>
      </c>
      <c r="N47" s="97">
        <f t="shared" si="25"/>
        <v>117.12</v>
      </c>
      <c r="O47" s="20">
        <v>88.8</v>
      </c>
      <c r="P47" s="13">
        <v>93.1</v>
      </c>
      <c r="Q47" s="11">
        <v>72</v>
      </c>
      <c r="R47" s="11">
        <f t="shared" si="26"/>
        <v>59.722222222222186</v>
      </c>
      <c r="S47" s="97">
        <f t="shared" si="10"/>
        <v>116.57777777777771</v>
      </c>
      <c r="T47" s="10">
        <v>1</v>
      </c>
      <c r="U47" s="196">
        <v>1.7</v>
      </c>
      <c r="V47" s="13">
        <f t="shared" si="11"/>
        <v>1.7</v>
      </c>
      <c r="W47" s="97">
        <f t="shared" si="12"/>
        <v>3.3184</v>
      </c>
      <c r="X47" s="131"/>
      <c r="Y47" s="199">
        <v>0.02</v>
      </c>
      <c r="Z47" s="335">
        <f t="shared" si="14"/>
        <v>3.9039999999999998E-2</v>
      </c>
      <c r="AA47" s="270">
        <f t="shared" si="8"/>
        <v>0.02</v>
      </c>
      <c r="AD47" s="270"/>
    </row>
    <row r="48" spans="1:30" ht="15" customHeight="1" x14ac:dyDescent="0.25">
      <c r="A48" s="142">
        <f t="shared" si="9"/>
        <v>42770</v>
      </c>
      <c r="B48" s="198">
        <v>1768</v>
      </c>
      <c r="C48" s="28">
        <v>18.89</v>
      </c>
      <c r="D48" s="40">
        <v>7.78</v>
      </c>
      <c r="E48" s="10">
        <v>1</v>
      </c>
      <c r="F48" s="11">
        <v>333</v>
      </c>
      <c r="G48" s="13">
        <f t="shared" si="21"/>
        <v>333</v>
      </c>
      <c r="H48" s="97">
        <f t="shared" si="22"/>
        <v>588.74400000000003</v>
      </c>
      <c r="I48" s="10">
        <v>1</v>
      </c>
      <c r="J48" s="11">
        <v>285</v>
      </c>
      <c r="K48" s="11">
        <f t="shared" si="23"/>
        <v>285</v>
      </c>
      <c r="L48" s="102">
        <f t="shared" si="24"/>
        <v>503.88</v>
      </c>
      <c r="M48" s="12">
        <v>49</v>
      </c>
      <c r="N48" s="97">
        <f t="shared" si="25"/>
        <v>86.632000000000005</v>
      </c>
      <c r="O48" s="20">
        <v>87.8</v>
      </c>
      <c r="P48" s="13">
        <v>92.1</v>
      </c>
      <c r="Q48" s="11">
        <v>72</v>
      </c>
      <c r="R48" s="11">
        <f t="shared" si="26"/>
        <v>59.722222222222186</v>
      </c>
      <c r="S48" s="97">
        <f t="shared" si="10"/>
        <v>105.58888888888882</v>
      </c>
      <c r="T48" s="10">
        <v>1</v>
      </c>
      <c r="U48" s="196">
        <v>2</v>
      </c>
      <c r="V48" s="13">
        <f t="shared" si="11"/>
        <v>2</v>
      </c>
      <c r="W48" s="97">
        <f t="shared" si="12"/>
        <v>3.536</v>
      </c>
      <c r="X48" s="131"/>
      <c r="Y48" s="199">
        <v>0.02</v>
      </c>
      <c r="Z48" s="335">
        <f t="shared" si="14"/>
        <v>3.5360000000000003E-2</v>
      </c>
      <c r="AA48" s="270">
        <f t="shared" si="8"/>
        <v>0.02</v>
      </c>
      <c r="AD48" s="270"/>
    </row>
    <row r="49" spans="1:30" ht="15" customHeight="1" x14ac:dyDescent="0.25">
      <c r="A49" s="142">
        <f t="shared" si="9"/>
        <v>42771</v>
      </c>
      <c r="B49" s="198">
        <v>1203</v>
      </c>
      <c r="C49" s="28">
        <v>14.01</v>
      </c>
      <c r="D49" s="40">
        <v>8.25</v>
      </c>
      <c r="E49" s="10">
        <v>1</v>
      </c>
      <c r="F49" s="11">
        <v>206</v>
      </c>
      <c r="G49" s="13">
        <f t="shared" si="21"/>
        <v>206</v>
      </c>
      <c r="H49" s="97">
        <f t="shared" si="22"/>
        <v>247.81800000000001</v>
      </c>
      <c r="I49" s="10">
        <v>1</v>
      </c>
      <c r="J49" s="11">
        <v>132</v>
      </c>
      <c r="K49" s="11">
        <f t="shared" si="23"/>
        <v>132</v>
      </c>
      <c r="L49" s="102">
        <f t="shared" si="24"/>
        <v>158.79599999999999</v>
      </c>
      <c r="M49" s="12">
        <v>29</v>
      </c>
      <c r="N49" s="97">
        <f t="shared" si="25"/>
        <v>34.887</v>
      </c>
      <c r="O49" s="20">
        <v>92</v>
      </c>
      <c r="P49" s="13">
        <v>94.9</v>
      </c>
      <c r="Q49" s="11">
        <v>73</v>
      </c>
      <c r="R49" s="11">
        <f t="shared" si="26"/>
        <v>39.726027397260346</v>
      </c>
      <c r="S49" s="97">
        <f t="shared" si="10"/>
        <v>47.790410958904197</v>
      </c>
      <c r="T49" s="10">
        <v>1</v>
      </c>
      <c r="U49" s="196">
        <v>0.93</v>
      </c>
      <c r="V49" s="13">
        <f t="shared" si="11"/>
        <v>0.93</v>
      </c>
      <c r="W49" s="97">
        <f t="shared" si="12"/>
        <v>1.11879</v>
      </c>
      <c r="X49" s="131" t="s">
        <v>54</v>
      </c>
      <c r="Y49" s="199">
        <v>0.01</v>
      </c>
      <c r="Z49" s="335">
        <f t="shared" si="14"/>
        <v>1.2030000000000001E-2</v>
      </c>
      <c r="AA49" s="270">
        <f t="shared" si="8"/>
        <v>5.0000000000000001E-3</v>
      </c>
      <c r="AD49" s="270"/>
    </row>
    <row r="50" spans="1:30" ht="15" customHeight="1" x14ac:dyDescent="0.25">
      <c r="A50" s="142">
        <f t="shared" si="9"/>
        <v>42772</v>
      </c>
      <c r="B50" s="198">
        <v>2304</v>
      </c>
      <c r="C50" s="28">
        <v>15.75</v>
      </c>
      <c r="D50" s="40">
        <v>8.42</v>
      </c>
      <c r="E50" s="10">
        <v>1</v>
      </c>
      <c r="F50" s="11">
        <v>1001</v>
      </c>
      <c r="G50" s="13">
        <f t="shared" si="21"/>
        <v>1001</v>
      </c>
      <c r="H50" s="97">
        <f t="shared" si="22"/>
        <v>2306.3040000000001</v>
      </c>
      <c r="I50" s="10">
        <v>1</v>
      </c>
      <c r="J50" s="11">
        <v>822</v>
      </c>
      <c r="K50" s="11">
        <f t="shared" si="23"/>
        <v>822</v>
      </c>
      <c r="L50" s="102">
        <f t="shared" si="24"/>
        <v>1893.8879999999999</v>
      </c>
      <c r="M50" s="12">
        <v>247</v>
      </c>
      <c r="N50" s="97">
        <f t="shared" si="25"/>
        <v>569.08799999999997</v>
      </c>
      <c r="O50" s="20">
        <v>90.8</v>
      </c>
      <c r="P50" s="13">
        <v>98.6</v>
      </c>
      <c r="Q50" s="11">
        <v>72</v>
      </c>
      <c r="R50" s="11">
        <f t="shared" si="26"/>
        <v>108.3333333333333</v>
      </c>
      <c r="S50" s="97">
        <f t="shared" si="10"/>
        <v>249.59999999999991</v>
      </c>
      <c r="T50" s="10">
        <v>1</v>
      </c>
      <c r="U50" s="13">
        <v>3.1</v>
      </c>
      <c r="V50" s="13">
        <f t="shared" si="11"/>
        <v>3.1</v>
      </c>
      <c r="W50" s="97">
        <f t="shared" si="12"/>
        <v>7.1424000000000003</v>
      </c>
      <c r="X50" s="131"/>
      <c r="Y50" s="199">
        <v>0.01</v>
      </c>
      <c r="Z50" s="335">
        <f t="shared" si="14"/>
        <v>2.3039999999999998E-2</v>
      </c>
      <c r="AA50" s="270">
        <f t="shared" si="8"/>
        <v>0.01</v>
      </c>
      <c r="AD50" s="270"/>
    </row>
    <row r="51" spans="1:30" ht="15" customHeight="1" x14ac:dyDescent="0.25">
      <c r="A51" s="142">
        <f t="shared" si="9"/>
        <v>42773</v>
      </c>
      <c r="B51" s="198">
        <v>2587</v>
      </c>
      <c r="C51" s="28">
        <v>18.53</v>
      </c>
      <c r="D51" s="40">
        <v>8.15</v>
      </c>
      <c r="E51" s="10">
        <v>1</v>
      </c>
      <c r="F51" s="11">
        <v>932</v>
      </c>
      <c r="G51" s="13">
        <f t="shared" si="21"/>
        <v>932</v>
      </c>
      <c r="H51" s="97">
        <f t="shared" si="22"/>
        <v>2411.0839999999998</v>
      </c>
      <c r="I51" s="10">
        <v>1</v>
      </c>
      <c r="J51" s="11">
        <v>784</v>
      </c>
      <c r="K51" s="11">
        <f t="shared" si="23"/>
        <v>784</v>
      </c>
      <c r="L51" s="102">
        <f t="shared" si="24"/>
        <v>2028.2080000000001</v>
      </c>
      <c r="M51" s="12">
        <v>247</v>
      </c>
      <c r="N51" s="97">
        <f t="shared" si="25"/>
        <v>638.98900000000003</v>
      </c>
      <c r="O51" s="20">
        <v>88.9</v>
      </c>
      <c r="P51" s="13">
        <v>97.3</v>
      </c>
      <c r="Q51" s="11">
        <v>74</v>
      </c>
      <c r="R51" s="11">
        <f t="shared" si="26"/>
        <v>113.51351351351339</v>
      </c>
      <c r="S51" s="97">
        <f t="shared" si="10"/>
        <v>293.65945945945913</v>
      </c>
      <c r="T51" s="10">
        <v>1</v>
      </c>
      <c r="U51" s="13">
        <v>1.9</v>
      </c>
      <c r="V51" s="13">
        <f t="shared" si="11"/>
        <v>1.9</v>
      </c>
      <c r="W51" s="97">
        <f t="shared" si="12"/>
        <v>4.9153000000000002</v>
      </c>
      <c r="X51" s="131"/>
      <c r="Y51" s="199">
        <v>0.01</v>
      </c>
      <c r="Z51" s="335">
        <f t="shared" si="14"/>
        <v>2.5870000000000001E-2</v>
      </c>
      <c r="AA51" s="270">
        <f t="shared" si="8"/>
        <v>0.01</v>
      </c>
      <c r="AD51" s="270"/>
    </row>
    <row r="52" spans="1:30" ht="15" customHeight="1" x14ac:dyDescent="0.25">
      <c r="A52" s="142">
        <f t="shared" si="9"/>
        <v>42774</v>
      </c>
      <c r="B52" s="198">
        <v>2271</v>
      </c>
      <c r="C52" s="28">
        <v>18.79</v>
      </c>
      <c r="D52" s="40">
        <v>7.69</v>
      </c>
      <c r="E52" s="10">
        <v>1</v>
      </c>
      <c r="F52" s="11">
        <v>1076</v>
      </c>
      <c r="G52" s="13">
        <f t="shared" si="21"/>
        <v>1076</v>
      </c>
      <c r="H52" s="97">
        <f t="shared" si="22"/>
        <v>2443.596</v>
      </c>
      <c r="I52" s="10">
        <v>1</v>
      </c>
      <c r="J52" s="11">
        <v>935</v>
      </c>
      <c r="K52" s="11">
        <f t="shared" si="23"/>
        <v>935</v>
      </c>
      <c r="L52" s="102">
        <f t="shared" si="24"/>
        <v>2123.3850000000002</v>
      </c>
      <c r="M52" s="12">
        <v>231</v>
      </c>
      <c r="N52" s="97">
        <f t="shared" si="25"/>
        <v>524.601</v>
      </c>
      <c r="O52" s="20">
        <v>88.8</v>
      </c>
      <c r="P52" s="13">
        <v>107.1</v>
      </c>
      <c r="Q52" s="11">
        <v>100</v>
      </c>
      <c r="R52" s="11">
        <f t="shared" si="26"/>
        <v>182.99999999999997</v>
      </c>
      <c r="S52" s="97">
        <f t="shared" si="10"/>
        <v>415.59299999999996</v>
      </c>
      <c r="T52" s="10">
        <v>1</v>
      </c>
      <c r="U52" s="199">
        <v>3</v>
      </c>
      <c r="V52" s="13">
        <f t="shared" si="11"/>
        <v>3</v>
      </c>
      <c r="W52" s="97">
        <f t="shared" si="12"/>
        <v>6.8129999999999997</v>
      </c>
      <c r="X52" s="131"/>
      <c r="Y52" s="199">
        <v>0.01</v>
      </c>
      <c r="Z52" s="335">
        <f t="shared" si="14"/>
        <v>2.2710000000000001E-2</v>
      </c>
      <c r="AA52" s="270">
        <f t="shared" si="8"/>
        <v>0.01</v>
      </c>
      <c r="AD52" s="270"/>
    </row>
    <row r="53" spans="1:30" ht="15" customHeight="1" x14ac:dyDescent="0.25">
      <c r="A53" s="142">
        <f t="shared" si="9"/>
        <v>42775</v>
      </c>
      <c r="B53" s="198">
        <v>2251</v>
      </c>
      <c r="C53" s="28">
        <v>19.010000000000002</v>
      </c>
      <c r="D53" s="40">
        <v>7.55</v>
      </c>
      <c r="E53" s="10">
        <v>1</v>
      </c>
      <c r="F53" s="11">
        <v>682</v>
      </c>
      <c r="G53" s="13">
        <f t="shared" si="21"/>
        <v>682</v>
      </c>
      <c r="H53" s="97">
        <f t="shared" si="22"/>
        <v>1535.182</v>
      </c>
      <c r="I53" s="10">
        <v>1</v>
      </c>
      <c r="J53" s="11">
        <v>499</v>
      </c>
      <c r="K53" s="11">
        <f t="shared" si="23"/>
        <v>499</v>
      </c>
      <c r="L53" s="102">
        <f t="shared" si="24"/>
        <v>1123.249</v>
      </c>
      <c r="M53" s="12">
        <v>119</v>
      </c>
      <c r="N53" s="97">
        <f t="shared" si="25"/>
        <v>267.86900000000003</v>
      </c>
      <c r="O53" s="20">
        <v>90.4</v>
      </c>
      <c r="P53" s="13">
        <v>104.8</v>
      </c>
      <c r="Q53" s="11">
        <v>98</v>
      </c>
      <c r="R53" s="11">
        <f t="shared" si="26"/>
        <v>146.93877551020398</v>
      </c>
      <c r="S53" s="97">
        <f t="shared" si="10"/>
        <v>330.75918367346918</v>
      </c>
      <c r="T53" s="10">
        <v>1</v>
      </c>
      <c r="U53" s="199">
        <v>1.7</v>
      </c>
      <c r="V53" s="13">
        <f t="shared" si="11"/>
        <v>1.7</v>
      </c>
      <c r="W53" s="97">
        <f t="shared" si="12"/>
        <v>3.8266999999999998</v>
      </c>
      <c r="X53" s="131" t="s">
        <v>54</v>
      </c>
      <c r="Y53" s="199">
        <v>0.01</v>
      </c>
      <c r="Z53" s="335">
        <f t="shared" si="14"/>
        <v>2.2510000000000002E-2</v>
      </c>
      <c r="AA53" s="270">
        <f t="shared" si="8"/>
        <v>5.0000000000000001E-3</v>
      </c>
      <c r="AD53" s="270"/>
    </row>
    <row r="54" spans="1:30" ht="15" customHeight="1" x14ac:dyDescent="0.25">
      <c r="A54" s="142">
        <f t="shared" si="9"/>
        <v>42776</v>
      </c>
      <c r="B54" s="198">
        <v>2384</v>
      </c>
      <c r="C54" s="28">
        <v>18.63</v>
      </c>
      <c r="D54" s="40">
        <v>7.48</v>
      </c>
      <c r="E54" s="10">
        <v>1</v>
      </c>
      <c r="F54" s="11">
        <v>681</v>
      </c>
      <c r="G54" s="13">
        <f t="shared" si="21"/>
        <v>681</v>
      </c>
      <c r="H54" s="97">
        <f t="shared" si="22"/>
        <v>1623.5039999999999</v>
      </c>
      <c r="I54" s="10">
        <v>1</v>
      </c>
      <c r="J54" s="11">
        <v>415</v>
      </c>
      <c r="K54" s="11">
        <f t="shared" si="23"/>
        <v>415</v>
      </c>
      <c r="L54" s="102">
        <f t="shared" si="24"/>
        <v>989.36</v>
      </c>
      <c r="M54" s="12">
        <v>124</v>
      </c>
      <c r="N54" s="97">
        <f t="shared" si="25"/>
        <v>295.61599999999999</v>
      </c>
      <c r="O54" s="20">
        <v>91.9</v>
      </c>
      <c r="P54" s="13">
        <v>104.2</v>
      </c>
      <c r="Q54" s="11">
        <v>81</v>
      </c>
      <c r="R54" s="11">
        <f t="shared" si="26"/>
        <v>151.85185185185182</v>
      </c>
      <c r="S54" s="97">
        <f t="shared" si="10"/>
        <v>362.01481481481471</v>
      </c>
      <c r="T54" s="10">
        <v>1</v>
      </c>
      <c r="U54" s="199">
        <v>2.4</v>
      </c>
      <c r="V54" s="13">
        <f t="shared" si="11"/>
        <v>2.4</v>
      </c>
      <c r="W54" s="97">
        <f t="shared" si="12"/>
        <v>5.7215999999999996</v>
      </c>
      <c r="X54" s="131"/>
      <c r="Y54" s="199">
        <v>0.01</v>
      </c>
      <c r="Z54" s="335">
        <f t="shared" si="14"/>
        <v>2.384E-2</v>
      </c>
      <c r="AA54" s="270">
        <f t="shared" si="8"/>
        <v>0.01</v>
      </c>
      <c r="AD54" s="270"/>
    </row>
    <row r="55" spans="1:30" ht="15" customHeight="1" x14ac:dyDescent="0.25">
      <c r="A55" s="142">
        <f t="shared" si="9"/>
        <v>42777</v>
      </c>
      <c r="B55" s="198">
        <v>1973</v>
      </c>
      <c r="C55" s="28">
        <v>19.32</v>
      </c>
      <c r="D55" s="40">
        <v>7.7</v>
      </c>
      <c r="E55" s="10">
        <v>1</v>
      </c>
      <c r="F55" s="11">
        <v>402</v>
      </c>
      <c r="G55" s="13">
        <f t="shared" si="21"/>
        <v>402</v>
      </c>
      <c r="H55" s="97">
        <f t="shared" si="22"/>
        <v>793.14599999999996</v>
      </c>
      <c r="I55" s="10">
        <v>1</v>
      </c>
      <c r="J55" s="11">
        <v>288</v>
      </c>
      <c r="K55" s="11">
        <f t="shared" si="23"/>
        <v>288</v>
      </c>
      <c r="L55" s="102">
        <f t="shared" si="24"/>
        <v>568.22400000000005</v>
      </c>
      <c r="M55" s="12">
        <v>58</v>
      </c>
      <c r="N55" s="97">
        <f t="shared" si="25"/>
        <v>114.434</v>
      </c>
      <c r="O55" s="20">
        <v>91.4</v>
      </c>
      <c r="P55" s="13">
        <v>98</v>
      </c>
      <c r="Q55" s="11">
        <v>72</v>
      </c>
      <c r="R55" s="11">
        <f t="shared" si="26"/>
        <v>91.666666666666586</v>
      </c>
      <c r="S55" s="97">
        <f t="shared" si="10"/>
        <v>180.85833333333318</v>
      </c>
      <c r="T55" s="10">
        <v>1</v>
      </c>
      <c r="U55" s="199">
        <v>1.4</v>
      </c>
      <c r="V55" s="13">
        <f t="shared" si="11"/>
        <v>1.4</v>
      </c>
      <c r="W55" s="97">
        <f t="shared" si="12"/>
        <v>2.7622</v>
      </c>
      <c r="X55" s="131" t="s">
        <v>54</v>
      </c>
      <c r="Y55" s="199">
        <v>0.01</v>
      </c>
      <c r="Z55" s="335">
        <f t="shared" si="14"/>
        <v>1.9730000000000001E-2</v>
      </c>
      <c r="AA55" s="270">
        <f t="shared" si="8"/>
        <v>5.0000000000000001E-3</v>
      </c>
      <c r="AD55" s="270"/>
    </row>
    <row r="56" spans="1:30" ht="15" customHeight="1" x14ac:dyDescent="0.25">
      <c r="A56" s="142">
        <f t="shared" si="9"/>
        <v>42778</v>
      </c>
      <c r="B56" s="198">
        <v>1089</v>
      </c>
      <c r="C56" s="28">
        <v>15.35</v>
      </c>
      <c r="D56" s="40">
        <v>7.8</v>
      </c>
      <c r="E56" s="10">
        <v>1</v>
      </c>
      <c r="F56" s="11">
        <v>173</v>
      </c>
      <c r="G56" s="13">
        <f t="shared" si="21"/>
        <v>173</v>
      </c>
      <c r="H56" s="97">
        <f t="shared" si="22"/>
        <v>188.39699999999999</v>
      </c>
      <c r="I56" s="10">
        <v>1</v>
      </c>
      <c r="J56" s="11">
        <v>105</v>
      </c>
      <c r="K56" s="11">
        <f t="shared" si="23"/>
        <v>105</v>
      </c>
      <c r="L56" s="102">
        <f t="shared" si="24"/>
        <v>114.345</v>
      </c>
      <c r="M56" s="12">
        <v>29</v>
      </c>
      <c r="N56" s="97">
        <f t="shared" si="25"/>
        <v>31.581</v>
      </c>
      <c r="O56" s="20">
        <v>90.1</v>
      </c>
      <c r="P56" s="13">
        <v>95.3</v>
      </c>
      <c r="Q56" s="11">
        <v>85</v>
      </c>
      <c r="R56" s="11">
        <f t="shared" si="26"/>
        <v>61.176470588235325</v>
      </c>
      <c r="S56" s="97">
        <f t="shared" si="10"/>
        <v>66.621176470588267</v>
      </c>
      <c r="T56" s="10">
        <v>1</v>
      </c>
      <c r="U56" s="199">
        <v>1.7</v>
      </c>
      <c r="V56" s="13">
        <f t="shared" si="11"/>
        <v>1.7</v>
      </c>
      <c r="W56" s="97">
        <f t="shared" si="12"/>
        <v>1.8512999999999999</v>
      </c>
      <c r="X56" s="131" t="s">
        <v>54</v>
      </c>
      <c r="Y56" s="199">
        <v>0.01</v>
      </c>
      <c r="Z56" s="335">
        <f t="shared" si="14"/>
        <v>1.089E-2</v>
      </c>
      <c r="AA56" s="270">
        <f t="shared" si="8"/>
        <v>5.0000000000000001E-3</v>
      </c>
      <c r="AD56" s="270"/>
    </row>
    <row r="57" spans="1:30" ht="15" customHeight="1" x14ac:dyDescent="0.25">
      <c r="A57" s="142">
        <f t="shared" si="9"/>
        <v>42779</v>
      </c>
      <c r="B57" s="198">
        <v>2181</v>
      </c>
      <c r="C57" s="28">
        <v>15.25</v>
      </c>
      <c r="D57" s="40">
        <v>8.15</v>
      </c>
      <c r="E57" s="10">
        <v>1</v>
      </c>
      <c r="F57" s="11">
        <v>749</v>
      </c>
      <c r="G57" s="13">
        <f t="shared" si="21"/>
        <v>749</v>
      </c>
      <c r="H57" s="97">
        <f t="shared" si="22"/>
        <v>1633.569</v>
      </c>
      <c r="I57" s="10">
        <v>1</v>
      </c>
      <c r="J57" s="11">
        <v>599</v>
      </c>
      <c r="K57" s="11">
        <f t="shared" si="23"/>
        <v>599</v>
      </c>
      <c r="L57" s="102">
        <f t="shared" si="24"/>
        <v>1306.4190000000001</v>
      </c>
      <c r="M57" s="12">
        <v>162</v>
      </c>
      <c r="N57" s="97">
        <f t="shared" si="25"/>
        <v>353.322</v>
      </c>
      <c r="O57" s="20">
        <v>89.7</v>
      </c>
      <c r="P57" s="13">
        <v>99.3</v>
      </c>
      <c r="Q57" s="11">
        <v>80</v>
      </c>
      <c r="R57" s="11">
        <f t="shared" si="26"/>
        <v>119.99999999999993</v>
      </c>
      <c r="S57" s="97">
        <f t="shared" si="10"/>
        <v>261.71999999999986</v>
      </c>
      <c r="T57" s="10">
        <v>1</v>
      </c>
      <c r="U57" s="199">
        <v>2.2999999999999998</v>
      </c>
      <c r="V57" s="13">
        <f t="shared" si="11"/>
        <v>2.2999999999999998</v>
      </c>
      <c r="W57" s="97">
        <f t="shared" si="12"/>
        <v>5.0162999999999993</v>
      </c>
      <c r="X57" s="131"/>
      <c r="Y57" s="13">
        <v>0.01</v>
      </c>
      <c r="Z57" s="335">
        <f t="shared" si="14"/>
        <v>2.181E-2</v>
      </c>
      <c r="AA57" s="270">
        <f t="shared" si="8"/>
        <v>0.01</v>
      </c>
      <c r="AD57" s="270"/>
    </row>
    <row r="58" spans="1:30" ht="15" customHeight="1" x14ac:dyDescent="0.25">
      <c r="A58" s="142">
        <f t="shared" si="9"/>
        <v>42780</v>
      </c>
      <c r="B58" s="198">
        <v>2528</v>
      </c>
      <c r="C58" s="28">
        <v>18.329999999999998</v>
      </c>
      <c r="D58" s="40">
        <v>8.2100000000000009</v>
      </c>
      <c r="E58" s="10">
        <v>1</v>
      </c>
      <c r="F58" s="11">
        <v>793</v>
      </c>
      <c r="G58" s="13">
        <f t="shared" si="21"/>
        <v>793</v>
      </c>
      <c r="H58" s="97">
        <f t="shared" si="22"/>
        <v>2004.704</v>
      </c>
      <c r="I58" s="10">
        <v>1</v>
      </c>
      <c r="J58" s="11">
        <v>708</v>
      </c>
      <c r="K58" s="11">
        <f t="shared" si="23"/>
        <v>708</v>
      </c>
      <c r="L58" s="102">
        <f t="shared" si="24"/>
        <v>1789.8240000000001</v>
      </c>
      <c r="M58" s="12">
        <v>195</v>
      </c>
      <c r="N58" s="97">
        <f t="shared" si="25"/>
        <v>492.96</v>
      </c>
      <c r="O58" s="20">
        <v>90.3</v>
      </c>
      <c r="P58" s="13">
        <v>102</v>
      </c>
      <c r="Q58" s="11">
        <v>93</v>
      </c>
      <c r="R58" s="11">
        <f t="shared" si="26"/>
        <v>125.80645161290326</v>
      </c>
      <c r="S58" s="97">
        <f t="shared" si="10"/>
        <v>318.03870967741943</v>
      </c>
      <c r="T58" s="10">
        <v>1</v>
      </c>
      <c r="U58" s="199">
        <v>2.4</v>
      </c>
      <c r="V58" s="13">
        <f t="shared" si="11"/>
        <v>2.4</v>
      </c>
      <c r="W58" s="97">
        <f t="shared" si="12"/>
        <v>6.0671999999999997</v>
      </c>
      <c r="X58" s="131"/>
      <c r="Y58" s="13">
        <v>0.01</v>
      </c>
      <c r="Z58" s="335">
        <f t="shared" si="14"/>
        <v>2.528E-2</v>
      </c>
      <c r="AA58" s="270">
        <f t="shared" si="8"/>
        <v>0.01</v>
      </c>
      <c r="AD58" s="270"/>
    </row>
    <row r="59" spans="1:30" ht="15" customHeight="1" x14ac:dyDescent="0.25">
      <c r="A59" s="142">
        <f t="shared" si="9"/>
        <v>42781</v>
      </c>
      <c r="B59" s="198">
        <v>2362</v>
      </c>
      <c r="C59" s="28">
        <v>18.71</v>
      </c>
      <c r="D59" s="40">
        <v>8.18</v>
      </c>
      <c r="E59" s="10">
        <v>1</v>
      </c>
      <c r="F59" s="11">
        <v>666</v>
      </c>
      <c r="G59" s="13">
        <f t="shared" si="21"/>
        <v>666</v>
      </c>
      <c r="H59" s="97">
        <f t="shared" si="22"/>
        <v>1573.0920000000001</v>
      </c>
      <c r="I59" s="10">
        <v>1</v>
      </c>
      <c r="J59" s="11">
        <v>583</v>
      </c>
      <c r="K59" s="11">
        <f t="shared" si="23"/>
        <v>583</v>
      </c>
      <c r="L59" s="102">
        <f t="shared" si="24"/>
        <v>1377.046</v>
      </c>
      <c r="M59" s="12">
        <v>192</v>
      </c>
      <c r="N59" s="97">
        <f t="shared" si="25"/>
        <v>453.50400000000002</v>
      </c>
      <c r="O59" s="20">
        <v>89.6</v>
      </c>
      <c r="P59" s="13">
        <v>97.6</v>
      </c>
      <c r="Q59" s="11">
        <v>86</v>
      </c>
      <c r="R59" s="11">
        <f t="shared" si="26"/>
        <v>93.023255813953483</v>
      </c>
      <c r="S59" s="97">
        <f t="shared" si="10"/>
        <v>219.72093023255815</v>
      </c>
      <c r="T59" s="10">
        <v>1</v>
      </c>
      <c r="U59" s="199">
        <v>2.1</v>
      </c>
      <c r="V59" s="13">
        <f t="shared" si="11"/>
        <v>2.1</v>
      </c>
      <c r="W59" s="97">
        <f t="shared" si="12"/>
        <v>4.9601999999999995</v>
      </c>
      <c r="X59" s="131" t="s">
        <v>54</v>
      </c>
      <c r="Y59" s="13">
        <v>0.01</v>
      </c>
      <c r="Z59" s="335">
        <f t="shared" si="14"/>
        <v>2.3620000000000002E-2</v>
      </c>
      <c r="AA59" s="270">
        <f t="shared" si="8"/>
        <v>5.0000000000000001E-3</v>
      </c>
      <c r="AD59" s="270"/>
    </row>
    <row r="60" spans="1:30" ht="15" customHeight="1" x14ac:dyDescent="0.25">
      <c r="A60" s="142">
        <f t="shared" si="9"/>
        <v>42782</v>
      </c>
      <c r="B60" s="198">
        <v>2471</v>
      </c>
      <c r="C60" s="28">
        <v>19.43</v>
      </c>
      <c r="D60" s="40">
        <v>7.84</v>
      </c>
      <c r="E60" s="10">
        <v>1</v>
      </c>
      <c r="F60" s="11">
        <v>886</v>
      </c>
      <c r="G60" s="13">
        <f t="shared" si="21"/>
        <v>886</v>
      </c>
      <c r="H60" s="97">
        <f t="shared" si="22"/>
        <v>2189.306</v>
      </c>
      <c r="I60" s="10">
        <v>1</v>
      </c>
      <c r="J60" s="11">
        <v>721</v>
      </c>
      <c r="K60" s="11">
        <f t="shared" si="23"/>
        <v>721</v>
      </c>
      <c r="L60" s="102">
        <f t="shared" si="24"/>
        <v>1781.5909999999999</v>
      </c>
      <c r="M60" s="12">
        <v>171</v>
      </c>
      <c r="N60" s="97">
        <f t="shared" si="25"/>
        <v>422.541</v>
      </c>
      <c r="O60" s="20">
        <v>92.4</v>
      </c>
      <c r="P60" s="13">
        <v>103.1</v>
      </c>
      <c r="Q60" s="11">
        <v>87</v>
      </c>
      <c r="R60" s="11">
        <f t="shared" si="26"/>
        <v>122.98850574712631</v>
      </c>
      <c r="S60" s="97">
        <f t="shared" si="10"/>
        <v>303.9045977011491</v>
      </c>
      <c r="T60" s="10">
        <v>1</v>
      </c>
      <c r="U60" s="199">
        <v>2</v>
      </c>
      <c r="V60" s="13">
        <f t="shared" si="11"/>
        <v>2</v>
      </c>
      <c r="W60" s="97">
        <f t="shared" si="12"/>
        <v>4.9420000000000002</v>
      </c>
      <c r="X60" s="131"/>
      <c r="Y60" s="13">
        <v>0.01</v>
      </c>
      <c r="Z60" s="335">
        <f t="shared" si="14"/>
        <v>2.4709999999999999E-2</v>
      </c>
      <c r="AA60" s="270">
        <f t="shared" si="8"/>
        <v>0.01</v>
      </c>
      <c r="AD60" s="270"/>
    </row>
    <row r="61" spans="1:30" ht="15" customHeight="1" x14ac:dyDescent="0.25">
      <c r="A61" s="142">
        <f t="shared" si="9"/>
        <v>42783</v>
      </c>
      <c r="B61" s="198">
        <v>2603</v>
      </c>
      <c r="C61" s="28">
        <v>20.39</v>
      </c>
      <c r="D61" s="40">
        <v>7.73</v>
      </c>
      <c r="E61" s="10">
        <v>1</v>
      </c>
      <c r="F61" s="11">
        <v>731</v>
      </c>
      <c r="G61" s="13">
        <f t="shared" si="21"/>
        <v>731</v>
      </c>
      <c r="H61" s="97">
        <f t="shared" si="22"/>
        <v>1902.7929999999999</v>
      </c>
      <c r="I61" s="10">
        <v>1</v>
      </c>
      <c r="J61" s="11">
        <v>630</v>
      </c>
      <c r="K61" s="11">
        <f t="shared" si="23"/>
        <v>630</v>
      </c>
      <c r="L61" s="102">
        <f t="shared" si="24"/>
        <v>1639.89</v>
      </c>
      <c r="M61" s="12">
        <v>195</v>
      </c>
      <c r="N61" s="97">
        <f t="shared" si="25"/>
        <v>507.58499999999998</v>
      </c>
      <c r="O61" s="20">
        <v>90.8</v>
      </c>
      <c r="P61" s="13">
        <v>100.4</v>
      </c>
      <c r="Q61" s="11">
        <v>72</v>
      </c>
      <c r="R61" s="11">
        <f t="shared" si="26"/>
        <v>133.33333333333346</v>
      </c>
      <c r="S61" s="97">
        <f t="shared" si="10"/>
        <v>347.066666666667</v>
      </c>
      <c r="T61" s="10">
        <v>1</v>
      </c>
      <c r="U61" s="199">
        <v>1.9</v>
      </c>
      <c r="V61" s="13">
        <f t="shared" si="11"/>
        <v>1.9</v>
      </c>
      <c r="W61" s="97">
        <f t="shared" si="12"/>
        <v>4.9456999999999995</v>
      </c>
      <c r="X61" s="131"/>
      <c r="Y61" s="13">
        <v>0.01</v>
      </c>
      <c r="Z61" s="335">
        <f t="shared" si="14"/>
        <v>2.6030000000000001E-2</v>
      </c>
      <c r="AA61" s="270">
        <f t="shared" si="8"/>
        <v>0.01</v>
      </c>
      <c r="AD61" s="270"/>
    </row>
    <row r="62" spans="1:30" ht="15" customHeight="1" x14ac:dyDescent="0.25">
      <c r="A62" s="142">
        <f t="shared" si="9"/>
        <v>42784</v>
      </c>
      <c r="B62" s="198">
        <v>1481</v>
      </c>
      <c r="C62" s="28">
        <v>19.77</v>
      </c>
      <c r="D62" s="40">
        <v>7.64</v>
      </c>
      <c r="E62" s="10">
        <v>1</v>
      </c>
      <c r="F62" s="11">
        <v>331</v>
      </c>
      <c r="G62" s="13">
        <f t="shared" si="21"/>
        <v>331</v>
      </c>
      <c r="H62" s="97">
        <f t="shared" si="22"/>
        <v>490.21100000000001</v>
      </c>
      <c r="I62" s="10">
        <v>1</v>
      </c>
      <c r="J62" s="11">
        <v>237</v>
      </c>
      <c r="K62" s="11">
        <f t="shared" si="23"/>
        <v>237</v>
      </c>
      <c r="L62" s="102">
        <f t="shared" si="24"/>
        <v>350.99700000000001</v>
      </c>
      <c r="M62" s="12">
        <v>104</v>
      </c>
      <c r="N62" s="97">
        <f t="shared" si="25"/>
        <v>154.024</v>
      </c>
      <c r="O62" s="20">
        <v>88.4</v>
      </c>
      <c r="P62" s="13">
        <v>93.9</v>
      </c>
      <c r="Q62" s="11">
        <v>76</v>
      </c>
      <c r="R62" s="11">
        <f t="shared" si="26"/>
        <v>72.368421052631575</v>
      </c>
      <c r="S62" s="97">
        <f t="shared" si="10"/>
        <v>107.17763157894736</v>
      </c>
      <c r="T62" s="10">
        <v>1</v>
      </c>
      <c r="U62" s="199">
        <v>1.2</v>
      </c>
      <c r="V62" s="13">
        <f t="shared" si="11"/>
        <v>1.2</v>
      </c>
      <c r="W62" s="97">
        <f t="shared" si="12"/>
        <v>1.7772000000000001</v>
      </c>
      <c r="X62" s="131" t="s">
        <v>54</v>
      </c>
      <c r="Y62" s="13">
        <v>0.01</v>
      </c>
      <c r="Z62" s="335">
        <f t="shared" si="14"/>
        <v>1.481E-2</v>
      </c>
      <c r="AA62" s="270">
        <f t="shared" si="8"/>
        <v>5.0000000000000001E-3</v>
      </c>
      <c r="AD62" s="270"/>
    </row>
    <row r="63" spans="1:30" ht="15" customHeight="1" x14ac:dyDescent="0.25">
      <c r="A63" s="142">
        <f t="shared" si="9"/>
        <v>42785</v>
      </c>
      <c r="B63" s="198">
        <v>1481</v>
      </c>
      <c r="C63" s="28">
        <v>15.3</v>
      </c>
      <c r="D63" s="40">
        <v>8.0399999999999991</v>
      </c>
      <c r="E63" s="10">
        <v>1</v>
      </c>
      <c r="F63" s="11">
        <v>217</v>
      </c>
      <c r="G63" s="13">
        <f t="shared" si="21"/>
        <v>217</v>
      </c>
      <c r="H63" s="97">
        <f t="shared" si="22"/>
        <v>321.37700000000001</v>
      </c>
      <c r="I63" s="10">
        <v>1</v>
      </c>
      <c r="J63" s="11">
        <v>147</v>
      </c>
      <c r="K63" s="11">
        <f t="shared" si="23"/>
        <v>147</v>
      </c>
      <c r="L63" s="102">
        <f t="shared" si="24"/>
        <v>217.70699999999999</v>
      </c>
      <c r="M63" s="12">
        <v>56</v>
      </c>
      <c r="N63" s="97">
        <f t="shared" si="25"/>
        <v>82.936000000000007</v>
      </c>
      <c r="O63" s="20">
        <v>91.3</v>
      </c>
      <c r="P63" s="13">
        <v>95.8</v>
      </c>
      <c r="Q63" s="11">
        <v>78</v>
      </c>
      <c r="R63" s="11">
        <f t="shared" si="26"/>
        <v>57.692307692307693</v>
      </c>
      <c r="S63" s="97">
        <f t="shared" si="10"/>
        <v>85.442307692307693</v>
      </c>
      <c r="T63" s="10">
        <v>1</v>
      </c>
      <c r="U63" s="199">
        <v>1.5</v>
      </c>
      <c r="V63" s="13">
        <f t="shared" si="11"/>
        <v>1.5</v>
      </c>
      <c r="W63" s="97">
        <f t="shared" si="12"/>
        <v>2.2214999999999998</v>
      </c>
      <c r="X63" s="131"/>
      <c r="Y63" s="13">
        <v>0.01</v>
      </c>
      <c r="Z63" s="335">
        <f t="shared" si="14"/>
        <v>1.481E-2</v>
      </c>
      <c r="AA63" s="270">
        <f t="shared" si="8"/>
        <v>0.01</v>
      </c>
      <c r="AD63" s="270"/>
    </row>
    <row r="64" spans="1:30" ht="15" customHeight="1" x14ac:dyDescent="0.25">
      <c r="A64" s="142">
        <f t="shared" si="9"/>
        <v>42786</v>
      </c>
      <c r="B64" s="198">
        <v>1481</v>
      </c>
      <c r="C64" s="28">
        <v>17.100000000000001</v>
      </c>
      <c r="D64" s="40">
        <v>8.1199999999999992</v>
      </c>
      <c r="E64" s="10">
        <v>1</v>
      </c>
      <c r="F64" s="11">
        <v>974</v>
      </c>
      <c r="G64" s="13">
        <f t="shared" si="21"/>
        <v>974</v>
      </c>
      <c r="H64" s="97">
        <f t="shared" si="22"/>
        <v>1442.4939999999999</v>
      </c>
      <c r="I64" s="10">
        <v>1</v>
      </c>
      <c r="J64" s="11">
        <v>901</v>
      </c>
      <c r="K64" s="11">
        <f t="shared" si="23"/>
        <v>901</v>
      </c>
      <c r="L64" s="102">
        <f t="shared" si="24"/>
        <v>1334.3810000000001</v>
      </c>
      <c r="M64" s="12">
        <v>238</v>
      </c>
      <c r="N64" s="97">
        <f t="shared" si="25"/>
        <v>352.47800000000001</v>
      </c>
      <c r="O64" s="20">
        <v>89.2</v>
      </c>
      <c r="P64" s="13">
        <v>97.9</v>
      </c>
      <c r="Q64" s="11">
        <v>91</v>
      </c>
      <c r="R64" s="11">
        <f t="shared" si="26"/>
        <v>95.604395604395648</v>
      </c>
      <c r="S64" s="97">
        <f t="shared" si="10"/>
        <v>141.59010989010994</v>
      </c>
      <c r="T64" s="10">
        <v>1</v>
      </c>
      <c r="U64" s="199">
        <v>1.8</v>
      </c>
      <c r="V64" s="13">
        <f t="shared" si="11"/>
        <v>1.8</v>
      </c>
      <c r="W64" s="97">
        <f t="shared" si="12"/>
        <v>2.6658000000000004</v>
      </c>
      <c r="X64" s="131"/>
      <c r="Y64" s="199">
        <v>0.01</v>
      </c>
      <c r="Z64" s="335">
        <f t="shared" si="14"/>
        <v>1.481E-2</v>
      </c>
      <c r="AA64" s="270">
        <f t="shared" si="8"/>
        <v>0.01</v>
      </c>
      <c r="AD64" s="270"/>
    </row>
    <row r="65" spans="1:30" ht="15" customHeight="1" x14ac:dyDescent="0.25">
      <c r="A65" s="142">
        <f t="shared" si="9"/>
        <v>42787</v>
      </c>
      <c r="B65" s="198">
        <v>1481</v>
      </c>
      <c r="C65" s="28">
        <v>19.2</v>
      </c>
      <c r="D65" s="40">
        <v>7.95</v>
      </c>
      <c r="E65" s="10">
        <v>1</v>
      </c>
      <c r="F65" s="11">
        <v>1013</v>
      </c>
      <c r="G65" s="13">
        <f t="shared" si="21"/>
        <v>1013</v>
      </c>
      <c r="H65" s="97">
        <f t="shared" si="22"/>
        <v>1500.2529999999999</v>
      </c>
      <c r="I65" s="10">
        <v>1</v>
      </c>
      <c r="J65" s="11">
        <v>906</v>
      </c>
      <c r="K65" s="11">
        <f t="shared" si="23"/>
        <v>906</v>
      </c>
      <c r="L65" s="102">
        <f t="shared" si="24"/>
        <v>1341.7860000000001</v>
      </c>
      <c r="M65" s="12">
        <v>212</v>
      </c>
      <c r="N65" s="97">
        <f t="shared" si="25"/>
        <v>313.97199999999998</v>
      </c>
      <c r="O65" s="20">
        <v>89.1</v>
      </c>
      <c r="P65" s="13">
        <v>98</v>
      </c>
      <c r="Q65" s="11">
        <v>72</v>
      </c>
      <c r="R65" s="11">
        <f t="shared" si="26"/>
        <v>123.61111111111119</v>
      </c>
      <c r="S65" s="97">
        <f t="shared" si="10"/>
        <v>183.06805555555567</v>
      </c>
      <c r="T65" s="10">
        <v>1</v>
      </c>
      <c r="U65" s="199">
        <v>1.8</v>
      </c>
      <c r="V65" s="13">
        <f t="shared" si="11"/>
        <v>1.8</v>
      </c>
      <c r="W65" s="97">
        <f t="shared" si="12"/>
        <v>2.6658000000000004</v>
      </c>
      <c r="X65" s="131"/>
      <c r="Y65" s="199">
        <v>0.01</v>
      </c>
      <c r="Z65" s="335">
        <f t="shared" si="14"/>
        <v>1.481E-2</v>
      </c>
      <c r="AA65" s="270">
        <f t="shared" si="8"/>
        <v>0.01</v>
      </c>
      <c r="AD65" s="270"/>
    </row>
    <row r="66" spans="1:30" ht="15" customHeight="1" x14ac:dyDescent="0.25">
      <c r="A66" s="142">
        <f t="shared" si="9"/>
        <v>42788</v>
      </c>
      <c r="B66" s="198">
        <v>1481</v>
      </c>
      <c r="C66" s="28">
        <v>19.829999999999998</v>
      </c>
      <c r="D66" s="40">
        <v>8.02</v>
      </c>
      <c r="E66" s="10">
        <v>1</v>
      </c>
      <c r="F66" s="11">
        <v>1028</v>
      </c>
      <c r="G66" s="13">
        <f t="shared" si="21"/>
        <v>1028</v>
      </c>
      <c r="H66" s="97">
        <f t="shared" si="22"/>
        <v>1522.4680000000001</v>
      </c>
      <c r="I66" s="10">
        <v>1</v>
      </c>
      <c r="J66" s="11">
        <v>929</v>
      </c>
      <c r="K66" s="11">
        <f t="shared" si="23"/>
        <v>929</v>
      </c>
      <c r="L66" s="102">
        <f t="shared" si="24"/>
        <v>1375.8489999999999</v>
      </c>
      <c r="M66" s="12">
        <v>192</v>
      </c>
      <c r="N66" s="97">
        <f t="shared" si="25"/>
        <v>284.35199999999998</v>
      </c>
      <c r="O66" s="20">
        <v>88.2</v>
      </c>
      <c r="P66" s="13">
        <v>98.2</v>
      </c>
      <c r="Q66" s="11">
        <v>76</v>
      </c>
      <c r="R66" s="11">
        <f t="shared" si="26"/>
        <v>131.57894736842104</v>
      </c>
      <c r="S66" s="97">
        <f t="shared" si="10"/>
        <v>194.86842105263156</v>
      </c>
      <c r="T66" s="10">
        <v>1</v>
      </c>
      <c r="U66" s="199">
        <v>2.2000000000000002</v>
      </c>
      <c r="V66" s="13">
        <f t="shared" si="11"/>
        <v>2.2000000000000002</v>
      </c>
      <c r="W66" s="97">
        <f t="shared" si="12"/>
        <v>3.2582000000000004</v>
      </c>
      <c r="X66" s="131"/>
      <c r="Y66" s="199">
        <v>0.02</v>
      </c>
      <c r="Z66" s="335">
        <f t="shared" si="14"/>
        <v>2.962E-2</v>
      </c>
      <c r="AA66" s="270">
        <f t="shared" si="8"/>
        <v>0.02</v>
      </c>
      <c r="AD66" s="270"/>
    </row>
    <row r="67" spans="1:30" ht="15" customHeight="1" x14ac:dyDescent="0.25">
      <c r="A67" s="142">
        <f t="shared" si="9"/>
        <v>42789</v>
      </c>
      <c r="B67" s="198">
        <v>1481</v>
      </c>
      <c r="C67" s="28">
        <v>20.14</v>
      </c>
      <c r="D67" s="40">
        <v>8.2899999999999991</v>
      </c>
      <c r="E67" s="10">
        <v>1</v>
      </c>
      <c r="F67" s="11">
        <v>980</v>
      </c>
      <c r="G67" s="13">
        <f t="shared" si="21"/>
        <v>980</v>
      </c>
      <c r="H67" s="97">
        <f t="shared" si="22"/>
        <v>1451.38</v>
      </c>
      <c r="I67" s="10">
        <v>1</v>
      </c>
      <c r="J67" s="11">
        <v>884</v>
      </c>
      <c r="K67" s="11">
        <f t="shared" si="23"/>
        <v>884</v>
      </c>
      <c r="L67" s="102">
        <f t="shared" si="24"/>
        <v>1309.204</v>
      </c>
      <c r="M67" s="12">
        <v>284</v>
      </c>
      <c r="N67" s="97">
        <f t="shared" si="25"/>
        <v>420.60399999999998</v>
      </c>
      <c r="O67" s="20">
        <v>89.3</v>
      </c>
      <c r="P67" s="13">
        <v>97.1</v>
      </c>
      <c r="Q67" s="11">
        <v>80</v>
      </c>
      <c r="R67" s="11">
        <f t="shared" si="26"/>
        <v>97.499999999999972</v>
      </c>
      <c r="S67" s="97">
        <f t="shared" si="10"/>
        <v>144.39749999999998</v>
      </c>
      <c r="T67" s="10">
        <v>1</v>
      </c>
      <c r="U67" s="199">
        <v>1.8</v>
      </c>
      <c r="V67" s="13">
        <f t="shared" si="11"/>
        <v>1.8</v>
      </c>
      <c r="W67" s="97">
        <f t="shared" si="12"/>
        <v>2.6658000000000004</v>
      </c>
      <c r="X67" s="131" t="s">
        <v>54</v>
      </c>
      <c r="Y67" s="199">
        <v>0.01</v>
      </c>
      <c r="Z67" s="335">
        <f t="shared" si="14"/>
        <v>1.481E-2</v>
      </c>
      <c r="AA67" s="270">
        <f t="shared" si="8"/>
        <v>5.0000000000000001E-3</v>
      </c>
      <c r="AD67" s="270"/>
    </row>
    <row r="68" spans="1:30" ht="15" customHeight="1" x14ac:dyDescent="0.25">
      <c r="A68" s="142">
        <f t="shared" si="9"/>
        <v>42790</v>
      </c>
      <c r="B68" s="198">
        <v>2408</v>
      </c>
      <c r="C68" s="28">
        <v>19.920000000000002</v>
      </c>
      <c r="D68" s="40">
        <v>7.96</v>
      </c>
      <c r="E68" s="10">
        <v>1</v>
      </c>
      <c r="F68" s="11">
        <v>593</v>
      </c>
      <c r="G68" s="13">
        <f t="shared" si="21"/>
        <v>593</v>
      </c>
      <c r="H68" s="97">
        <f t="shared" si="22"/>
        <v>1427.944</v>
      </c>
      <c r="I68" s="10">
        <v>1</v>
      </c>
      <c r="J68" s="11">
        <v>516</v>
      </c>
      <c r="K68" s="11">
        <f t="shared" si="23"/>
        <v>516</v>
      </c>
      <c r="L68" s="102">
        <f t="shared" si="24"/>
        <v>1242.528</v>
      </c>
      <c r="M68" s="12">
        <v>163</v>
      </c>
      <c r="N68" s="97">
        <f t="shared" si="25"/>
        <v>392.50400000000002</v>
      </c>
      <c r="O68" s="20">
        <v>87.9</v>
      </c>
      <c r="P68" s="13">
        <v>93.3</v>
      </c>
      <c r="Q68" s="11">
        <v>74</v>
      </c>
      <c r="R68" s="11">
        <f t="shared" si="26"/>
        <v>72.972972972972869</v>
      </c>
      <c r="S68" s="97">
        <f t="shared" si="10"/>
        <v>175.71891891891866</v>
      </c>
      <c r="T68" s="10">
        <v>1</v>
      </c>
      <c r="U68" s="199">
        <v>1.5</v>
      </c>
      <c r="V68" s="13">
        <f t="shared" si="11"/>
        <v>1.5</v>
      </c>
      <c r="W68" s="97">
        <f t="shared" si="12"/>
        <v>3.6120000000000001</v>
      </c>
      <c r="X68" s="131" t="s">
        <v>54</v>
      </c>
      <c r="Y68" s="199">
        <v>0.01</v>
      </c>
      <c r="Z68" s="335">
        <f t="shared" si="14"/>
        <v>2.4080000000000001E-2</v>
      </c>
      <c r="AA68" s="270">
        <f t="shared" si="8"/>
        <v>5.0000000000000001E-3</v>
      </c>
      <c r="AD68" s="270"/>
    </row>
    <row r="69" spans="1:30" ht="15" customHeight="1" x14ac:dyDescent="0.25">
      <c r="A69" s="142">
        <f t="shared" si="9"/>
        <v>42791</v>
      </c>
      <c r="B69" s="198">
        <v>1850</v>
      </c>
      <c r="C69" s="28">
        <v>19.510000000000002</v>
      </c>
      <c r="D69" s="40">
        <v>8.0299999999999994</v>
      </c>
      <c r="E69" s="10">
        <v>1</v>
      </c>
      <c r="F69" s="11">
        <v>313</v>
      </c>
      <c r="G69" s="13">
        <f t="shared" si="21"/>
        <v>313</v>
      </c>
      <c r="H69" s="97">
        <f t="shared" si="22"/>
        <v>579.04999999999995</v>
      </c>
      <c r="I69" s="10">
        <v>1</v>
      </c>
      <c r="J69" s="11">
        <v>247</v>
      </c>
      <c r="K69" s="11">
        <f t="shared" si="23"/>
        <v>247</v>
      </c>
      <c r="L69" s="102">
        <f t="shared" si="24"/>
        <v>456.95</v>
      </c>
      <c r="M69" s="12">
        <v>71</v>
      </c>
      <c r="N69" s="97">
        <f t="shared" si="25"/>
        <v>131.35</v>
      </c>
      <c r="O69" s="20">
        <v>89.4</v>
      </c>
      <c r="P69" s="13">
        <v>94.2</v>
      </c>
      <c r="Q69" s="11">
        <v>75</v>
      </c>
      <c r="R69" s="11">
        <f t="shared" si="26"/>
        <v>63.999999999999964</v>
      </c>
      <c r="S69" s="97">
        <f t="shared" si="10"/>
        <v>118.39999999999992</v>
      </c>
      <c r="T69" s="10">
        <v>1</v>
      </c>
      <c r="U69" s="199">
        <v>1.3</v>
      </c>
      <c r="V69" s="13">
        <f t="shared" si="11"/>
        <v>1.3</v>
      </c>
      <c r="W69" s="97">
        <f t="shared" si="12"/>
        <v>2.4049999999999998</v>
      </c>
      <c r="X69" s="131" t="s">
        <v>54</v>
      </c>
      <c r="Y69" s="199">
        <v>0.01</v>
      </c>
      <c r="Z69" s="335">
        <f t="shared" si="14"/>
        <v>1.8499999999999999E-2</v>
      </c>
      <c r="AA69" s="270">
        <f t="shared" si="8"/>
        <v>5.0000000000000001E-3</v>
      </c>
      <c r="AD69" s="270"/>
    </row>
    <row r="70" spans="1:30" ht="15" customHeight="1" x14ac:dyDescent="0.25">
      <c r="A70" s="142">
        <f t="shared" si="9"/>
        <v>42792</v>
      </c>
      <c r="B70" s="198">
        <v>1548</v>
      </c>
      <c r="C70" s="28">
        <v>16.489999999999998</v>
      </c>
      <c r="D70" s="40">
        <v>8.26</v>
      </c>
      <c r="E70" s="10">
        <v>1</v>
      </c>
      <c r="F70" s="11">
        <v>217</v>
      </c>
      <c r="G70" s="13">
        <f t="shared" si="21"/>
        <v>217</v>
      </c>
      <c r="H70" s="97">
        <f t="shared" si="22"/>
        <v>335.916</v>
      </c>
      <c r="I70" s="10">
        <v>1</v>
      </c>
      <c r="J70" s="11">
        <v>156</v>
      </c>
      <c r="K70" s="11">
        <f t="shared" si="23"/>
        <v>156</v>
      </c>
      <c r="L70" s="102">
        <f t="shared" si="24"/>
        <v>241.488</v>
      </c>
      <c r="M70" s="12">
        <v>50</v>
      </c>
      <c r="N70" s="97">
        <f t="shared" si="25"/>
        <v>77.400000000000006</v>
      </c>
      <c r="O70" s="20">
        <v>89.8</v>
      </c>
      <c r="P70" s="13">
        <v>93.1</v>
      </c>
      <c r="Q70" s="11">
        <v>75</v>
      </c>
      <c r="R70" s="11">
        <f t="shared" si="26"/>
        <v>43.999999999999964</v>
      </c>
      <c r="S70" s="97">
        <f t="shared" si="10"/>
        <v>68.111999999999938</v>
      </c>
      <c r="T70" s="10">
        <v>1</v>
      </c>
      <c r="U70" s="199">
        <v>1.3</v>
      </c>
      <c r="V70" s="13">
        <f t="shared" si="11"/>
        <v>1.3</v>
      </c>
      <c r="W70" s="97">
        <f t="shared" si="12"/>
        <v>2.0124</v>
      </c>
      <c r="X70" s="131" t="s">
        <v>54</v>
      </c>
      <c r="Y70" s="199">
        <v>0.01</v>
      </c>
      <c r="Z70" s="335">
        <f t="shared" si="14"/>
        <v>1.5480000000000001E-2</v>
      </c>
      <c r="AA70" s="270">
        <f t="shared" si="8"/>
        <v>5.0000000000000001E-3</v>
      </c>
      <c r="AD70" s="270"/>
    </row>
    <row r="71" spans="1:30" ht="15" customHeight="1" x14ac:dyDescent="0.25">
      <c r="A71" s="142">
        <f t="shared" si="9"/>
        <v>42793</v>
      </c>
      <c r="B71" s="198">
        <v>2782</v>
      </c>
      <c r="C71" s="28">
        <v>17.86</v>
      </c>
      <c r="D71" s="40">
        <v>8.16</v>
      </c>
      <c r="E71" s="10">
        <v>1</v>
      </c>
      <c r="F71" s="11">
        <v>738</v>
      </c>
      <c r="G71" s="13">
        <f t="shared" si="21"/>
        <v>738</v>
      </c>
      <c r="H71" s="97">
        <f t="shared" si="22"/>
        <v>2053.116</v>
      </c>
      <c r="I71" s="10">
        <v>1</v>
      </c>
      <c r="J71" s="11">
        <v>702</v>
      </c>
      <c r="K71" s="11">
        <f t="shared" si="23"/>
        <v>702</v>
      </c>
      <c r="L71" s="102">
        <f t="shared" si="24"/>
        <v>1952.9639999999999</v>
      </c>
      <c r="M71" s="12">
        <v>200</v>
      </c>
      <c r="N71" s="97">
        <f t="shared" si="25"/>
        <v>556.4</v>
      </c>
      <c r="O71" s="20">
        <v>89.2</v>
      </c>
      <c r="P71" s="13">
        <v>97</v>
      </c>
      <c r="Q71" s="11">
        <v>79</v>
      </c>
      <c r="R71" s="11">
        <f t="shared" si="26"/>
        <v>98.734177215189845</v>
      </c>
      <c r="S71" s="97">
        <f t="shared" si="10"/>
        <v>274.67848101265815</v>
      </c>
      <c r="T71" s="10">
        <v>1</v>
      </c>
      <c r="U71" s="199">
        <v>2.2999999999999998</v>
      </c>
      <c r="V71" s="13">
        <f t="shared" si="11"/>
        <v>2.2999999999999998</v>
      </c>
      <c r="W71" s="97">
        <f t="shared" si="12"/>
        <v>6.3985999999999992</v>
      </c>
      <c r="X71" s="131"/>
      <c r="Y71" s="199">
        <v>0.01</v>
      </c>
      <c r="Z71" s="335">
        <f t="shared" si="14"/>
        <v>2.7820000000000001E-2</v>
      </c>
      <c r="AA71" s="270">
        <f t="shared" si="8"/>
        <v>0.01</v>
      </c>
      <c r="AD71" s="270"/>
    </row>
    <row r="72" spans="1:30" ht="15" customHeight="1" x14ac:dyDescent="0.25">
      <c r="A72" s="142">
        <f t="shared" si="9"/>
        <v>42794</v>
      </c>
      <c r="B72" s="198">
        <v>2597</v>
      </c>
      <c r="C72" s="28">
        <v>17.97</v>
      </c>
      <c r="D72" s="40">
        <v>8.15</v>
      </c>
      <c r="E72" s="10">
        <v>1</v>
      </c>
      <c r="F72" s="11">
        <v>637</v>
      </c>
      <c r="G72" s="13">
        <f t="shared" si="21"/>
        <v>637</v>
      </c>
      <c r="H72" s="97">
        <f t="shared" si="22"/>
        <v>1654.289</v>
      </c>
      <c r="I72" s="10">
        <v>1</v>
      </c>
      <c r="J72" s="11">
        <v>564</v>
      </c>
      <c r="K72" s="11">
        <f t="shared" si="23"/>
        <v>564</v>
      </c>
      <c r="L72" s="102">
        <f t="shared" si="24"/>
        <v>1464.7080000000001</v>
      </c>
      <c r="M72" s="12">
        <v>170</v>
      </c>
      <c r="N72" s="97">
        <f t="shared" si="25"/>
        <v>441.49</v>
      </c>
      <c r="O72" s="20">
        <v>88.3</v>
      </c>
      <c r="P72" s="13">
        <v>95.3</v>
      </c>
      <c r="Q72" s="11">
        <v>77</v>
      </c>
      <c r="R72" s="11">
        <f t="shared" si="26"/>
        <v>90.909090909090907</v>
      </c>
      <c r="S72" s="97">
        <f t="shared" si="10"/>
        <v>236.09090909090909</v>
      </c>
      <c r="T72" s="10">
        <v>1</v>
      </c>
      <c r="U72" s="199">
        <v>1.9</v>
      </c>
      <c r="V72" s="13">
        <f t="shared" si="11"/>
        <v>1.9</v>
      </c>
      <c r="W72" s="97">
        <f t="shared" si="12"/>
        <v>4.9343000000000004</v>
      </c>
      <c r="X72" s="131" t="s">
        <v>54</v>
      </c>
      <c r="Y72" s="199">
        <v>0.01</v>
      </c>
      <c r="Z72" s="335">
        <f t="shared" si="14"/>
        <v>2.597E-2</v>
      </c>
      <c r="AA72" s="270">
        <f t="shared" si="8"/>
        <v>5.0000000000000001E-3</v>
      </c>
      <c r="AD72" s="270"/>
    </row>
    <row r="73" spans="1:30" ht="15" customHeight="1" x14ac:dyDescent="0.25">
      <c r="A73" s="142">
        <f t="shared" si="9"/>
        <v>42795</v>
      </c>
      <c r="B73" s="132">
        <v>2554</v>
      </c>
      <c r="C73" s="28">
        <v>17.97</v>
      </c>
      <c r="D73" s="40">
        <v>8.1199999999999992</v>
      </c>
      <c r="E73" s="10">
        <v>1</v>
      </c>
      <c r="F73" s="11">
        <v>718</v>
      </c>
      <c r="G73" s="13">
        <f t="shared" si="21"/>
        <v>718</v>
      </c>
      <c r="H73" s="97">
        <f t="shared" si="22"/>
        <v>1833.7719999999999</v>
      </c>
      <c r="I73" s="10">
        <v>1</v>
      </c>
      <c r="J73" s="11">
        <v>702</v>
      </c>
      <c r="K73" s="11">
        <f t="shared" si="23"/>
        <v>702</v>
      </c>
      <c r="L73" s="102">
        <f t="shared" si="24"/>
        <v>1792.9079999999999</v>
      </c>
      <c r="M73" s="12">
        <v>203</v>
      </c>
      <c r="N73" s="97">
        <f t="shared" si="25"/>
        <v>518.46199999999999</v>
      </c>
      <c r="O73" s="20">
        <v>89</v>
      </c>
      <c r="P73" s="13">
        <v>96</v>
      </c>
      <c r="Q73" s="11">
        <v>100</v>
      </c>
      <c r="R73" s="11">
        <f t="shared" si="26"/>
        <v>70</v>
      </c>
      <c r="S73" s="97">
        <f t="shared" si="10"/>
        <v>178.78</v>
      </c>
      <c r="T73" s="10">
        <v>1</v>
      </c>
      <c r="U73" s="199">
        <v>1.2</v>
      </c>
      <c r="V73" s="13">
        <f t="shared" si="11"/>
        <v>1.2</v>
      </c>
      <c r="W73" s="97">
        <f t="shared" si="12"/>
        <v>3.0647999999999995</v>
      </c>
      <c r="X73" s="131" t="s">
        <v>54</v>
      </c>
      <c r="Y73" s="199">
        <v>0.01</v>
      </c>
      <c r="Z73" s="335">
        <f t="shared" si="14"/>
        <v>2.554E-2</v>
      </c>
      <c r="AA73" s="270">
        <f t="shared" si="8"/>
        <v>5.0000000000000001E-3</v>
      </c>
      <c r="AD73" s="270"/>
    </row>
    <row r="74" spans="1:30" ht="15" customHeight="1" x14ac:dyDescent="0.25">
      <c r="A74" s="142">
        <f t="shared" si="9"/>
        <v>42796</v>
      </c>
      <c r="B74" s="132">
        <v>2331</v>
      </c>
      <c r="C74" s="28">
        <v>19.399999999999999</v>
      </c>
      <c r="D74" s="40">
        <v>8.02</v>
      </c>
      <c r="E74" s="10">
        <v>1</v>
      </c>
      <c r="F74" s="11">
        <v>574</v>
      </c>
      <c r="G74" s="13">
        <f t="shared" si="21"/>
        <v>574</v>
      </c>
      <c r="H74" s="97">
        <f t="shared" si="22"/>
        <v>1337.9939999999999</v>
      </c>
      <c r="I74" s="10">
        <v>1</v>
      </c>
      <c r="J74" s="11">
        <v>519</v>
      </c>
      <c r="K74" s="11">
        <f t="shared" si="23"/>
        <v>519</v>
      </c>
      <c r="L74" s="102">
        <f t="shared" si="24"/>
        <v>1209.789</v>
      </c>
      <c r="M74" s="12">
        <v>171</v>
      </c>
      <c r="N74" s="97">
        <f t="shared" si="25"/>
        <v>398.601</v>
      </c>
      <c r="O74" s="20">
        <v>91.1</v>
      </c>
      <c r="P74" s="13">
        <v>98.1</v>
      </c>
      <c r="Q74" s="11">
        <v>93.5</v>
      </c>
      <c r="R74" s="11">
        <f t="shared" si="26"/>
        <v>74.866310160427801</v>
      </c>
      <c r="S74" s="97">
        <f t="shared" si="10"/>
        <v>174.51336898395721</v>
      </c>
      <c r="T74" s="10">
        <v>1</v>
      </c>
      <c r="U74" s="199">
        <v>1.3</v>
      </c>
      <c r="V74" s="13">
        <f t="shared" si="11"/>
        <v>1.3</v>
      </c>
      <c r="W74" s="97">
        <f t="shared" si="12"/>
        <v>3.0303</v>
      </c>
      <c r="X74" s="131" t="s">
        <v>54</v>
      </c>
      <c r="Y74" s="199">
        <v>0.01</v>
      </c>
      <c r="Z74" s="335">
        <f t="shared" si="14"/>
        <v>2.3309999999999997E-2</v>
      </c>
      <c r="AA74" s="270">
        <f t="shared" si="8"/>
        <v>5.0000000000000001E-3</v>
      </c>
      <c r="AD74" s="270"/>
    </row>
    <row r="75" spans="1:30" ht="15" customHeight="1" x14ac:dyDescent="0.25">
      <c r="A75" s="142">
        <f t="shared" si="9"/>
        <v>42797</v>
      </c>
      <c r="B75" s="132">
        <v>2517</v>
      </c>
      <c r="C75" s="28">
        <v>19.62</v>
      </c>
      <c r="D75" s="40">
        <v>7.37</v>
      </c>
      <c r="E75" s="10">
        <v>1</v>
      </c>
      <c r="F75" s="11">
        <v>715</v>
      </c>
      <c r="G75" s="13">
        <f t="shared" si="21"/>
        <v>715</v>
      </c>
      <c r="H75" s="97">
        <f t="shared" si="22"/>
        <v>1799.655</v>
      </c>
      <c r="I75" s="10">
        <v>1</v>
      </c>
      <c r="J75" s="11">
        <v>629</v>
      </c>
      <c r="K75" s="11">
        <f t="shared" si="23"/>
        <v>629</v>
      </c>
      <c r="L75" s="102">
        <f t="shared" si="24"/>
        <v>1583.193</v>
      </c>
      <c r="M75" s="12">
        <v>228</v>
      </c>
      <c r="N75" s="97">
        <f t="shared" si="25"/>
        <v>573.87599999999998</v>
      </c>
      <c r="O75" s="20">
        <v>87.6</v>
      </c>
      <c r="P75" s="13">
        <v>96.6</v>
      </c>
      <c r="Q75" s="11">
        <v>98</v>
      </c>
      <c r="R75" s="11">
        <f t="shared" si="26"/>
        <v>91.836734693877546</v>
      </c>
      <c r="S75" s="97">
        <f t="shared" si="10"/>
        <v>231.15306122448979</v>
      </c>
      <c r="T75" s="10">
        <v>1</v>
      </c>
      <c r="U75" s="199">
        <v>1</v>
      </c>
      <c r="V75" s="13">
        <f t="shared" si="11"/>
        <v>1</v>
      </c>
      <c r="W75" s="97">
        <f t="shared" si="12"/>
        <v>2.5169999999999999</v>
      </c>
      <c r="X75" s="131" t="s">
        <v>54</v>
      </c>
      <c r="Y75" s="199">
        <v>0.01</v>
      </c>
      <c r="Z75" s="335">
        <f t="shared" si="14"/>
        <v>2.5170000000000001E-2</v>
      </c>
      <c r="AA75" s="270">
        <f t="shared" si="8"/>
        <v>5.0000000000000001E-3</v>
      </c>
      <c r="AD75" s="270"/>
    </row>
    <row r="76" spans="1:30" ht="15" customHeight="1" x14ac:dyDescent="0.25">
      <c r="A76" s="142">
        <f t="shared" si="9"/>
        <v>42798</v>
      </c>
      <c r="B76" s="132">
        <v>1867</v>
      </c>
      <c r="C76" s="28">
        <v>20.05</v>
      </c>
      <c r="D76" s="40">
        <v>7.88</v>
      </c>
      <c r="E76" s="10">
        <v>1</v>
      </c>
      <c r="F76" s="11">
        <v>313</v>
      </c>
      <c r="G76" s="13">
        <f t="shared" si="21"/>
        <v>313</v>
      </c>
      <c r="H76" s="97">
        <f t="shared" si="22"/>
        <v>584.37099999999998</v>
      </c>
      <c r="I76" s="10">
        <v>1</v>
      </c>
      <c r="J76" s="11">
        <v>187</v>
      </c>
      <c r="K76" s="11">
        <f t="shared" si="23"/>
        <v>187</v>
      </c>
      <c r="L76" s="102">
        <f t="shared" si="24"/>
        <v>349.12900000000002</v>
      </c>
      <c r="M76" s="12">
        <v>56</v>
      </c>
      <c r="N76" s="97">
        <f t="shared" si="25"/>
        <v>104.55200000000001</v>
      </c>
      <c r="O76" s="20">
        <v>89.9</v>
      </c>
      <c r="P76" s="13">
        <v>94.5</v>
      </c>
      <c r="Q76" s="11">
        <v>92</v>
      </c>
      <c r="R76" s="11">
        <f t="shared" si="26"/>
        <v>49.999999999999943</v>
      </c>
      <c r="S76" s="97">
        <f t="shared" si="10"/>
        <v>93.349999999999895</v>
      </c>
      <c r="T76" s="10">
        <v>1</v>
      </c>
      <c r="U76" s="199">
        <v>0.54</v>
      </c>
      <c r="V76" s="13">
        <f t="shared" si="11"/>
        <v>0.54</v>
      </c>
      <c r="W76" s="97">
        <f t="shared" si="12"/>
        <v>1.0081800000000001</v>
      </c>
      <c r="X76" s="131" t="s">
        <v>54</v>
      </c>
      <c r="Y76" s="199">
        <v>0.01</v>
      </c>
      <c r="Z76" s="335">
        <f t="shared" si="14"/>
        <v>1.8670000000000003E-2</v>
      </c>
      <c r="AA76" s="270">
        <f t="shared" si="8"/>
        <v>5.0000000000000001E-3</v>
      </c>
      <c r="AD76" s="270"/>
    </row>
    <row r="77" spans="1:30" ht="15" customHeight="1" x14ac:dyDescent="0.25">
      <c r="A77" s="142">
        <f t="shared" si="9"/>
        <v>42799</v>
      </c>
      <c r="B77" s="132">
        <v>1195</v>
      </c>
      <c r="C77" s="28">
        <v>20</v>
      </c>
      <c r="D77" s="40">
        <v>7.98</v>
      </c>
      <c r="E77" s="10">
        <v>1</v>
      </c>
      <c r="F77" s="11">
        <v>255</v>
      </c>
      <c r="G77" s="13">
        <f t="shared" si="21"/>
        <v>255</v>
      </c>
      <c r="H77" s="97">
        <f t="shared" si="22"/>
        <v>304.72500000000002</v>
      </c>
      <c r="I77" s="10">
        <v>1</v>
      </c>
      <c r="J77" s="11">
        <v>144</v>
      </c>
      <c r="K77" s="11">
        <f t="shared" si="23"/>
        <v>144</v>
      </c>
      <c r="L77" s="102">
        <f t="shared" si="24"/>
        <v>172.08</v>
      </c>
      <c r="M77" s="12">
        <v>63</v>
      </c>
      <c r="N77" s="97">
        <f t="shared" si="25"/>
        <v>75.284999999999997</v>
      </c>
      <c r="O77" s="20">
        <v>89.5</v>
      </c>
      <c r="P77" s="13">
        <v>100.2</v>
      </c>
      <c r="Q77" s="11">
        <v>99</v>
      </c>
      <c r="R77" s="11">
        <f t="shared" si="26"/>
        <v>108.08080808080811</v>
      </c>
      <c r="S77" s="97">
        <f t="shared" si="10"/>
        <v>129.1565656565657</v>
      </c>
      <c r="T77" s="10">
        <v>1</v>
      </c>
      <c r="U77" s="199">
        <v>1.3</v>
      </c>
      <c r="V77" s="13">
        <f t="shared" si="11"/>
        <v>1.3</v>
      </c>
      <c r="W77" s="97">
        <f t="shared" si="12"/>
        <v>1.5535000000000001</v>
      </c>
      <c r="X77" s="131" t="s">
        <v>54</v>
      </c>
      <c r="Y77" s="199">
        <v>0.01</v>
      </c>
      <c r="Z77" s="335">
        <f t="shared" si="14"/>
        <v>1.1950000000000001E-2</v>
      </c>
      <c r="AA77" s="270">
        <f t="shared" si="8"/>
        <v>5.0000000000000001E-3</v>
      </c>
      <c r="AD77" s="270"/>
    </row>
    <row r="78" spans="1:30" ht="15" customHeight="1" x14ac:dyDescent="0.25">
      <c r="A78" s="142">
        <f t="shared" si="9"/>
        <v>42800</v>
      </c>
      <c r="B78" s="132">
        <v>2611</v>
      </c>
      <c r="C78" s="28">
        <v>15.78</v>
      </c>
      <c r="D78" s="40">
        <v>8.1</v>
      </c>
      <c r="E78" s="10">
        <v>1</v>
      </c>
      <c r="F78" s="11">
        <v>893</v>
      </c>
      <c r="G78" s="13">
        <f t="shared" si="21"/>
        <v>893</v>
      </c>
      <c r="H78" s="97">
        <f t="shared" si="22"/>
        <v>2331.623</v>
      </c>
      <c r="I78" s="10">
        <v>1</v>
      </c>
      <c r="J78" s="11">
        <v>813</v>
      </c>
      <c r="K78" s="11">
        <f t="shared" si="23"/>
        <v>813</v>
      </c>
      <c r="L78" s="102">
        <f t="shared" si="24"/>
        <v>2122.7429999999999</v>
      </c>
      <c r="M78" s="12">
        <v>284</v>
      </c>
      <c r="N78" s="97">
        <f t="shared" si="25"/>
        <v>741.524</v>
      </c>
      <c r="O78" s="20">
        <v>89.3</v>
      </c>
      <c r="P78" s="13">
        <v>98.8</v>
      </c>
      <c r="Q78" s="11">
        <v>91</v>
      </c>
      <c r="R78" s="11">
        <f t="shared" si="26"/>
        <v>104.39560439560439</v>
      </c>
      <c r="S78" s="97">
        <f t="shared" si="10"/>
        <v>272.57692307692304</v>
      </c>
      <c r="T78" s="10">
        <v>1</v>
      </c>
      <c r="U78" s="199">
        <v>2.2000000000000002</v>
      </c>
      <c r="V78" s="13">
        <f t="shared" si="11"/>
        <v>2.2000000000000002</v>
      </c>
      <c r="W78" s="97">
        <f t="shared" si="12"/>
        <v>5.7442000000000011</v>
      </c>
      <c r="X78" s="131" t="s">
        <v>54</v>
      </c>
      <c r="Y78" s="199">
        <v>0.01</v>
      </c>
      <c r="Z78" s="335">
        <f t="shared" si="14"/>
        <v>2.6109999999999998E-2</v>
      </c>
      <c r="AA78" s="270">
        <f t="shared" si="8"/>
        <v>5.0000000000000001E-3</v>
      </c>
      <c r="AD78" s="270"/>
    </row>
    <row r="79" spans="1:30" ht="15" customHeight="1" x14ac:dyDescent="0.25">
      <c r="A79" s="142">
        <f t="shared" si="9"/>
        <v>42801</v>
      </c>
      <c r="B79" s="132">
        <v>2431</v>
      </c>
      <c r="C79" s="28">
        <v>15.27</v>
      </c>
      <c r="D79" s="40">
        <v>7.7</v>
      </c>
      <c r="E79" s="10">
        <v>1</v>
      </c>
      <c r="F79" s="11">
        <v>1082</v>
      </c>
      <c r="G79" s="13">
        <f t="shared" si="21"/>
        <v>1082</v>
      </c>
      <c r="H79" s="97">
        <f t="shared" si="22"/>
        <v>2630.3420000000001</v>
      </c>
      <c r="I79" s="10">
        <v>1</v>
      </c>
      <c r="J79" s="11">
        <v>1039</v>
      </c>
      <c r="K79" s="11">
        <f t="shared" si="23"/>
        <v>1039</v>
      </c>
      <c r="L79" s="102">
        <f t="shared" si="24"/>
        <v>2525.8090000000002</v>
      </c>
      <c r="M79" s="12">
        <v>357</v>
      </c>
      <c r="N79" s="97">
        <f t="shared" si="25"/>
        <v>867.86699999999996</v>
      </c>
      <c r="O79" s="20">
        <v>90.1</v>
      </c>
      <c r="P79" s="13">
        <v>101.9</v>
      </c>
      <c r="Q79" s="11">
        <v>96</v>
      </c>
      <c r="R79" s="11">
        <f t="shared" si="26"/>
        <v>122.91666666666679</v>
      </c>
      <c r="S79" s="97">
        <f t="shared" si="10"/>
        <v>298.81041666666698</v>
      </c>
      <c r="T79" s="10">
        <v>1</v>
      </c>
      <c r="U79" s="199">
        <v>2.5</v>
      </c>
      <c r="V79" s="13">
        <f t="shared" si="11"/>
        <v>2.5</v>
      </c>
      <c r="W79" s="97">
        <f t="shared" si="12"/>
        <v>6.0774999999999997</v>
      </c>
      <c r="X79" s="131"/>
      <c r="Y79" s="199">
        <v>0.02</v>
      </c>
      <c r="Z79" s="335">
        <f t="shared" si="14"/>
        <v>4.8620000000000003E-2</v>
      </c>
      <c r="AA79" s="270">
        <f t="shared" ref="AA79:AA142" si="27">IF(X79="",Y79,Y79/2)</f>
        <v>0.02</v>
      </c>
      <c r="AD79" s="270"/>
    </row>
    <row r="80" spans="1:30" ht="15" customHeight="1" x14ac:dyDescent="0.25">
      <c r="A80" s="142">
        <f t="shared" ref="A80:A143" si="28">A79+1</f>
        <v>42802</v>
      </c>
      <c r="B80" s="132">
        <v>2275</v>
      </c>
      <c r="C80" s="28">
        <v>18.8</v>
      </c>
      <c r="D80" s="40">
        <v>7.98</v>
      </c>
      <c r="E80" s="10">
        <v>1</v>
      </c>
      <c r="F80" s="11">
        <v>1068</v>
      </c>
      <c r="G80" s="13">
        <f t="shared" si="21"/>
        <v>1068</v>
      </c>
      <c r="H80" s="97">
        <f t="shared" si="22"/>
        <v>2429.6999999999998</v>
      </c>
      <c r="I80" s="10">
        <v>1</v>
      </c>
      <c r="J80" s="11">
        <v>936</v>
      </c>
      <c r="K80" s="11">
        <f t="shared" si="23"/>
        <v>936</v>
      </c>
      <c r="L80" s="102">
        <f t="shared" si="24"/>
        <v>2129.4</v>
      </c>
      <c r="M80" s="12">
        <v>315</v>
      </c>
      <c r="N80" s="97">
        <f t="shared" si="25"/>
        <v>716.625</v>
      </c>
      <c r="O80" s="20">
        <v>87.5</v>
      </c>
      <c r="P80" s="13">
        <v>112.9</v>
      </c>
      <c r="Q80" s="11">
        <v>96</v>
      </c>
      <c r="R80" s="11">
        <f t="shared" si="26"/>
        <v>264.58333333333343</v>
      </c>
      <c r="S80" s="97">
        <f t="shared" ref="S80:S143" si="29">IF(B80=0,0,R80*B80/1000)</f>
        <v>601.9270833333336</v>
      </c>
      <c r="T80" s="10">
        <v>1</v>
      </c>
      <c r="U80" s="199">
        <v>3.3</v>
      </c>
      <c r="V80" s="13">
        <f t="shared" si="11"/>
        <v>3.3</v>
      </c>
      <c r="W80" s="97">
        <f t="shared" si="12"/>
        <v>7.5075000000000003</v>
      </c>
      <c r="X80" s="131" t="s">
        <v>54</v>
      </c>
      <c r="Y80" s="199">
        <v>0.01</v>
      </c>
      <c r="Z80" s="335">
        <f t="shared" si="14"/>
        <v>2.2749999999999999E-2</v>
      </c>
      <c r="AA80" s="270">
        <f t="shared" si="27"/>
        <v>5.0000000000000001E-3</v>
      </c>
      <c r="AD80" s="270"/>
    </row>
    <row r="81" spans="1:30" ht="15" customHeight="1" x14ac:dyDescent="0.25">
      <c r="A81" s="142">
        <f t="shared" si="28"/>
        <v>42803</v>
      </c>
      <c r="B81" s="132">
        <v>2181</v>
      </c>
      <c r="C81" s="28">
        <v>19.14</v>
      </c>
      <c r="D81" s="40">
        <v>8.06</v>
      </c>
      <c r="E81" s="10">
        <v>1</v>
      </c>
      <c r="F81" s="11">
        <v>1109</v>
      </c>
      <c r="G81" s="13">
        <f t="shared" ref="G81:G144" si="30">IF(F81=0,0,(F81*E81))</f>
        <v>1109</v>
      </c>
      <c r="H81" s="97">
        <f t="shared" ref="H81:H144" si="31">IF(B81=0,0,(G81*B81/1000))</f>
        <v>2418.7289999999998</v>
      </c>
      <c r="I81" s="10">
        <v>1</v>
      </c>
      <c r="J81" s="11">
        <v>1097</v>
      </c>
      <c r="K81" s="11">
        <f t="shared" ref="K81:K144" si="32">IF(J81=0,0,(J81*I81))</f>
        <v>1097</v>
      </c>
      <c r="L81" s="102">
        <f t="shared" ref="L81:L144" si="33">IF(B81=0,0,K81*B81/1000)</f>
        <v>2392.5569999999998</v>
      </c>
      <c r="M81" s="12">
        <v>537</v>
      </c>
      <c r="N81" s="97">
        <f t="shared" ref="N81:N144" si="34">IF(B81=0,0,M81*B81/1000)</f>
        <v>1171.1969999999999</v>
      </c>
      <c r="O81" s="20">
        <v>87.8</v>
      </c>
      <c r="P81" s="13">
        <v>97.6</v>
      </c>
      <c r="Q81" s="11">
        <v>100</v>
      </c>
      <c r="R81" s="11">
        <f t="shared" ref="R81:R144" si="35">IF(P81=0,0,(P81-O81)*1000/Q81)</f>
        <v>97.999999999999957</v>
      </c>
      <c r="S81" s="97">
        <f t="shared" si="29"/>
        <v>213.73799999999991</v>
      </c>
      <c r="T81" s="10">
        <v>1</v>
      </c>
      <c r="U81" s="199">
        <v>0.21</v>
      </c>
      <c r="V81" s="13">
        <f t="shared" ref="V81:V144" si="36">IF(U81=0,0,(U81*T81))</f>
        <v>0.21</v>
      </c>
      <c r="W81" s="97">
        <f t="shared" ref="W81:W144" si="37">IF(B81=0,0,V81*B81/1000)</f>
        <v>0.45800999999999997</v>
      </c>
      <c r="X81" s="131" t="s">
        <v>54</v>
      </c>
      <c r="Y81" s="199">
        <v>0.01</v>
      </c>
      <c r="Z81" s="335">
        <f t="shared" ref="Z81:Z144" si="38">IF(B81=0,0,Y81*B81/1000)</f>
        <v>2.181E-2</v>
      </c>
      <c r="AA81" s="270">
        <f t="shared" si="27"/>
        <v>5.0000000000000001E-3</v>
      </c>
      <c r="AD81" s="270"/>
    </row>
    <row r="82" spans="1:30" ht="15" customHeight="1" x14ac:dyDescent="0.25">
      <c r="A82" s="142">
        <f t="shared" si="28"/>
        <v>42804</v>
      </c>
      <c r="B82" s="132">
        <v>1876</v>
      </c>
      <c r="C82" s="28">
        <v>18.55</v>
      </c>
      <c r="D82" s="40">
        <v>7.46</v>
      </c>
      <c r="E82" s="10">
        <v>1</v>
      </c>
      <c r="F82" s="11">
        <v>879</v>
      </c>
      <c r="G82" s="13">
        <f t="shared" si="30"/>
        <v>879</v>
      </c>
      <c r="H82" s="97">
        <f t="shared" si="31"/>
        <v>1649.0039999999999</v>
      </c>
      <c r="I82" s="10">
        <v>1</v>
      </c>
      <c r="J82" s="11">
        <v>858</v>
      </c>
      <c r="K82" s="11">
        <f t="shared" si="32"/>
        <v>858</v>
      </c>
      <c r="L82" s="102">
        <f t="shared" si="33"/>
        <v>1609.6079999999999</v>
      </c>
      <c r="M82" s="12">
        <v>287</v>
      </c>
      <c r="N82" s="97">
        <f t="shared" si="34"/>
        <v>538.41200000000003</v>
      </c>
      <c r="O82" s="20">
        <v>90</v>
      </c>
      <c r="P82" s="13">
        <v>95.9</v>
      </c>
      <c r="Q82" s="11">
        <v>96</v>
      </c>
      <c r="R82" s="11">
        <f t="shared" si="35"/>
        <v>61.458333333333393</v>
      </c>
      <c r="S82" s="97">
        <f t="shared" si="29"/>
        <v>115.29583333333345</v>
      </c>
      <c r="T82" s="10">
        <v>1</v>
      </c>
      <c r="U82" s="200">
        <v>1.4</v>
      </c>
      <c r="V82" s="13">
        <f t="shared" si="36"/>
        <v>1.4</v>
      </c>
      <c r="W82" s="97">
        <f t="shared" si="37"/>
        <v>2.6263999999999998</v>
      </c>
      <c r="X82" s="131" t="s">
        <v>54</v>
      </c>
      <c r="Y82" s="199">
        <v>0.01</v>
      </c>
      <c r="Z82" s="335">
        <f t="shared" si="38"/>
        <v>1.8760000000000002E-2</v>
      </c>
      <c r="AA82" s="270">
        <f t="shared" si="27"/>
        <v>5.0000000000000001E-3</v>
      </c>
      <c r="AD82" s="270"/>
    </row>
    <row r="83" spans="1:30" ht="15" customHeight="1" x14ac:dyDescent="0.25">
      <c r="A83" s="142">
        <f t="shared" si="28"/>
        <v>42805</v>
      </c>
      <c r="B83" s="132">
        <v>1498</v>
      </c>
      <c r="C83" s="28">
        <v>19.809999999999999</v>
      </c>
      <c r="D83" s="40">
        <v>7.82</v>
      </c>
      <c r="E83" s="10">
        <v>1</v>
      </c>
      <c r="F83" s="11">
        <v>624</v>
      </c>
      <c r="G83" s="13">
        <f t="shared" si="30"/>
        <v>624</v>
      </c>
      <c r="H83" s="97">
        <f t="shared" si="31"/>
        <v>934.75199999999995</v>
      </c>
      <c r="I83" s="10">
        <v>1</v>
      </c>
      <c r="J83" s="11">
        <v>606</v>
      </c>
      <c r="K83" s="11">
        <f t="shared" si="32"/>
        <v>606</v>
      </c>
      <c r="L83" s="102">
        <f t="shared" si="33"/>
        <v>907.78800000000001</v>
      </c>
      <c r="M83" s="12">
        <v>169</v>
      </c>
      <c r="N83" s="97">
        <f t="shared" si="34"/>
        <v>253.16200000000001</v>
      </c>
      <c r="O83" s="20">
        <v>88.7</v>
      </c>
      <c r="P83" s="13">
        <v>94.3</v>
      </c>
      <c r="Q83" s="11">
        <v>97</v>
      </c>
      <c r="R83" s="11">
        <f t="shared" si="35"/>
        <v>57.731958762886542</v>
      </c>
      <c r="S83" s="97">
        <f t="shared" si="29"/>
        <v>86.482474226804044</v>
      </c>
      <c r="T83" s="10">
        <v>1</v>
      </c>
      <c r="U83" s="200">
        <v>1.4</v>
      </c>
      <c r="V83" s="13">
        <f t="shared" si="36"/>
        <v>1.4</v>
      </c>
      <c r="W83" s="97">
        <f t="shared" si="37"/>
        <v>2.0972</v>
      </c>
      <c r="X83" s="131" t="s">
        <v>54</v>
      </c>
      <c r="Y83" s="199">
        <v>0.01</v>
      </c>
      <c r="Z83" s="335">
        <f t="shared" si="38"/>
        <v>1.498E-2</v>
      </c>
      <c r="AA83" s="270">
        <f t="shared" si="27"/>
        <v>5.0000000000000001E-3</v>
      </c>
      <c r="AD83" s="270"/>
    </row>
    <row r="84" spans="1:30" ht="15" customHeight="1" x14ac:dyDescent="0.25">
      <c r="A84" s="142">
        <f t="shared" si="28"/>
        <v>42806</v>
      </c>
      <c r="B84" s="132">
        <v>796</v>
      </c>
      <c r="C84" s="28">
        <v>20.6</v>
      </c>
      <c r="D84" s="40">
        <v>7.72</v>
      </c>
      <c r="E84" s="10">
        <v>1</v>
      </c>
      <c r="F84" s="11">
        <v>314</v>
      </c>
      <c r="G84" s="13">
        <f t="shared" si="30"/>
        <v>314</v>
      </c>
      <c r="H84" s="97">
        <f t="shared" si="31"/>
        <v>249.94399999999999</v>
      </c>
      <c r="I84" s="10">
        <v>1</v>
      </c>
      <c r="J84" s="11">
        <v>306</v>
      </c>
      <c r="K84" s="11">
        <f t="shared" si="32"/>
        <v>306</v>
      </c>
      <c r="L84" s="102">
        <f t="shared" si="33"/>
        <v>243.57599999999999</v>
      </c>
      <c r="M84" s="12">
        <v>85</v>
      </c>
      <c r="N84" s="97">
        <f t="shared" si="34"/>
        <v>67.66</v>
      </c>
      <c r="O84" s="20">
        <v>89.1</v>
      </c>
      <c r="P84" s="13">
        <v>91.9</v>
      </c>
      <c r="Q84" s="11">
        <v>99</v>
      </c>
      <c r="R84" s="11">
        <f t="shared" si="35"/>
        <v>28.282828282828397</v>
      </c>
      <c r="S84" s="97">
        <f t="shared" si="29"/>
        <v>22.513131313131407</v>
      </c>
      <c r="T84" s="10">
        <v>1</v>
      </c>
      <c r="U84" s="200">
        <v>1.4</v>
      </c>
      <c r="V84" s="13">
        <f t="shared" si="36"/>
        <v>1.4</v>
      </c>
      <c r="W84" s="97">
        <f t="shared" si="37"/>
        <v>1.1143999999999998</v>
      </c>
      <c r="X84" s="131" t="s">
        <v>54</v>
      </c>
      <c r="Y84" s="199">
        <v>0.01</v>
      </c>
      <c r="Z84" s="335">
        <f t="shared" si="38"/>
        <v>7.9600000000000001E-3</v>
      </c>
      <c r="AA84" s="270">
        <f t="shared" si="27"/>
        <v>5.0000000000000001E-3</v>
      </c>
      <c r="AD84" s="270"/>
    </row>
    <row r="85" spans="1:30" ht="15" customHeight="1" x14ac:dyDescent="0.25">
      <c r="A85" s="142">
        <f t="shared" si="28"/>
        <v>42807</v>
      </c>
      <c r="B85" s="132">
        <v>2188</v>
      </c>
      <c r="C85" s="28">
        <v>17.04</v>
      </c>
      <c r="D85" s="40">
        <v>7.99</v>
      </c>
      <c r="E85" s="10">
        <v>1</v>
      </c>
      <c r="F85" s="11">
        <v>727</v>
      </c>
      <c r="G85" s="13">
        <f t="shared" si="30"/>
        <v>727</v>
      </c>
      <c r="H85" s="97">
        <f t="shared" si="31"/>
        <v>1590.6759999999999</v>
      </c>
      <c r="I85" s="10">
        <v>1</v>
      </c>
      <c r="J85" s="11">
        <v>725</v>
      </c>
      <c r="K85" s="11">
        <f t="shared" si="32"/>
        <v>725</v>
      </c>
      <c r="L85" s="102">
        <f t="shared" si="33"/>
        <v>1586.3</v>
      </c>
      <c r="M85" s="12">
        <v>223</v>
      </c>
      <c r="N85" s="97">
        <f t="shared" si="34"/>
        <v>487.92399999999998</v>
      </c>
      <c r="O85" s="20">
        <v>88</v>
      </c>
      <c r="P85" s="13">
        <v>94.2</v>
      </c>
      <c r="Q85" s="11">
        <v>96</v>
      </c>
      <c r="R85" s="11">
        <f t="shared" si="35"/>
        <v>64.583333333333357</v>
      </c>
      <c r="S85" s="97">
        <f t="shared" si="29"/>
        <v>141.30833333333337</v>
      </c>
      <c r="T85" s="10">
        <v>1</v>
      </c>
      <c r="U85" s="200">
        <v>1.9</v>
      </c>
      <c r="V85" s="13">
        <f t="shared" si="36"/>
        <v>1.9</v>
      </c>
      <c r="W85" s="97">
        <f t="shared" si="37"/>
        <v>4.1571999999999996</v>
      </c>
      <c r="X85" s="131"/>
      <c r="Y85" s="200">
        <v>0.01</v>
      </c>
      <c r="Z85" s="335">
        <f t="shared" si="38"/>
        <v>2.188E-2</v>
      </c>
      <c r="AA85" s="270">
        <f t="shared" si="27"/>
        <v>0.01</v>
      </c>
      <c r="AD85" s="270"/>
    </row>
    <row r="86" spans="1:30" ht="15" customHeight="1" x14ac:dyDescent="0.25">
      <c r="A86" s="142">
        <f t="shared" si="28"/>
        <v>42808</v>
      </c>
      <c r="B86" s="132">
        <v>2379</v>
      </c>
      <c r="C86" s="28">
        <v>16.940000000000001</v>
      </c>
      <c r="D86" s="40">
        <v>7.85</v>
      </c>
      <c r="E86" s="10">
        <v>1</v>
      </c>
      <c r="F86" s="11">
        <v>1027</v>
      </c>
      <c r="G86" s="13">
        <f t="shared" si="30"/>
        <v>1027</v>
      </c>
      <c r="H86" s="97">
        <f t="shared" si="31"/>
        <v>2443.2330000000002</v>
      </c>
      <c r="I86" s="10">
        <v>1</v>
      </c>
      <c r="J86" s="11">
        <v>960</v>
      </c>
      <c r="K86" s="11">
        <f t="shared" si="32"/>
        <v>960</v>
      </c>
      <c r="L86" s="102">
        <f t="shared" si="33"/>
        <v>2283.84</v>
      </c>
      <c r="M86" s="12">
        <v>342</v>
      </c>
      <c r="N86" s="97">
        <f t="shared" si="34"/>
        <v>813.61800000000005</v>
      </c>
      <c r="O86" s="20">
        <v>89.6</v>
      </c>
      <c r="P86" s="13">
        <v>105.1</v>
      </c>
      <c r="Q86" s="11">
        <v>102</v>
      </c>
      <c r="R86" s="11">
        <f t="shared" si="35"/>
        <v>151.9607843137255</v>
      </c>
      <c r="S86" s="97">
        <f t="shared" si="29"/>
        <v>361.51470588235293</v>
      </c>
      <c r="T86" s="10">
        <v>1</v>
      </c>
      <c r="U86" s="200">
        <v>2</v>
      </c>
      <c r="V86" s="13">
        <f t="shared" si="36"/>
        <v>2</v>
      </c>
      <c r="W86" s="97">
        <f t="shared" si="37"/>
        <v>4.758</v>
      </c>
      <c r="X86" s="131" t="s">
        <v>54</v>
      </c>
      <c r="Y86" s="200">
        <v>0.01</v>
      </c>
      <c r="Z86" s="335">
        <f t="shared" si="38"/>
        <v>2.3789999999999999E-2</v>
      </c>
      <c r="AA86" s="270">
        <f t="shared" si="27"/>
        <v>5.0000000000000001E-3</v>
      </c>
      <c r="AD86" s="270"/>
    </row>
    <row r="87" spans="1:30" ht="15" customHeight="1" x14ac:dyDescent="0.25">
      <c r="A87" s="142">
        <f t="shared" si="28"/>
        <v>42809</v>
      </c>
      <c r="B87" s="132">
        <v>2368</v>
      </c>
      <c r="C87" s="28">
        <v>19.23</v>
      </c>
      <c r="D87" s="40">
        <v>7.86</v>
      </c>
      <c r="E87" s="10">
        <v>1</v>
      </c>
      <c r="F87" s="11">
        <v>1078</v>
      </c>
      <c r="G87" s="13">
        <f t="shared" si="30"/>
        <v>1078</v>
      </c>
      <c r="H87" s="97">
        <f t="shared" si="31"/>
        <v>2552.7040000000002</v>
      </c>
      <c r="I87" s="10">
        <v>1</v>
      </c>
      <c r="J87" s="11">
        <v>1042</v>
      </c>
      <c r="K87" s="11">
        <f t="shared" si="32"/>
        <v>1042</v>
      </c>
      <c r="L87" s="102">
        <f t="shared" si="33"/>
        <v>2467.4560000000001</v>
      </c>
      <c r="M87" s="12">
        <v>331</v>
      </c>
      <c r="N87" s="97">
        <f t="shared" si="34"/>
        <v>783.80799999999999</v>
      </c>
      <c r="O87" s="20">
        <v>90</v>
      </c>
      <c r="P87" s="13">
        <v>100.8</v>
      </c>
      <c r="Q87" s="11">
        <v>88.5</v>
      </c>
      <c r="R87" s="11">
        <f t="shared" si="35"/>
        <v>122.0338983050847</v>
      </c>
      <c r="S87" s="97">
        <f t="shared" si="29"/>
        <v>288.97627118644061</v>
      </c>
      <c r="T87" s="10">
        <v>1</v>
      </c>
      <c r="U87" s="200">
        <v>2.2000000000000002</v>
      </c>
      <c r="V87" s="13">
        <f t="shared" si="36"/>
        <v>2.2000000000000002</v>
      </c>
      <c r="W87" s="97">
        <f t="shared" si="37"/>
        <v>5.2096</v>
      </c>
      <c r="X87" s="131" t="s">
        <v>54</v>
      </c>
      <c r="Y87" s="200">
        <v>0.01</v>
      </c>
      <c r="Z87" s="335">
        <f t="shared" si="38"/>
        <v>2.368E-2</v>
      </c>
      <c r="AA87" s="270">
        <f t="shared" si="27"/>
        <v>5.0000000000000001E-3</v>
      </c>
      <c r="AD87" s="270"/>
    </row>
    <row r="88" spans="1:30" ht="15" customHeight="1" x14ac:dyDescent="0.25">
      <c r="A88" s="142">
        <f t="shared" si="28"/>
        <v>42810</v>
      </c>
      <c r="B88" s="132">
        <v>2293</v>
      </c>
      <c r="C88" s="28">
        <v>20.27</v>
      </c>
      <c r="D88" s="40">
        <v>7.84</v>
      </c>
      <c r="E88" s="10">
        <v>1</v>
      </c>
      <c r="F88" s="11">
        <v>916</v>
      </c>
      <c r="G88" s="13">
        <f t="shared" si="30"/>
        <v>916</v>
      </c>
      <c r="H88" s="97">
        <f t="shared" si="31"/>
        <v>2100.3879999999999</v>
      </c>
      <c r="I88" s="10">
        <v>1</v>
      </c>
      <c r="J88" s="11">
        <v>809</v>
      </c>
      <c r="K88" s="11">
        <f t="shared" si="32"/>
        <v>809</v>
      </c>
      <c r="L88" s="102">
        <f t="shared" si="33"/>
        <v>1855.037</v>
      </c>
      <c r="M88" s="12">
        <v>253</v>
      </c>
      <c r="N88" s="97">
        <f t="shared" si="34"/>
        <v>580.12900000000002</v>
      </c>
      <c r="O88" s="20">
        <v>89.3</v>
      </c>
      <c r="P88" s="13">
        <v>101</v>
      </c>
      <c r="Q88" s="11">
        <v>93</v>
      </c>
      <c r="R88" s="11">
        <f t="shared" si="35"/>
        <v>125.80645161290326</v>
      </c>
      <c r="S88" s="97">
        <f t="shared" si="29"/>
        <v>288.47419354838718</v>
      </c>
      <c r="T88" s="10">
        <v>1</v>
      </c>
      <c r="U88" s="200">
        <v>2.2999999999999998</v>
      </c>
      <c r="V88" s="13">
        <f t="shared" si="36"/>
        <v>2.2999999999999998</v>
      </c>
      <c r="W88" s="97">
        <f t="shared" si="37"/>
        <v>5.2738999999999994</v>
      </c>
      <c r="X88" s="131" t="s">
        <v>54</v>
      </c>
      <c r="Y88" s="200">
        <v>0.01</v>
      </c>
      <c r="Z88" s="335">
        <f t="shared" si="38"/>
        <v>2.2929999999999999E-2</v>
      </c>
      <c r="AA88" s="270">
        <f t="shared" si="27"/>
        <v>5.0000000000000001E-3</v>
      </c>
      <c r="AD88" s="270"/>
    </row>
    <row r="89" spans="1:30" ht="15" customHeight="1" x14ac:dyDescent="0.25">
      <c r="A89" s="142">
        <f t="shared" si="28"/>
        <v>42811</v>
      </c>
      <c r="B89" s="132">
        <v>2437</v>
      </c>
      <c r="C89" s="28">
        <v>20.62</v>
      </c>
      <c r="D89" s="40">
        <v>7.67</v>
      </c>
      <c r="E89" s="10">
        <v>1</v>
      </c>
      <c r="F89" s="11">
        <v>471</v>
      </c>
      <c r="G89" s="13">
        <f t="shared" si="30"/>
        <v>471</v>
      </c>
      <c r="H89" s="97">
        <f t="shared" si="31"/>
        <v>1147.827</v>
      </c>
      <c r="I89" s="10">
        <v>1</v>
      </c>
      <c r="J89" s="11">
        <v>386</v>
      </c>
      <c r="K89" s="11">
        <f t="shared" si="32"/>
        <v>386</v>
      </c>
      <c r="L89" s="102">
        <f t="shared" si="33"/>
        <v>940.68200000000002</v>
      </c>
      <c r="M89" s="12">
        <v>155</v>
      </c>
      <c r="N89" s="97">
        <f t="shared" si="34"/>
        <v>377.73500000000001</v>
      </c>
      <c r="O89" s="20">
        <v>90.3</v>
      </c>
      <c r="P89" s="13">
        <v>99.3</v>
      </c>
      <c r="Q89" s="11">
        <v>100</v>
      </c>
      <c r="R89" s="11">
        <f t="shared" si="35"/>
        <v>90</v>
      </c>
      <c r="S89" s="97">
        <f t="shared" si="29"/>
        <v>219.33</v>
      </c>
      <c r="T89" s="10">
        <v>1</v>
      </c>
      <c r="U89" s="200">
        <v>2</v>
      </c>
      <c r="V89" s="13">
        <f t="shared" si="36"/>
        <v>2</v>
      </c>
      <c r="W89" s="97">
        <f t="shared" si="37"/>
        <v>4.8739999999999997</v>
      </c>
      <c r="X89" s="131" t="s">
        <v>54</v>
      </c>
      <c r="Y89" s="200">
        <v>0.01</v>
      </c>
      <c r="Z89" s="335">
        <f t="shared" si="38"/>
        <v>2.4369999999999999E-2</v>
      </c>
      <c r="AA89" s="270">
        <f t="shared" si="27"/>
        <v>5.0000000000000001E-3</v>
      </c>
      <c r="AD89" s="270"/>
    </row>
    <row r="90" spans="1:30" ht="15" customHeight="1" x14ac:dyDescent="0.25">
      <c r="A90" s="142">
        <f t="shared" si="28"/>
        <v>42812</v>
      </c>
      <c r="B90" s="132">
        <v>1464</v>
      </c>
      <c r="C90" s="28">
        <v>21.54</v>
      </c>
      <c r="D90" s="40">
        <v>7.88</v>
      </c>
      <c r="E90" s="10">
        <v>1</v>
      </c>
      <c r="F90" s="11">
        <v>310</v>
      </c>
      <c r="G90" s="13">
        <f t="shared" si="30"/>
        <v>310</v>
      </c>
      <c r="H90" s="97">
        <f t="shared" si="31"/>
        <v>453.84</v>
      </c>
      <c r="I90" s="10">
        <v>1</v>
      </c>
      <c r="J90" s="11">
        <v>256</v>
      </c>
      <c r="K90" s="11">
        <f t="shared" si="32"/>
        <v>256</v>
      </c>
      <c r="L90" s="102">
        <f t="shared" si="33"/>
        <v>374.78399999999999</v>
      </c>
      <c r="M90" s="12">
        <v>123</v>
      </c>
      <c r="N90" s="97">
        <f t="shared" si="34"/>
        <v>180.072</v>
      </c>
      <c r="O90" s="20">
        <v>89</v>
      </c>
      <c r="P90" s="13">
        <v>94.7</v>
      </c>
      <c r="Q90" s="11">
        <v>97</v>
      </c>
      <c r="R90" s="11">
        <f t="shared" si="35"/>
        <v>58.76288659793817</v>
      </c>
      <c r="S90" s="97">
        <f t="shared" si="29"/>
        <v>86.028865979381493</v>
      </c>
      <c r="T90" s="10">
        <v>1</v>
      </c>
      <c r="U90" s="200">
        <v>1.4</v>
      </c>
      <c r="V90" s="13">
        <f t="shared" si="36"/>
        <v>1.4</v>
      </c>
      <c r="W90" s="97">
        <f t="shared" si="37"/>
        <v>2.0495999999999999</v>
      </c>
      <c r="X90" s="131" t="s">
        <v>54</v>
      </c>
      <c r="Y90" s="200">
        <v>0.01</v>
      </c>
      <c r="Z90" s="335">
        <f t="shared" si="38"/>
        <v>1.464E-2</v>
      </c>
      <c r="AA90" s="270">
        <f t="shared" si="27"/>
        <v>5.0000000000000001E-3</v>
      </c>
      <c r="AD90" s="270"/>
    </row>
    <row r="91" spans="1:30" ht="15" customHeight="1" x14ac:dyDescent="0.25">
      <c r="A91" s="142">
        <f t="shared" si="28"/>
        <v>42813</v>
      </c>
      <c r="B91" s="132">
        <v>1135</v>
      </c>
      <c r="C91" s="28">
        <v>20.03</v>
      </c>
      <c r="D91" s="40">
        <v>8.1199999999999992</v>
      </c>
      <c r="E91" s="10">
        <v>1</v>
      </c>
      <c r="F91" s="11">
        <v>284</v>
      </c>
      <c r="G91" s="13">
        <f t="shared" si="30"/>
        <v>284</v>
      </c>
      <c r="H91" s="97">
        <f t="shared" si="31"/>
        <v>322.33999999999997</v>
      </c>
      <c r="I91" s="10">
        <v>1</v>
      </c>
      <c r="J91" s="11">
        <v>183</v>
      </c>
      <c r="K91" s="11">
        <f t="shared" si="32"/>
        <v>183</v>
      </c>
      <c r="L91" s="102">
        <f t="shared" si="33"/>
        <v>207.70500000000001</v>
      </c>
      <c r="M91" s="12">
        <v>86</v>
      </c>
      <c r="N91" s="97">
        <f t="shared" si="34"/>
        <v>97.61</v>
      </c>
      <c r="O91" s="20">
        <v>90.6</v>
      </c>
      <c r="P91" s="13">
        <v>98</v>
      </c>
      <c r="Q91" s="11">
        <v>97</v>
      </c>
      <c r="R91" s="11">
        <f t="shared" si="35"/>
        <v>76.288659793814489</v>
      </c>
      <c r="S91" s="97">
        <f t="shared" si="29"/>
        <v>86.587628865979454</v>
      </c>
      <c r="T91" s="10">
        <v>1</v>
      </c>
      <c r="U91" s="200">
        <v>1.6</v>
      </c>
      <c r="V91" s="13">
        <f t="shared" si="36"/>
        <v>1.6</v>
      </c>
      <c r="W91" s="97">
        <f t="shared" si="37"/>
        <v>1.8160000000000001</v>
      </c>
      <c r="X91" s="131" t="s">
        <v>54</v>
      </c>
      <c r="Y91" s="200">
        <v>0.01</v>
      </c>
      <c r="Z91" s="335">
        <f t="shared" si="38"/>
        <v>1.1349999999999999E-2</v>
      </c>
      <c r="AA91" s="270">
        <f t="shared" si="27"/>
        <v>5.0000000000000001E-3</v>
      </c>
      <c r="AD91" s="270"/>
    </row>
    <row r="92" spans="1:30" ht="15" customHeight="1" x14ac:dyDescent="0.25">
      <c r="A92" s="142">
        <f t="shared" si="28"/>
        <v>42814</v>
      </c>
      <c r="B92" s="132">
        <v>2445</v>
      </c>
      <c r="C92" s="28">
        <v>17.77</v>
      </c>
      <c r="D92" s="40">
        <v>8.0299999999999994</v>
      </c>
      <c r="E92" s="10">
        <v>1</v>
      </c>
      <c r="F92" s="11">
        <v>1037</v>
      </c>
      <c r="G92" s="13">
        <f t="shared" si="30"/>
        <v>1037</v>
      </c>
      <c r="H92" s="97">
        <f t="shared" si="31"/>
        <v>2535.4650000000001</v>
      </c>
      <c r="I92" s="10">
        <v>1</v>
      </c>
      <c r="J92" s="11">
        <v>957</v>
      </c>
      <c r="K92" s="11">
        <f t="shared" si="32"/>
        <v>957</v>
      </c>
      <c r="L92" s="102">
        <f t="shared" si="33"/>
        <v>2339.8649999999998</v>
      </c>
      <c r="M92" s="12">
        <v>380</v>
      </c>
      <c r="N92" s="97">
        <f t="shared" si="34"/>
        <v>929.1</v>
      </c>
      <c r="O92" s="20">
        <v>90</v>
      </c>
      <c r="P92" s="13">
        <v>100.4</v>
      </c>
      <c r="Q92" s="11">
        <v>93.5</v>
      </c>
      <c r="R92" s="11">
        <f t="shared" si="35"/>
        <v>111.22994652406423</v>
      </c>
      <c r="S92" s="97">
        <f t="shared" si="29"/>
        <v>271.95721925133705</v>
      </c>
      <c r="T92" s="10">
        <v>1</v>
      </c>
      <c r="U92" s="200">
        <v>2.7</v>
      </c>
      <c r="V92" s="13">
        <f t="shared" si="36"/>
        <v>2.7</v>
      </c>
      <c r="W92" s="97">
        <f t="shared" si="37"/>
        <v>6.6014999999999997</v>
      </c>
      <c r="X92" s="131"/>
      <c r="Y92" s="200">
        <v>0.02</v>
      </c>
      <c r="Z92" s="335">
        <f t="shared" si="38"/>
        <v>4.8899999999999999E-2</v>
      </c>
      <c r="AA92" s="270">
        <f t="shared" si="27"/>
        <v>0.02</v>
      </c>
      <c r="AD92" s="270"/>
    </row>
    <row r="93" spans="1:30" ht="15" customHeight="1" x14ac:dyDescent="0.25">
      <c r="A93" s="142">
        <f t="shared" si="28"/>
        <v>42815</v>
      </c>
      <c r="B93" s="132">
        <v>2487</v>
      </c>
      <c r="C93" s="28">
        <v>18.600000000000001</v>
      </c>
      <c r="D93" s="40">
        <v>7.93</v>
      </c>
      <c r="E93" s="10">
        <v>1</v>
      </c>
      <c r="F93" s="11">
        <v>1179</v>
      </c>
      <c r="G93" s="13">
        <f t="shared" si="30"/>
        <v>1179</v>
      </c>
      <c r="H93" s="97">
        <f t="shared" si="31"/>
        <v>2932.1729999999998</v>
      </c>
      <c r="I93" s="10">
        <v>1</v>
      </c>
      <c r="J93" s="11">
        <v>1146</v>
      </c>
      <c r="K93" s="11">
        <f t="shared" si="32"/>
        <v>1146</v>
      </c>
      <c r="L93" s="102">
        <f t="shared" si="33"/>
        <v>2850.1019999999999</v>
      </c>
      <c r="M93" s="12">
        <v>621</v>
      </c>
      <c r="N93" s="97">
        <f t="shared" si="34"/>
        <v>1544.4269999999999</v>
      </c>
      <c r="O93" s="20">
        <v>89</v>
      </c>
      <c r="P93" s="13">
        <v>99.6</v>
      </c>
      <c r="Q93" s="11">
        <v>91</v>
      </c>
      <c r="R93" s="11">
        <f t="shared" si="35"/>
        <v>116.48351648351642</v>
      </c>
      <c r="S93" s="97">
        <f t="shared" si="29"/>
        <v>289.69450549450534</v>
      </c>
      <c r="T93" s="10">
        <v>1</v>
      </c>
      <c r="U93" s="200">
        <v>1.8</v>
      </c>
      <c r="V93" s="13">
        <f t="shared" si="36"/>
        <v>1.8</v>
      </c>
      <c r="W93" s="97">
        <f t="shared" si="37"/>
        <v>4.4766000000000004</v>
      </c>
      <c r="X93" s="131"/>
      <c r="Y93" s="13">
        <v>0.01</v>
      </c>
      <c r="Z93" s="335">
        <f t="shared" si="38"/>
        <v>2.487E-2</v>
      </c>
      <c r="AA93" s="270">
        <f t="shared" si="27"/>
        <v>0.01</v>
      </c>
      <c r="AD93" s="270"/>
    </row>
    <row r="94" spans="1:30" ht="15" customHeight="1" x14ac:dyDescent="0.25">
      <c r="A94" s="142">
        <f t="shared" si="28"/>
        <v>42816</v>
      </c>
      <c r="B94" s="132">
        <v>2714</v>
      </c>
      <c r="C94" s="28">
        <v>21.14</v>
      </c>
      <c r="D94" s="40">
        <v>8.0399999999999991</v>
      </c>
      <c r="E94" s="10">
        <v>1</v>
      </c>
      <c r="F94" s="11">
        <v>1178</v>
      </c>
      <c r="G94" s="13">
        <f t="shared" si="30"/>
        <v>1178</v>
      </c>
      <c r="H94" s="97">
        <f t="shared" si="31"/>
        <v>3197.0920000000001</v>
      </c>
      <c r="I94" s="10">
        <v>1</v>
      </c>
      <c r="J94" s="11">
        <v>1156</v>
      </c>
      <c r="K94" s="11">
        <f t="shared" si="32"/>
        <v>1156</v>
      </c>
      <c r="L94" s="102">
        <f t="shared" si="33"/>
        <v>3137.384</v>
      </c>
      <c r="M94" s="12">
        <v>432</v>
      </c>
      <c r="N94" s="97">
        <f t="shared" si="34"/>
        <v>1172.4480000000001</v>
      </c>
      <c r="O94" s="20">
        <v>89</v>
      </c>
      <c r="P94" s="13">
        <v>104.9</v>
      </c>
      <c r="Q94" s="11">
        <v>97</v>
      </c>
      <c r="R94" s="11">
        <f t="shared" si="35"/>
        <v>163.91752577319593</v>
      </c>
      <c r="S94" s="97">
        <f t="shared" si="29"/>
        <v>444.87216494845376</v>
      </c>
      <c r="T94" s="10">
        <v>1</v>
      </c>
      <c r="U94" s="200">
        <v>2.1</v>
      </c>
      <c r="V94" s="13">
        <f t="shared" si="36"/>
        <v>2.1</v>
      </c>
      <c r="W94" s="97">
        <f t="shared" si="37"/>
        <v>5.6994000000000007</v>
      </c>
      <c r="X94" s="131"/>
      <c r="Y94" s="13">
        <v>0.02</v>
      </c>
      <c r="Z94" s="335">
        <f t="shared" si="38"/>
        <v>5.4280000000000002E-2</v>
      </c>
      <c r="AA94" s="270">
        <f t="shared" si="27"/>
        <v>0.02</v>
      </c>
      <c r="AD94" s="270"/>
    </row>
    <row r="95" spans="1:30" ht="15" customHeight="1" x14ac:dyDescent="0.25">
      <c r="A95" s="142">
        <f t="shared" si="28"/>
        <v>42817</v>
      </c>
      <c r="B95" s="132">
        <v>2292</v>
      </c>
      <c r="C95" s="28">
        <v>20.32</v>
      </c>
      <c r="D95" s="40">
        <v>7.95</v>
      </c>
      <c r="E95" s="10">
        <v>1</v>
      </c>
      <c r="F95" s="11">
        <v>843</v>
      </c>
      <c r="G95" s="13">
        <f t="shared" si="30"/>
        <v>843</v>
      </c>
      <c r="H95" s="97">
        <f t="shared" si="31"/>
        <v>1932.1559999999999</v>
      </c>
      <c r="I95" s="10">
        <v>1</v>
      </c>
      <c r="J95" s="11">
        <v>806</v>
      </c>
      <c r="K95" s="11">
        <f t="shared" si="32"/>
        <v>806</v>
      </c>
      <c r="L95" s="102">
        <f t="shared" si="33"/>
        <v>1847.3520000000001</v>
      </c>
      <c r="M95" s="12">
        <v>232</v>
      </c>
      <c r="N95" s="97">
        <f t="shared" si="34"/>
        <v>531.74400000000003</v>
      </c>
      <c r="O95" s="20">
        <v>88.5</v>
      </c>
      <c r="P95" s="13">
        <v>96.3</v>
      </c>
      <c r="Q95" s="11">
        <v>94.5</v>
      </c>
      <c r="R95" s="11">
        <f t="shared" si="35"/>
        <v>82.539682539682516</v>
      </c>
      <c r="S95" s="97">
        <f t="shared" si="29"/>
        <v>189.18095238095233</v>
      </c>
      <c r="T95" s="10">
        <v>1</v>
      </c>
      <c r="U95" s="201">
        <v>1.3</v>
      </c>
      <c r="V95" s="13">
        <f t="shared" si="36"/>
        <v>1.3</v>
      </c>
      <c r="W95" s="97">
        <f t="shared" si="37"/>
        <v>2.9796</v>
      </c>
      <c r="X95" s="131" t="s">
        <v>54</v>
      </c>
      <c r="Y95" s="201">
        <v>0.01</v>
      </c>
      <c r="Z95" s="335">
        <f t="shared" si="38"/>
        <v>2.2920000000000003E-2</v>
      </c>
      <c r="AA95" s="270">
        <f t="shared" si="27"/>
        <v>5.0000000000000001E-3</v>
      </c>
      <c r="AD95" s="270"/>
    </row>
    <row r="96" spans="1:30" ht="15" customHeight="1" x14ac:dyDescent="0.25">
      <c r="A96" s="142">
        <f t="shared" si="28"/>
        <v>42818</v>
      </c>
      <c r="B96" s="132">
        <v>2488</v>
      </c>
      <c r="C96" s="28">
        <v>21.03</v>
      </c>
      <c r="D96" s="40">
        <v>7.23</v>
      </c>
      <c r="E96" s="10">
        <v>1</v>
      </c>
      <c r="F96" s="11">
        <v>747</v>
      </c>
      <c r="G96" s="13">
        <f t="shared" si="30"/>
        <v>747</v>
      </c>
      <c r="H96" s="97">
        <f t="shared" si="31"/>
        <v>1858.5360000000001</v>
      </c>
      <c r="I96" s="10">
        <v>1</v>
      </c>
      <c r="J96" s="11">
        <v>724</v>
      </c>
      <c r="K96" s="11">
        <f t="shared" si="32"/>
        <v>724</v>
      </c>
      <c r="L96" s="102">
        <f t="shared" si="33"/>
        <v>1801.3119999999999</v>
      </c>
      <c r="M96" s="12">
        <v>231</v>
      </c>
      <c r="N96" s="97">
        <f t="shared" si="34"/>
        <v>574.72799999999995</v>
      </c>
      <c r="O96" s="20">
        <v>89.8</v>
      </c>
      <c r="P96" s="13">
        <v>99.1</v>
      </c>
      <c r="Q96" s="11">
        <v>98</v>
      </c>
      <c r="R96" s="11">
        <f t="shared" si="35"/>
        <v>94.897959183673436</v>
      </c>
      <c r="S96" s="97">
        <f t="shared" si="29"/>
        <v>236.10612244897951</v>
      </c>
      <c r="T96" s="10">
        <v>1</v>
      </c>
      <c r="U96" s="201">
        <v>1.4</v>
      </c>
      <c r="V96" s="13">
        <f t="shared" si="36"/>
        <v>1.4</v>
      </c>
      <c r="W96" s="97">
        <f t="shared" si="37"/>
        <v>3.4831999999999996</v>
      </c>
      <c r="X96" s="131" t="s">
        <v>54</v>
      </c>
      <c r="Y96" s="201">
        <v>0.01</v>
      </c>
      <c r="Z96" s="335">
        <f t="shared" si="38"/>
        <v>2.4879999999999999E-2</v>
      </c>
      <c r="AA96" s="270">
        <f t="shared" si="27"/>
        <v>5.0000000000000001E-3</v>
      </c>
      <c r="AD96" s="270"/>
    </row>
    <row r="97" spans="1:36" ht="15" customHeight="1" x14ac:dyDescent="0.25">
      <c r="A97" s="142">
        <f t="shared" si="28"/>
        <v>42819</v>
      </c>
      <c r="B97" s="132">
        <v>1641</v>
      </c>
      <c r="C97" s="28">
        <v>20.97</v>
      </c>
      <c r="D97" s="40">
        <v>7.28</v>
      </c>
      <c r="E97" s="10">
        <v>1</v>
      </c>
      <c r="F97" s="11">
        <v>655</v>
      </c>
      <c r="G97" s="13">
        <f t="shared" si="30"/>
        <v>655</v>
      </c>
      <c r="H97" s="97">
        <f t="shared" si="31"/>
        <v>1074.855</v>
      </c>
      <c r="I97" s="10">
        <v>1</v>
      </c>
      <c r="J97" s="11">
        <v>545</v>
      </c>
      <c r="K97" s="11">
        <f t="shared" si="32"/>
        <v>545</v>
      </c>
      <c r="L97" s="102">
        <f t="shared" si="33"/>
        <v>894.34500000000003</v>
      </c>
      <c r="M97" s="12">
        <v>151</v>
      </c>
      <c r="N97" s="97">
        <f t="shared" si="34"/>
        <v>247.791</v>
      </c>
      <c r="O97" s="20">
        <v>88.1</v>
      </c>
      <c r="P97" s="13">
        <v>105</v>
      </c>
      <c r="Q97" s="11">
        <v>88</v>
      </c>
      <c r="R97" s="11">
        <f t="shared" si="35"/>
        <v>192.04545454545462</v>
      </c>
      <c r="S97" s="97">
        <f t="shared" si="29"/>
        <v>315.146590909091</v>
      </c>
      <c r="T97" s="10">
        <v>1</v>
      </c>
      <c r="U97" s="201">
        <v>2.8</v>
      </c>
      <c r="V97" s="13">
        <f t="shared" si="36"/>
        <v>2.8</v>
      </c>
      <c r="W97" s="97">
        <f t="shared" si="37"/>
        <v>4.5947999999999993</v>
      </c>
      <c r="X97" s="131" t="s">
        <v>54</v>
      </c>
      <c r="Y97" s="201">
        <v>0.01</v>
      </c>
      <c r="Z97" s="335">
        <f t="shared" si="38"/>
        <v>1.6410000000000001E-2</v>
      </c>
      <c r="AA97" s="270">
        <f t="shared" si="27"/>
        <v>5.0000000000000001E-3</v>
      </c>
      <c r="AD97" s="270"/>
    </row>
    <row r="98" spans="1:36" ht="15" customHeight="1" x14ac:dyDescent="0.25">
      <c r="A98" s="142">
        <f t="shared" si="28"/>
        <v>42820</v>
      </c>
      <c r="B98" s="132">
        <v>1020</v>
      </c>
      <c r="C98" s="28">
        <v>20.81</v>
      </c>
      <c r="D98" s="40">
        <v>8.0500000000000007</v>
      </c>
      <c r="E98" s="10">
        <v>1</v>
      </c>
      <c r="F98" s="11">
        <v>373</v>
      </c>
      <c r="G98" s="13">
        <f t="shared" si="30"/>
        <v>373</v>
      </c>
      <c r="H98" s="97">
        <f t="shared" si="31"/>
        <v>380.46</v>
      </c>
      <c r="I98" s="10">
        <v>1</v>
      </c>
      <c r="J98" s="11">
        <v>194</v>
      </c>
      <c r="K98" s="11">
        <f t="shared" si="32"/>
        <v>194</v>
      </c>
      <c r="L98" s="102">
        <f t="shared" si="33"/>
        <v>197.88</v>
      </c>
      <c r="M98" s="12">
        <v>63</v>
      </c>
      <c r="N98" s="97">
        <f t="shared" si="34"/>
        <v>64.260000000000005</v>
      </c>
      <c r="O98" s="20">
        <v>88.9</v>
      </c>
      <c r="P98" s="13">
        <v>97</v>
      </c>
      <c r="Q98" s="11">
        <v>85</v>
      </c>
      <c r="R98" s="11">
        <f t="shared" si="35"/>
        <v>95.294117647058755</v>
      </c>
      <c r="S98" s="97">
        <f t="shared" si="29"/>
        <v>97.199999999999932</v>
      </c>
      <c r="T98" s="10">
        <v>1</v>
      </c>
      <c r="U98" s="201">
        <v>1.3</v>
      </c>
      <c r="V98" s="13">
        <f t="shared" si="36"/>
        <v>1.3</v>
      </c>
      <c r="W98" s="97">
        <f t="shared" si="37"/>
        <v>1.3260000000000001</v>
      </c>
      <c r="X98" s="131" t="s">
        <v>54</v>
      </c>
      <c r="Y98" s="201">
        <v>0.01</v>
      </c>
      <c r="Z98" s="335">
        <f t="shared" si="38"/>
        <v>1.0200000000000001E-2</v>
      </c>
      <c r="AA98" s="270">
        <f t="shared" si="27"/>
        <v>5.0000000000000001E-3</v>
      </c>
      <c r="AD98" s="270"/>
    </row>
    <row r="99" spans="1:36" ht="15" customHeight="1" x14ac:dyDescent="0.25">
      <c r="A99" s="142">
        <f t="shared" si="28"/>
        <v>42821</v>
      </c>
      <c r="B99" s="132">
        <v>2257</v>
      </c>
      <c r="C99" s="28">
        <v>18.329999999999998</v>
      </c>
      <c r="D99" s="40">
        <v>8.26</v>
      </c>
      <c r="E99" s="10">
        <v>1</v>
      </c>
      <c r="F99" s="11">
        <v>934</v>
      </c>
      <c r="G99" s="13">
        <f t="shared" si="30"/>
        <v>934</v>
      </c>
      <c r="H99" s="97">
        <f t="shared" si="31"/>
        <v>2108.038</v>
      </c>
      <c r="I99" s="10">
        <v>1</v>
      </c>
      <c r="J99" s="11">
        <v>878</v>
      </c>
      <c r="K99" s="11">
        <f t="shared" si="32"/>
        <v>878</v>
      </c>
      <c r="L99" s="102">
        <f t="shared" si="33"/>
        <v>1981.646</v>
      </c>
      <c r="M99" s="12">
        <v>311</v>
      </c>
      <c r="N99" s="97">
        <f t="shared" si="34"/>
        <v>701.92700000000002</v>
      </c>
      <c r="O99" s="20">
        <v>88.1</v>
      </c>
      <c r="P99" s="13">
        <v>98.9</v>
      </c>
      <c r="Q99" s="11">
        <v>92</v>
      </c>
      <c r="R99" s="11">
        <f t="shared" si="35"/>
        <v>117.39130434782621</v>
      </c>
      <c r="S99" s="97">
        <f t="shared" si="29"/>
        <v>264.95217391304374</v>
      </c>
      <c r="T99" s="10">
        <v>1</v>
      </c>
      <c r="U99" s="201">
        <v>2.2000000000000002</v>
      </c>
      <c r="V99" s="13">
        <f t="shared" si="36"/>
        <v>2.2000000000000002</v>
      </c>
      <c r="W99" s="97">
        <f t="shared" si="37"/>
        <v>4.9654000000000007</v>
      </c>
      <c r="X99" s="131" t="s">
        <v>54</v>
      </c>
      <c r="Y99" s="201">
        <v>0.01</v>
      </c>
      <c r="Z99" s="335">
        <f t="shared" si="38"/>
        <v>2.257E-2</v>
      </c>
      <c r="AA99" s="270">
        <f t="shared" si="27"/>
        <v>5.0000000000000001E-3</v>
      </c>
      <c r="AD99" s="270"/>
    </row>
    <row r="100" spans="1:36" ht="15" customHeight="1" x14ac:dyDescent="0.25">
      <c r="A100" s="142">
        <f t="shared" si="28"/>
        <v>42822</v>
      </c>
      <c r="B100" s="132">
        <v>2729</v>
      </c>
      <c r="C100" s="28">
        <v>18.850000000000001</v>
      </c>
      <c r="D100" s="40">
        <v>8</v>
      </c>
      <c r="E100" s="10">
        <v>1</v>
      </c>
      <c r="F100" s="11">
        <v>1062</v>
      </c>
      <c r="G100" s="13">
        <f t="shared" si="30"/>
        <v>1062</v>
      </c>
      <c r="H100" s="97">
        <f t="shared" si="31"/>
        <v>2898.1979999999999</v>
      </c>
      <c r="I100" s="10">
        <v>1</v>
      </c>
      <c r="J100" s="11">
        <v>1049</v>
      </c>
      <c r="K100" s="11">
        <f t="shared" si="32"/>
        <v>1049</v>
      </c>
      <c r="L100" s="102">
        <f t="shared" si="33"/>
        <v>2862.721</v>
      </c>
      <c r="M100" s="12">
        <v>386</v>
      </c>
      <c r="N100" s="97">
        <f t="shared" si="34"/>
        <v>1053.394</v>
      </c>
      <c r="O100" s="20">
        <v>87.7</v>
      </c>
      <c r="P100" s="13">
        <v>99.6</v>
      </c>
      <c r="Q100" s="11">
        <v>90</v>
      </c>
      <c r="R100" s="11">
        <f t="shared" si="35"/>
        <v>132.22222222222211</v>
      </c>
      <c r="S100" s="97">
        <f t="shared" si="29"/>
        <v>360.83444444444416</v>
      </c>
      <c r="T100" s="10">
        <v>1</v>
      </c>
      <c r="U100" s="201">
        <v>2.2000000000000002</v>
      </c>
      <c r="V100" s="13">
        <f t="shared" si="36"/>
        <v>2.2000000000000002</v>
      </c>
      <c r="W100" s="97">
        <f t="shared" si="37"/>
        <v>6.0038</v>
      </c>
      <c r="X100" s="131"/>
      <c r="Y100" s="201">
        <v>0.02</v>
      </c>
      <c r="Z100" s="335">
        <f t="shared" si="38"/>
        <v>5.4579999999999997E-2</v>
      </c>
      <c r="AA100" s="270">
        <f t="shared" si="27"/>
        <v>0.02</v>
      </c>
      <c r="AD100" s="270"/>
    </row>
    <row r="101" spans="1:36" ht="15" customHeight="1" x14ac:dyDescent="0.25">
      <c r="A101" s="142">
        <f t="shared" si="28"/>
        <v>42823</v>
      </c>
      <c r="B101" s="132">
        <v>2729</v>
      </c>
      <c r="C101" s="28">
        <v>21.26</v>
      </c>
      <c r="D101" s="40">
        <v>7.86</v>
      </c>
      <c r="E101" s="10">
        <v>1</v>
      </c>
      <c r="F101" s="11">
        <v>887</v>
      </c>
      <c r="G101" s="13">
        <f t="shared" si="30"/>
        <v>887</v>
      </c>
      <c r="H101" s="97">
        <f t="shared" si="31"/>
        <v>2420.623</v>
      </c>
      <c r="I101" s="10">
        <v>1</v>
      </c>
      <c r="J101" s="11">
        <v>841</v>
      </c>
      <c r="K101" s="11">
        <f t="shared" si="32"/>
        <v>841</v>
      </c>
      <c r="L101" s="102">
        <f t="shared" si="33"/>
        <v>2295.0889999999999</v>
      </c>
      <c r="M101" s="12">
        <v>331</v>
      </c>
      <c r="N101" s="97">
        <f t="shared" si="34"/>
        <v>903.29899999999998</v>
      </c>
      <c r="O101" s="20">
        <v>87.6</v>
      </c>
      <c r="P101" s="13">
        <v>95.9</v>
      </c>
      <c r="Q101" s="11">
        <v>85.5</v>
      </c>
      <c r="R101" s="11">
        <f t="shared" si="35"/>
        <v>97.076023391812996</v>
      </c>
      <c r="S101" s="97">
        <f t="shared" si="29"/>
        <v>264.92046783625767</v>
      </c>
      <c r="T101" s="10">
        <v>1</v>
      </c>
      <c r="U101" s="201">
        <v>1.8</v>
      </c>
      <c r="V101" s="13">
        <f t="shared" si="36"/>
        <v>1.8</v>
      </c>
      <c r="W101" s="97">
        <f t="shared" si="37"/>
        <v>4.9121999999999995</v>
      </c>
      <c r="X101" s="131" t="s">
        <v>54</v>
      </c>
      <c r="Y101" s="201">
        <v>0.01</v>
      </c>
      <c r="Z101" s="335">
        <f t="shared" si="38"/>
        <v>2.7289999999999998E-2</v>
      </c>
      <c r="AA101" s="270">
        <f t="shared" si="27"/>
        <v>5.0000000000000001E-3</v>
      </c>
      <c r="AD101" s="270"/>
    </row>
    <row r="102" spans="1:36" ht="15" customHeight="1" x14ac:dyDescent="0.25">
      <c r="A102" s="142">
        <f t="shared" si="28"/>
        <v>42824</v>
      </c>
      <c r="B102" s="132">
        <v>2016</v>
      </c>
      <c r="C102" s="28">
        <v>22.07</v>
      </c>
      <c r="D102" s="40">
        <v>8.09</v>
      </c>
      <c r="E102" s="10">
        <v>1</v>
      </c>
      <c r="F102" s="11">
        <v>309</v>
      </c>
      <c r="G102" s="13">
        <f t="shared" si="30"/>
        <v>309</v>
      </c>
      <c r="H102" s="97">
        <f t="shared" si="31"/>
        <v>622.94399999999996</v>
      </c>
      <c r="I102" s="10">
        <v>1</v>
      </c>
      <c r="J102" s="11">
        <v>195</v>
      </c>
      <c r="K102" s="11">
        <f t="shared" si="32"/>
        <v>195</v>
      </c>
      <c r="L102" s="102">
        <f t="shared" si="33"/>
        <v>393.12</v>
      </c>
      <c r="M102" s="12">
        <v>141</v>
      </c>
      <c r="N102" s="97">
        <f t="shared" si="34"/>
        <v>284.25599999999997</v>
      </c>
      <c r="O102" s="20">
        <v>88.8</v>
      </c>
      <c r="P102" s="13">
        <v>96</v>
      </c>
      <c r="Q102" s="11">
        <v>88</v>
      </c>
      <c r="R102" s="11">
        <f t="shared" si="35"/>
        <v>81.818181818181856</v>
      </c>
      <c r="S102" s="97">
        <f t="shared" si="29"/>
        <v>164.94545454545462</v>
      </c>
      <c r="T102" s="10">
        <v>1</v>
      </c>
      <c r="U102" s="201">
        <v>1.5</v>
      </c>
      <c r="V102" s="13">
        <f t="shared" si="36"/>
        <v>1.5</v>
      </c>
      <c r="W102" s="97">
        <f t="shared" si="37"/>
        <v>3.024</v>
      </c>
      <c r="X102" s="131" t="s">
        <v>54</v>
      </c>
      <c r="Y102" s="201">
        <v>0.01</v>
      </c>
      <c r="Z102" s="335">
        <f t="shared" si="38"/>
        <v>2.0160000000000001E-2</v>
      </c>
      <c r="AA102" s="270">
        <f t="shared" si="27"/>
        <v>5.0000000000000001E-3</v>
      </c>
      <c r="AD102" s="270"/>
    </row>
    <row r="103" spans="1:36" ht="15" customHeight="1" x14ac:dyDescent="0.25">
      <c r="A103" s="142">
        <f t="shared" si="28"/>
        <v>42825</v>
      </c>
      <c r="B103" s="132">
        <v>2099</v>
      </c>
      <c r="C103" s="28">
        <v>21.65</v>
      </c>
      <c r="D103" s="40">
        <v>7.8</v>
      </c>
      <c r="E103" s="10">
        <v>1</v>
      </c>
      <c r="F103" s="11">
        <v>220</v>
      </c>
      <c r="G103" s="13">
        <f t="shared" si="30"/>
        <v>220</v>
      </c>
      <c r="H103" s="97">
        <f t="shared" si="31"/>
        <v>461.78</v>
      </c>
      <c r="I103" s="10">
        <v>1</v>
      </c>
      <c r="J103" s="11">
        <v>141</v>
      </c>
      <c r="K103" s="11">
        <f t="shared" si="32"/>
        <v>141</v>
      </c>
      <c r="L103" s="102">
        <f t="shared" si="33"/>
        <v>295.959</v>
      </c>
      <c r="M103" s="12">
        <v>75</v>
      </c>
      <c r="N103" s="97">
        <f t="shared" si="34"/>
        <v>157.42500000000001</v>
      </c>
      <c r="O103" s="20">
        <v>88.9</v>
      </c>
      <c r="P103" s="13">
        <v>96.5</v>
      </c>
      <c r="Q103" s="11">
        <v>95</v>
      </c>
      <c r="R103" s="11">
        <f t="shared" si="35"/>
        <v>79.999999999999943</v>
      </c>
      <c r="S103" s="97">
        <f t="shared" si="29"/>
        <v>167.91999999999987</v>
      </c>
      <c r="T103" s="10">
        <v>1</v>
      </c>
      <c r="U103" s="201">
        <v>2.1</v>
      </c>
      <c r="V103" s="13">
        <f t="shared" si="36"/>
        <v>2.1</v>
      </c>
      <c r="W103" s="97">
        <f t="shared" si="37"/>
        <v>4.4079000000000006</v>
      </c>
      <c r="X103" s="131" t="s">
        <v>54</v>
      </c>
      <c r="Y103" s="201">
        <v>0.01</v>
      </c>
      <c r="Z103" s="335">
        <f t="shared" si="38"/>
        <v>2.0990000000000002E-2</v>
      </c>
      <c r="AA103" s="270">
        <f t="shared" si="27"/>
        <v>5.0000000000000001E-3</v>
      </c>
      <c r="AD103" s="270"/>
    </row>
    <row r="104" spans="1:36" s="15" customFormat="1" ht="15" customHeight="1" x14ac:dyDescent="0.25">
      <c r="A104" s="142">
        <f t="shared" si="28"/>
        <v>42826</v>
      </c>
      <c r="B104" s="132">
        <v>1748</v>
      </c>
      <c r="C104" s="28">
        <v>22.75</v>
      </c>
      <c r="D104" s="204">
        <v>8.27</v>
      </c>
      <c r="E104" s="205">
        <v>1</v>
      </c>
      <c r="F104" s="206">
        <v>298</v>
      </c>
      <c r="G104" s="207">
        <f t="shared" si="30"/>
        <v>298</v>
      </c>
      <c r="H104" s="97">
        <f t="shared" si="31"/>
        <v>520.904</v>
      </c>
      <c r="I104" s="205">
        <v>1</v>
      </c>
      <c r="J104" s="206">
        <v>222</v>
      </c>
      <c r="K104" s="206">
        <f t="shared" si="32"/>
        <v>222</v>
      </c>
      <c r="L104" s="208">
        <f t="shared" si="33"/>
        <v>388.05599999999998</v>
      </c>
      <c r="M104" s="12">
        <v>124</v>
      </c>
      <c r="N104" s="97">
        <f t="shared" si="34"/>
        <v>216.75200000000001</v>
      </c>
      <c r="O104" s="209">
        <v>88.8</v>
      </c>
      <c r="P104" s="207">
        <v>95</v>
      </c>
      <c r="Q104" s="206">
        <v>91</v>
      </c>
      <c r="R104" s="206">
        <f t="shared" si="35"/>
        <v>68.13186813186816</v>
      </c>
      <c r="S104" s="97">
        <f t="shared" si="29"/>
        <v>119.09450549450554</v>
      </c>
      <c r="T104" s="205">
        <v>1</v>
      </c>
      <c r="U104" s="210">
        <v>1.6</v>
      </c>
      <c r="V104" s="207">
        <f t="shared" si="36"/>
        <v>1.6</v>
      </c>
      <c r="W104" s="97">
        <f t="shared" si="37"/>
        <v>2.7968000000000002</v>
      </c>
      <c r="X104" s="131" t="s">
        <v>54</v>
      </c>
      <c r="Y104" s="210">
        <v>0.01</v>
      </c>
      <c r="Z104" s="335">
        <f t="shared" si="38"/>
        <v>1.7479999999999999E-2</v>
      </c>
      <c r="AA104" s="270">
        <f t="shared" si="27"/>
        <v>5.0000000000000001E-3</v>
      </c>
      <c r="AD104" s="270"/>
    </row>
    <row r="105" spans="1:36" ht="15" customHeight="1" x14ac:dyDescent="0.25">
      <c r="A105" s="142">
        <f t="shared" si="28"/>
        <v>42827</v>
      </c>
      <c r="B105" s="132">
        <v>1063</v>
      </c>
      <c r="C105" s="28">
        <v>18.579999999999998</v>
      </c>
      <c r="D105" s="40">
        <v>7.81</v>
      </c>
      <c r="E105" s="10">
        <v>1</v>
      </c>
      <c r="F105" s="11">
        <v>210</v>
      </c>
      <c r="G105" s="13">
        <f t="shared" si="30"/>
        <v>210</v>
      </c>
      <c r="H105" s="97">
        <f t="shared" si="31"/>
        <v>223.23</v>
      </c>
      <c r="I105" s="10">
        <v>1</v>
      </c>
      <c r="J105" s="11">
        <v>116</v>
      </c>
      <c r="K105" s="11">
        <f t="shared" si="32"/>
        <v>116</v>
      </c>
      <c r="L105" s="102">
        <f t="shared" si="33"/>
        <v>123.30800000000001</v>
      </c>
      <c r="M105" s="12">
        <v>69</v>
      </c>
      <c r="N105" s="97">
        <f t="shared" si="34"/>
        <v>73.346999999999994</v>
      </c>
      <c r="O105" s="20">
        <v>88.7</v>
      </c>
      <c r="P105" s="13">
        <v>95.5</v>
      </c>
      <c r="Q105" s="11">
        <v>96</v>
      </c>
      <c r="R105" s="11">
        <f t="shared" si="35"/>
        <v>70.8333333333333</v>
      </c>
      <c r="S105" s="97">
        <f t="shared" si="29"/>
        <v>75.295833333333306</v>
      </c>
      <c r="T105" s="10">
        <v>1</v>
      </c>
      <c r="U105" s="201">
        <v>1.8</v>
      </c>
      <c r="V105" s="13">
        <f t="shared" si="36"/>
        <v>1.8</v>
      </c>
      <c r="W105" s="97">
        <f t="shared" si="37"/>
        <v>1.9134</v>
      </c>
      <c r="X105" s="131" t="s">
        <v>54</v>
      </c>
      <c r="Y105" s="201">
        <v>0.01</v>
      </c>
      <c r="Z105" s="335">
        <f t="shared" si="38"/>
        <v>1.0630000000000001E-2</v>
      </c>
      <c r="AA105" s="270">
        <f t="shared" si="27"/>
        <v>5.0000000000000001E-3</v>
      </c>
      <c r="AB105" s="1"/>
      <c r="AC105" s="1"/>
      <c r="AD105" s="270"/>
      <c r="AE105" s="1"/>
      <c r="AF105" s="1"/>
      <c r="AG105" s="1"/>
      <c r="AH105" s="1"/>
      <c r="AI105" s="1"/>
      <c r="AJ105" s="1"/>
    </row>
    <row r="106" spans="1:36" ht="15" customHeight="1" x14ac:dyDescent="0.25">
      <c r="A106" s="142">
        <f t="shared" si="28"/>
        <v>42828</v>
      </c>
      <c r="B106" s="132">
        <v>2580</v>
      </c>
      <c r="C106" s="28">
        <v>19.88</v>
      </c>
      <c r="D106" s="40">
        <v>7.79</v>
      </c>
      <c r="E106" s="10">
        <v>1</v>
      </c>
      <c r="F106" s="11">
        <v>603</v>
      </c>
      <c r="G106" s="13">
        <f t="shared" si="30"/>
        <v>603</v>
      </c>
      <c r="H106" s="97">
        <f t="shared" si="31"/>
        <v>1555.74</v>
      </c>
      <c r="I106" s="10">
        <v>1</v>
      </c>
      <c r="J106" s="11">
        <v>599</v>
      </c>
      <c r="K106" s="11">
        <f t="shared" si="32"/>
        <v>599</v>
      </c>
      <c r="L106" s="102">
        <f t="shared" si="33"/>
        <v>1545.42</v>
      </c>
      <c r="M106" s="12">
        <v>154</v>
      </c>
      <c r="N106" s="97">
        <f t="shared" si="34"/>
        <v>397.32</v>
      </c>
      <c r="O106" s="20">
        <v>88</v>
      </c>
      <c r="P106" s="13">
        <v>92</v>
      </c>
      <c r="Q106" s="11">
        <v>100</v>
      </c>
      <c r="R106" s="11">
        <f t="shared" si="35"/>
        <v>40</v>
      </c>
      <c r="S106" s="97">
        <f t="shared" si="29"/>
        <v>103.2</v>
      </c>
      <c r="T106" s="10">
        <v>1</v>
      </c>
      <c r="U106" s="201">
        <v>1.6</v>
      </c>
      <c r="V106" s="13">
        <f t="shared" si="36"/>
        <v>1.6</v>
      </c>
      <c r="W106" s="97">
        <f t="shared" si="37"/>
        <v>4.1280000000000001</v>
      </c>
      <c r="X106" s="131" t="s">
        <v>54</v>
      </c>
      <c r="Y106" s="201">
        <v>0.01</v>
      </c>
      <c r="Z106" s="335">
        <f t="shared" si="38"/>
        <v>2.58E-2</v>
      </c>
      <c r="AA106" s="270">
        <f t="shared" si="27"/>
        <v>5.0000000000000001E-3</v>
      </c>
      <c r="AB106" s="1"/>
      <c r="AC106" s="1"/>
      <c r="AD106" s="270"/>
      <c r="AE106" s="1"/>
      <c r="AF106" s="1"/>
      <c r="AG106" s="1"/>
      <c r="AH106" s="1"/>
      <c r="AI106" s="1"/>
      <c r="AJ106" s="1"/>
    </row>
    <row r="107" spans="1:36" ht="15" customHeight="1" x14ac:dyDescent="0.25">
      <c r="A107" s="142">
        <f t="shared" si="28"/>
        <v>42829</v>
      </c>
      <c r="B107" s="132">
        <v>2698</v>
      </c>
      <c r="C107" s="28">
        <v>22.94</v>
      </c>
      <c r="D107" s="40">
        <v>8.01</v>
      </c>
      <c r="E107" s="10">
        <v>1</v>
      </c>
      <c r="F107" s="11">
        <v>1182</v>
      </c>
      <c r="G107" s="13">
        <f t="shared" si="30"/>
        <v>1182</v>
      </c>
      <c r="H107" s="97">
        <f t="shared" si="31"/>
        <v>3189.0360000000001</v>
      </c>
      <c r="I107" s="10">
        <v>1</v>
      </c>
      <c r="J107" s="11">
        <v>1132</v>
      </c>
      <c r="K107" s="11">
        <f t="shared" si="32"/>
        <v>1132</v>
      </c>
      <c r="L107" s="102">
        <f t="shared" si="33"/>
        <v>3054.136</v>
      </c>
      <c r="M107" s="12">
        <v>400</v>
      </c>
      <c r="N107" s="97">
        <f t="shared" si="34"/>
        <v>1079.2</v>
      </c>
      <c r="O107" s="20">
        <v>88.8</v>
      </c>
      <c r="P107" s="13">
        <v>103.1</v>
      </c>
      <c r="Q107" s="11">
        <v>85</v>
      </c>
      <c r="R107" s="11">
        <f t="shared" si="35"/>
        <v>168.23529411764702</v>
      </c>
      <c r="S107" s="97">
        <f t="shared" si="29"/>
        <v>453.89882352941163</v>
      </c>
      <c r="T107" s="10">
        <v>1</v>
      </c>
      <c r="U107" s="201">
        <v>3.4</v>
      </c>
      <c r="V107" s="13">
        <f t="shared" si="36"/>
        <v>3.4</v>
      </c>
      <c r="W107" s="97">
        <f t="shared" si="37"/>
        <v>9.1731999999999996</v>
      </c>
      <c r="X107" s="131"/>
      <c r="Y107" s="201">
        <v>0.03</v>
      </c>
      <c r="Z107" s="335">
        <f t="shared" si="38"/>
        <v>8.0939999999999998E-2</v>
      </c>
      <c r="AA107" s="270">
        <f t="shared" si="27"/>
        <v>0.03</v>
      </c>
      <c r="AD107" s="270"/>
    </row>
    <row r="108" spans="1:36" ht="15" customHeight="1" x14ac:dyDescent="0.25">
      <c r="A108" s="142">
        <f t="shared" si="28"/>
        <v>42830</v>
      </c>
      <c r="B108" s="132">
        <v>2571</v>
      </c>
      <c r="C108" s="28">
        <v>22.36</v>
      </c>
      <c r="D108" s="40">
        <v>7.93</v>
      </c>
      <c r="E108" s="10">
        <v>1</v>
      </c>
      <c r="F108" s="11">
        <v>1004</v>
      </c>
      <c r="G108" s="13">
        <f t="shared" si="30"/>
        <v>1004</v>
      </c>
      <c r="H108" s="97">
        <f t="shared" si="31"/>
        <v>2581.2840000000001</v>
      </c>
      <c r="I108" s="10">
        <v>1</v>
      </c>
      <c r="J108" s="11">
        <v>908</v>
      </c>
      <c r="K108" s="11">
        <f t="shared" si="32"/>
        <v>908</v>
      </c>
      <c r="L108" s="102">
        <f t="shared" si="33"/>
        <v>2334.4679999999998</v>
      </c>
      <c r="M108" s="12">
        <v>229</v>
      </c>
      <c r="N108" s="97">
        <f t="shared" si="34"/>
        <v>588.75900000000001</v>
      </c>
      <c r="O108" s="20">
        <v>88.1</v>
      </c>
      <c r="P108" s="13">
        <v>97.5</v>
      </c>
      <c r="Q108" s="11">
        <v>89</v>
      </c>
      <c r="R108" s="11">
        <f t="shared" si="35"/>
        <v>105.61797752808995</v>
      </c>
      <c r="S108" s="97">
        <f t="shared" si="29"/>
        <v>271.54382022471924</v>
      </c>
      <c r="T108" s="10">
        <v>1</v>
      </c>
      <c r="U108" s="201">
        <v>2.2999999999999998</v>
      </c>
      <c r="V108" s="13">
        <f t="shared" si="36"/>
        <v>2.2999999999999998</v>
      </c>
      <c r="W108" s="97">
        <f t="shared" si="37"/>
        <v>5.9132999999999996</v>
      </c>
      <c r="X108" s="131"/>
      <c r="Y108" s="201">
        <v>0.01</v>
      </c>
      <c r="Z108" s="335">
        <f t="shared" si="38"/>
        <v>2.571E-2</v>
      </c>
      <c r="AA108" s="270">
        <f t="shared" si="27"/>
        <v>0.01</v>
      </c>
      <c r="AD108" s="270"/>
    </row>
    <row r="109" spans="1:36" ht="15" customHeight="1" x14ac:dyDescent="0.25">
      <c r="A109" s="142">
        <f t="shared" si="28"/>
        <v>42831</v>
      </c>
      <c r="B109" s="132">
        <v>2673</v>
      </c>
      <c r="C109" s="28">
        <v>22.18</v>
      </c>
      <c r="D109" s="40">
        <v>8.08</v>
      </c>
      <c r="E109" s="10">
        <v>1</v>
      </c>
      <c r="F109" s="11">
        <v>1125</v>
      </c>
      <c r="G109" s="13">
        <f t="shared" si="30"/>
        <v>1125</v>
      </c>
      <c r="H109" s="97">
        <f t="shared" si="31"/>
        <v>3007.125</v>
      </c>
      <c r="I109" s="10">
        <v>1</v>
      </c>
      <c r="J109" s="11">
        <v>1092</v>
      </c>
      <c r="K109" s="11">
        <f t="shared" si="32"/>
        <v>1092</v>
      </c>
      <c r="L109" s="102">
        <f t="shared" si="33"/>
        <v>2918.9160000000002</v>
      </c>
      <c r="M109" s="12">
        <v>349</v>
      </c>
      <c r="N109" s="97">
        <f t="shared" si="34"/>
        <v>932.87699999999995</v>
      </c>
      <c r="O109" s="20">
        <v>88.7</v>
      </c>
      <c r="P109" s="13">
        <v>99.5</v>
      </c>
      <c r="Q109" s="11">
        <v>100</v>
      </c>
      <c r="R109" s="11">
        <f t="shared" si="35"/>
        <v>107.99999999999996</v>
      </c>
      <c r="S109" s="97">
        <f t="shared" si="29"/>
        <v>288.68399999999986</v>
      </c>
      <c r="T109" s="10">
        <v>1</v>
      </c>
      <c r="U109" s="201">
        <v>1.4</v>
      </c>
      <c r="V109" s="13">
        <f t="shared" si="36"/>
        <v>1.4</v>
      </c>
      <c r="W109" s="97">
        <f t="shared" si="37"/>
        <v>3.7422</v>
      </c>
      <c r="X109" s="131"/>
      <c r="Y109" s="201">
        <v>0.01</v>
      </c>
      <c r="Z109" s="335">
        <f t="shared" si="38"/>
        <v>2.673E-2</v>
      </c>
      <c r="AA109" s="270">
        <f t="shared" si="27"/>
        <v>0.01</v>
      </c>
      <c r="AD109" s="270"/>
    </row>
    <row r="110" spans="1:36" ht="15" customHeight="1" x14ac:dyDescent="0.25">
      <c r="A110" s="142">
        <f t="shared" si="28"/>
        <v>42832</v>
      </c>
      <c r="B110" s="132">
        <v>2498</v>
      </c>
      <c r="C110" s="28">
        <v>22.17</v>
      </c>
      <c r="D110" s="40">
        <v>7.88</v>
      </c>
      <c r="E110" s="10">
        <v>1</v>
      </c>
      <c r="F110" s="11">
        <v>1108</v>
      </c>
      <c r="G110" s="13">
        <f t="shared" si="30"/>
        <v>1108</v>
      </c>
      <c r="H110" s="97">
        <f t="shared" si="31"/>
        <v>2767.7840000000001</v>
      </c>
      <c r="I110" s="10">
        <v>1</v>
      </c>
      <c r="J110" s="11">
        <v>1098</v>
      </c>
      <c r="K110" s="11">
        <f t="shared" si="32"/>
        <v>1098</v>
      </c>
      <c r="L110" s="102">
        <f t="shared" si="33"/>
        <v>2742.8040000000001</v>
      </c>
      <c r="M110" s="12">
        <v>356</v>
      </c>
      <c r="N110" s="97">
        <f t="shared" si="34"/>
        <v>889.28800000000001</v>
      </c>
      <c r="O110" s="20">
        <v>89.7</v>
      </c>
      <c r="P110" s="13">
        <v>99.4</v>
      </c>
      <c r="Q110" s="11">
        <v>97</v>
      </c>
      <c r="R110" s="11">
        <f t="shared" si="35"/>
        <v>100.00000000000004</v>
      </c>
      <c r="S110" s="97">
        <f t="shared" si="29"/>
        <v>249.80000000000013</v>
      </c>
      <c r="T110" s="10">
        <v>1</v>
      </c>
      <c r="U110" s="13">
        <v>1.7</v>
      </c>
      <c r="V110" s="13">
        <f t="shared" si="36"/>
        <v>1.7</v>
      </c>
      <c r="W110" s="97">
        <f t="shared" si="37"/>
        <v>4.246599999999999</v>
      </c>
      <c r="X110" s="131"/>
      <c r="Y110" s="201">
        <v>0.01</v>
      </c>
      <c r="Z110" s="335">
        <f t="shared" si="38"/>
        <v>2.4979999999999999E-2</v>
      </c>
      <c r="AA110" s="270">
        <f t="shared" si="27"/>
        <v>0.01</v>
      </c>
      <c r="AD110" s="270"/>
    </row>
    <row r="111" spans="1:36" ht="15" customHeight="1" x14ac:dyDescent="0.25">
      <c r="A111" s="142">
        <f t="shared" si="28"/>
        <v>42833</v>
      </c>
      <c r="B111" s="132">
        <v>1902</v>
      </c>
      <c r="C111" s="28">
        <v>22.53</v>
      </c>
      <c r="D111" s="40">
        <v>7.92</v>
      </c>
      <c r="E111" s="10">
        <v>1</v>
      </c>
      <c r="F111" s="11">
        <v>815</v>
      </c>
      <c r="G111" s="13">
        <f t="shared" si="30"/>
        <v>815</v>
      </c>
      <c r="H111" s="97">
        <f t="shared" si="31"/>
        <v>1550.13</v>
      </c>
      <c r="I111" s="10">
        <v>1</v>
      </c>
      <c r="J111" s="11">
        <v>755</v>
      </c>
      <c r="K111" s="11">
        <f t="shared" si="32"/>
        <v>755</v>
      </c>
      <c r="L111" s="102">
        <f t="shared" si="33"/>
        <v>1436.01</v>
      </c>
      <c r="M111" s="12">
        <v>270</v>
      </c>
      <c r="N111" s="97">
        <f t="shared" si="34"/>
        <v>513.54</v>
      </c>
      <c r="O111" s="20">
        <v>90.2</v>
      </c>
      <c r="P111" s="13">
        <v>95.7</v>
      </c>
      <c r="Q111" s="11">
        <v>100</v>
      </c>
      <c r="R111" s="11">
        <f t="shared" si="35"/>
        <v>55</v>
      </c>
      <c r="S111" s="97">
        <f t="shared" si="29"/>
        <v>104.61</v>
      </c>
      <c r="T111" s="10">
        <v>1</v>
      </c>
      <c r="U111" s="13">
        <v>1.2</v>
      </c>
      <c r="V111" s="13">
        <f t="shared" si="36"/>
        <v>1.2</v>
      </c>
      <c r="W111" s="97">
        <f t="shared" si="37"/>
        <v>2.2824</v>
      </c>
      <c r="X111" s="131" t="s">
        <v>54</v>
      </c>
      <c r="Y111" s="13">
        <v>0.01</v>
      </c>
      <c r="Z111" s="335">
        <f t="shared" si="38"/>
        <v>1.9019999999999999E-2</v>
      </c>
      <c r="AA111" s="270">
        <f t="shared" si="27"/>
        <v>5.0000000000000001E-3</v>
      </c>
      <c r="AD111" s="270"/>
    </row>
    <row r="112" spans="1:36" ht="15" customHeight="1" x14ac:dyDescent="0.25">
      <c r="A112" s="142">
        <f t="shared" si="28"/>
        <v>42834</v>
      </c>
      <c r="B112" s="132">
        <v>1009</v>
      </c>
      <c r="C112" s="28">
        <v>20.53</v>
      </c>
      <c r="D112" s="40">
        <v>7.86</v>
      </c>
      <c r="E112" s="10">
        <v>1</v>
      </c>
      <c r="F112" s="11">
        <v>414</v>
      </c>
      <c r="G112" s="13">
        <f t="shared" si="30"/>
        <v>414</v>
      </c>
      <c r="H112" s="97">
        <f t="shared" si="31"/>
        <v>417.726</v>
      </c>
      <c r="I112" s="10">
        <v>1</v>
      </c>
      <c r="J112" s="11">
        <v>318</v>
      </c>
      <c r="K112" s="11">
        <f t="shared" si="32"/>
        <v>318</v>
      </c>
      <c r="L112" s="102">
        <f t="shared" si="33"/>
        <v>320.86200000000002</v>
      </c>
      <c r="M112" s="12">
        <v>95</v>
      </c>
      <c r="N112" s="97">
        <f t="shared" si="34"/>
        <v>95.855000000000004</v>
      </c>
      <c r="O112" s="20">
        <v>89.2</v>
      </c>
      <c r="P112" s="13">
        <v>94.1</v>
      </c>
      <c r="Q112" s="11">
        <v>100</v>
      </c>
      <c r="R112" s="11">
        <f t="shared" si="35"/>
        <v>48.999999999999915</v>
      </c>
      <c r="S112" s="97">
        <f t="shared" si="29"/>
        <v>49.44099999999991</v>
      </c>
      <c r="T112" s="10">
        <v>1</v>
      </c>
      <c r="U112" s="13">
        <v>4.3</v>
      </c>
      <c r="V112" s="13">
        <f t="shared" si="36"/>
        <v>4.3</v>
      </c>
      <c r="W112" s="97">
        <f t="shared" si="37"/>
        <v>4.3387000000000002</v>
      </c>
      <c r="X112" s="131" t="s">
        <v>54</v>
      </c>
      <c r="Y112" s="13">
        <v>0.01</v>
      </c>
      <c r="Z112" s="335">
        <f t="shared" si="38"/>
        <v>1.009E-2</v>
      </c>
      <c r="AA112" s="270">
        <f t="shared" si="27"/>
        <v>5.0000000000000001E-3</v>
      </c>
      <c r="AD112" s="270"/>
    </row>
    <row r="113" spans="1:36" ht="15" customHeight="1" x14ac:dyDescent="0.25">
      <c r="A113" s="142">
        <f t="shared" si="28"/>
        <v>42835</v>
      </c>
      <c r="B113" s="132">
        <v>2401</v>
      </c>
      <c r="C113" s="28">
        <v>19.89</v>
      </c>
      <c r="D113" s="40">
        <v>7.86</v>
      </c>
      <c r="E113" s="10">
        <v>1</v>
      </c>
      <c r="F113" s="11">
        <v>650</v>
      </c>
      <c r="G113" s="13">
        <f t="shared" si="30"/>
        <v>650</v>
      </c>
      <c r="H113" s="97">
        <f t="shared" si="31"/>
        <v>1560.65</v>
      </c>
      <c r="I113" s="10">
        <v>1</v>
      </c>
      <c r="J113" s="11">
        <v>635</v>
      </c>
      <c r="K113" s="11">
        <f t="shared" si="32"/>
        <v>635</v>
      </c>
      <c r="L113" s="102">
        <f t="shared" si="33"/>
        <v>1524.635</v>
      </c>
      <c r="M113" s="12">
        <v>186</v>
      </c>
      <c r="N113" s="97">
        <f t="shared" si="34"/>
        <v>446.58600000000001</v>
      </c>
      <c r="O113" s="20">
        <v>88.7</v>
      </c>
      <c r="P113" s="13">
        <v>95</v>
      </c>
      <c r="Q113" s="11">
        <v>100</v>
      </c>
      <c r="R113" s="11">
        <f t="shared" si="35"/>
        <v>62.999999999999972</v>
      </c>
      <c r="S113" s="97">
        <f t="shared" si="29"/>
        <v>151.26299999999995</v>
      </c>
      <c r="T113" s="10">
        <v>1</v>
      </c>
      <c r="U113" s="13">
        <v>1.7</v>
      </c>
      <c r="V113" s="13">
        <f t="shared" si="36"/>
        <v>1.7</v>
      </c>
      <c r="W113" s="97">
        <f t="shared" si="37"/>
        <v>4.0816999999999997</v>
      </c>
      <c r="X113" s="131"/>
      <c r="Y113" s="13">
        <v>0.01</v>
      </c>
      <c r="Z113" s="335">
        <f t="shared" si="38"/>
        <v>2.401E-2</v>
      </c>
      <c r="AA113" s="270">
        <f t="shared" si="27"/>
        <v>0.01</v>
      </c>
      <c r="AD113" s="270"/>
    </row>
    <row r="114" spans="1:36" ht="15" customHeight="1" x14ac:dyDescent="0.25">
      <c r="A114" s="142">
        <f t="shared" si="28"/>
        <v>42836</v>
      </c>
      <c r="B114" s="132">
        <v>2389</v>
      </c>
      <c r="C114" s="28">
        <v>22.39</v>
      </c>
      <c r="D114" s="40">
        <v>7.88</v>
      </c>
      <c r="E114" s="10">
        <v>1</v>
      </c>
      <c r="F114" s="11">
        <v>1146</v>
      </c>
      <c r="G114" s="13">
        <f t="shared" si="30"/>
        <v>1146</v>
      </c>
      <c r="H114" s="97">
        <f t="shared" si="31"/>
        <v>2737.7939999999999</v>
      </c>
      <c r="I114" s="10">
        <v>1</v>
      </c>
      <c r="J114" s="11">
        <v>1118</v>
      </c>
      <c r="K114" s="11">
        <f t="shared" si="32"/>
        <v>1118</v>
      </c>
      <c r="L114" s="102">
        <f t="shared" si="33"/>
        <v>2670.902</v>
      </c>
      <c r="M114" s="12">
        <v>350</v>
      </c>
      <c r="N114" s="97">
        <f t="shared" si="34"/>
        <v>836.15</v>
      </c>
      <c r="O114" s="20">
        <v>89.6</v>
      </c>
      <c r="P114" s="13">
        <v>99.4</v>
      </c>
      <c r="Q114" s="11">
        <v>100</v>
      </c>
      <c r="R114" s="11">
        <f t="shared" si="35"/>
        <v>98.000000000000114</v>
      </c>
      <c r="S114" s="97">
        <f t="shared" si="29"/>
        <v>234.12200000000027</v>
      </c>
      <c r="T114" s="10">
        <v>1</v>
      </c>
      <c r="U114" s="13">
        <v>2.2000000000000002</v>
      </c>
      <c r="V114" s="13">
        <f t="shared" si="36"/>
        <v>2.2000000000000002</v>
      </c>
      <c r="W114" s="97">
        <f t="shared" si="37"/>
        <v>5.2557999999999998</v>
      </c>
      <c r="X114" s="131"/>
      <c r="Y114" s="13">
        <v>0.02</v>
      </c>
      <c r="Z114" s="335">
        <f t="shared" si="38"/>
        <v>4.7780000000000003E-2</v>
      </c>
      <c r="AA114" s="270">
        <f t="shared" si="27"/>
        <v>0.02</v>
      </c>
      <c r="AD114" s="270"/>
    </row>
    <row r="115" spans="1:36" ht="15" customHeight="1" x14ac:dyDescent="0.25">
      <c r="A115" s="142">
        <f t="shared" si="28"/>
        <v>42837</v>
      </c>
      <c r="B115" s="132">
        <v>2676</v>
      </c>
      <c r="C115" s="28">
        <v>22.73</v>
      </c>
      <c r="D115" s="40">
        <v>7.51</v>
      </c>
      <c r="E115" s="10">
        <v>1</v>
      </c>
      <c r="F115" s="11">
        <v>1173</v>
      </c>
      <c r="G115" s="13">
        <f t="shared" si="30"/>
        <v>1173</v>
      </c>
      <c r="H115" s="97">
        <f t="shared" si="31"/>
        <v>3138.9479999999999</v>
      </c>
      <c r="I115" s="10">
        <v>1</v>
      </c>
      <c r="J115" s="11">
        <v>1157</v>
      </c>
      <c r="K115" s="11">
        <f t="shared" si="32"/>
        <v>1157</v>
      </c>
      <c r="L115" s="102">
        <f t="shared" si="33"/>
        <v>3096.1320000000001</v>
      </c>
      <c r="M115" s="12">
        <v>444</v>
      </c>
      <c r="N115" s="97">
        <f t="shared" si="34"/>
        <v>1188.144</v>
      </c>
      <c r="O115" s="20">
        <v>88.9</v>
      </c>
      <c r="P115" s="13">
        <v>99.1</v>
      </c>
      <c r="Q115" s="11">
        <v>100</v>
      </c>
      <c r="R115" s="11">
        <f t="shared" si="35"/>
        <v>101.99999999999989</v>
      </c>
      <c r="S115" s="97">
        <f t="shared" si="29"/>
        <v>272.95199999999971</v>
      </c>
      <c r="T115" s="10">
        <v>1</v>
      </c>
      <c r="U115" s="13">
        <v>2.1</v>
      </c>
      <c r="V115" s="13">
        <f t="shared" si="36"/>
        <v>2.1</v>
      </c>
      <c r="W115" s="97">
        <f t="shared" si="37"/>
        <v>5.6196000000000002</v>
      </c>
      <c r="X115" s="131"/>
      <c r="Y115" s="13">
        <v>0.01</v>
      </c>
      <c r="Z115" s="335">
        <f t="shared" si="38"/>
        <v>2.6760000000000003E-2</v>
      </c>
      <c r="AA115" s="270">
        <f t="shared" si="27"/>
        <v>0.01</v>
      </c>
      <c r="AD115" s="270"/>
    </row>
    <row r="116" spans="1:36" ht="15" customHeight="1" x14ac:dyDescent="0.25">
      <c r="A116" s="142">
        <f t="shared" si="28"/>
        <v>42838</v>
      </c>
      <c r="B116" s="132">
        <v>2539</v>
      </c>
      <c r="C116" s="28">
        <v>23.15</v>
      </c>
      <c r="D116" s="40">
        <v>7.5</v>
      </c>
      <c r="E116" s="10">
        <v>1</v>
      </c>
      <c r="F116" s="11">
        <v>1081</v>
      </c>
      <c r="G116" s="13">
        <f t="shared" si="30"/>
        <v>1081</v>
      </c>
      <c r="H116" s="97">
        <f t="shared" si="31"/>
        <v>2744.6590000000001</v>
      </c>
      <c r="I116" s="10">
        <v>1</v>
      </c>
      <c r="J116" s="11">
        <v>1061</v>
      </c>
      <c r="K116" s="11">
        <f t="shared" si="32"/>
        <v>1061</v>
      </c>
      <c r="L116" s="102">
        <f t="shared" si="33"/>
        <v>2693.8789999999999</v>
      </c>
      <c r="M116" s="12">
        <v>319</v>
      </c>
      <c r="N116" s="97">
        <f t="shared" si="34"/>
        <v>809.94100000000003</v>
      </c>
      <c r="O116" s="20">
        <v>89.4</v>
      </c>
      <c r="P116" s="13">
        <v>98.9</v>
      </c>
      <c r="Q116" s="11">
        <v>93</v>
      </c>
      <c r="R116" s="11">
        <f t="shared" si="35"/>
        <v>102.15053763440861</v>
      </c>
      <c r="S116" s="97">
        <f t="shared" si="29"/>
        <v>259.36021505376345</v>
      </c>
      <c r="T116" s="10">
        <v>1</v>
      </c>
      <c r="U116" s="13">
        <v>2.2000000000000002</v>
      </c>
      <c r="V116" s="13">
        <f t="shared" si="36"/>
        <v>2.2000000000000002</v>
      </c>
      <c r="W116" s="97">
        <f t="shared" si="37"/>
        <v>5.5857999999999999</v>
      </c>
      <c r="X116" s="131"/>
      <c r="Y116" s="13">
        <v>0.01</v>
      </c>
      <c r="Z116" s="335">
        <f t="shared" si="38"/>
        <v>2.5389999999999999E-2</v>
      </c>
      <c r="AA116" s="270">
        <f t="shared" si="27"/>
        <v>0.01</v>
      </c>
      <c r="AD116" s="270"/>
    </row>
    <row r="117" spans="1:36" ht="15" customHeight="1" x14ac:dyDescent="0.25">
      <c r="A117" s="142">
        <f t="shared" si="28"/>
        <v>42839</v>
      </c>
      <c r="B117" s="132">
        <v>1144</v>
      </c>
      <c r="C117" s="28">
        <v>21.77</v>
      </c>
      <c r="D117" s="40">
        <v>7.42</v>
      </c>
      <c r="E117" s="10">
        <v>1</v>
      </c>
      <c r="F117" s="11">
        <v>445</v>
      </c>
      <c r="G117" s="13">
        <f t="shared" si="30"/>
        <v>445</v>
      </c>
      <c r="H117" s="97">
        <f t="shared" si="31"/>
        <v>509.08</v>
      </c>
      <c r="I117" s="10">
        <v>1</v>
      </c>
      <c r="J117" s="11">
        <v>419</v>
      </c>
      <c r="K117" s="11">
        <f t="shared" si="32"/>
        <v>419</v>
      </c>
      <c r="L117" s="102">
        <f t="shared" si="33"/>
        <v>479.33600000000001</v>
      </c>
      <c r="M117" s="12">
        <v>130</v>
      </c>
      <c r="N117" s="97">
        <f t="shared" si="34"/>
        <v>148.72</v>
      </c>
      <c r="O117" s="20">
        <v>88.3</v>
      </c>
      <c r="P117" s="13">
        <v>92</v>
      </c>
      <c r="Q117" s="11">
        <v>92</v>
      </c>
      <c r="R117" s="11">
        <f t="shared" si="35"/>
        <v>40.217391304347856</v>
      </c>
      <c r="S117" s="97">
        <f t="shared" si="29"/>
        <v>46.008695652173948</v>
      </c>
      <c r="T117" s="10">
        <v>1</v>
      </c>
      <c r="U117" s="13">
        <v>1.5</v>
      </c>
      <c r="V117" s="13">
        <f t="shared" si="36"/>
        <v>1.5</v>
      </c>
      <c r="W117" s="97">
        <f t="shared" si="37"/>
        <v>1.716</v>
      </c>
      <c r="X117" s="131" t="s">
        <v>54</v>
      </c>
      <c r="Y117" s="13">
        <v>0.01</v>
      </c>
      <c r="Z117" s="335">
        <f t="shared" si="38"/>
        <v>1.1439999999999999E-2</v>
      </c>
      <c r="AA117" s="270">
        <f t="shared" si="27"/>
        <v>5.0000000000000001E-3</v>
      </c>
      <c r="AD117" s="270"/>
    </row>
    <row r="118" spans="1:36" ht="15" customHeight="1" x14ac:dyDescent="0.25">
      <c r="A118" s="142">
        <f t="shared" si="28"/>
        <v>42840</v>
      </c>
      <c r="B118" s="132">
        <v>1265</v>
      </c>
      <c r="C118" s="28">
        <v>19.399999999999999</v>
      </c>
      <c r="D118" s="40">
        <v>7.65</v>
      </c>
      <c r="E118" s="10">
        <v>1</v>
      </c>
      <c r="F118" s="11">
        <v>138</v>
      </c>
      <c r="G118" s="13">
        <f t="shared" si="30"/>
        <v>138</v>
      </c>
      <c r="H118" s="97">
        <f t="shared" si="31"/>
        <v>174.57</v>
      </c>
      <c r="I118" s="10">
        <v>1</v>
      </c>
      <c r="J118" s="11">
        <v>122</v>
      </c>
      <c r="K118" s="11">
        <f t="shared" si="32"/>
        <v>122</v>
      </c>
      <c r="L118" s="102">
        <f t="shared" si="33"/>
        <v>154.33000000000001</v>
      </c>
      <c r="M118" s="12">
        <v>43</v>
      </c>
      <c r="N118" s="97">
        <f t="shared" si="34"/>
        <v>54.395000000000003</v>
      </c>
      <c r="O118" s="20">
        <v>88.5</v>
      </c>
      <c r="P118" s="13">
        <v>91</v>
      </c>
      <c r="Q118" s="11">
        <v>94</v>
      </c>
      <c r="R118" s="11">
        <f t="shared" si="35"/>
        <v>26.595744680851062</v>
      </c>
      <c r="S118" s="97">
        <f t="shared" si="29"/>
        <v>33.643617021276597</v>
      </c>
      <c r="T118" s="10">
        <v>1</v>
      </c>
      <c r="U118" s="13">
        <v>0.95</v>
      </c>
      <c r="V118" s="13">
        <f t="shared" si="36"/>
        <v>0.95</v>
      </c>
      <c r="W118" s="97">
        <f t="shared" si="37"/>
        <v>1.2017500000000001</v>
      </c>
      <c r="X118" s="131" t="s">
        <v>54</v>
      </c>
      <c r="Y118" s="13">
        <v>0.01</v>
      </c>
      <c r="Z118" s="335">
        <f t="shared" si="38"/>
        <v>1.265E-2</v>
      </c>
      <c r="AA118" s="270">
        <f t="shared" si="27"/>
        <v>5.0000000000000001E-3</v>
      </c>
      <c r="AD118" s="270"/>
    </row>
    <row r="119" spans="1:36" ht="15" customHeight="1" x14ac:dyDescent="0.25">
      <c r="A119" s="142">
        <f t="shared" si="28"/>
        <v>42841</v>
      </c>
      <c r="B119" s="132">
        <v>1047</v>
      </c>
      <c r="C119" s="28">
        <v>17.78</v>
      </c>
      <c r="D119" s="40">
        <v>7.52</v>
      </c>
      <c r="E119" s="10">
        <v>1</v>
      </c>
      <c r="F119" s="11">
        <v>34</v>
      </c>
      <c r="G119" s="13">
        <f t="shared" si="30"/>
        <v>34</v>
      </c>
      <c r="H119" s="97">
        <f t="shared" si="31"/>
        <v>35.597999999999999</v>
      </c>
      <c r="I119" s="10">
        <v>1</v>
      </c>
      <c r="J119" s="11">
        <v>32</v>
      </c>
      <c r="K119" s="11">
        <f t="shared" si="32"/>
        <v>32</v>
      </c>
      <c r="L119" s="102">
        <f t="shared" si="33"/>
        <v>33.503999999999998</v>
      </c>
      <c r="M119" s="12">
        <v>13</v>
      </c>
      <c r="N119" s="97">
        <f t="shared" si="34"/>
        <v>13.611000000000001</v>
      </c>
      <c r="O119" s="20">
        <v>90.5</v>
      </c>
      <c r="P119" s="13">
        <v>91.7</v>
      </c>
      <c r="Q119" s="11">
        <v>99</v>
      </c>
      <c r="R119" s="11">
        <f t="shared" si="35"/>
        <v>12.12121212121215</v>
      </c>
      <c r="S119" s="97">
        <f t="shared" si="29"/>
        <v>12.690909090909122</v>
      </c>
      <c r="T119" s="10">
        <v>1</v>
      </c>
      <c r="U119" s="13">
        <v>0.77</v>
      </c>
      <c r="V119" s="13">
        <f t="shared" si="36"/>
        <v>0.77</v>
      </c>
      <c r="W119" s="97">
        <f t="shared" si="37"/>
        <v>0.80619000000000007</v>
      </c>
      <c r="X119" s="131" t="s">
        <v>54</v>
      </c>
      <c r="Y119" s="13">
        <v>0.01</v>
      </c>
      <c r="Z119" s="335">
        <f t="shared" si="38"/>
        <v>1.047E-2</v>
      </c>
      <c r="AA119" s="270">
        <f t="shared" si="27"/>
        <v>5.0000000000000001E-3</v>
      </c>
      <c r="AD119" s="270"/>
    </row>
    <row r="120" spans="1:36" ht="15" customHeight="1" x14ac:dyDescent="0.25">
      <c r="A120" s="142">
        <f t="shared" si="28"/>
        <v>42842</v>
      </c>
      <c r="B120" s="132">
        <v>1250</v>
      </c>
      <c r="C120" s="28">
        <v>17.05</v>
      </c>
      <c r="D120" s="40">
        <v>7.56</v>
      </c>
      <c r="E120" s="10">
        <v>1</v>
      </c>
      <c r="F120" s="11">
        <v>69</v>
      </c>
      <c r="G120" s="13">
        <f t="shared" si="30"/>
        <v>69</v>
      </c>
      <c r="H120" s="97">
        <f t="shared" si="31"/>
        <v>86.25</v>
      </c>
      <c r="I120" s="10">
        <v>1</v>
      </c>
      <c r="J120" s="11">
        <v>55</v>
      </c>
      <c r="K120" s="11">
        <f t="shared" si="32"/>
        <v>55</v>
      </c>
      <c r="L120" s="102">
        <f t="shared" si="33"/>
        <v>68.75</v>
      </c>
      <c r="M120" s="12">
        <v>21</v>
      </c>
      <c r="N120" s="97">
        <f t="shared" si="34"/>
        <v>26.25</v>
      </c>
      <c r="O120" s="20">
        <v>89.1</v>
      </c>
      <c r="P120" s="13">
        <v>91</v>
      </c>
      <c r="Q120" s="11">
        <v>99</v>
      </c>
      <c r="R120" s="11">
        <f t="shared" si="35"/>
        <v>19.191919191919251</v>
      </c>
      <c r="S120" s="97">
        <f t="shared" si="29"/>
        <v>23.989898989899061</v>
      </c>
      <c r="T120" s="10">
        <v>1</v>
      </c>
      <c r="U120" s="13">
        <v>0.93</v>
      </c>
      <c r="V120" s="13">
        <f t="shared" si="36"/>
        <v>0.93</v>
      </c>
      <c r="W120" s="97">
        <f t="shared" si="37"/>
        <v>1.1625000000000001</v>
      </c>
      <c r="X120" s="131" t="s">
        <v>54</v>
      </c>
      <c r="Y120" s="13">
        <v>0.01</v>
      </c>
      <c r="Z120" s="335">
        <f t="shared" si="38"/>
        <v>1.2500000000000001E-2</v>
      </c>
      <c r="AA120" s="270">
        <f t="shared" si="27"/>
        <v>5.0000000000000001E-3</v>
      </c>
      <c r="AD120" s="270"/>
    </row>
    <row r="121" spans="1:36" ht="15" customHeight="1" x14ac:dyDescent="0.25">
      <c r="A121" s="142">
        <f t="shared" si="28"/>
        <v>42843</v>
      </c>
      <c r="B121" s="132">
        <v>2141</v>
      </c>
      <c r="C121" s="28">
        <v>17.93</v>
      </c>
      <c r="D121" s="40">
        <v>7.81</v>
      </c>
      <c r="E121" s="10">
        <v>1</v>
      </c>
      <c r="F121" s="11">
        <v>574</v>
      </c>
      <c r="G121" s="13">
        <f t="shared" si="30"/>
        <v>574</v>
      </c>
      <c r="H121" s="97">
        <f t="shared" si="31"/>
        <v>1228.934</v>
      </c>
      <c r="I121" s="10">
        <v>1</v>
      </c>
      <c r="J121" s="11">
        <v>533</v>
      </c>
      <c r="K121" s="11">
        <f t="shared" si="32"/>
        <v>533</v>
      </c>
      <c r="L121" s="102">
        <f t="shared" si="33"/>
        <v>1141.153</v>
      </c>
      <c r="M121" s="12">
        <v>216</v>
      </c>
      <c r="N121" s="97">
        <f t="shared" si="34"/>
        <v>462.45600000000002</v>
      </c>
      <c r="O121" s="20">
        <v>88.6</v>
      </c>
      <c r="P121" s="13">
        <v>92.6</v>
      </c>
      <c r="Q121" s="11">
        <v>98</v>
      </c>
      <c r="R121" s="11">
        <f t="shared" si="35"/>
        <v>40.816326530612244</v>
      </c>
      <c r="S121" s="97">
        <f t="shared" si="29"/>
        <v>87.387755102040813</v>
      </c>
      <c r="T121" s="10">
        <v>1</v>
      </c>
      <c r="U121" s="13">
        <v>1.6</v>
      </c>
      <c r="V121" s="13">
        <f t="shared" si="36"/>
        <v>1.6</v>
      </c>
      <c r="W121" s="97">
        <f t="shared" si="37"/>
        <v>3.4256000000000002</v>
      </c>
      <c r="X121" s="131" t="s">
        <v>54</v>
      </c>
      <c r="Y121" s="13">
        <v>0.01</v>
      </c>
      <c r="Z121" s="335">
        <f t="shared" si="38"/>
        <v>2.1409999999999998E-2</v>
      </c>
      <c r="AA121" s="270">
        <f t="shared" si="27"/>
        <v>5.0000000000000001E-3</v>
      </c>
      <c r="AD121" s="270"/>
    </row>
    <row r="122" spans="1:36" ht="15" customHeight="1" x14ac:dyDescent="0.25">
      <c r="A122" s="142">
        <f t="shared" si="28"/>
        <v>42844</v>
      </c>
      <c r="B122" s="132">
        <v>2343</v>
      </c>
      <c r="C122" s="28">
        <v>20.63</v>
      </c>
      <c r="D122" s="40">
        <v>7.64</v>
      </c>
      <c r="E122" s="10">
        <v>1</v>
      </c>
      <c r="F122" s="11">
        <v>1123</v>
      </c>
      <c r="G122" s="13">
        <f t="shared" si="30"/>
        <v>1123</v>
      </c>
      <c r="H122" s="97">
        <f t="shared" si="31"/>
        <v>2631.1889999999999</v>
      </c>
      <c r="I122" s="10">
        <v>1</v>
      </c>
      <c r="J122" s="11">
        <v>1116</v>
      </c>
      <c r="K122" s="11">
        <f t="shared" si="32"/>
        <v>1116</v>
      </c>
      <c r="L122" s="102">
        <f t="shared" si="33"/>
        <v>2614.788</v>
      </c>
      <c r="M122" s="12">
        <v>455</v>
      </c>
      <c r="N122" s="97">
        <f t="shared" si="34"/>
        <v>1066.0650000000001</v>
      </c>
      <c r="O122" s="20">
        <v>89.8</v>
      </c>
      <c r="P122" s="13">
        <v>98.9</v>
      </c>
      <c r="Q122" s="11">
        <v>97</v>
      </c>
      <c r="R122" s="11">
        <f t="shared" si="35"/>
        <v>93.814432989690815</v>
      </c>
      <c r="S122" s="97">
        <f t="shared" si="29"/>
        <v>219.80721649484556</v>
      </c>
      <c r="T122" s="10">
        <v>1</v>
      </c>
      <c r="U122" s="13">
        <v>2.4</v>
      </c>
      <c r="V122" s="13">
        <f t="shared" si="36"/>
        <v>2.4</v>
      </c>
      <c r="W122" s="97">
        <f t="shared" si="37"/>
        <v>5.6231999999999998</v>
      </c>
      <c r="X122" s="131"/>
      <c r="Y122" s="13">
        <v>0.02</v>
      </c>
      <c r="Z122" s="335">
        <f t="shared" si="38"/>
        <v>4.6859999999999999E-2</v>
      </c>
      <c r="AA122" s="270">
        <f t="shared" si="27"/>
        <v>0.02</v>
      </c>
      <c r="AD122" s="270"/>
    </row>
    <row r="123" spans="1:36" ht="15" customHeight="1" x14ac:dyDescent="0.25">
      <c r="A123" s="142">
        <f t="shared" si="28"/>
        <v>42845</v>
      </c>
      <c r="B123" s="132">
        <v>2412</v>
      </c>
      <c r="C123" s="28">
        <v>21.39</v>
      </c>
      <c r="D123" s="40">
        <v>7.66</v>
      </c>
      <c r="E123" s="10">
        <v>2</v>
      </c>
      <c r="F123" s="11">
        <v>835</v>
      </c>
      <c r="G123" s="13">
        <f t="shared" si="30"/>
        <v>1670</v>
      </c>
      <c r="H123" s="97">
        <f t="shared" si="31"/>
        <v>4028.04</v>
      </c>
      <c r="I123" s="10">
        <v>2</v>
      </c>
      <c r="J123" s="11">
        <v>828</v>
      </c>
      <c r="K123" s="11">
        <f t="shared" si="32"/>
        <v>1656</v>
      </c>
      <c r="L123" s="102">
        <f t="shared" si="33"/>
        <v>3994.2719999999999</v>
      </c>
      <c r="M123" s="12">
        <v>534</v>
      </c>
      <c r="N123" s="97">
        <f t="shared" si="34"/>
        <v>1288.008</v>
      </c>
      <c r="O123" s="20">
        <v>89</v>
      </c>
      <c r="P123" s="13">
        <v>97.5</v>
      </c>
      <c r="Q123" s="11">
        <v>100</v>
      </c>
      <c r="R123" s="11">
        <f t="shared" si="35"/>
        <v>85</v>
      </c>
      <c r="S123" s="97">
        <f t="shared" si="29"/>
        <v>205.02</v>
      </c>
      <c r="T123" s="10">
        <v>1</v>
      </c>
      <c r="U123" s="13">
        <v>1.4</v>
      </c>
      <c r="V123" s="13">
        <f t="shared" si="36"/>
        <v>1.4</v>
      </c>
      <c r="W123" s="97">
        <f t="shared" si="37"/>
        <v>3.3767999999999998</v>
      </c>
      <c r="X123" s="131"/>
      <c r="Y123" s="13">
        <v>0.01</v>
      </c>
      <c r="Z123" s="335">
        <f t="shared" si="38"/>
        <v>2.4120000000000003E-2</v>
      </c>
      <c r="AA123" s="270">
        <f t="shared" si="27"/>
        <v>0.01</v>
      </c>
      <c r="AD123" s="270"/>
    </row>
    <row r="124" spans="1:36" ht="15" customHeight="1" x14ac:dyDescent="0.25">
      <c r="A124" s="142">
        <f t="shared" si="28"/>
        <v>42846</v>
      </c>
      <c r="B124" s="132">
        <v>2375</v>
      </c>
      <c r="C124" s="28">
        <v>21.91</v>
      </c>
      <c r="D124" s="40">
        <v>7.82</v>
      </c>
      <c r="E124" s="10">
        <v>2</v>
      </c>
      <c r="F124" s="11">
        <v>532</v>
      </c>
      <c r="G124" s="13">
        <f t="shared" si="30"/>
        <v>1064</v>
      </c>
      <c r="H124" s="97">
        <f t="shared" si="31"/>
        <v>2527</v>
      </c>
      <c r="I124" s="10">
        <v>2</v>
      </c>
      <c r="J124" s="11">
        <v>490</v>
      </c>
      <c r="K124" s="11">
        <f t="shared" si="32"/>
        <v>980</v>
      </c>
      <c r="L124" s="102">
        <f t="shared" si="33"/>
        <v>2327.5</v>
      </c>
      <c r="M124" s="12">
        <v>380</v>
      </c>
      <c r="N124" s="97">
        <f t="shared" si="34"/>
        <v>902.5</v>
      </c>
      <c r="O124" s="20">
        <v>89.6</v>
      </c>
      <c r="P124" s="13">
        <v>98.3</v>
      </c>
      <c r="Q124" s="11">
        <v>94</v>
      </c>
      <c r="R124" s="11">
        <f t="shared" si="35"/>
        <v>92.553191489361737</v>
      </c>
      <c r="S124" s="97">
        <f t="shared" si="29"/>
        <v>219.81382978723414</v>
      </c>
      <c r="T124" s="10">
        <v>1</v>
      </c>
      <c r="U124" s="13">
        <v>1.6</v>
      </c>
      <c r="V124" s="13">
        <f t="shared" si="36"/>
        <v>1.6</v>
      </c>
      <c r="W124" s="97">
        <f t="shared" si="37"/>
        <v>3.8</v>
      </c>
      <c r="X124" s="131"/>
      <c r="Y124" s="13">
        <v>0.01</v>
      </c>
      <c r="Z124" s="335">
        <f t="shared" si="38"/>
        <v>2.375E-2</v>
      </c>
      <c r="AA124" s="270">
        <f t="shared" si="27"/>
        <v>0.01</v>
      </c>
      <c r="AB124" s="3"/>
      <c r="AC124" s="3"/>
      <c r="AD124" s="270"/>
      <c r="AE124" s="3"/>
      <c r="AF124" s="3"/>
      <c r="AG124" s="3"/>
      <c r="AH124" s="3"/>
      <c r="AI124" s="3"/>
      <c r="AJ124" s="3"/>
    </row>
    <row r="125" spans="1:36" ht="15" customHeight="1" x14ac:dyDescent="0.25">
      <c r="A125" s="142">
        <f t="shared" si="28"/>
        <v>42847</v>
      </c>
      <c r="B125" s="132">
        <v>1913</v>
      </c>
      <c r="C125" s="28">
        <v>22.62</v>
      </c>
      <c r="D125" s="40">
        <v>8.08</v>
      </c>
      <c r="E125" s="10">
        <v>1</v>
      </c>
      <c r="F125" s="11">
        <v>502</v>
      </c>
      <c r="G125" s="13">
        <f t="shared" si="30"/>
        <v>502</v>
      </c>
      <c r="H125" s="97">
        <f t="shared" si="31"/>
        <v>960.32600000000002</v>
      </c>
      <c r="I125" s="10">
        <v>1</v>
      </c>
      <c r="J125" s="11">
        <v>412</v>
      </c>
      <c r="K125" s="11">
        <f t="shared" si="32"/>
        <v>412</v>
      </c>
      <c r="L125" s="102">
        <f t="shared" si="33"/>
        <v>788.15599999999995</v>
      </c>
      <c r="M125" s="12">
        <v>113</v>
      </c>
      <c r="N125" s="97">
        <f t="shared" si="34"/>
        <v>216.16900000000001</v>
      </c>
      <c r="O125" s="20">
        <v>88.6</v>
      </c>
      <c r="P125" s="13">
        <v>95.3</v>
      </c>
      <c r="Q125" s="11">
        <v>88</v>
      </c>
      <c r="R125" s="11">
        <f t="shared" si="35"/>
        <v>76.136363636363669</v>
      </c>
      <c r="S125" s="97">
        <f t="shared" si="29"/>
        <v>145.6488636363637</v>
      </c>
      <c r="T125" s="10">
        <v>1</v>
      </c>
      <c r="U125" s="13">
        <v>0.97</v>
      </c>
      <c r="V125" s="13">
        <f t="shared" si="36"/>
        <v>0.97</v>
      </c>
      <c r="W125" s="97">
        <f t="shared" si="37"/>
        <v>1.85561</v>
      </c>
      <c r="X125" s="131" t="s">
        <v>54</v>
      </c>
      <c r="Y125" s="13">
        <v>0.01</v>
      </c>
      <c r="Z125" s="335">
        <f t="shared" si="38"/>
        <v>1.9129999999999998E-2</v>
      </c>
      <c r="AA125" s="270">
        <f t="shared" si="27"/>
        <v>5.0000000000000001E-3</v>
      </c>
      <c r="AD125" s="270"/>
    </row>
    <row r="126" spans="1:36" ht="15" customHeight="1" x14ac:dyDescent="0.25">
      <c r="A126" s="142">
        <f t="shared" si="28"/>
        <v>42848</v>
      </c>
      <c r="B126" s="132">
        <v>1094</v>
      </c>
      <c r="C126" s="28">
        <v>19.510000000000002</v>
      </c>
      <c r="D126" s="40">
        <v>7.82</v>
      </c>
      <c r="E126" s="10">
        <v>1</v>
      </c>
      <c r="F126" s="11">
        <v>499</v>
      </c>
      <c r="G126" s="13">
        <f t="shared" si="30"/>
        <v>499</v>
      </c>
      <c r="H126" s="97">
        <f t="shared" si="31"/>
        <v>545.90599999999995</v>
      </c>
      <c r="I126" s="10">
        <v>1</v>
      </c>
      <c r="J126" s="11">
        <v>289</v>
      </c>
      <c r="K126" s="11">
        <f t="shared" si="32"/>
        <v>289</v>
      </c>
      <c r="L126" s="102">
        <f t="shared" si="33"/>
        <v>316.166</v>
      </c>
      <c r="M126" s="12">
        <v>80</v>
      </c>
      <c r="N126" s="97">
        <f t="shared" si="34"/>
        <v>87.52</v>
      </c>
      <c r="O126" s="20">
        <v>89.4</v>
      </c>
      <c r="P126" s="13">
        <v>101</v>
      </c>
      <c r="Q126" s="11">
        <v>92</v>
      </c>
      <c r="R126" s="11">
        <f t="shared" si="35"/>
        <v>126.08695652173907</v>
      </c>
      <c r="S126" s="97">
        <f t="shared" si="29"/>
        <v>137.93913043478253</v>
      </c>
      <c r="T126" s="10">
        <v>1</v>
      </c>
      <c r="U126" s="13">
        <v>1.8</v>
      </c>
      <c r="V126" s="13">
        <f t="shared" si="36"/>
        <v>1.8</v>
      </c>
      <c r="W126" s="97">
        <f t="shared" si="37"/>
        <v>1.9692000000000001</v>
      </c>
      <c r="X126" s="131" t="s">
        <v>54</v>
      </c>
      <c r="Y126" s="13">
        <v>0.01</v>
      </c>
      <c r="Z126" s="335">
        <f t="shared" si="38"/>
        <v>1.094E-2</v>
      </c>
      <c r="AA126" s="270">
        <f t="shared" si="27"/>
        <v>5.0000000000000001E-3</v>
      </c>
      <c r="AD126" s="270"/>
    </row>
    <row r="127" spans="1:36" ht="15" customHeight="1" x14ac:dyDescent="0.25">
      <c r="A127" s="142">
        <f t="shared" si="28"/>
        <v>42849</v>
      </c>
      <c r="B127" s="132">
        <v>2543</v>
      </c>
      <c r="C127" s="28">
        <v>19.850000000000001</v>
      </c>
      <c r="D127" s="40">
        <v>8.0500000000000007</v>
      </c>
      <c r="E127" s="10">
        <v>1</v>
      </c>
      <c r="F127" s="11">
        <v>420</v>
      </c>
      <c r="G127" s="13">
        <f t="shared" si="30"/>
        <v>420</v>
      </c>
      <c r="H127" s="97">
        <f t="shared" si="31"/>
        <v>1068.06</v>
      </c>
      <c r="I127" s="10">
        <v>1</v>
      </c>
      <c r="J127" s="11">
        <v>331</v>
      </c>
      <c r="K127" s="11">
        <f t="shared" si="32"/>
        <v>331</v>
      </c>
      <c r="L127" s="102">
        <f t="shared" si="33"/>
        <v>841.73299999999995</v>
      </c>
      <c r="M127" s="12">
        <v>106</v>
      </c>
      <c r="N127" s="97">
        <f t="shared" si="34"/>
        <v>269.55799999999999</v>
      </c>
      <c r="O127" s="20">
        <v>90.9</v>
      </c>
      <c r="P127" s="13">
        <v>97.5</v>
      </c>
      <c r="Q127" s="11">
        <v>80</v>
      </c>
      <c r="R127" s="11">
        <f t="shared" si="35"/>
        <v>82.499999999999929</v>
      </c>
      <c r="S127" s="97">
        <f t="shared" si="29"/>
        <v>209.79749999999981</v>
      </c>
      <c r="T127" s="10">
        <v>1</v>
      </c>
      <c r="U127" s="13">
        <v>1.7</v>
      </c>
      <c r="V127" s="13">
        <f t="shared" si="36"/>
        <v>1.7</v>
      </c>
      <c r="W127" s="97">
        <f t="shared" si="37"/>
        <v>4.3230999999999993</v>
      </c>
      <c r="X127" s="131" t="s">
        <v>54</v>
      </c>
      <c r="Y127" s="13">
        <v>0.01</v>
      </c>
      <c r="Z127" s="335">
        <f t="shared" si="38"/>
        <v>2.5430000000000001E-2</v>
      </c>
      <c r="AA127" s="270">
        <f t="shared" si="27"/>
        <v>5.0000000000000001E-3</v>
      </c>
      <c r="AD127" s="270"/>
    </row>
    <row r="128" spans="1:36" ht="15" customHeight="1" x14ac:dyDescent="0.25">
      <c r="A128" s="142">
        <f t="shared" si="28"/>
        <v>42850</v>
      </c>
      <c r="B128" s="132">
        <v>2731</v>
      </c>
      <c r="C128" s="28">
        <v>22.23</v>
      </c>
      <c r="D128" s="40">
        <v>7.48</v>
      </c>
      <c r="E128" s="10">
        <v>1</v>
      </c>
      <c r="F128" s="11">
        <v>991</v>
      </c>
      <c r="G128" s="13">
        <f t="shared" si="30"/>
        <v>991</v>
      </c>
      <c r="H128" s="97">
        <f t="shared" si="31"/>
        <v>2706.4209999999998</v>
      </c>
      <c r="I128" s="10">
        <v>1</v>
      </c>
      <c r="J128" s="11">
        <v>983</v>
      </c>
      <c r="K128" s="11">
        <f t="shared" si="32"/>
        <v>983</v>
      </c>
      <c r="L128" s="102">
        <f t="shared" si="33"/>
        <v>2684.5729999999999</v>
      </c>
      <c r="M128" s="12">
        <v>339</v>
      </c>
      <c r="N128" s="97">
        <f t="shared" si="34"/>
        <v>925.80899999999997</v>
      </c>
      <c r="O128" s="20">
        <v>88.5</v>
      </c>
      <c r="P128" s="13">
        <v>99.7</v>
      </c>
      <c r="Q128" s="11">
        <v>92</v>
      </c>
      <c r="R128" s="11">
        <f t="shared" si="35"/>
        <v>121.73913043478265</v>
      </c>
      <c r="S128" s="97">
        <f t="shared" si="29"/>
        <v>332.46956521739139</v>
      </c>
      <c r="T128" s="10">
        <v>1</v>
      </c>
      <c r="U128" s="13">
        <v>2</v>
      </c>
      <c r="V128" s="13">
        <f t="shared" si="36"/>
        <v>2</v>
      </c>
      <c r="W128" s="97">
        <f t="shared" si="37"/>
        <v>5.4619999999999997</v>
      </c>
      <c r="X128" s="131"/>
      <c r="Y128" s="201">
        <v>0.01</v>
      </c>
      <c r="Z128" s="335">
        <f t="shared" si="38"/>
        <v>2.7310000000000001E-2</v>
      </c>
      <c r="AA128" s="270">
        <f t="shared" si="27"/>
        <v>0.01</v>
      </c>
      <c r="AD128" s="270"/>
    </row>
    <row r="129" spans="1:36" ht="15" customHeight="1" x14ac:dyDescent="0.25">
      <c r="A129" s="142">
        <f t="shared" si="28"/>
        <v>42851</v>
      </c>
      <c r="B129" s="132">
        <v>2624</v>
      </c>
      <c r="C129" s="28">
        <v>21.15</v>
      </c>
      <c r="D129" s="40">
        <v>7.29</v>
      </c>
      <c r="E129" s="10">
        <v>2</v>
      </c>
      <c r="F129" s="11">
        <v>671</v>
      </c>
      <c r="G129" s="13">
        <f t="shared" si="30"/>
        <v>1342</v>
      </c>
      <c r="H129" s="97">
        <f t="shared" si="31"/>
        <v>3521.4079999999999</v>
      </c>
      <c r="I129" s="10">
        <v>2</v>
      </c>
      <c r="J129" s="11">
        <v>663</v>
      </c>
      <c r="K129" s="11">
        <f t="shared" si="32"/>
        <v>1326</v>
      </c>
      <c r="L129" s="102">
        <f t="shared" si="33"/>
        <v>3479.424</v>
      </c>
      <c r="M129" s="12">
        <v>386</v>
      </c>
      <c r="N129" s="97">
        <f t="shared" si="34"/>
        <v>1012.864</v>
      </c>
      <c r="O129" s="20">
        <v>89.1</v>
      </c>
      <c r="P129" s="13">
        <v>101.4</v>
      </c>
      <c r="Q129" s="11">
        <v>95</v>
      </c>
      <c r="R129" s="11">
        <f t="shared" si="35"/>
        <v>129.47368421052644</v>
      </c>
      <c r="S129" s="97">
        <f t="shared" si="29"/>
        <v>339.73894736842135</v>
      </c>
      <c r="T129" s="10">
        <v>1</v>
      </c>
      <c r="U129" s="13">
        <v>1.5</v>
      </c>
      <c r="V129" s="13">
        <f t="shared" si="36"/>
        <v>1.5</v>
      </c>
      <c r="W129" s="97">
        <f t="shared" si="37"/>
        <v>3.9359999999999999</v>
      </c>
      <c r="X129" s="131"/>
      <c r="Y129" s="201">
        <v>0.02</v>
      </c>
      <c r="Z129" s="335">
        <f t="shared" si="38"/>
        <v>5.2480000000000006E-2</v>
      </c>
      <c r="AA129" s="270">
        <f t="shared" si="27"/>
        <v>0.02</v>
      </c>
      <c r="AD129" s="270"/>
    </row>
    <row r="130" spans="1:36" ht="15" customHeight="1" x14ac:dyDescent="0.25">
      <c r="A130" s="142">
        <f t="shared" si="28"/>
        <v>42852</v>
      </c>
      <c r="B130" s="132">
        <v>2624</v>
      </c>
      <c r="C130" s="28">
        <v>21.29</v>
      </c>
      <c r="D130" s="40">
        <v>7.24</v>
      </c>
      <c r="E130" s="10">
        <v>1</v>
      </c>
      <c r="F130" s="11">
        <v>581</v>
      </c>
      <c r="G130" s="13">
        <f t="shared" si="30"/>
        <v>581</v>
      </c>
      <c r="H130" s="97">
        <f t="shared" si="31"/>
        <v>1524.5440000000001</v>
      </c>
      <c r="I130" s="10">
        <v>1</v>
      </c>
      <c r="J130" s="11">
        <v>544</v>
      </c>
      <c r="K130" s="11">
        <f t="shared" si="32"/>
        <v>544</v>
      </c>
      <c r="L130" s="102">
        <f t="shared" si="33"/>
        <v>1427.4559999999999</v>
      </c>
      <c r="M130" s="12">
        <v>139</v>
      </c>
      <c r="N130" s="97">
        <f t="shared" si="34"/>
        <v>364.73599999999999</v>
      </c>
      <c r="O130" s="20">
        <v>90.7</v>
      </c>
      <c r="P130" s="13">
        <v>95.3</v>
      </c>
      <c r="Q130" s="11">
        <v>97</v>
      </c>
      <c r="R130" s="11">
        <f t="shared" si="35"/>
        <v>47.422680412371079</v>
      </c>
      <c r="S130" s="97">
        <f t="shared" si="29"/>
        <v>124.43711340206171</v>
      </c>
      <c r="T130" s="10">
        <v>1</v>
      </c>
      <c r="U130" s="13">
        <v>1.2</v>
      </c>
      <c r="V130" s="13">
        <f t="shared" si="36"/>
        <v>1.2</v>
      </c>
      <c r="W130" s="97">
        <f t="shared" si="37"/>
        <v>3.1487999999999996</v>
      </c>
      <c r="X130" s="131"/>
      <c r="Y130" s="201">
        <v>0.01</v>
      </c>
      <c r="Z130" s="335">
        <f t="shared" si="38"/>
        <v>2.6240000000000003E-2</v>
      </c>
      <c r="AA130" s="270">
        <f t="shared" si="27"/>
        <v>0.01</v>
      </c>
      <c r="AD130" s="270"/>
    </row>
    <row r="131" spans="1:36" ht="15" customHeight="1" x14ac:dyDescent="0.25">
      <c r="A131" s="142">
        <f t="shared" si="28"/>
        <v>42853</v>
      </c>
      <c r="B131" s="132">
        <v>2368</v>
      </c>
      <c r="C131" s="28">
        <v>21.42</v>
      </c>
      <c r="D131" s="40">
        <v>7.56</v>
      </c>
      <c r="E131" s="10">
        <v>1</v>
      </c>
      <c r="F131" s="11">
        <v>481</v>
      </c>
      <c r="G131" s="13">
        <f t="shared" si="30"/>
        <v>481</v>
      </c>
      <c r="H131" s="97">
        <f t="shared" si="31"/>
        <v>1139.008</v>
      </c>
      <c r="I131" s="10">
        <v>1</v>
      </c>
      <c r="J131" s="11">
        <v>438</v>
      </c>
      <c r="K131" s="11">
        <f t="shared" si="32"/>
        <v>438</v>
      </c>
      <c r="L131" s="102">
        <f t="shared" si="33"/>
        <v>1037.184</v>
      </c>
      <c r="M131" s="12">
        <v>103</v>
      </c>
      <c r="N131" s="97">
        <f t="shared" si="34"/>
        <v>243.904</v>
      </c>
      <c r="O131" s="20">
        <v>89.2</v>
      </c>
      <c r="P131" s="13">
        <v>93.8</v>
      </c>
      <c r="Q131" s="11">
        <v>91</v>
      </c>
      <c r="R131" s="11">
        <f t="shared" si="35"/>
        <v>50.549450549450491</v>
      </c>
      <c r="S131" s="97">
        <f t="shared" si="29"/>
        <v>119.70109890109877</v>
      </c>
      <c r="T131" s="10">
        <v>1</v>
      </c>
      <c r="U131" s="13">
        <v>1.4</v>
      </c>
      <c r="V131" s="13">
        <f t="shared" si="36"/>
        <v>1.4</v>
      </c>
      <c r="W131" s="97">
        <f t="shared" si="37"/>
        <v>3.3151999999999999</v>
      </c>
      <c r="X131" s="131"/>
      <c r="Y131" s="201">
        <v>0.02</v>
      </c>
      <c r="Z131" s="335">
        <f t="shared" si="38"/>
        <v>4.7359999999999999E-2</v>
      </c>
      <c r="AA131" s="270">
        <f t="shared" si="27"/>
        <v>0.02</v>
      </c>
      <c r="AB131" s="3"/>
      <c r="AC131" s="3"/>
      <c r="AD131" s="270"/>
      <c r="AE131" s="3"/>
      <c r="AF131" s="3"/>
      <c r="AG131" s="3"/>
      <c r="AH131" s="3"/>
      <c r="AI131" s="3"/>
      <c r="AJ131" s="3"/>
    </row>
    <row r="132" spans="1:36" ht="15" customHeight="1" x14ac:dyDescent="0.25">
      <c r="A132" s="142">
        <f t="shared" si="28"/>
        <v>42854</v>
      </c>
      <c r="B132" s="132">
        <v>2091</v>
      </c>
      <c r="C132" s="28">
        <v>21.26</v>
      </c>
      <c r="D132" s="40">
        <v>7.6</v>
      </c>
      <c r="E132" s="10">
        <v>1</v>
      </c>
      <c r="F132" s="11">
        <v>544</v>
      </c>
      <c r="G132" s="13">
        <f t="shared" si="30"/>
        <v>544</v>
      </c>
      <c r="H132" s="97">
        <f t="shared" si="31"/>
        <v>1137.5039999999999</v>
      </c>
      <c r="I132" s="10">
        <v>1</v>
      </c>
      <c r="J132" s="11">
        <v>465</v>
      </c>
      <c r="K132" s="11">
        <f t="shared" si="32"/>
        <v>465</v>
      </c>
      <c r="L132" s="102">
        <f t="shared" si="33"/>
        <v>972.31500000000005</v>
      </c>
      <c r="M132" s="12">
        <v>97</v>
      </c>
      <c r="N132" s="97">
        <f t="shared" si="34"/>
        <v>202.827</v>
      </c>
      <c r="O132" s="20">
        <v>89.7</v>
      </c>
      <c r="P132" s="13">
        <v>99</v>
      </c>
      <c r="Q132" s="11">
        <v>90</v>
      </c>
      <c r="R132" s="11">
        <f t="shared" si="35"/>
        <v>103.33333333333329</v>
      </c>
      <c r="S132" s="97">
        <f t="shared" si="29"/>
        <v>216.06999999999991</v>
      </c>
      <c r="T132" s="10">
        <v>1</v>
      </c>
      <c r="U132" s="13">
        <v>2.2000000000000002</v>
      </c>
      <c r="V132" s="13">
        <f t="shared" si="36"/>
        <v>2.2000000000000002</v>
      </c>
      <c r="W132" s="97">
        <f t="shared" si="37"/>
        <v>4.600200000000001</v>
      </c>
      <c r="X132" s="131"/>
      <c r="Y132" s="201">
        <v>0.02</v>
      </c>
      <c r="Z132" s="335">
        <f t="shared" si="38"/>
        <v>4.1820000000000003E-2</v>
      </c>
      <c r="AA132" s="270">
        <f t="shared" si="27"/>
        <v>0.02</v>
      </c>
      <c r="AB132" s="1"/>
      <c r="AC132" s="1"/>
      <c r="AD132" s="270"/>
      <c r="AE132" s="1"/>
      <c r="AF132" s="1"/>
      <c r="AG132" s="1"/>
      <c r="AH132" s="1"/>
      <c r="AI132" s="1"/>
      <c r="AJ132" s="1"/>
    </row>
    <row r="133" spans="1:36" s="230" customFormat="1" ht="15" customHeight="1" x14ac:dyDescent="0.25">
      <c r="A133" s="142">
        <f t="shared" si="28"/>
        <v>42855</v>
      </c>
      <c r="B133" s="234">
        <v>1261</v>
      </c>
      <c r="C133" s="220">
        <v>18.04</v>
      </c>
      <c r="D133" s="221">
        <v>7.65</v>
      </c>
      <c r="E133" s="222">
        <v>1</v>
      </c>
      <c r="F133" s="223">
        <v>541</v>
      </c>
      <c r="G133" s="224">
        <f t="shared" si="30"/>
        <v>541</v>
      </c>
      <c r="H133" s="225">
        <f t="shared" si="31"/>
        <v>682.20100000000002</v>
      </c>
      <c r="I133" s="222">
        <v>1</v>
      </c>
      <c r="J133" s="223">
        <v>423</v>
      </c>
      <c r="K133" s="223">
        <f t="shared" si="32"/>
        <v>423</v>
      </c>
      <c r="L133" s="226">
        <f t="shared" si="33"/>
        <v>533.40300000000002</v>
      </c>
      <c r="M133" s="227">
        <v>85</v>
      </c>
      <c r="N133" s="225">
        <f t="shared" si="34"/>
        <v>107.185</v>
      </c>
      <c r="O133" s="228">
        <v>89.3</v>
      </c>
      <c r="P133" s="224">
        <v>98.7</v>
      </c>
      <c r="Q133" s="223">
        <v>99</v>
      </c>
      <c r="R133" s="223">
        <f t="shared" si="35"/>
        <v>94.949494949495005</v>
      </c>
      <c r="S133" s="225">
        <f t="shared" si="29"/>
        <v>119.7313131313132</v>
      </c>
      <c r="T133" s="222">
        <v>1</v>
      </c>
      <c r="U133" s="224">
        <v>2.9</v>
      </c>
      <c r="V133" s="224">
        <f t="shared" si="36"/>
        <v>2.9</v>
      </c>
      <c r="W133" s="225">
        <f t="shared" si="37"/>
        <v>3.6569000000000003</v>
      </c>
      <c r="X133" s="229"/>
      <c r="Y133" s="242">
        <v>0.02</v>
      </c>
      <c r="Z133" s="335">
        <f t="shared" si="38"/>
        <v>2.5219999999999999E-2</v>
      </c>
      <c r="AA133" s="270">
        <f t="shared" si="27"/>
        <v>0.02</v>
      </c>
      <c r="AB133" s="243"/>
      <c r="AC133" s="243"/>
      <c r="AD133" s="270"/>
      <c r="AE133" s="243"/>
      <c r="AF133" s="243"/>
      <c r="AG133" s="243"/>
      <c r="AH133" s="243"/>
      <c r="AI133" s="243"/>
      <c r="AJ133" s="243"/>
    </row>
    <row r="134" spans="1:36" ht="15" customHeight="1" x14ac:dyDescent="0.25">
      <c r="A134" s="142">
        <f>A133+1</f>
        <v>42856</v>
      </c>
      <c r="B134" s="132">
        <v>1320</v>
      </c>
      <c r="C134" s="28">
        <v>17.579999999999998</v>
      </c>
      <c r="D134" s="40">
        <v>7.7</v>
      </c>
      <c r="E134" s="10">
        <v>1</v>
      </c>
      <c r="F134" s="11">
        <v>497</v>
      </c>
      <c r="G134" s="13">
        <f t="shared" si="30"/>
        <v>497</v>
      </c>
      <c r="H134" s="97">
        <f t="shared" si="31"/>
        <v>656.04</v>
      </c>
      <c r="I134" s="10">
        <v>1</v>
      </c>
      <c r="J134" s="11">
        <v>260</v>
      </c>
      <c r="K134" s="11">
        <f t="shared" si="32"/>
        <v>260</v>
      </c>
      <c r="L134" s="102">
        <f t="shared" si="33"/>
        <v>343.2</v>
      </c>
      <c r="M134" s="12">
        <v>80</v>
      </c>
      <c r="N134" s="97">
        <f t="shared" si="34"/>
        <v>105.6</v>
      </c>
      <c r="O134" s="20">
        <v>87.1</v>
      </c>
      <c r="P134" s="13">
        <v>102.5</v>
      </c>
      <c r="Q134" s="11">
        <v>89</v>
      </c>
      <c r="R134" s="11">
        <f t="shared" si="35"/>
        <v>173.03370786516859</v>
      </c>
      <c r="S134" s="97">
        <f t="shared" si="29"/>
        <v>228.40449438202253</v>
      </c>
      <c r="T134" s="10">
        <v>1</v>
      </c>
      <c r="U134" s="13">
        <v>2.5</v>
      </c>
      <c r="V134" s="13">
        <f t="shared" si="36"/>
        <v>2.5</v>
      </c>
      <c r="W134" s="97">
        <f t="shared" si="37"/>
        <v>3.3</v>
      </c>
      <c r="X134" s="131"/>
      <c r="Y134" s="201">
        <v>0.02</v>
      </c>
      <c r="Z134" s="335">
        <f t="shared" si="38"/>
        <v>2.6400000000000003E-2</v>
      </c>
      <c r="AA134" s="270">
        <f t="shared" si="27"/>
        <v>0.02</v>
      </c>
      <c r="AB134" s="1"/>
      <c r="AC134" s="1"/>
      <c r="AD134" s="270"/>
      <c r="AE134" s="1"/>
      <c r="AF134" s="1"/>
      <c r="AG134" s="1"/>
      <c r="AH134" s="1"/>
      <c r="AI134" s="1"/>
      <c r="AJ134" s="1"/>
    </row>
    <row r="135" spans="1:36" ht="15" customHeight="1" x14ac:dyDescent="0.25">
      <c r="A135" s="142">
        <f t="shared" si="28"/>
        <v>42857</v>
      </c>
      <c r="B135" s="132">
        <v>2502</v>
      </c>
      <c r="C135" s="28">
        <v>18.55</v>
      </c>
      <c r="D135" s="40">
        <v>7.79</v>
      </c>
      <c r="E135" s="10">
        <v>2</v>
      </c>
      <c r="F135" s="11">
        <v>712</v>
      </c>
      <c r="G135" s="13">
        <f t="shared" si="30"/>
        <v>1424</v>
      </c>
      <c r="H135" s="97">
        <f t="shared" si="31"/>
        <v>3562.848</v>
      </c>
      <c r="I135" s="10">
        <v>2</v>
      </c>
      <c r="J135" s="11">
        <v>640</v>
      </c>
      <c r="K135" s="11">
        <f t="shared" si="32"/>
        <v>1280</v>
      </c>
      <c r="L135" s="102">
        <f t="shared" si="33"/>
        <v>3202.56</v>
      </c>
      <c r="M135" s="12">
        <v>464</v>
      </c>
      <c r="N135" s="97">
        <f t="shared" si="34"/>
        <v>1160.9280000000001</v>
      </c>
      <c r="O135" s="20">
        <v>90.3</v>
      </c>
      <c r="P135" s="13">
        <v>105.3</v>
      </c>
      <c r="Q135" s="11">
        <v>94.5</v>
      </c>
      <c r="R135" s="11">
        <f t="shared" si="35"/>
        <v>158.73015873015873</v>
      </c>
      <c r="S135" s="97">
        <f t="shared" si="29"/>
        <v>397.14285714285717</v>
      </c>
      <c r="T135" s="10">
        <v>1</v>
      </c>
      <c r="U135" s="13">
        <v>2.5</v>
      </c>
      <c r="V135" s="13">
        <f t="shared" si="36"/>
        <v>2.5</v>
      </c>
      <c r="W135" s="97">
        <f t="shared" si="37"/>
        <v>6.2549999999999999</v>
      </c>
      <c r="X135" s="131"/>
      <c r="Y135" s="201">
        <v>0.03</v>
      </c>
      <c r="Z135" s="335">
        <f t="shared" si="38"/>
        <v>7.5060000000000002E-2</v>
      </c>
      <c r="AA135" s="270">
        <f t="shared" si="27"/>
        <v>0.03</v>
      </c>
      <c r="AD135" s="270"/>
    </row>
    <row r="136" spans="1:36" ht="15" customHeight="1" x14ac:dyDescent="0.25">
      <c r="A136" s="142">
        <f t="shared" si="28"/>
        <v>42858</v>
      </c>
      <c r="B136" s="132">
        <v>2438</v>
      </c>
      <c r="C136" s="28">
        <v>21.23</v>
      </c>
      <c r="D136" s="40">
        <v>7.83</v>
      </c>
      <c r="E136" s="10">
        <v>2</v>
      </c>
      <c r="F136" s="11">
        <v>748</v>
      </c>
      <c r="G136" s="13">
        <f t="shared" si="30"/>
        <v>1496</v>
      </c>
      <c r="H136" s="97">
        <f t="shared" si="31"/>
        <v>3647.248</v>
      </c>
      <c r="I136" s="10">
        <v>2</v>
      </c>
      <c r="J136" s="11">
        <v>667</v>
      </c>
      <c r="K136" s="11">
        <f t="shared" si="32"/>
        <v>1334</v>
      </c>
      <c r="L136" s="102">
        <f t="shared" si="33"/>
        <v>3252.2919999999999</v>
      </c>
      <c r="M136" s="12">
        <v>438</v>
      </c>
      <c r="N136" s="97">
        <f t="shared" si="34"/>
        <v>1067.8440000000001</v>
      </c>
      <c r="O136" s="20">
        <v>88</v>
      </c>
      <c r="P136" s="13">
        <v>102.3</v>
      </c>
      <c r="Q136" s="11">
        <v>91</v>
      </c>
      <c r="R136" s="11">
        <f t="shared" si="35"/>
        <v>157.14285714285711</v>
      </c>
      <c r="S136" s="97">
        <f t="shared" si="29"/>
        <v>383.11428571428564</v>
      </c>
      <c r="T136" s="10">
        <v>1</v>
      </c>
      <c r="U136" s="13">
        <v>2.2000000000000002</v>
      </c>
      <c r="V136" s="13">
        <f t="shared" si="36"/>
        <v>2.2000000000000002</v>
      </c>
      <c r="W136" s="97">
        <f t="shared" si="37"/>
        <v>5.3635999999999999</v>
      </c>
      <c r="X136" s="131"/>
      <c r="Y136" s="201">
        <v>0.03</v>
      </c>
      <c r="Z136" s="335">
        <f t="shared" si="38"/>
        <v>7.3139999999999997E-2</v>
      </c>
      <c r="AA136" s="270">
        <f t="shared" si="27"/>
        <v>0.03</v>
      </c>
      <c r="AB136" s="1"/>
      <c r="AC136" s="1"/>
      <c r="AD136" s="270"/>
      <c r="AE136" s="1"/>
      <c r="AF136" s="1"/>
      <c r="AG136" s="1"/>
      <c r="AH136" s="1"/>
      <c r="AI136" s="1"/>
      <c r="AJ136" s="1"/>
    </row>
    <row r="137" spans="1:36" ht="15" customHeight="1" x14ac:dyDescent="0.25">
      <c r="A137" s="142">
        <f t="shared" si="28"/>
        <v>42859</v>
      </c>
      <c r="B137" s="132">
        <v>2643</v>
      </c>
      <c r="C137" s="28">
        <v>21.81</v>
      </c>
      <c r="D137" s="40">
        <v>8</v>
      </c>
      <c r="E137" s="10">
        <v>1</v>
      </c>
      <c r="F137" s="11">
        <v>754</v>
      </c>
      <c r="G137" s="13">
        <f t="shared" si="30"/>
        <v>754</v>
      </c>
      <c r="H137" s="97">
        <f t="shared" si="31"/>
        <v>1992.8219999999999</v>
      </c>
      <c r="I137" s="10">
        <v>1</v>
      </c>
      <c r="J137" s="11">
        <v>733</v>
      </c>
      <c r="K137" s="11">
        <f t="shared" si="32"/>
        <v>733</v>
      </c>
      <c r="L137" s="102">
        <f t="shared" si="33"/>
        <v>1937.319</v>
      </c>
      <c r="M137" s="12">
        <v>244</v>
      </c>
      <c r="N137" s="97">
        <f t="shared" si="34"/>
        <v>644.89200000000005</v>
      </c>
      <c r="O137" s="20">
        <v>88</v>
      </c>
      <c r="P137" s="13">
        <v>98.8</v>
      </c>
      <c r="Q137" s="11">
        <v>100</v>
      </c>
      <c r="R137" s="11">
        <f t="shared" si="35"/>
        <v>107.99999999999996</v>
      </c>
      <c r="S137" s="97">
        <f t="shared" si="29"/>
        <v>285.4439999999999</v>
      </c>
      <c r="T137" s="10">
        <v>1</v>
      </c>
      <c r="U137" s="13">
        <v>1.9</v>
      </c>
      <c r="V137" s="13">
        <f t="shared" si="36"/>
        <v>1.9</v>
      </c>
      <c r="W137" s="97">
        <f t="shared" si="37"/>
        <v>5.0217000000000001</v>
      </c>
      <c r="X137" s="131"/>
      <c r="Y137" s="201">
        <v>0.02</v>
      </c>
      <c r="Z137" s="335">
        <f t="shared" si="38"/>
        <v>5.2859999999999997E-2</v>
      </c>
      <c r="AA137" s="270">
        <f t="shared" si="27"/>
        <v>0.02</v>
      </c>
      <c r="AB137" s="4"/>
      <c r="AC137" s="4"/>
      <c r="AD137" s="270"/>
      <c r="AE137" s="4"/>
      <c r="AF137" s="4"/>
      <c r="AG137" s="4"/>
      <c r="AH137" s="4"/>
      <c r="AI137" s="4"/>
      <c r="AJ137" s="4"/>
    </row>
    <row r="138" spans="1:36" ht="15" customHeight="1" x14ac:dyDescent="0.25">
      <c r="A138" s="142">
        <f t="shared" si="28"/>
        <v>42860</v>
      </c>
      <c r="B138" s="132">
        <v>2486</v>
      </c>
      <c r="C138" s="28">
        <v>22.59</v>
      </c>
      <c r="D138" s="40">
        <v>7.48</v>
      </c>
      <c r="E138" s="10">
        <v>1</v>
      </c>
      <c r="F138" s="11">
        <v>859</v>
      </c>
      <c r="G138" s="13">
        <f t="shared" si="30"/>
        <v>859</v>
      </c>
      <c r="H138" s="97">
        <f t="shared" si="31"/>
        <v>2135.4740000000002</v>
      </c>
      <c r="I138" s="10">
        <v>1</v>
      </c>
      <c r="J138" s="11">
        <v>791</v>
      </c>
      <c r="K138" s="11">
        <f t="shared" si="32"/>
        <v>791</v>
      </c>
      <c r="L138" s="102">
        <f t="shared" si="33"/>
        <v>1966.4259999999999</v>
      </c>
      <c r="M138" s="12">
        <v>273</v>
      </c>
      <c r="N138" s="97">
        <f t="shared" si="34"/>
        <v>678.678</v>
      </c>
      <c r="O138" s="20">
        <v>88</v>
      </c>
      <c r="P138" s="13">
        <v>96.2</v>
      </c>
      <c r="Q138" s="11">
        <v>85</v>
      </c>
      <c r="R138" s="11">
        <f t="shared" si="35"/>
        <v>96.470588235294159</v>
      </c>
      <c r="S138" s="97">
        <f t="shared" si="29"/>
        <v>239.82588235294128</v>
      </c>
      <c r="T138" s="10">
        <v>1</v>
      </c>
      <c r="U138" s="13">
        <v>2</v>
      </c>
      <c r="V138" s="13">
        <f t="shared" si="36"/>
        <v>2</v>
      </c>
      <c r="W138" s="97">
        <f t="shared" si="37"/>
        <v>4.9720000000000004</v>
      </c>
      <c r="X138" s="131"/>
      <c r="Y138" s="201">
        <v>0.01</v>
      </c>
      <c r="Z138" s="335">
        <f t="shared" si="38"/>
        <v>2.486E-2</v>
      </c>
      <c r="AA138" s="270">
        <f t="shared" si="27"/>
        <v>0.01</v>
      </c>
      <c r="AB138" s="4"/>
      <c r="AC138" s="4"/>
      <c r="AD138" s="270"/>
      <c r="AE138" s="4"/>
      <c r="AF138" s="4"/>
      <c r="AG138" s="4"/>
      <c r="AH138" s="4"/>
      <c r="AI138" s="4"/>
      <c r="AJ138" s="4"/>
    </row>
    <row r="139" spans="1:36" ht="15" customHeight="1" x14ac:dyDescent="0.25">
      <c r="A139" s="142">
        <f t="shared" si="28"/>
        <v>42861</v>
      </c>
      <c r="B139" s="132">
        <v>1793</v>
      </c>
      <c r="C139" s="28">
        <v>22.9</v>
      </c>
      <c r="D139" s="40">
        <v>7.64</v>
      </c>
      <c r="E139" s="10">
        <v>1</v>
      </c>
      <c r="F139" s="11">
        <v>949</v>
      </c>
      <c r="G139" s="13">
        <f t="shared" si="30"/>
        <v>949</v>
      </c>
      <c r="H139" s="97">
        <f t="shared" si="31"/>
        <v>1701.557</v>
      </c>
      <c r="I139" s="10">
        <v>1</v>
      </c>
      <c r="J139" s="11">
        <v>902</v>
      </c>
      <c r="K139" s="11">
        <f t="shared" si="32"/>
        <v>902</v>
      </c>
      <c r="L139" s="102">
        <f t="shared" si="33"/>
        <v>1617.2860000000001</v>
      </c>
      <c r="M139" s="12">
        <v>248</v>
      </c>
      <c r="N139" s="97">
        <f t="shared" si="34"/>
        <v>444.66399999999999</v>
      </c>
      <c r="O139" s="20">
        <v>89.1</v>
      </c>
      <c r="P139" s="13">
        <v>98</v>
      </c>
      <c r="Q139" s="11">
        <v>91</v>
      </c>
      <c r="R139" s="11">
        <f t="shared" si="35"/>
        <v>97.802197802197867</v>
      </c>
      <c r="S139" s="97">
        <f t="shared" si="29"/>
        <v>175.35934065934077</v>
      </c>
      <c r="T139" s="10">
        <v>1</v>
      </c>
      <c r="U139" s="13">
        <v>1.5</v>
      </c>
      <c r="V139" s="13">
        <f t="shared" si="36"/>
        <v>1.5</v>
      </c>
      <c r="W139" s="97">
        <f t="shared" si="37"/>
        <v>2.6894999999999998</v>
      </c>
      <c r="X139" s="131"/>
      <c r="Y139" s="201">
        <v>0.01</v>
      </c>
      <c r="Z139" s="335">
        <f t="shared" si="38"/>
        <v>1.7929999999999998E-2</v>
      </c>
      <c r="AA139" s="270">
        <f t="shared" si="27"/>
        <v>0.01</v>
      </c>
      <c r="AB139" s="4"/>
      <c r="AC139" s="4"/>
      <c r="AD139" s="270"/>
      <c r="AE139" s="4"/>
      <c r="AF139" s="4"/>
      <c r="AG139" s="4"/>
      <c r="AH139" s="4"/>
      <c r="AI139" s="4"/>
      <c r="AJ139" s="4"/>
    </row>
    <row r="140" spans="1:36" ht="15" customHeight="1" x14ac:dyDescent="0.25">
      <c r="A140" s="142">
        <f t="shared" si="28"/>
        <v>42862</v>
      </c>
      <c r="B140" s="132">
        <v>1152</v>
      </c>
      <c r="C140" s="28">
        <v>18.579999999999998</v>
      </c>
      <c r="D140" s="40">
        <v>7.83</v>
      </c>
      <c r="E140" s="10">
        <v>1</v>
      </c>
      <c r="F140" s="11">
        <v>169</v>
      </c>
      <c r="G140" s="13">
        <f t="shared" si="30"/>
        <v>169</v>
      </c>
      <c r="H140" s="97">
        <f t="shared" si="31"/>
        <v>194.68799999999999</v>
      </c>
      <c r="I140" s="10">
        <v>1</v>
      </c>
      <c r="J140" s="11">
        <v>113</v>
      </c>
      <c r="K140" s="11">
        <f t="shared" si="32"/>
        <v>113</v>
      </c>
      <c r="L140" s="102">
        <f t="shared" si="33"/>
        <v>130.17599999999999</v>
      </c>
      <c r="M140" s="12">
        <v>23</v>
      </c>
      <c r="N140" s="97">
        <f t="shared" si="34"/>
        <v>26.495999999999999</v>
      </c>
      <c r="O140" s="20">
        <v>90.4</v>
      </c>
      <c r="P140" s="13">
        <v>95</v>
      </c>
      <c r="Q140" s="11">
        <v>88</v>
      </c>
      <c r="R140" s="11">
        <f t="shared" si="35"/>
        <v>52.272727272727209</v>
      </c>
      <c r="S140" s="97">
        <f t="shared" si="29"/>
        <v>60.218181818181741</v>
      </c>
      <c r="T140" s="10">
        <v>1</v>
      </c>
      <c r="U140" s="13">
        <v>1.2</v>
      </c>
      <c r="V140" s="13">
        <f t="shared" si="36"/>
        <v>1.2</v>
      </c>
      <c r="W140" s="97">
        <f t="shared" si="37"/>
        <v>1.3823999999999999</v>
      </c>
      <c r="X140" s="131" t="s">
        <v>54</v>
      </c>
      <c r="Y140" s="201">
        <v>0.01</v>
      </c>
      <c r="Z140" s="335">
        <f t="shared" si="38"/>
        <v>1.1519999999999999E-2</v>
      </c>
      <c r="AA140" s="270">
        <f t="shared" si="27"/>
        <v>5.0000000000000001E-3</v>
      </c>
      <c r="AD140" s="270"/>
    </row>
    <row r="141" spans="1:36" ht="15" customHeight="1" x14ac:dyDescent="0.25">
      <c r="A141" s="142">
        <f t="shared" si="28"/>
        <v>42863</v>
      </c>
      <c r="B141" s="132">
        <v>1263</v>
      </c>
      <c r="C141" s="28">
        <v>18.149999999999999</v>
      </c>
      <c r="D141" s="40">
        <v>8.0399999999999991</v>
      </c>
      <c r="E141" s="10">
        <v>1</v>
      </c>
      <c r="F141" s="11">
        <v>707</v>
      </c>
      <c r="G141" s="13">
        <f t="shared" si="30"/>
        <v>707</v>
      </c>
      <c r="H141" s="97">
        <f t="shared" si="31"/>
        <v>892.94100000000003</v>
      </c>
      <c r="I141" s="10">
        <v>1</v>
      </c>
      <c r="J141" s="11">
        <v>638</v>
      </c>
      <c r="K141" s="11">
        <f t="shared" si="32"/>
        <v>638</v>
      </c>
      <c r="L141" s="102">
        <f t="shared" si="33"/>
        <v>805.79399999999998</v>
      </c>
      <c r="M141" s="12">
        <v>153</v>
      </c>
      <c r="N141" s="97">
        <f t="shared" si="34"/>
        <v>193.239</v>
      </c>
      <c r="O141" s="20">
        <v>89</v>
      </c>
      <c r="P141" s="13">
        <v>97.4</v>
      </c>
      <c r="Q141" s="11">
        <v>97.5</v>
      </c>
      <c r="R141" s="11">
        <f t="shared" si="35"/>
        <v>86.153846153846203</v>
      </c>
      <c r="S141" s="97">
        <f t="shared" si="29"/>
        <v>108.81230769230775</v>
      </c>
      <c r="T141" s="10">
        <v>1</v>
      </c>
      <c r="U141" s="13">
        <v>2</v>
      </c>
      <c r="V141" s="13">
        <f t="shared" si="36"/>
        <v>2</v>
      </c>
      <c r="W141" s="97">
        <f t="shared" si="37"/>
        <v>2.5259999999999998</v>
      </c>
      <c r="X141" s="131"/>
      <c r="Y141" s="201">
        <v>0.02</v>
      </c>
      <c r="Z141" s="335">
        <f t="shared" si="38"/>
        <v>2.5260000000000001E-2</v>
      </c>
      <c r="AA141" s="270">
        <f t="shared" si="27"/>
        <v>0.02</v>
      </c>
      <c r="AD141" s="270"/>
    </row>
    <row r="142" spans="1:36" ht="15" customHeight="1" x14ac:dyDescent="0.25">
      <c r="A142" s="142">
        <f t="shared" si="28"/>
        <v>42864</v>
      </c>
      <c r="B142" s="132">
        <v>2342</v>
      </c>
      <c r="C142" s="28">
        <v>18.53</v>
      </c>
      <c r="D142" s="40">
        <v>8.1999999999999993</v>
      </c>
      <c r="E142" s="10">
        <v>1</v>
      </c>
      <c r="F142" s="11">
        <v>990</v>
      </c>
      <c r="G142" s="13">
        <f t="shared" si="30"/>
        <v>990</v>
      </c>
      <c r="H142" s="97">
        <f t="shared" si="31"/>
        <v>2318.58</v>
      </c>
      <c r="I142" s="10">
        <v>1</v>
      </c>
      <c r="J142" s="11">
        <v>826</v>
      </c>
      <c r="K142" s="11">
        <f t="shared" si="32"/>
        <v>826</v>
      </c>
      <c r="L142" s="102">
        <f t="shared" si="33"/>
        <v>1934.492</v>
      </c>
      <c r="M142" s="12">
        <v>246</v>
      </c>
      <c r="N142" s="97">
        <f t="shared" si="34"/>
        <v>576.13199999999995</v>
      </c>
      <c r="O142" s="20">
        <v>88.7</v>
      </c>
      <c r="P142" s="13">
        <v>102.7</v>
      </c>
      <c r="Q142" s="11">
        <v>95</v>
      </c>
      <c r="R142" s="11">
        <f t="shared" si="35"/>
        <v>147.36842105263159</v>
      </c>
      <c r="S142" s="97">
        <f t="shared" si="29"/>
        <v>345.13684210526321</v>
      </c>
      <c r="T142" s="10">
        <v>1</v>
      </c>
      <c r="U142" s="13">
        <v>2.6</v>
      </c>
      <c r="V142" s="13">
        <f t="shared" si="36"/>
        <v>2.6</v>
      </c>
      <c r="W142" s="97">
        <f t="shared" si="37"/>
        <v>6.0891999999999999</v>
      </c>
      <c r="X142" s="131"/>
      <c r="Y142" s="201">
        <v>0.02</v>
      </c>
      <c r="Z142" s="335">
        <f t="shared" si="38"/>
        <v>4.6840000000000007E-2</v>
      </c>
      <c r="AA142" s="270">
        <f t="shared" si="27"/>
        <v>0.02</v>
      </c>
      <c r="AD142" s="270"/>
    </row>
    <row r="143" spans="1:36" ht="15" customHeight="1" x14ac:dyDescent="0.25">
      <c r="A143" s="142">
        <f t="shared" si="28"/>
        <v>42865</v>
      </c>
      <c r="B143" s="132">
        <v>2449</v>
      </c>
      <c r="C143" s="28">
        <v>21.62</v>
      </c>
      <c r="D143" s="40">
        <v>7.88</v>
      </c>
      <c r="E143" s="10">
        <v>1</v>
      </c>
      <c r="F143" s="11">
        <v>481</v>
      </c>
      <c r="G143" s="13">
        <f t="shared" si="30"/>
        <v>481</v>
      </c>
      <c r="H143" s="97">
        <f t="shared" si="31"/>
        <v>1177.9690000000001</v>
      </c>
      <c r="I143" s="10">
        <v>1</v>
      </c>
      <c r="J143" s="11">
        <v>423</v>
      </c>
      <c r="K143" s="11">
        <f t="shared" si="32"/>
        <v>423</v>
      </c>
      <c r="L143" s="102">
        <f t="shared" si="33"/>
        <v>1035.9269999999999</v>
      </c>
      <c r="M143" s="12">
        <v>331</v>
      </c>
      <c r="N143" s="97">
        <f t="shared" si="34"/>
        <v>810.61900000000003</v>
      </c>
      <c r="O143" s="20">
        <v>89.2</v>
      </c>
      <c r="P143" s="13">
        <v>102.6</v>
      </c>
      <c r="Q143" s="11">
        <v>86</v>
      </c>
      <c r="R143" s="11">
        <f t="shared" si="35"/>
        <v>155.81395348837199</v>
      </c>
      <c r="S143" s="97">
        <f t="shared" si="29"/>
        <v>381.58837209302305</v>
      </c>
      <c r="T143" s="10">
        <v>1</v>
      </c>
      <c r="U143" s="13">
        <v>2.7</v>
      </c>
      <c r="V143" s="13">
        <f t="shared" si="36"/>
        <v>2.7</v>
      </c>
      <c r="W143" s="97">
        <f t="shared" si="37"/>
        <v>6.6123000000000003</v>
      </c>
      <c r="X143" s="131"/>
      <c r="Y143" s="201">
        <v>0.02</v>
      </c>
      <c r="Z143" s="335">
        <f t="shared" si="38"/>
        <v>4.8980000000000003E-2</v>
      </c>
      <c r="AA143" s="270">
        <f t="shared" ref="AA143:AA206" si="39">IF(X143="",Y143,Y143/2)</f>
        <v>0.02</v>
      </c>
      <c r="AD143" s="270"/>
    </row>
    <row r="144" spans="1:36" ht="15" customHeight="1" x14ac:dyDescent="0.25">
      <c r="A144" s="142">
        <f t="shared" ref="A144:A207" si="40">A143+1</f>
        <v>42866</v>
      </c>
      <c r="B144" s="132">
        <v>2778</v>
      </c>
      <c r="C144" s="28">
        <v>23.42</v>
      </c>
      <c r="D144" s="40">
        <v>7.99</v>
      </c>
      <c r="E144" s="10">
        <v>1</v>
      </c>
      <c r="F144" s="11">
        <v>267</v>
      </c>
      <c r="G144" s="13">
        <f t="shared" si="30"/>
        <v>267</v>
      </c>
      <c r="H144" s="97">
        <f t="shared" si="31"/>
        <v>741.726</v>
      </c>
      <c r="I144" s="10">
        <v>1</v>
      </c>
      <c r="J144" s="11">
        <v>210</v>
      </c>
      <c r="K144" s="11">
        <f t="shared" si="32"/>
        <v>210</v>
      </c>
      <c r="L144" s="102">
        <f t="shared" si="33"/>
        <v>583.38</v>
      </c>
      <c r="M144" s="12">
        <v>254</v>
      </c>
      <c r="N144" s="97">
        <f t="shared" si="34"/>
        <v>705.61199999999997</v>
      </c>
      <c r="O144" s="20">
        <v>88.5</v>
      </c>
      <c r="P144" s="13">
        <v>102.8</v>
      </c>
      <c r="Q144" s="11">
        <v>92</v>
      </c>
      <c r="R144" s="11">
        <f t="shared" si="35"/>
        <v>155.4347826086956</v>
      </c>
      <c r="S144" s="97">
        <f t="shared" ref="S144:S207" si="41">IF(B144=0,0,R144*B144/1000)</f>
        <v>431.79782608695638</v>
      </c>
      <c r="T144" s="10">
        <v>1</v>
      </c>
      <c r="U144" s="13">
        <v>2.2000000000000002</v>
      </c>
      <c r="V144" s="13">
        <f t="shared" si="36"/>
        <v>2.2000000000000002</v>
      </c>
      <c r="W144" s="97">
        <f t="shared" si="37"/>
        <v>6.1116000000000001</v>
      </c>
      <c r="X144" s="131"/>
      <c r="Y144" s="201">
        <v>0.02</v>
      </c>
      <c r="Z144" s="335">
        <f t="shared" si="38"/>
        <v>5.5560000000000005E-2</v>
      </c>
      <c r="AA144" s="270">
        <f t="shared" si="39"/>
        <v>0.02</v>
      </c>
      <c r="AD144" s="270"/>
    </row>
    <row r="145" spans="1:30" ht="15" customHeight="1" x14ac:dyDescent="0.25">
      <c r="A145" s="142">
        <f t="shared" si="40"/>
        <v>42867</v>
      </c>
      <c r="B145" s="132">
        <v>2645</v>
      </c>
      <c r="C145" s="28">
        <v>23.5</v>
      </c>
      <c r="D145" s="40">
        <v>7.58</v>
      </c>
      <c r="E145" s="10">
        <v>1</v>
      </c>
      <c r="F145" s="11">
        <v>990</v>
      </c>
      <c r="G145" s="13">
        <f t="shared" ref="G145:G208" si="42">IF(F145=0,0,(F145*E145))</f>
        <v>990</v>
      </c>
      <c r="H145" s="97">
        <f t="shared" ref="H145:H208" si="43">IF(B145=0,0,(G145*B145/1000))</f>
        <v>2618.5500000000002</v>
      </c>
      <c r="I145" s="10">
        <v>1</v>
      </c>
      <c r="J145" s="11">
        <v>826</v>
      </c>
      <c r="K145" s="11">
        <f t="shared" ref="K145:K208" si="44">IF(J145=0,0,(J145*I145))</f>
        <v>826</v>
      </c>
      <c r="L145" s="102">
        <f t="shared" ref="L145:L208" si="45">IF(B145=0,0,K145*B145/1000)</f>
        <v>2184.77</v>
      </c>
      <c r="M145" s="12">
        <v>217</v>
      </c>
      <c r="N145" s="97">
        <f t="shared" ref="N145:N208" si="46">IF(B145=0,0,M145*B145/1000)</f>
        <v>573.96500000000003</v>
      </c>
      <c r="O145" s="20">
        <v>88.6</v>
      </c>
      <c r="P145" s="13">
        <v>100.5</v>
      </c>
      <c r="Q145" s="11">
        <v>93</v>
      </c>
      <c r="R145" s="11">
        <f t="shared" ref="R145:R208" si="47">IF(P145=0,0,(P145-O145)*1000/Q145)</f>
        <v>127.95698924731188</v>
      </c>
      <c r="S145" s="97">
        <f t="shared" si="41"/>
        <v>338.44623655913989</v>
      </c>
      <c r="T145" s="10">
        <v>1</v>
      </c>
      <c r="U145" s="13">
        <v>2</v>
      </c>
      <c r="V145" s="13">
        <f t="shared" ref="V145:V208" si="48">IF(U145=0,0,(U145*T145))</f>
        <v>2</v>
      </c>
      <c r="W145" s="97">
        <f t="shared" ref="W145:W208" si="49">IF(B145=0,0,V145*B145/1000)</f>
        <v>5.29</v>
      </c>
      <c r="X145" s="131"/>
      <c r="Y145" s="201">
        <v>0.02</v>
      </c>
      <c r="Z145" s="335">
        <f t="shared" ref="Z145:Z208" si="50">IF(B145=0,0,Y145*B145/1000)</f>
        <v>5.2899999999999996E-2</v>
      </c>
      <c r="AA145" s="270">
        <f t="shared" si="39"/>
        <v>0.02</v>
      </c>
      <c r="AD145" s="270"/>
    </row>
    <row r="146" spans="1:30" ht="15" customHeight="1" x14ac:dyDescent="0.25">
      <c r="A146" s="142">
        <f t="shared" si="40"/>
        <v>42868</v>
      </c>
      <c r="B146" s="132">
        <v>1876</v>
      </c>
      <c r="C146" s="28">
        <v>24.08</v>
      </c>
      <c r="D146" s="40">
        <v>7.88</v>
      </c>
      <c r="E146" s="10">
        <v>1</v>
      </c>
      <c r="F146" s="11">
        <v>481</v>
      </c>
      <c r="G146" s="13">
        <f t="shared" si="42"/>
        <v>481</v>
      </c>
      <c r="H146" s="97">
        <f t="shared" si="43"/>
        <v>902.35599999999999</v>
      </c>
      <c r="I146" s="10">
        <v>1</v>
      </c>
      <c r="J146" s="11">
        <v>423</v>
      </c>
      <c r="K146" s="11">
        <f t="shared" si="44"/>
        <v>423</v>
      </c>
      <c r="L146" s="102">
        <f t="shared" si="45"/>
        <v>793.548</v>
      </c>
      <c r="M146" s="12">
        <v>121</v>
      </c>
      <c r="N146" s="97">
        <f t="shared" si="46"/>
        <v>226.99600000000001</v>
      </c>
      <c r="O146" s="20">
        <v>88.9</v>
      </c>
      <c r="P146" s="13">
        <v>96.4</v>
      </c>
      <c r="Q146" s="11">
        <v>94</v>
      </c>
      <c r="R146" s="11">
        <f t="shared" si="47"/>
        <v>79.787234042553195</v>
      </c>
      <c r="S146" s="97">
        <f t="shared" si="41"/>
        <v>149.68085106382978</v>
      </c>
      <c r="T146" s="10">
        <v>1</v>
      </c>
      <c r="U146" s="13">
        <v>1.2</v>
      </c>
      <c r="V146" s="13">
        <f t="shared" si="48"/>
        <v>1.2</v>
      </c>
      <c r="W146" s="97">
        <f t="shared" si="49"/>
        <v>2.2511999999999999</v>
      </c>
      <c r="X146" s="131" t="s">
        <v>54</v>
      </c>
      <c r="Y146" s="201">
        <v>0.01</v>
      </c>
      <c r="Z146" s="335">
        <f t="shared" si="50"/>
        <v>1.8760000000000002E-2</v>
      </c>
      <c r="AA146" s="270">
        <f t="shared" si="39"/>
        <v>5.0000000000000001E-3</v>
      </c>
      <c r="AD146" s="270"/>
    </row>
    <row r="147" spans="1:30" ht="15" customHeight="1" x14ac:dyDescent="0.25">
      <c r="A147" s="142">
        <f t="shared" si="40"/>
        <v>42869</v>
      </c>
      <c r="B147" s="132">
        <v>1460</v>
      </c>
      <c r="C147" s="28">
        <v>19.670000000000002</v>
      </c>
      <c r="D147" s="40">
        <v>8.2899999999999991</v>
      </c>
      <c r="E147" s="10">
        <v>1</v>
      </c>
      <c r="F147" s="11">
        <v>267</v>
      </c>
      <c r="G147" s="13">
        <f t="shared" si="42"/>
        <v>267</v>
      </c>
      <c r="H147" s="97">
        <f t="shared" si="43"/>
        <v>389.82</v>
      </c>
      <c r="I147" s="10">
        <v>1</v>
      </c>
      <c r="J147" s="11">
        <v>210</v>
      </c>
      <c r="K147" s="11">
        <f t="shared" si="44"/>
        <v>210</v>
      </c>
      <c r="L147" s="102">
        <f t="shared" si="45"/>
        <v>306.60000000000002</v>
      </c>
      <c r="M147" s="12">
        <v>48</v>
      </c>
      <c r="N147" s="97">
        <f t="shared" si="46"/>
        <v>70.08</v>
      </c>
      <c r="O147" s="20">
        <v>89.8</v>
      </c>
      <c r="P147" s="13">
        <v>96.9</v>
      </c>
      <c r="Q147" s="11">
        <v>96</v>
      </c>
      <c r="R147" s="11">
        <f t="shared" si="47"/>
        <v>73.958333333333414</v>
      </c>
      <c r="S147" s="97">
        <f t="shared" si="41"/>
        <v>107.97916666666679</v>
      </c>
      <c r="T147" s="10">
        <v>1</v>
      </c>
      <c r="U147" s="13">
        <v>1.4</v>
      </c>
      <c r="V147" s="13">
        <f t="shared" si="48"/>
        <v>1.4</v>
      </c>
      <c r="W147" s="97">
        <f t="shared" si="49"/>
        <v>2.0439999999999996</v>
      </c>
      <c r="X147" s="131" t="s">
        <v>54</v>
      </c>
      <c r="Y147" s="201">
        <v>0.01</v>
      </c>
      <c r="Z147" s="335">
        <f t="shared" si="50"/>
        <v>1.46E-2</v>
      </c>
      <c r="AA147" s="270">
        <f t="shared" si="39"/>
        <v>5.0000000000000001E-3</v>
      </c>
      <c r="AD147" s="270"/>
    </row>
    <row r="148" spans="1:30" ht="15" customHeight="1" x14ac:dyDescent="0.25">
      <c r="A148" s="142">
        <f t="shared" si="40"/>
        <v>42870</v>
      </c>
      <c r="B148" s="132">
        <v>2664</v>
      </c>
      <c r="C148" s="28">
        <v>22.46</v>
      </c>
      <c r="D148" s="40">
        <v>8.35</v>
      </c>
      <c r="E148" s="10">
        <v>1</v>
      </c>
      <c r="F148" s="11">
        <v>694</v>
      </c>
      <c r="G148" s="13">
        <f t="shared" si="42"/>
        <v>694</v>
      </c>
      <c r="H148" s="97">
        <f t="shared" si="43"/>
        <v>1848.816</v>
      </c>
      <c r="I148" s="10">
        <v>1</v>
      </c>
      <c r="J148" s="11">
        <v>651</v>
      </c>
      <c r="K148" s="11">
        <f t="shared" si="44"/>
        <v>651</v>
      </c>
      <c r="L148" s="102">
        <f t="shared" si="45"/>
        <v>1734.2639999999999</v>
      </c>
      <c r="M148" s="12">
        <v>157</v>
      </c>
      <c r="N148" s="97">
        <f t="shared" si="46"/>
        <v>418.24799999999999</v>
      </c>
      <c r="O148" s="20">
        <v>89.8</v>
      </c>
      <c r="P148" s="13">
        <v>97.1</v>
      </c>
      <c r="Q148" s="11">
        <v>97</v>
      </c>
      <c r="R148" s="11">
        <f t="shared" si="47"/>
        <v>75.257731958762861</v>
      </c>
      <c r="S148" s="97">
        <f t="shared" si="41"/>
        <v>200.48659793814426</v>
      </c>
      <c r="T148" s="10">
        <v>1</v>
      </c>
      <c r="U148" s="13">
        <v>2.2000000000000002</v>
      </c>
      <c r="V148" s="13">
        <f t="shared" si="48"/>
        <v>2.2000000000000002</v>
      </c>
      <c r="W148" s="97">
        <f t="shared" si="49"/>
        <v>5.8608000000000002</v>
      </c>
      <c r="X148" s="131"/>
      <c r="Y148" s="201">
        <v>0.01</v>
      </c>
      <c r="Z148" s="335">
        <f t="shared" si="50"/>
        <v>2.664E-2</v>
      </c>
      <c r="AA148" s="270">
        <f t="shared" si="39"/>
        <v>0.01</v>
      </c>
      <c r="AD148" s="270"/>
    </row>
    <row r="149" spans="1:30" ht="15" customHeight="1" x14ac:dyDescent="0.25">
      <c r="A149" s="142">
        <f t="shared" si="40"/>
        <v>42871</v>
      </c>
      <c r="B149" s="132">
        <v>2599</v>
      </c>
      <c r="C149" s="28">
        <v>23.98</v>
      </c>
      <c r="D149" s="40">
        <v>8.1999999999999993</v>
      </c>
      <c r="E149" s="10">
        <v>1</v>
      </c>
      <c r="F149" s="11">
        <v>778</v>
      </c>
      <c r="G149" s="13">
        <f t="shared" si="42"/>
        <v>778</v>
      </c>
      <c r="H149" s="97">
        <f t="shared" si="43"/>
        <v>2022.0219999999999</v>
      </c>
      <c r="I149" s="10">
        <v>1</v>
      </c>
      <c r="J149" s="11">
        <v>682</v>
      </c>
      <c r="K149" s="11">
        <f t="shared" si="44"/>
        <v>682</v>
      </c>
      <c r="L149" s="102">
        <f t="shared" si="45"/>
        <v>1772.518</v>
      </c>
      <c r="M149" s="12">
        <v>162</v>
      </c>
      <c r="N149" s="97">
        <f t="shared" si="46"/>
        <v>421.03800000000001</v>
      </c>
      <c r="O149" s="20">
        <v>88</v>
      </c>
      <c r="P149" s="13">
        <v>100.6</v>
      </c>
      <c r="Q149" s="11">
        <v>96</v>
      </c>
      <c r="R149" s="11">
        <f t="shared" si="47"/>
        <v>131.24999999999994</v>
      </c>
      <c r="S149" s="97">
        <f t="shared" si="41"/>
        <v>341.11874999999981</v>
      </c>
      <c r="T149" s="10">
        <v>1</v>
      </c>
      <c r="U149" s="13">
        <v>2.4</v>
      </c>
      <c r="V149" s="13">
        <f t="shared" si="48"/>
        <v>2.4</v>
      </c>
      <c r="W149" s="97">
        <f t="shared" si="49"/>
        <v>6.2375999999999996</v>
      </c>
      <c r="X149" s="131"/>
      <c r="Y149" s="201">
        <v>0.02</v>
      </c>
      <c r="Z149" s="335">
        <f t="shared" si="50"/>
        <v>5.1980000000000005E-2</v>
      </c>
      <c r="AA149" s="270">
        <f t="shared" si="39"/>
        <v>0.02</v>
      </c>
      <c r="AD149" s="270"/>
    </row>
    <row r="150" spans="1:30" ht="15" customHeight="1" x14ac:dyDescent="0.25">
      <c r="A150" s="142">
        <f t="shared" si="40"/>
        <v>42872</v>
      </c>
      <c r="B150" s="132">
        <v>2807</v>
      </c>
      <c r="C150" s="28">
        <v>24.65</v>
      </c>
      <c r="D150" s="40">
        <v>8.15</v>
      </c>
      <c r="E150" s="10">
        <v>1</v>
      </c>
      <c r="F150" s="11">
        <v>965</v>
      </c>
      <c r="G150" s="13">
        <f t="shared" si="42"/>
        <v>965</v>
      </c>
      <c r="H150" s="97">
        <f t="shared" si="43"/>
        <v>2708.7550000000001</v>
      </c>
      <c r="I150" s="10">
        <v>1</v>
      </c>
      <c r="J150" s="11">
        <v>958</v>
      </c>
      <c r="K150" s="11">
        <f t="shared" si="44"/>
        <v>958</v>
      </c>
      <c r="L150" s="102">
        <f t="shared" si="45"/>
        <v>2689.1060000000002</v>
      </c>
      <c r="M150" s="12">
        <v>219</v>
      </c>
      <c r="N150" s="97">
        <f t="shared" si="46"/>
        <v>614.73299999999995</v>
      </c>
      <c r="O150" s="20">
        <v>87.8</v>
      </c>
      <c r="P150" s="13">
        <v>100.3</v>
      </c>
      <c r="Q150" s="11">
        <v>100</v>
      </c>
      <c r="R150" s="11">
        <f t="shared" si="47"/>
        <v>125</v>
      </c>
      <c r="S150" s="97">
        <f t="shared" si="41"/>
        <v>350.875</v>
      </c>
      <c r="T150" s="10">
        <v>1</v>
      </c>
      <c r="U150" s="13">
        <v>2.1</v>
      </c>
      <c r="V150" s="13">
        <f t="shared" si="48"/>
        <v>2.1</v>
      </c>
      <c r="W150" s="97">
        <f t="shared" si="49"/>
        <v>5.8946999999999994</v>
      </c>
      <c r="X150" s="131"/>
      <c r="Y150" s="13">
        <v>0.01</v>
      </c>
      <c r="Z150" s="335">
        <f t="shared" si="50"/>
        <v>2.8070000000000001E-2</v>
      </c>
      <c r="AA150" s="270">
        <f t="shared" si="39"/>
        <v>0.01</v>
      </c>
      <c r="AD150" s="270"/>
    </row>
    <row r="151" spans="1:30" ht="15" customHeight="1" x14ac:dyDescent="0.25">
      <c r="A151" s="142">
        <f t="shared" si="40"/>
        <v>42873</v>
      </c>
      <c r="B151" s="132">
        <v>2684</v>
      </c>
      <c r="C151" s="28">
        <v>24.93</v>
      </c>
      <c r="D151" s="40">
        <v>7.99</v>
      </c>
      <c r="E151" s="10">
        <v>1</v>
      </c>
      <c r="F151" s="11">
        <v>714</v>
      </c>
      <c r="G151" s="13">
        <f t="shared" si="42"/>
        <v>714</v>
      </c>
      <c r="H151" s="97">
        <f t="shared" si="43"/>
        <v>1916.376</v>
      </c>
      <c r="I151" s="10">
        <v>1</v>
      </c>
      <c r="J151" s="11">
        <v>608</v>
      </c>
      <c r="K151" s="11">
        <f t="shared" si="44"/>
        <v>608</v>
      </c>
      <c r="L151" s="102">
        <f t="shared" si="45"/>
        <v>1631.8720000000001</v>
      </c>
      <c r="M151" s="12">
        <v>173</v>
      </c>
      <c r="N151" s="97">
        <f t="shared" si="46"/>
        <v>464.33199999999999</v>
      </c>
      <c r="O151" s="20">
        <v>89.3</v>
      </c>
      <c r="P151" s="13">
        <v>101</v>
      </c>
      <c r="Q151" s="11">
        <v>97</v>
      </c>
      <c r="R151" s="11">
        <f t="shared" si="47"/>
        <v>120.61855670103097</v>
      </c>
      <c r="S151" s="97">
        <f t="shared" si="41"/>
        <v>323.74020618556716</v>
      </c>
      <c r="T151" s="10">
        <v>1</v>
      </c>
      <c r="U151" s="13">
        <v>2</v>
      </c>
      <c r="V151" s="13">
        <f t="shared" si="48"/>
        <v>2</v>
      </c>
      <c r="W151" s="97">
        <f t="shared" si="49"/>
        <v>5.3680000000000003</v>
      </c>
      <c r="X151" s="131"/>
      <c r="Y151" s="13">
        <v>0.01</v>
      </c>
      <c r="Z151" s="335">
        <f t="shared" si="50"/>
        <v>2.6839999999999999E-2</v>
      </c>
      <c r="AA151" s="270">
        <f t="shared" si="39"/>
        <v>0.01</v>
      </c>
      <c r="AD151" s="270"/>
    </row>
    <row r="152" spans="1:30" ht="15" customHeight="1" x14ac:dyDescent="0.25">
      <c r="A152" s="142">
        <f t="shared" si="40"/>
        <v>42874</v>
      </c>
      <c r="B152" s="132">
        <v>2584</v>
      </c>
      <c r="C152" s="28">
        <v>23.58</v>
      </c>
      <c r="D152" s="40">
        <v>7.79</v>
      </c>
      <c r="E152" s="10">
        <v>1</v>
      </c>
      <c r="F152" s="11">
        <v>687</v>
      </c>
      <c r="G152" s="13">
        <f t="shared" si="42"/>
        <v>687</v>
      </c>
      <c r="H152" s="97">
        <f t="shared" si="43"/>
        <v>1775.2080000000001</v>
      </c>
      <c r="I152" s="10">
        <v>1</v>
      </c>
      <c r="J152" s="11">
        <v>564</v>
      </c>
      <c r="K152" s="11">
        <f t="shared" si="44"/>
        <v>564</v>
      </c>
      <c r="L152" s="102">
        <f t="shared" si="45"/>
        <v>1457.376</v>
      </c>
      <c r="M152" s="12">
        <v>121</v>
      </c>
      <c r="N152" s="97">
        <f t="shared" si="46"/>
        <v>312.66399999999999</v>
      </c>
      <c r="O152" s="20">
        <v>89.4</v>
      </c>
      <c r="P152" s="13">
        <v>99.9</v>
      </c>
      <c r="Q152" s="11">
        <v>91</v>
      </c>
      <c r="R152" s="11">
        <f t="shared" si="47"/>
        <v>115.38461538461539</v>
      </c>
      <c r="S152" s="97">
        <f t="shared" si="41"/>
        <v>298.15384615384619</v>
      </c>
      <c r="T152" s="10">
        <v>1</v>
      </c>
      <c r="U152" s="13">
        <v>2</v>
      </c>
      <c r="V152" s="13">
        <f t="shared" si="48"/>
        <v>2</v>
      </c>
      <c r="W152" s="97">
        <f t="shared" si="49"/>
        <v>5.1680000000000001</v>
      </c>
      <c r="X152" s="131"/>
      <c r="Y152" s="13">
        <v>0.02</v>
      </c>
      <c r="Z152" s="335">
        <f t="shared" si="50"/>
        <v>5.1679999999999997E-2</v>
      </c>
      <c r="AA152" s="270">
        <f t="shared" si="39"/>
        <v>0.02</v>
      </c>
      <c r="AD152" s="270"/>
    </row>
    <row r="153" spans="1:30" ht="15" customHeight="1" x14ac:dyDescent="0.25">
      <c r="A153" s="142">
        <f t="shared" si="40"/>
        <v>42875</v>
      </c>
      <c r="B153" s="132">
        <v>2053</v>
      </c>
      <c r="C153" s="28">
        <v>23.04</v>
      </c>
      <c r="D153" s="40">
        <v>7.93</v>
      </c>
      <c r="E153" s="10">
        <v>1</v>
      </c>
      <c r="F153" s="11">
        <v>784</v>
      </c>
      <c r="G153" s="13">
        <f t="shared" si="42"/>
        <v>784</v>
      </c>
      <c r="H153" s="97">
        <f t="shared" si="43"/>
        <v>1609.5519999999999</v>
      </c>
      <c r="I153" s="10">
        <v>1</v>
      </c>
      <c r="J153" s="11">
        <v>694</v>
      </c>
      <c r="K153" s="11">
        <f t="shared" si="44"/>
        <v>694</v>
      </c>
      <c r="L153" s="102">
        <f t="shared" si="45"/>
        <v>1424.7819999999999</v>
      </c>
      <c r="M153" s="12">
        <v>187</v>
      </c>
      <c r="N153" s="97">
        <f t="shared" si="46"/>
        <v>383.911</v>
      </c>
      <c r="O153" s="20">
        <v>90.1</v>
      </c>
      <c r="P153" s="13">
        <v>99.8</v>
      </c>
      <c r="Q153" s="11">
        <v>94</v>
      </c>
      <c r="R153" s="11">
        <f t="shared" si="47"/>
        <v>103.19148936170217</v>
      </c>
      <c r="S153" s="97">
        <f t="shared" si="41"/>
        <v>211.85212765957456</v>
      </c>
      <c r="T153" s="10">
        <v>1</v>
      </c>
      <c r="U153" s="13">
        <v>1.6</v>
      </c>
      <c r="V153" s="13">
        <f t="shared" si="48"/>
        <v>1.6</v>
      </c>
      <c r="W153" s="97">
        <f t="shared" si="49"/>
        <v>3.2848000000000002</v>
      </c>
      <c r="X153" s="131"/>
      <c r="Y153" s="13">
        <v>0.02</v>
      </c>
      <c r="Z153" s="335">
        <f t="shared" si="50"/>
        <v>4.1059999999999999E-2</v>
      </c>
      <c r="AA153" s="270">
        <f t="shared" si="39"/>
        <v>0.02</v>
      </c>
      <c r="AD153" s="270"/>
    </row>
    <row r="154" spans="1:30" ht="15" customHeight="1" x14ac:dyDescent="0.25">
      <c r="A154" s="142">
        <f t="shared" si="40"/>
        <v>42876</v>
      </c>
      <c r="B154" s="132">
        <v>1382</v>
      </c>
      <c r="C154" s="28">
        <v>20.38</v>
      </c>
      <c r="D154" s="40">
        <v>8.33</v>
      </c>
      <c r="E154" s="10">
        <v>1</v>
      </c>
      <c r="F154" s="11">
        <v>304</v>
      </c>
      <c r="G154" s="13">
        <f t="shared" si="42"/>
        <v>304</v>
      </c>
      <c r="H154" s="97">
        <f t="shared" si="43"/>
        <v>420.12799999999999</v>
      </c>
      <c r="I154" s="10">
        <v>1</v>
      </c>
      <c r="J154" s="11">
        <v>225</v>
      </c>
      <c r="K154" s="11">
        <f t="shared" si="44"/>
        <v>225</v>
      </c>
      <c r="L154" s="102">
        <f t="shared" si="45"/>
        <v>310.95</v>
      </c>
      <c r="M154" s="12">
        <v>46</v>
      </c>
      <c r="N154" s="97">
        <f t="shared" si="46"/>
        <v>63.572000000000003</v>
      </c>
      <c r="O154" s="20">
        <v>89.7</v>
      </c>
      <c r="P154" s="13">
        <v>95.7</v>
      </c>
      <c r="Q154" s="11">
        <v>92</v>
      </c>
      <c r="R154" s="11">
        <f t="shared" si="47"/>
        <v>65.217391304347828</v>
      </c>
      <c r="S154" s="97">
        <f t="shared" si="41"/>
        <v>90.130434782608702</v>
      </c>
      <c r="T154" s="10">
        <v>1</v>
      </c>
      <c r="U154" s="13">
        <v>0.97</v>
      </c>
      <c r="V154" s="13">
        <f t="shared" si="48"/>
        <v>0.97</v>
      </c>
      <c r="W154" s="97">
        <f t="shared" si="49"/>
        <v>1.3405400000000001</v>
      </c>
      <c r="X154" s="131" t="s">
        <v>54</v>
      </c>
      <c r="Y154" s="13">
        <v>0.01</v>
      </c>
      <c r="Z154" s="335">
        <f t="shared" si="50"/>
        <v>1.3820000000000001E-2</v>
      </c>
      <c r="AA154" s="270">
        <f t="shared" si="39"/>
        <v>5.0000000000000001E-3</v>
      </c>
      <c r="AD154" s="270"/>
    </row>
    <row r="155" spans="1:30" ht="15" customHeight="1" x14ac:dyDescent="0.25">
      <c r="A155" s="142">
        <f t="shared" si="40"/>
        <v>42877</v>
      </c>
      <c r="B155" s="132">
        <v>2712</v>
      </c>
      <c r="C155" s="28">
        <v>22.34</v>
      </c>
      <c r="D155" s="40">
        <v>8.1199999999999992</v>
      </c>
      <c r="E155" s="10">
        <v>1</v>
      </c>
      <c r="F155" s="11">
        <v>895</v>
      </c>
      <c r="G155" s="13">
        <f t="shared" si="42"/>
        <v>895</v>
      </c>
      <c r="H155" s="97">
        <f t="shared" si="43"/>
        <v>2427.2399999999998</v>
      </c>
      <c r="I155" s="10">
        <v>1</v>
      </c>
      <c r="J155" s="11">
        <v>835</v>
      </c>
      <c r="K155" s="11">
        <f t="shared" si="44"/>
        <v>835</v>
      </c>
      <c r="L155" s="102">
        <f t="shared" si="45"/>
        <v>2264.52</v>
      </c>
      <c r="M155" s="12">
        <v>159</v>
      </c>
      <c r="N155" s="97">
        <f t="shared" si="46"/>
        <v>431.20800000000003</v>
      </c>
      <c r="O155" s="20">
        <v>87.7</v>
      </c>
      <c r="P155" s="13">
        <v>101.7</v>
      </c>
      <c r="Q155" s="11">
        <v>96</v>
      </c>
      <c r="R155" s="11">
        <f t="shared" si="47"/>
        <v>145.83333333333334</v>
      </c>
      <c r="S155" s="97">
        <f t="shared" si="41"/>
        <v>395.5</v>
      </c>
      <c r="T155" s="10">
        <v>1</v>
      </c>
      <c r="U155" s="13">
        <v>2.1</v>
      </c>
      <c r="V155" s="13">
        <f t="shared" si="48"/>
        <v>2.1</v>
      </c>
      <c r="W155" s="97">
        <f t="shared" si="49"/>
        <v>5.6951999999999998</v>
      </c>
      <c r="X155" s="131"/>
      <c r="Y155" s="13">
        <v>7.0000000000000007E-2</v>
      </c>
      <c r="Z155" s="335">
        <f t="shared" si="50"/>
        <v>0.18984000000000004</v>
      </c>
      <c r="AA155" s="270">
        <f t="shared" si="39"/>
        <v>7.0000000000000007E-2</v>
      </c>
      <c r="AD155" s="270"/>
    </row>
    <row r="156" spans="1:30" ht="15" customHeight="1" x14ac:dyDescent="0.25">
      <c r="A156" s="142">
        <f t="shared" si="40"/>
        <v>42878</v>
      </c>
      <c r="B156" s="132">
        <v>2668</v>
      </c>
      <c r="C156" s="28">
        <v>24.12</v>
      </c>
      <c r="D156" s="40">
        <v>8.1300000000000008</v>
      </c>
      <c r="E156" s="10">
        <v>1</v>
      </c>
      <c r="F156" s="11">
        <v>997</v>
      </c>
      <c r="G156" s="13">
        <f t="shared" si="42"/>
        <v>997</v>
      </c>
      <c r="H156" s="97">
        <f t="shared" si="43"/>
        <v>2659.9960000000001</v>
      </c>
      <c r="I156" s="10">
        <v>1</v>
      </c>
      <c r="J156" s="11">
        <v>853</v>
      </c>
      <c r="K156" s="11">
        <f t="shared" si="44"/>
        <v>853</v>
      </c>
      <c r="L156" s="102">
        <f t="shared" si="45"/>
        <v>2275.8040000000001</v>
      </c>
      <c r="M156" s="12">
        <v>209</v>
      </c>
      <c r="N156" s="97">
        <f t="shared" si="46"/>
        <v>557.61199999999997</v>
      </c>
      <c r="O156" s="20">
        <v>89.5</v>
      </c>
      <c r="P156" s="13">
        <v>108.2</v>
      </c>
      <c r="Q156" s="11">
        <v>78</v>
      </c>
      <c r="R156" s="11">
        <f t="shared" si="47"/>
        <v>239.74358974358978</v>
      </c>
      <c r="S156" s="97">
        <f t="shared" si="41"/>
        <v>639.6358974358975</v>
      </c>
      <c r="T156" s="10">
        <v>1</v>
      </c>
      <c r="U156" s="13">
        <v>1.6</v>
      </c>
      <c r="V156" s="13">
        <f t="shared" si="48"/>
        <v>1.6</v>
      </c>
      <c r="W156" s="97">
        <f t="shared" si="49"/>
        <v>4.2688000000000006</v>
      </c>
      <c r="X156" s="131"/>
      <c r="Y156" s="13">
        <v>0.02</v>
      </c>
      <c r="Z156" s="335">
        <f t="shared" si="50"/>
        <v>5.3359999999999998E-2</v>
      </c>
      <c r="AA156" s="270">
        <f t="shared" si="39"/>
        <v>0.02</v>
      </c>
      <c r="AD156" s="270"/>
    </row>
    <row r="157" spans="1:30" ht="15" customHeight="1" x14ac:dyDescent="0.25">
      <c r="A157" s="142">
        <f t="shared" si="40"/>
        <v>42879</v>
      </c>
      <c r="B157" s="132">
        <v>2672</v>
      </c>
      <c r="C157" s="28">
        <v>24.92</v>
      </c>
      <c r="D157" s="40">
        <v>8.1199999999999992</v>
      </c>
      <c r="E157" s="10">
        <v>1</v>
      </c>
      <c r="F157" s="11">
        <v>495</v>
      </c>
      <c r="G157" s="13">
        <f t="shared" si="42"/>
        <v>495</v>
      </c>
      <c r="H157" s="97">
        <f t="shared" si="43"/>
        <v>1322.64</v>
      </c>
      <c r="I157" s="10">
        <v>1</v>
      </c>
      <c r="J157" s="11">
        <v>400</v>
      </c>
      <c r="K157" s="11">
        <f t="shared" si="44"/>
        <v>400</v>
      </c>
      <c r="L157" s="102">
        <f t="shared" si="45"/>
        <v>1068.8</v>
      </c>
      <c r="M157" s="12">
        <v>119</v>
      </c>
      <c r="N157" s="97">
        <f t="shared" si="46"/>
        <v>317.96800000000002</v>
      </c>
      <c r="O157" s="20">
        <v>88.4</v>
      </c>
      <c r="P157" s="13">
        <v>96.6</v>
      </c>
      <c r="Q157" s="11">
        <v>100</v>
      </c>
      <c r="R157" s="11">
        <f t="shared" si="47"/>
        <v>81.999999999999886</v>
      </c>
      <c r="S157" s="97">
        <f t="shared" si="41"/>
        <v>219.1039999999997</v>
      </c>
      <c r="T157" s="10">
        <v>1</v>
      </c>
      <c r="U157" s="13">
        <v>1.4</v>
      </c>
      <c r="V157" s="13">
        <f t="shared" si="48"/>
        <v>1.4</v>
      </c>
      <c r="W157" s="97">
        <f t="shared" si="49"/>
        <v>3.7407999999999997</v>
      </c>
      <c r="X157" s="131" t="s">
        <v>54</v>
      </c>
      <c r="Y157" s="13">
        <v>0.01</v>
      </c>
      <c r="Z157" s="335">
        <f t="shared" si="50"/>
        <v>2.6719999999999997E-2</v>
      </c>
      <c r="AA157" s="270">
        <f t="shared" si="39"/>
        <v>5.0000000000000001E-3</v>
      </c>
      <c r="AD157" s="270"/>
    </row>
    <row r="158" spans="1:30" ht="15" customHeight="1" x14ac:dyDescent="0.25">
      <c r="A158" s="142">
        <f t="shared" si="40"/>
        <v>42880</v>
      </c>
      <c r="B158" s="132">
        <v>2204</v>
      </c>
      <c r="C158" s="28">
        <v>25.03</v>
      </c>
      <c r="D158" s="40">
        <v>8.1</v>
      </c>
      <c r="E158" s="10">
        <v>1</v>
      </c>
      <c r="F158" s="11">
        <v>655</v>
      </c>
      <c r="G158" s="13">
        <f t="shared" si="42"/>
        <v>655</v>
      </c>
      <c r="H158" s="97">
        <f t="shared" si="43"/>
        <v>1443.62</v>
      </c>
      <c r="I158" s="10">
        <v>1</v>
      </c>
      <c r="J158" s="11">
        <v>515</v>
      </c>
      <c r="K158" s="11">
        <f t="shared" si="44"/>
        <v>515</v>
      </c>
      <c r="L158" s="102">
        <f t="shared" si="45"/>
        <v>1135.06</v>
      </c>
      <c r="M158" s="12">
        <v>97</v>
      </c>
      <c r="N158" s="97">
        <f t="shared" si="46"/>
        <v>213.78800000000001</v>
      </c>
      <c r="O158" s="20">
        <v>89.2</v>
      </c>
      <c r="P158" s="13">
        <v>97.8</v>
      </c>
      <c r="Q158" s="11">
        <v>100</v>
      </c>
      <c r="R158" s="11">
        <f t="shared" si="47"/>
        <v>85.999999999999943</v>
      </c>
      <c r="S158" s="97">
        <f t="shared" si="41"/>
        <v>189.5439999999999</v>
      </c>
      <c r="T158" s="10">
        <v>1</v>
      </c>
      <c r="U158" s="13">
        <v>2.2000000000000002</v>
      </c>
      <c r="V158" s="13">
        <f t="shared" si="48"/>
        <v>2.2000000000000002</v>
      </c>
      <c r="W158" s="97">
        <f t="shared" si="49"/>
        <v>4.8487999999999998</v>
      </c>
      <c r="X158" s="131" t="s">
        <v>54</v>
      </c>
      <c r="Y158" s="13">
        <v>0.01</v>
      </c>
      <c r="Z158" s="335">
        <f t="shared" si="50"/>
        <v>2.2040000000000001E-2</v>
      </c>
      <c r="AA158" s="270">
        <f t="shared" si="39"/>
        <v>5.0000000000000001E-3</v>
      </c>
      <c r="AD158" s="270"/>
    </row>
    <row r="159" spans="1:30" ht="15" customHeight="1" x14ac:dyDescent="0.25">
      <c r="A159" s="142">
        <f t="shared" si="40"/>
        <v>42881</v>
      </c>
      <c r="B159" s="132">
        <v>2314</v>
      </c>
      <c r="C159" s="28">
        <v>24.46</v>
      </c>
      <c r="D159" s="40">
        <v>7.93</v>
      </c>
      <c r="E159" s="10">
        <v>1</v>
      </c>
      <c r="F159" s="11">
        <v>391</v>
      </c>
      <c r="G159" s="13">
        <f t="shared" si="42"/>
        <v>391</v>
      </c>
      <c r="H159" s="97">
        <f t="shared" si="43"/>
        <v>904.774</v>
      </c>
      <c r="I159" s="10">
        <v>1</v>
      </c>
      <c r="J159" s="11">
        <v>337</v>
      </c>
      <c r="K159" s="11">
        <f t="shared" si="44"/>
        <v>337</v>
      </c>
      <c r="L159" s="102">
        <f t="shared" si="45"/>
        <v>779.81799999999998</v>
      </c>
      <c r="M159" s="12">
        <v>97</v>
      </c>
      <c r="N159" s="97">
        <f t="shared" si="46"/>
        <v>224.458</v>
      </c>
      <c r="O159" s="20">
        <v>88.8</v>
      </c>
      <c r="P159" s="13">
        <v>93.9</v>
      </c>
      <c r="Q159" s="11">
        <v>85</v>
      </c>
      <c r="R159" s="11">
        <f t="shared" si="47"/>
        <v>60.000000000000099</v>
      </c>
      <c r="S159" s="97">
        <f t="shared" si="41"/>
        <v>138.84000000000023</v>
      </c>
      <c r="T159" s="10">
        <v>1</v>
      </c>
      <c r="U159" s="203">
        <v>2.2000000000000002</v>
      </c>
      <c r="V159" s="13">
        <f t="shared" si="48"/>
        <v>2.2000000000000002</v>
      </c>
      <c r="W159" s="97">
        <f t="shared" si="49"/>
        <v>5.0907999999999998</v>
      </c>
      <c r="X159" s="131"/>
      <c r="Y159" s="13">
        <v>0.01</v>
      </c>
      <c r="Z159" s="335">
        <f t="shared" si="50"/>
        <v>2.3140000000000001E-2</v>
      </c>
      <c r="AA159" s="270">
        <f t="shared" si="39"/>
        <v>0.01</v>
      </c>
      <c r="AD159" s="270"/>
    </row>
    <row r="160" spans="1:30" ht="15" customHeight="1" x14ac:dyDescent="0.25">
      <c r="A160" s="142">
        <f t="shared" si="40"/>
        <v>42882</v>
      </c>
      <c r="B160" s="132">
        <v>2066</v>
      </c>
      <c r="C160" s="28">
        <v>30.71</v>
      </c>
      <c r="D160" s="40">
        <v>8.0299999999999994</v>
      </c>
      <c r="E160" s="10">
        <v>1</v>
      </c>
      <c r="F160" s="11">
        <v>377</v>
      </c>
      <c r="G160" s="13">
        <f t="shared" si="42"/>
        <v>377</v>
      </c>
      <c r="H160" s="97">
        <f t="shared" si="43"/>
        <v>778.88199999999995</v>
      </c>
      <c r="I160" s="10">
        <v>1</v>
      </c>
      <c r="J160" s="11">
        <v>305</v>
      </c>
      <c r="K160" s="11">
        <f t="shared" si="44"/>
        <v>305</v>
      </c>
      <c r="L160" s="102">
        <f t="shared" si="45"/>
        <v>630.13</v>
      </c>
      <c r="M160" s="12">
        <v>84</v>
      </c>
      <c r="N160" s="97">
        <f t="shared" si="46"/>
        <v>173.54400000000001</v>
      </c>
      <c r="O160" s="20">
        <v>88.8</v>
      </c>
      <c r="P160" s="13">
        <v>93.2</v>
      </c>
      <c r="Q160" s="11">
        <v>72</v>
      </c>
      <c r="R160" s="11">
        <f t="shared" si="47"/>
        <v>61.111111111111185</v>
      </c>
      <c r="S160" s="97">
        <f t="shared" si="41"/>
        <v>126.2555555555557</v>
      </c>
      <c r="T160" s="10">
        <v>1</v>
      </c>
      <c r="U160" s="203">
        <v>1.4</v>
      </c>
      <c r="V160" s="13">
        <f t="shared" si="48"/>
        <v>1.4</v>
      </c>
      <c r="W160" s="97">
        <f t="shared" si="49"/>
        <v>2.8923999999999994</v>
      </c>
      <c r="X160" s="131" t="s">
        <v>54</v>
      </c>
      <c r="Y160" s="13">
        <v>0.01</v>
      </c>
      <c r="Z160" s="335">
        <f t="shared" si="50"/>
        <v>2.0660000000000001E-2</v>
      </c>
      <c r="AA160" s="270">
        <f t="shared" si="39"/>
        <v>5.0000000000000001E-3</v>
      </c>
      <c r="AD160" s="270"/>
    </row>
    <row r="161" spans="1:30" ht="15" customHeight="1" x14ac:dyDescent="0.25">
      <c r="A161" s="142">
        <f t="shared" si="40"/>
        <v>42883</v>
      </c>
      <c r="B161" s="132">
        <v>1205</v>
      </c>
      <c r="C161" s="28">
        <v>35.090000000000003</v>
      </c>
      <c r="D161" s="40">
        <v>8.2899999999999991</v>
      </c>
      <c r="E161" s="10">
        <v>1</v>
      </c>
      <c r="F161" s="11">
        <v>138</v>
      </c>
      <c r="G161" s="13">
        <f t="shared" si="42"/>
        <v>138</v>
      </c>
      <c r="H161" s="97">
        <f t="shared" si="43"/>
        <v>166.29</v>
      </c>
      <c r="I161" s="10">
        <v>1</v>
      </c>
      <c r="J161" s="11">
        <v>90</v>
      </c>
      <c r="K161" s="11">
        <f t="shared" si="44"/>
        <v>90</v>
      </c>
      <c r="L161" s="102">
        <f t="shared" si="45"/>
        <v>108.45</v>
      </c>
      <c r="M161" s="12">
        <v>34</v>
      </c>
      <c r="N161" s="97">
        <f t="shared" si="46"/>
        <v>40.97</v>
      </c>
      <c r="O161" s="20">
        <v>88.3</v>
      </c>
      <c r="P161" s="13">
        <v>92.8</v>
      </c>
      <c r="Q161" s="11">
        <v>80</v>
      </c>
      <c r="R161" s="11">
        <f t="shared" si="47"/>
        <v>56.25</v>
      </c>
      <c r="S161" s="97">
        <f t="shared" si="41"/>
        <v>67.78125</v>
      </c>
      <c r="T161" s="10">
        <v>1</v>
      </c>
      <c r="U161" s="203">
        <v>1.5</v>
      </c>
      <c r="V161" s="13">
        <f t="shared" si="48"/>
        <v>1.5</v>
      </c>
      <c r="W161" s="97">
        <f t="shared" si="49"/>
        <v>1.8075000000000001</v>
      </c>
      <c r="X161" s="131" t="s">
        <v>54</v>
      </c>
      <c r="Y161" s="13">
        <v>0.01</v>
      </c>
      <c r="Z161" s="335">
        <f t="shared" si="50"/>
        <v>1.205E-2</v>
      </c>
      <c r="AA161" s="270">
        <f t="shared" si="39"/>
        <v>5.0000000000000001E-3</v>
      </c>
      <c r="AD161" s="270"/>
    </row>
    <row r="162" spans="1:30" ht="15" customHeight="1" x14ac:dyDescent="0.25">
      <c r="A162" s="142">
        <f t="shared" si="40"/>
        <v>42884</v>
      </c>
      <c r="B162" s="132">
        <v>3024</v>
      </c>
      <c r="C162" s="28">
        <v>35.090000000000003</v>
      </c>
      <c r="D162" s="40">
        <v>8.19</v>
      </c>
      <c r="E162" s="10">
        <v>1</v>
      </c>
      <c r="F162" s="11">
        <v>820</v>
      </c>
      <c r="G162" s="13">
        <f t="shared" si="42"/>
        <v>820</v>
      </c>
      <c r="H162" s="97">
        <f t="shared" si="43"/>
        <v>2479.6799999999998</v>
      </c>
      <c r="I162" s="10">
        <v>1</v>
      </c>
      <c r="J162" s="11">
        <v>749</v>
      </c>
      <c r="K162" s="11">
        <f t="shared" si="44"/>
        <v>749</v>
      </c>
      <c r="L162" s="102">
        <f t="shared" si="45"/>
        <v>2264.9760000000001</v>
      </c>
      <c r="M162" s="12">
        <v>180</v>
      </c>
      <c r="N162" s="97">
        <f t="shared" si="46"/>
        <v>544.32000000000005</v>
      </c>
      <c r="O162" s="20">
        <v>89.2</v>
      </c>
      <c r="P162" s="13">
        <v>98.7</v>
      </c>
      <c r="Q162" s="11">
        <v>84</v>
      </c>
      <c r="R162" s="11">
        <f t="shared" si="47"/>
        <v>113.0952380952381</v>
      </c>
      <c r="S162" s="97">
        <f t="shared" si="41"/>
        <v>342</v>
      </c>
      <c r="T162" s="10">
        <v>1</v>
      </c>
      <c r="U162" s="203">
        <v>2.2999999999999998</v>
      </c>
      <c r="V162" s="13">
        <f t="shared" si="48"/>
        <v>2.2999999999999998</v>
      </c>
      <c r="W162" s="97">
        <f t="shared" si="49"/>
        <v>6.9551999999999996</v>
      </c>
      <c r="X162" s="131"/>
      <c r="Y162" s="13">
        <v>0.02</v>
      </c>
      <c r="Z162" s="335">
        <f t="shared" si="50"/>
        <v>6.0480000000000006E-2</v>
      </c>
      <c r="AA162" s="270">
        <f t="shared" si="39"/>
        <v>0.02</v>
      </c>
      <c r="AD162" s="270"/>
    </row>
    <row r="163" spans="1:30" ht="15" customHeight="1" x14ac:dyDescent="0.25">
      <c r="A163" s="142">
        <f t="shared" si="40"/>
        <v>42885</v>
      </c>
      <c r="B163" s="132">
        <v>2904</v>
      </c>
      <c r="C163" s="28">
        <v>34.75</v>
      </c>
      <c r="D163" s="40">
        <v>8.2200000000000006</v>
      </c>
      <c r="E163" s="10">
        <v>1</v>
      </c>
      <c r="F163" s="11">
        <v>690</v>
      </c>
      <c r="G163" s="13">
        <f t="shared" si="42"/>
        <v>690</v>
      </c>
      <c r="H163" s="97">
        <f t="shared" si="43"/>
        <v>2003.76</v>
      </c>
      <c r="I163" s="10">
        <v>1</v>
      </c>
      <c r="J163" s="11">
        <v>626</v>
      </c>
      <c r="K163" s="11">
        <f t="shared" si="44"/>
        <v>626</v>
      </c>
      <c r="L163" s="102">
        <f t="shared" si="45"/>
        <v>1817.904</v>
      </c>
      <c r="M163" s="12">
        <v>176</v>
      </c>
      <c r="N163" s="97">
        <f t="shared" si="46"/>
        <v>511.10399999999998</v>
      </c>
      <c r="O163" s="20">
        <v>89.2</v>
      </c>
      <c r="P163" s="13">
        <v>98.1</v>
      </c>
      <c r="Q163" s="11">
        <v>95</v>
      </c>
      <c r="R163" s="11">
        <f t="shared" si="47"/>
        <v>93.684210526315695</v>
      </c>
      <c r="S163" s="97">
        <f t="shared" si="41"/>
        <v>272.05894736842077</v>
      </c>
      <c r="T163" s="10">
        <v>1</v>
      </c>
      <c r="U163" s="203">
        <v>1.8</v>
      </c>
      <c r="V163" s="13">
        <f t="shared" si="48"/>
        <v>1.8</v>
      </c>
      <c r="W163" s="97">
        <f t="shared" si="49"/>
        <v>5.2271999999999998</v>
      </c>
      <c r="X163" s="131"/>
      <c r="Y163" s="13">
        <v>0.01</v>
      </c>
      <c r="Z163" s="335">
        <f t="shared" si="50"/>
        <v>2.904E-2</v>
      </c>
      <c r="AA163" s="270">
        <f t="shared" si="39"/>
        <v>0.01</v>
      </c>
      <c r="AD163" s="270"/>
    </row>
    <row r="164" spans="1:30" s="230" customFormat="1" ht="15" customHeight="1" x14ac:dyDescent="0.25">
      <c r="A164" s="142">
        <f t="shared" si="40"/>
        <v>42886</v>
      </c>
      <c r="B164" s="234">
        <v>2945</v>
      </c>
      <c r="C164" s="220">
        <v>25.49</v>
      </c>
      <c r="D164" s="221">
        <v>8.1999999999999993</v>
      </c>
      <c r="E164" s="222">
        <v>1</v>
      </c>
      <c r="F164" s="223">
        <v>592</v>
      </c>
      <c r="G164" s="224">
        <f t="shared" si="42"/>
        <v>592</v>
      </c>
      <c r="H164" s="225">
        <f t="shared" si="43"/>
        <v>1743.44</v>
      </c>
      <c r="I164" s="222">
        <v>1</v>
      </c>
      <c r="J164" s="223">
        <v>478</v>
      </c>
      <c r="K164" s="223">
        <f t="shared" si="44"/>
        <v>478</v>
      </c>
      <c r="L164" s="226">
        <f t="shared" si="45"/>
        <v>1407.71</v>
      </c>
      <c r="M164" s="227">
        <v>157</v>
      </c>
      <c r="N164" s="225">
        <f t="shared" si="46"/>
        <v>462.36500000000001</v>
      </c>
      <c r="O164" s="228">
        <v>87.7</v>
      </c>
      <c r="P164" s="224">
        <v>94.7</v>
      </c>
      <c r="Q164" s="223">
        <v>80</v>
      </c>
      <c r="R164" s="223">
        <f t="shared" si="47"/>
        <v>87.5</v>
      </c>
      <c r="S164" s="225">
        <f t="shared" si="41"/>
        <v>257.6875</v>
      </c>
      <c r="T164" s="222">
        <v>1</v>
      </c>
      <c r="U164" s="244">
        <v>1.3</v>
      </c>
      <c r="V164" s="224">
        <f t="shared" si="48"/>
        <v>1.3</v>
      </c>
      <c r="W164" s="225">
        <f t="shared" si="49"/>
        <v>3.8285</v>
      </c>
      <c r="X164" s="229" t="s">
        <v>54</v>
      </c>
      <c r="Y164" s="224">
        <v>0.01</v>
      </c>
      <c r="Z164" s="335">
        <f t="shared" si="50"/>
        <v>2.945E-2</v>
      </c>
      <c r="AA164" s="270">
        <f t="shared" si="39"/>
        <v>5.0000000000000001E-3</v>
      </c>
      <c r="AD164" s="270"/>
    </row>
    <row r="165" spans="1:30" s="15" customFormat="1" ht="15" customHeight="1" x14ac:dyDescent="0.25">
      <c r="A165" s="142">
        <f t="shared" si="40"/>
        <v>42887</v>
      </c>
      <c r="B165" s="132">
        <v>2635</v>
      </c>
      <c r="C165" s="28">
        <v>24.9</v>
      </c>
      <c r="D165" s="204">
        <v>8.2100000000000009</v>
      </c>
      <c r="E165" s="205">
        <v>1</v>
      </c>
      <c r="F165" s="206">
        <v>483</v>
      </c>
      <c r="G165" s="207">
        <f t="shared" si="42"/>
        <v>483</v>
      </c>
      <c r="H165" s="97">
        <f t="shared" si="43"/>
        <v>1272.7049999999999</v>
      </c>
      <c r="I165" s="205">
        <v>1</v>
      </c>
      <c r="J165" s="206">
        <v>434</v>
      </c>
      <c r="K165" s="206">
        <f t="shared" si="44"/>
        <v>434</v>
      </c>
      <c r="L165" s="208">
        <f t="shared" si="45"/>
        <v>1143.5899999999999</v>
      </c>
      <c r="M165" s="12">
        <v>116</v>
      </c>
      <c r="N165" s="97">
        <f t="shared" si="46"/>
        <v>305.66000000000003</v>
      </c>
      <c r="O165" s="209">
        <v>87.8</v>
      </c>
      <c r="P165" s="207">
        <v>94.9</v>
      </c>
      <c r="Q165" s="206">
        <v>88</v>
      </c>
      <c r="R165" s="206">
        <f t="shared" si="47"/>
        <v>80.681818181818272</v>
      </c>
      <c r="S165" s="97">
        <f t="shared" si="41"/>
        <v>212.59659090909113</v>
      </c>
      <c r="T165" s="205">
        <v>1</v>
      </c>
      <c r="U165" s="216">
        <v>1.4</v>
      </c>
      <c r="V165" s="207">
        <f t="shared" si="48"/>
        <v>1.4</v>
      </c>
      <c r="W165" s="97">
        <f t="shared" si="49"/>
        <v>3.6889999999999996</v>
      </c>
      <c r="X165" s="131" t="s">
        <v>54</v>
      </c>
      <c r="Y165" s="207">
        <v>0.01</v>
      </c>
      <c r="Z165" s="335">
        <f t="shared" si="50"/>
        <v>2.6350000000000002E-2</v>
      </c>
      <c r="AA165" s="270">
        <f t="shared" si="39"/>
        <v>5.0000000000000001E-3</v>
      </c>
      <c r="AD165" s="270"/>
    </row>
    <row r="166" spans="1:30" ht="15" customHeight="1" x14ac:dyDescent="0.25">
      <c r="A166" s="142">
        <f t="shared" si="40"/>
        <v>42888</v>
      </c>
      <c r="B166" s="132">
        <v>2838</v>
      </c>
      <c r="C166" s="28">
        <v>25.72</v>
      </c>
      <c r="D166" s="40">
        <v>7.84</v>
      </c>
      <c r="E166" s="10">
        <v>1</v>
      </c>
      <c r="F166" s="11">
        <v>574</v>
      </c>
      <c r="G166" s="13">
        <f t="shared" si="42"/>
        <v>574</v>
      </c>
      <c r="H166" s="97">
        <f t="shared" si="43"/>
        <v>1629.0119999999999</v>
      </c>
      <c r="I166" s="10">
        <v>1</v>
      </c>
      <c r="J166" s="11">
        <v>512</v>
      </c>
      <c r="K166" s="11">
        <f t="shared" si="44"/>
        <v>512</v>
      </c>
      <c r="L166" s="102">
        <f t="shared" si="45"/>
        <v>1453.056</v>
      </c>
      <c r="M166" s="12">
        <v>117</v>
      </c>
      <c r="N166" s="97">
        <f t="shared" si="46"/>
        <v>332.04599999999999</v>
      </c>
      <c r="O166" s="20">
        <v>90.2</v>
      </c>
      <c r="P166" s="13">
        <v>96.6</v>
      </c>
      <c r="Q166" s="11">
        <v>73</v>
      </c>
      <c r="R166" s="11">
        <f t="shared" si="47"/>
        <v>87.67123287671221</v>
      </c>
      <c r="S166" s="97">
        <f t="shared" si="41"/>
        <v>248.81095890410924</v>
      </c>
      <c r="T166" s="10">
        <v>1</v>
      </c>
      <c r="U166" s="203">
        <v>1.6</v>
      </c>
      <c r="V166" s="13">
        <f t="shared" si="48"/>
        <v>1.6</v>
      </c>
      <c r="W166" s="97">
        <f t="shared" si="49"/>
        <v>4.5407999999999999</v>
      </c>
      <c r="X166" s="131"/>
      <c r="Y166" s="13">
        <v>0.01</v>
      </c>
      <c r="Z166" s="335">
        <f t="shared" si="50"/>
        <v>2.8379999999999999E-2</v>
      </c>
      <c r="AA166" s="270">
        <f t="shared" si="39"/>
        <v>0.01</v>
      </c>
      <c r="AD166" s="270"/>
    </row>
    <row r="167" spans="1:30" ht="15" customHeight="1" x14ac:dyDescent="0.25">
      <c r="A167" s="142">
        <f t="shared" si="40"/>
        <v>42889</v>
      </c>
      <c r="B167" s="132">
        <v>2162</v>
      </c>
      <c r="C167" s="28">
        <v>26.51</v>
      </c>
      <c r="D167" s="40">
        <v>8.02</v>
      </c>
      <c r="E167" s="10">
        <v>1</v>
      </c>
      <c r="F167" s="11">
        <v>373</v>
      </c>
      <c r="G167" s="13">
        <f t="shared" si="42"/>
        <v>373</v>
      </c>
      <c r="H167" s="97">
        <f t="shared" si="43"/>
        <v>806.42600000000004</v>
      </c>
      <c r="I167" s="10">
        <v>1</v>
      </c>
      <c r="J167" s="11">
        <v>287</v>
      </c>
      <c r="K167" s="11">
        <f t="shared" si="44"/>
        <v>287</v>
      </c>
      <c r="L167" s="102">
        <f t="shared" si="45"/>
        <v>620.49400000000003</v>
      </c>
      <c r="M167" s="12">
        <v>99</v>
      </c>
      <c r="N167" s="97">
        <f t="shared" si="46"/>
        <v>214.03800000000001</v>
      </c>
      <c r="O167" s="20">
        <v>89.9</v>
      </c>
      <c r="P167" s="13">
        <v>95.4</v>
      </c>
      <c r="Q167" s="11">
        <v>81</v>
      </c>
      <c r="R167" s="11">
        <f t="shared" si="47"/>
        <v>67.901234567901241</v>
      </c>
      <c r="S167" s="97">
        <f t="shared" si="41"/>
        <v>146.80246913580248</v>
      </c>
      <c r="T167" s="10">
        <v>1</v>
      </c>
      <c r="U167" s="203">
        <v>1.6</v>
      </c>
      <c r="V167" s="13">
        <f t="shared" si="48"/>
        <v>1.6</v>
      </c>
      <c r="W167" s="97">
        <f t="shared" si="49"/>
        <v>3.4592000000000001</v>
      </c>
      <c r="X167" s="131"/>
      <c r="Y167" s="13">
        <v>0.02</v>
      </c>
      <c r="Z167" s="335">
        <f t="shared" si="50"/>
        <v>4.3240000000000001E-2</v>
      </c>
      <c r="AA167" s="270">
        <f t="shared" si="39"/>
        <v>0.02</v>
      </c>
      <c r="AD167" s="270"/>
    </row>
    <row r="168" spans="1:30" ht="15" customHeight="1" x14ac:dyDescent="0.25">
      <c r="A168" s="142">
        <f t="shared" si="40"/>
        <v>42890</v>
      </c>
      <c r="B168" s="132">
        <v>1043</v>
      </c>
      <c r="C168" s="28">
        <v>22.17</v>
      </c>
      <c r="D168" s="40">
        <v>8.33</v>
      </c>
      <c r="E168" s="10">
        <v>1</v>
      </c>
      <c r="F168" s="11">
        <v>205</v>
      </c>
      <c r="G168" s="13">
        <f t="shared" si="42"/>
        <v>205</v>
      </c>
      <c r="H168" s="97">
        <f t="shared" si="43"/>
        <v>213.815</v>
      </c>
      <c r="I168" s="10">
        <v>1</v>
      </c>
      <c r="J168" s="11">
        <v>109</v>
      </c>
      <c r="K168" s="11">
        <f t="shared" si="44"/>
        <v>109</v>
      </c>
      <c r="L168" s="102">
        <f t="shared" si="45"/>
        <v>113.687</v>
      </c>
      <c r="M168" s="12">
        <v>39</v>
      </c>
      <c r="N168" s="97">
        <f t="shared" si="46"/>
        <v>40.677</v>
      </c>
      <c r="O168" s="20">
        <v>95.7</v>
      </c>
      <c r="P168" s="13">
        <v>97.8</v>
      </c>
      <c r="Q168" s="11">
        <v>77</v>
      </c>
      <c r="R168" s="11">
        <f t="shared" si="47"/>
        <v>27.272727272727202</v>
      </c>
      <c r="S168" s="97">
        <f t="shared" si="41"/>
        <v>28.445454545454471</v>
      </c>
      <c r="T168" s="10">
        <v>1</v>
      </c>
      <c r="U168" s="203">
        <v>1.8</v>
      </c>
      <c r="V168" s="13">
        <f t="shared" si="48"/>
        <v>1.8</v>
      </c>
      <c r="W168" s="97">
        <f t="shared" si="49"/>
        <v>1.8774000000000002</v>
      </c>
      <c r="X168" s="131" t="s">
        <v>54</v>
      </c>
      <c r="Y168" s="13">
        <v>0.01</v>
      </c>
      <c r="Z168" s="335">
        <f t="shared" si="50"/>
        <v>1.043E-2</v>
      </c>
      <c r="AA168" s="270">
        <f t="shared" si="39"/>
        <v>5.0000000000000001E-3</v>
      </c>
      <c r="AD168" s="270"/>
    </row>
    <row r="169" spans="1:30" ht="15" customHeight="1" x14ac:dyDescent="0.25">
      <c r="A169" s="142">
        <f t="shared" si="40"/>
        <v>42891</v>
      </c>
      <c r="B169" s="132">
        <v>1639</v>
      </c>
      <c r="C169" s="28">
        <v>21.04</v>
      </c>
      <c r="D169" s="40">
        <v>8.23</v>
      </c>
      <c r="E169" s="10">
        <v>1</v>
      </c>
      <c r="F169" s="11">
        <v>280</v>
      </c>
      <c r="G169" s="13">
        <f t="shared" si="42"/>
        <v>280</v>
      </c>
      <c r="H169" s="97">
        <f t="shared" si="43"/>
        <v>458.92</v>
      </c>
      <c r="I169" s="10">
        <v>1</v>
      </c>
      <c r="J169" s="11">
        <v>169</v>
      </c>
      <c r="K169" s="11">
        <f t="shared" si="44"/>
        <v>169</v>
      </c>
      <c r="L169" s="102">
        <f t="shared" si="45"/>
        <v>276.99099999999999</v>
      </c>
      <c r="M169" s="12">
        <v>189</v>
      </c>
      <c r="N169" s="97">
        <f t="shared" si="46"/>
        <v>309.77100000000002</v>
      </c>
      <c r="O169" s="20">
        <v>92.3</v>
      </c>
      <c r="P169" s="13">
        <v>95.2</v>
      </c>
      <c r="Q169" s="11">
        <v>74</v>
      </c>
      <c r="R169" s="11">
        <f t="shared" si="47"/>
        <v>39.189189189189264</v>
      </c>
      <c r="S169" s="97">
        <f t="shared" si="41"/>
        <v>64.2310810810812</v>
      </c>
      <c r="T169" s="10">
        <v>1</v>
      </c>
      <c r="U169" s="203">
        <v>1.3</v>
      </c>
      <c r="V169" s="13">
        <f t="shared" si="48"/>
        <v>1.3</v>
      </c>
      <c r="W169" s="97">
        <f t="shared" si="49"/>
        <v>2.1307000000000005</v>
      </c>
      <c r="X169" s="131"/>
      <c r="Y169" s="13">
        <v>0.06</v>
      </c>
      <c r="Z169" s="335">
        <f t="shared" si="50"/>
        <v>9.8339999999999997E-2</v>
      </c>
      <c r="AA169" s="270">
        <f t="shared" si="39"/>
        <v>0.06</v>
      </c>
      <c r="AD169" s="270"/>
    </row>
    <row r="170" spans="1:30" ht="15" customHeight="1" x14ac:dyDescent="0.25">
      <c r="A170" s="142">
        <f t="shared" si="40"/>
        <v>42892</v>
      </c>
      <c r="B170" s="132">
        <v>2822</v>
      </c>
      <c r="C170" s="28">
        <v>23.08</v>
      </c>
      <c r="D170" s="40">
        <v>8.4600000000000009</v>
      </c>
      <c r="E170" s="10">
        <v>1</v>
      </c>
      <c r="F170" s="11">
        <v>739</v>
      </c>
      <c r="G170" s="13">
        <f t="shared" si="42"/>
        <v>739</v>
      </c>
      <c r="H170" s="97">
        <f t="shared" si="43"/>
        <v>2085.4580000000001</v>
      </c>
      <c r="I170" s="10">
        <v>1</v>
      </c>
      <c r="J170" s="11">
        <v>678</v>
      </c>
      <c r="K170" s="11">
        <f t="shared" si="44"/>
        <v>678</v>
      </c>
      <c r="L170" s="102">
        <f t="shared" si="45"/>
        <v>1913.316</v>
      </c>
      <c r="M170" s="12">
        <v>228</v>
      </c>
      <c r="N170" s="97">
        <f t="shared" si="46"/>
        <v>643.41600000000005</v>
      </c>
      <c r="O170" s="20">
        <v>87.9</v>
      </c>
      <c r="P170" s="13">
        <v>97</v>
      </c>
      <c r="Q170" s="11">
        <v>93</v>
      </c>
      <c r="R170" s="11">
        <f t="shared" si="47"/>
        <v>97.849462365591336</v>
      </c>
      <c r="S170" s="97">
        <f t="shared" si="41"/>
        <v>276.13118279569875</v>
      </c>
      <c r="T170" s="10">
        <v>1</v>
      </c>
      <c r="U170" s="13">
        <v>19</v>
      </c>
      <c r="V170" s="13">
        <f t="shared" si="48"/>
        <v>19</v>
      </c>
      <c r="W170" s="97">
        <f t="shared" si="49"/>
        <v>53.618000000000002</v>
      </c>
      <c r="X170" s="131" t="s">
        <v>54</v>
      </c>
      <c r="Y170" s="13">
        <v>0.01</v>
      </c>
      <c r="Z170" s="335">
        <f t="shared" si="50"/>
        <v>2.8219999999999999E-2</v>
      </c>
      <c r="AA170" s="270">
        <f t="shared" si="39"/>
        <v>5.0000000000000001E-3</v>
      </c>
      <c r="AD170" s="270"/>
    </row>
    <row r="171" spans="1:30" ht="15" customHeight="1" x14ac:dyDescent="0.25">
      <c r="A171" s="142">
        <f t="shared" si="40"/>
        <v>42893</v>
      </c>
      <c r="B171" s="132">
        <v>2872</v>
      </c>
      <c r="C171" s="28">
        <v>23.95</v>
      </c>
      <c r="D171" s="40">
        <v>8.25</v>
      </c>
      <c r="E171" s="10">
        <v>1</v>
      </c>
      <c r="F171" s="11">
        <v>697</v>
      </c>
      <c r="G171" s="13">
        <f t="shared" si="42"/>
        <v>697</v>
      </c>
      <c r="H171" s="97">
        <f t="shared" si="43"/>
        <v>2001.7840000000001</v>
      </c>
      <c r="I171" s="10">
        <v>1</v>
      </c>
      <c r="J171" s="11">
        <v>616</v>
      </c>
      <c r="K171" s="11">
        <f t="shared" si="44"/>
        <v>616</v>
      </c>
      <c r="L171" s="102">
        <f t="shared" si="45"/>
        <v>1769.152</v>
      </c>
      <c r="M171" s="12">
        <v>187</v>
      </c>
      <c r="N171" s="97">
        <f t="shared" si="46"/>
        <v>537.06399999999996</v>
      </c>
      <c r="O171" s="20">
        <v>91.6</v>
      </c>
      <c r="P171" s="13">
        <v>96.4</v>
      </c>
      <c r="Q171" s="11">
        <v>87</v>
      </c>
      <c r="R171" s="11">
        <f t="shared" si="47"/>
        <v>55.172413793103573</v>
      </c>
      <c r="S171" s="97">
        <f t="shared" si="41"/>
        <v>158.45517241379346</v>
      </c>
      <c r="T171" s="10">
        <v>1</v>
      </c>
      <c r="U171" s="13">
        <v>1.7</v>
      </c>
      <c r="V171" s="13">
        <f t="shared" si="48"/>
        <v>1.7</v>
      </c>
      <c r="W171" s="97">
        <f t="shared" si="49"/>
        <v>4.8823999999999996</v>
      </c>
      <c r="X171" s="131"/>
      <c r="Y171" s="13">
        <v>0.01</v>
      </c>
      <c r="Z171" s="335">
        <f t="shared" si="50"/>
        <v>2.8719999999999999E-2</v>
      </c>
      <c r="AA171" s="270">
        <f t="shared" si="39"/>
        <v>0.01</v>
      </c>
      <c r="AD171" s="270"/>
    </row>
    <row r="172" spans="1:30" ht="15" customHeight="1" x14ac:dyDescent="0.25">
      <c r="A172" s="142">
        <f t="shared" si="40"/>
        <v>42894</v>
      </c>
      <c r="B172" s="132">
        <v>2910</v>
      </c>
      <c r="C172" s="28">
        <v>24.6</v>
      </c>
      <c r="D172" s="40">
        <v>8.11</v>
      </c>
      <c r="E172" s="10">
        <v>2</v>
      </c>
      <c r="F172" s="11">
        <v>522</v>
      </c>
      <c r="G172" s="13">
        <f t="shared" si="42"/>
        <v>1044</v>
      </c>
      <c r="H172" s="97">
        <f t="shared" si="43"/>
        <v>3038.04</v>
      </c>
      <c r="I172" s="10">
        <v>2</v>
      </c>
      <c r="J172" s="11">
        <v>508</v>
      </c>
      <c r="K172" s="11">
        <f t="shared" si="44"/>
        <v>1016</v>
      </c>
      <c r="L172" s="102">
        <f t="shared" si="45"/>
        <v>2956.56</v>
      </c>
      <c r="M172" s="12">
        <v>224</v>
      </c>
      <c r="N172" s="97">
        <f t="shared" si="46"/>
        <v>651.84</v>
      </c>
      <c r="O172" s="20">
        <v>95.9</v>
      </c>
      <c r="P172" s="13">
        <v>101.2</v>
      </c>
      <c r="Q172" s="11">
        <v>74</v>
      </c>
      <c r="R172" s="11">
        <f t="shared" si="47"/>
        <v>71.621621621621586</v>
      </c>
      <c r="S172" s="97">
        <f t="shared" si="41"/>
        <v>208.41891891891882</v>
      </c>
      <c r="T172" s="10">
        <v>1</v>
      </c>
      <c r="U172" s="13">
        <v>1</v>
      </c>
      <c r="V172" s="13">
        <f t="shared" si="48"/>
        <v>1</v>
      </c>
      <c r="W172" s="97">
        <f t="shared" si="49"/>
        <v>2.91</v>
      </c>
      <c r="X172" s="131" t="s">
        <v>54</v>
      </c>
      <c r="Y172" s="13">
        <v>0.01</v>
      </c>
      <c r="Z172" s="335">
        <f t="shared" si="50"/>
        <v>2.9100000000000001E-2</v>
      </c>
      <c r="AA172" s="270">
        <f t="shared" si="39"/>
        <v>5.0000000000000001E-3</v>
      </c>
      <c r="AD172" s="270"/>
    </row>
    <row r="173" spans="1:30" ht="15" customHeight="1" x14ac:dyDescent="0.25">
      <c r="A173" s="142">
        <f t="shared" si="40"/>
        <v>42895</v>
      </c>
      <c r="B173" s="132">
        <v>2961</v>
      </c>
      <c r="C173" s="28">
        <v>25.28</v>
      </c>
      <c r="D173" s="40">
        <v>7.93</v>
      </c>
      <c r="E173" s="10">
        <v>1</v>
      </c>
      <c r="F173" s="11">
        <v>817</v>
      </c>
      <c r="G173" s="13">
        <f t="shared" si="42"/>
        <v>817</v>
      </c>
      <c r="H173" s="97">
        <f t="shared" si="43"/>
        <v>2419.1370000000002</v>
      </c>
      <c r="I173" s="10">
        <v>1</v>
      </c>
      <c r="J173" s="11">
        <v>742</v>
      </c>
      <c r="K173" s="11">
        <f t="shared" si="44"/>
        <v>742</v>
      </c>
      <c r="L173" s="102">
        <f t="shared" si="45"/>
        <v>2197.0619999999999</v>
      </c>
      <c r="M173" s="12">
        <v>200</v>
      </c>
      <c r="N173" s="97">
        <f t="shared" si="46"/>
        <v>592.20000000000005</v>
      </c>
      <c r="O173" s="20">
        <v>88.6</v>
      </c>
      <c r="P173" s="13">
        <v>97.2</v>
      </c>
      <c r="Q173" s="11">
        <v>83</v>
      </c>
      <c r="R173" s="11">
        <f t="shared" si="47"/>
        <v>103.61445783132541</v>
      </c>
      <c r="S173" s="97">
        <f t="shared" si="41"/>
        <v>306.80240963855454</v>
      </c>
      <c r="T173" s="10">
        <v>1</v>
      </c>
      <c r="U173" s="13">
        <v>1.6</v>
      </c>
      <c r="V173" s="13">
        <f t="shared" si="48"/>
        <v>1.6</v>
      </c>
      <c r="W173" s="97">
        <f t="shared" si="49"/>
        <v>4.7376000000000005</v>
      </c>
      <c r="X173" s="131" t="s">
        <v>54</v>
      </c>
      <c r="Y173" s="13">
        <v>0.01</v>
      </c>
      <c r="Z173" s="335">
        <f t="shared" si="50"/>
        <v>2.9610000000000001E-2</v>
      </c>
      <c r="AA173" s="270">
        <f t="shared" si="39"/>
        <v>5.0000000000000001E-3</v>
      </c>
      <c r="AD173" s="270"/>
    </row>
    <row r="174" spans="1:30" ht="15" customHeight="1" x14ac:dyDescent="0.25">
      <c r="A174" s="142">
        <f t="shared" si="40"/>
        <v>42896</v>
      </c>
      <c r="B174" s="132">
        <v>2198</v>
      </c>
      <c r="C174" s="28">
        <v>24.95</v>
      </c>
      <c r="D174" s="40">
        <v>8.23</v>
      </c>
      <c r="E174" s="10">
        <v>1</v>
      </c>
      <c r="F174" s="11">
        <v>660</v>
      </c>
      <c r="G174" s="13">
        <f t="shared" si="42"/>
        <v>660</v>
      </c>
      <c r="H174" s="97">
        <f t="shared" si="43"/>
        <v>1450.68</v>
      </c>
      <c r="I174" s="10">
        <v>1</v>
      </c>
      <c r="J174" s="11">
        <v>532</v>
      </c>
      <c r="K174" s="11">
        <f t="shared" si="44"/>
        <v>532</v>
      </c>
      <c r="L174" s="102">
        <f t="shared" si="45"/>
        <v>1169.336</v>
      </c>
      <c r="M174" s="12">
        <v>136</v>
      </c>
      <c r="N174" s="97">
        <f t="shared" si="46"/>
        <v>298.928</v>
      </c>
      <c r="O174" s="20">
        <v>87.9</v>
      </c>
      <c r="P174" s="13">
        <v>97.2</v>
      </c>
      <c r="Q174" s="11">
        <v>83</v>
      </c>
      <c r="R174" s="11">
        <f t="shared" si="47"/>
        <v>112.04819277108429</v>
      </c>
      <c r="S174" s="97">
        <f t="shared" si="41"/>
        <v>246.28192771084326</v>
      </c>
      <c r="T174" s="10">
        <v>1</v>
      </c>
      <c r="U174" s="13">
        <v>1.4</v>
      </c>
      <c r="V174" s="13">
        <f t="shared" si="48"/>
        <v>1.4</v>
      </c>
      <c r="W174" s="97">
        <f t="shared" si="49"/>
        <v>3.0771999999999999</v>
      </c>
      <c r="X174" s="131" t="s">
        <v>54</v>
      </c>
      <c r="Y174" s="13">
        <v>0.01</v>
      </c>
      <c r="Z174" s="335">
        <f t="shared" si="50"/>
        <v>2.198E-2</v>
      </c>
      <c r="AA174" s="270">
        <f t="shared" si="39"/>
        <v>5.0000000000000001E-3</v>
      </c>
      <c r="AD174" s="270"/>
    </row>
    <row r="175" spans="1:30" ht="15" customHeight="1" x14ac:dyDescent="0.25">
      <c r="A175" s="142">
        <f t="shared" si="40"/>
        <v>42897</v>
      </c>
      <c r="B175" s="132">
        <v>1460</v>
      </c>
      <c r="C175" s="28">
        <v>21.63</v>
      </c>
      <c r="D175" s="40">
        <v>8.26</v>
      </c>
      <c r="E175" s="10">
        <v>1</v>
      </c>
      <c r="F175" s="11">
        <v>360</v>
      </c>
      <c r="G175" s="13">
        <f t="shared" si="42"/>
        <v>360</v>
      </c>
      <c r="H175" s="97">
        <f t="shared" si="43"/>
        <v>525.6</v>
      </c>
      <c r="I175" s="10">
        <v>1</v>
      </c>
      <c r="J175" s="11">
        <v>280</v>
      </c>
      <c r="K175" s="11">
        <f t="shared" si="44"/>
        <v>280</v>
      </c>
      <c r="L175" s="102">
        <f t="shared" si="45"/>
        <v>408.8</v>
      </c>
      <c r="M175" s="12">
        <v>40</v>
      </c>
      <c r="N175" s="97">
        <f t="shared" si="46"/>
        <v>58.4</v>
      </c>
      <c r="O175" s="20">
        <v>89.2</v>
      </c>
      <c r="P175" s="13">
        <v>96.6</v>
      </c>
      <c r="Q175" s="11">
        <v>97</v>
      </c>
      <c r="R175" s="11">
        <f t="shared" si="47"/>
        <v>76.288659793814347</v>
      </c>
      <c r="S175" s="97">
        <f t="shared" si="41"/>
        <v>111.38144329896895</v>
      </c>
      <c r="T175" s="10">
        <v>1</v>
      </c>
      <c r="U175" s="13">
        <v>1.4</v>
      </c>
      <c r="V175" s="13">
        <f t="shared" si="48"/>
        <v>1.4</v>
      </c>
      <c r="W175" s="97">
        <f t="shared" si="49"/>
        <v>2.0439999999999996</v>
      </c>
      <c r="X175" s="131" t="s">
        <v>54</v>
      </c>
      <c r="Y175" s="13">
        <v>0.01</v>
      </c>
      <c r="Z175" s="335">
        <f t="shared" si="50"/>
        <v>1.46E-2</v>
      </c>
      <c r="AA175" s="270">
        <f t="shared" si="39"/>
        <v>5.0000000000000001E-3</v>
      </c>
      <c r="AD175" s="270"/>
    </row>
    <row r="176" spans="1:30" ht="15" customHeight="1" x14ac:dyDescent="0.25">
      <c r="A176" s="142">
        <f t="shared" si="40"/>
        <v>42898</v>
      </c>
      <c r="B176" s="132">
        <v>2741</v>
      </c>
      <c r="C176" s="28">
        <v>24.01</v>
      </c>
      <c r="D176" s="40">
        <v>8.27</v>
      </c>
      <c r="E176" s="10">
        <v>1</v>
      </c>
      <c r="F176" s="11">
        <v>586</v>
      </c>
      <c r="G176" s="13">
        <f t="shared" si="42"/>
        <v>586</v>
      </c>
      <c r="H176" s="97">
        <f t="shared" si="43"/>
        <v>1606.2260000000001</v>
      </c>
      <c r="I176" s="10">
        <v>1</v>
      </c>
      <c r="J176" s="11">
        <v>475</v>
      </c>
      <c r="K176" s="11">
        <f t="shared" si="44"/>
        <v>475</v>
      </c>
      <c r="L176" s="102">
        <f t="shared" si="45"/>
        <v>1301.9749999999999</v>
      </c>
      <c r="M176" s="12">
        <v>122</v>
      </c>
      <c r="N176" s="97">
        <f t="shared" si="46"/>
        <v>334.40199999999999</v>
      </c>
      <c r="O176" s="20">
        <v>87.3</v>
      </c>
      <c r="P176" s="13">
        <v>98.8</v>
      </c>
      <c r="Q176" s="11">
        <v>92</v>
      </c>
      <c r="R176" s="11">
        <f t="shared" si="47"/>
        <v>125</v>
      </c>
      <c r="S176" s="97">
        <f t="shared" si="41"/>
        <v>342.625</v>
      </c>
      <c r="T176" s="10">
        <v>1</v>
      </c>
      <c r="U176" s="13">
        <v>0.4</v>
      </c>
      <c r="V176" s="13">
        <f t="shared" si="48"/>
        <v>0.4</v>
      </c>
      <c r="W176" s="97">
        <f t="shared" si="49"/>
        <v>1.0964</v>
      </c>
      <c r="X176" s="131" t="s">
        <v>54</v>
      </c>
      <c r="Y176" s="13">
        <v>0.01</v>
      </c>
      <c r="Z176" s="335">
        <f t="shared" si="50"/>
        <v>2.741E-2</v>
      </c>
      <c r="AA176" s="270">
        <f t="shared" si="39"/>
        <v>5.0000000000000001E-3</v>
      </c>
      <c r="AD176" s="270"/>
    </row>
    <row r="177" spans="1:30" ht="15" customHeight="1" x14ac:dyDescent="0.25">
      <c r="A177" s="142">
        <f t="shared" si="40"/>
        <v>42899</v>
      </c>
      <c r="B177" s="132">
        <v>3113</v>
      </c>
      <c r="C177" s="28">
        <v>24.81</v>
      </c>
      <c r="D177" s="40">
        <v>8.36</v>
      </c>
      <c r="E177" s="10">
        <v>1</v>
      </c>
      <c r="F177" s="11">
        <v>795</v>
      </c>
      <c r="G177" s="13">
        <f t="shared" si="42"/>
        <v>795</v>
      </c>
      <c r="H177" s="97">
        <f t="shared" si="43"/>
        <v>2474.835</v>
      </c>
      <c r="I177" s="10">
        <v>1</v>
      </c>
      <c r="J177" s="11">
        <v>687</v>
      </c>
      <c r="K177" s="11">
        <f t="shared" si="44"/>
        <v>687</v>
      </c>
      <c r="L177" s="102">
        <f t="shared" si="45"/>
        <v>2138.6309999999999</v>
      </c>
      <c r="M177" s="12">
        <v>213</v>
      </c>
      <c r="N177" s="97">
        <f t="shared" si="46"/>
        <v>663.06899999999996</v>
      </c>
      <c r="O177" s="20">
        <v>90.3</v>
      </c>
      <c r="P177" s="13">
        <v>100.7</v>
      </c>
      <c r="Q177" s="11">
        <v>80</v>
      </c>
      <c r="R177" s="11">
        <f t="shared" si="47"/>
        <v>130.00000000000006</v>
      </c>
      <c r="S177" s="97">
        <f t="shared" si="41"/>
        <v>404.69000000000017</v>
      </c>
      <c r="T177" s="10">
        <v>1</v>
      </c>
      <c r="U177" s="13">
        <v>1.9</v>
      </c>
      <c r="V177" s="13">
        <f t="shared" si="48"/>
        <v>1.9</v>
      </c>
      <c r="W177" s="97">
        <f t="shared" si="49"/>
        <v>5.9146999999999998</v>
      </c>
      <c r="X177" s="131"/>
      <c r="Y177" s="13">
        <v>0.01</v>
      </c>
      <c r="Z177" s="335">
        <f t="shared" si="50"/>
        <v>3.1129999999999998E-2</v>
      </c>
      <c r="AA177" s="270">
        <f t="shared" si="39"/>
        <v>0.01</v>
      </c>
      <c r="AD177" s="270"/>
    </row>
    <row r="178" spans="1:30" ht="15" customHeight="1" x14ac:dyDescent="0.25">
      <c r="A178" s="142">
        <f t="shared" si="40"/>
        <v>42900</v>
      </c>
      <c r="B178" s="132">
        <v>3059</v>
      </c>
      <c r="C178" s="28">
        <v>25.49</v>
      </c>
      <c r="D178" s="40">
        <v>8.15</v>
      </c>
      <c r="E178" s="10">
        <v>2</v>
      </c>
      <c r="F178" s="11">
        <v>558</v>
      </c>
      <c r="G178" s="13">
        <f t="shared" si="42"/>
        <v>1116</v>
      </c>
      <c r="H178" s="97">
        <f t="shared" si="43"/>
        <v>3413.8440000000001</v>
      </c>
      <c r="I178" s="10">
        <v>2</v>
      </c>
      <c r="J178" s="11">
        <v>548</v>
      </c>
      <c r="K178" s="11">
        <f t="shared" si="44"/>
        <v>1096</v>
      </c>
      <c r="L178" s="102">
        <f t="shared" si="45"/>
        <v>3352.6640000000002</v>
      </c>
      <c r="M178" s="12">
        <v>233</v>
      </c>
      <c r="N178" s="97">
        <f t="shared" si="46"/>
        <v>712.74699999999996</v>
      </c>
      <c r="O178" s="20">
        <v>87.2</v>
      </c>
      <c r="P178" s="13">
        <v>101</v>
      </c>
      <c r="Q178" s="11">
        <v>76</v>
      </c>
      <c r="R178" s="11">
        <f t="shared" si="47"/>
        <v>181.57894736842101</v>
      </c>
      <c r="S178" s="97">
        <f t="shared" si="41"/>
        <v>555.44999999999993</v>
      </c>
      <c r="T178" s="10">
        <v>1</v>
      </c>
      <c r="U178" s="13">
        <v>2.6</v>
      </c>
      <c r="V178" s="13">
        <f t="shared" si="48"/>
        <v>2.6</v>
      </c>
      <c r="W178" s="97">
        <f t="shared" si="49"/>
        <v>7.9534000000000002</v>
      </c>
      <c r="X178" s="131"/>
      <c r="Y178" s="13">
        <v>0.02</v>
      </c>
      <c r="Z178" s="335">
        <f t="shared" si="50"/>
        <v>6.1179999999999998E-2</v>
      </c>
      <c r="AA178" s="270">
        <f t="shared" si="39"/>
        <v>0.02</v>
      </c>
      <c r="AD178" s="270"/>
    </row>
    <row r="179" spans="1:30" ht="15" customHeight="1" x14ac:dyDescent="0.25">
      <c r="A179" s="142">
        <f t="shared" si="40"/>
        <v>42901</v>
      </c>
      <c r="B179" s="132">
        <v>3281</v>
      </c>
      <c r="C179" s="28">
        <v>25.55</v>
      </c>
      <c r="D179" s="40">
        <v>8.15</v>
      </c>
      <c r="E179" s="10">
        <v>1</v>
      </c>
      <c r="F179" s="11">
        <v>799</v>
      </c>
      <c r="G179" s="13">
        <f t="shared" si="42"/>
        <v>799</v>
      </c>
      <c r="H179" s="97">
        <f t="shared" si="43"/>
        <v>2621.5189999999998</v>
      </c>
      <c r="I179" s="10">
        <v>1</v>
      </c>
      <c r="J179" s="11">
        <v>667</v>
      </c>
      <c r="K179" s="11">
        <f t="shared" si="44"/>
        <v>667</v>
      </c>
      <c r="L179" s="102">
        <f t="shared" si="45"/>
        <v>2188.4270000000001</v>
      </c>
      <c r="M179" s="12">
        <v>198</v>
      </c>
      <c r="N179" s="97">
        <f t="shared" si="46"/>
        <v>649.63800000000003</v>
      </c>
      <c r="O179" s="20">
        <v>89.8</v>
      </c>
      <c r="P179" s="13">
        <v>98</v>
      </c>
      <c r="Q179" s="11">
        <v>77.5</v>
      </c>
      <c r="R179" s="11">
        <f t="shared" si="47"/>
        <v>105.80645161290327</v>
      </c>
      <c r="S179" s="97">
        <f t="shared" si="41"/>
        <v>347.15096774193563</v>
      </c>
      <c r="T179" s="10">
        <v>1</v>
      </c>
      <c r="U179" s="13">
        <v>1.8</v>
      </c>
      <c r="V179" s="13">
        <f t="shared" si="48"/>
        <v>1.8</v>
      </c>
      <c r="W179" s="97">
        <f t="shared" si="49"/>
        <v>5.9058000000000002</v>
      </c>
      <c r="X179" s="131"/>
      <c r="Y179" s="13">
        <v>0.01</v>
      </c>
      <c r="Z179" s="335">
        <f t="shared" si="50"/>
        <v>3.2809999999999999E-2</v>
      </c>
      <c r="AA179" s="270">
        <f t="shared" si="39"/>
        <v>0.01</v>
      </c>
      <c r="AD179" s="270"/>
    </row>
    <row r="180" spans="1:30" ht="15" customHeight="1" x14ac:dyDescent="0.25">
      <c r="A180" s="142">
        <f t="shared" si="40"/>
        <v>42902</v>
      </c>
      <c r="B180" s="132">
        <v>2836</v>
      </c>
      <c r="C180" s="28">
        <v>24.18</v>
      </c>
      <c r="D180" s="40">
        <v>7.74</v>
      </c>
      <c r="E180" s="10">
        <v>1</v>
      </c>
      <c r="F180" s="11">
        <v>630</v>
      </c>
      <c r="G180" s="13">
        <f t="shared" si="42"/>
        <v>630</v>
      </c>
      <c r="H180" s="97">
        <f t="shared" si="43"/>
        <v>1786.68</v>
      </c>
      <c r="I180" s="10">
        <v>1</v>
      </c>
      <c r="J180" s="11">
        <v>548</v>
      </c>
      <c r="K180" s="11">
        <f t="shared" si="44"/>
        <v>548</v>
      </c>
      <c r="L180" s="102">
        <f t="shared" si="45"/>
        <v>1554.1279999999999</v>
      </c>
      <c r="M180" s="12">
        <v>156</v>
      </c>
      <c r="N180" s="97">
        <f t="shared" si="46"/>
        <v>442.416</v>
      </c>
      <c r="O180" s="20">
        <v>87.5</v>
      </c>
      <c r="P180" s="13">
        <v>94.8</v>
      </c>
      <c r="Q180" s="11">
        <v>90</v>
      </c>
      <c r="R180" s="11">
        <f t="shared" si="47"/>
        <v>81.111111111111086</v>
      </c>
      <c r="S180" s="97">
        <f t="shared" si="41"/>
        <v>230.03111111111104</v>
      </c>
      <c r="T180" s="10">
        <v>1</v>
      </c>
      <c r="U180" s="13">
        <v>0.87</v>
      </c>
      <c r="V180" s="13">
        <f t="shared" si="48"/>
        <v>0.87</v>
      </c>
      <c r="W180" s="97">
        <f t="shared" si="49"/>
        <v>2.46732</v>
      </c>
      <c r="X180" s="131" t="s">
        <v>54</v>
      </c>
      <c r="Y180" s="13">
        <v>0.01</v>
      </c>
      <c r="Z180" s="335">
        <f t="shared" si="50"/>
        <v>2.836E-2</v>
      </c>
      <c r="AA180" s="270">
        <f t="shared" si="39"/>
        <v>5.0000000000000001E-3</v>
      </c>
      <c r="AD180" s="270"/>
    </row>
    <row r="181" spans="1:30" ht="15" customHeight="1" x14ac:dyDescent="0.25">
      <c r="A181" s="142">
        <f t="shared" si="40"/>
        <v>42903</v>
      </c>
      <c r="B181" s="132">
        <v>2271</v>
      </c>
      <c r="C181" s="28">
        <v>23.71</v>
      </c>
      <c r="D181" s="40">
        <v>8.23</v>
      </c>
      <c r="E181" s="10">
        <v>1</v>
      </c>
      <c r="F181" s="11">
        <v>484</v>
      </c>
      <c r="G181" s="13">
        <f t="shared" si="42"/>
        <v>484</v>
      </c>
      <c r="H181" s="97">
        <f t="shared" si="43"/>
        <v>1099.164</v>
      </c>
      <c r="I181" s="10">
        <v>1</v>
      </c>
      <c r="J181" s="11">
        <v>432</v>
      </c>
      <c r="K181" s="11">
        <f t="shared" si="44"/>
        <v>432</v>
      </c>
      <c r="L181" s="102">
        <f t="shared" si="45"/>
        <v>981.072</v>
      </c>
      <c r="M181" s="12">
        <v>146</v>
      </c>
      <c r="N181" s="97">
        <f t="shared" si="46"/>
        <v>331.56599999999997</v>
      </c>
      <c r="O181" s="20">
        <v>88.6</v>
      </c>
      <c r="P181" s="13">
        <v>93</v>
      </c>
      <c r="Q181" s="11">
        <v>81</v>
      </c>
      <c r="R181" s="11">
        <f t="shared" si="47"/>
        <v>54.320987654321058</v>
      </c>
      <c r="S181" s="97">
        <f t="shared" si="41"/>
        <v>123.36296296296312</v>
      </c>
      <c r="T181" s="10">
        <v>1</v>
      </c>
      <c r="U181" s="13">
        <v>1.1000000000000001</v>
      </c>
      <c r="V181" s="13">
        <f t="shared" si="48"/>
        <v>1.1000000000000001</v>
      </c>
      <c r="W181" s="97">
        <f t="shared" si="49"/>
        <v>2.4981000000000004</v>
      </c>
      <c r="X181" s="131" t="s">
        <v>54</v>
      </c>
      <c r="Y181" s="13">
        <v>0.01</v>
      </c>
      <c r="Z181" s="335">
        <f t="shared" si="50"/>
        <v>2.2710000000000001E-2</v>
      </c>
      <c r="AA181" s="270">
        <f t="shared" si="39"/>
        <v>5.0000000000000001E-3</v>
      </c>
      <c r="AD181" s="270"/>
    </row>
    <row r="182" spans="1:30" ht="15" customHeight="1" x14ac:dyDescent="0.25">
      <c r="A182" s="142">
        <f t="shared" si="40"/>
        <v>42904</v>
      </c>
      <c r="B182" s="132">
        <v>1255</v>
      </c>
      <c r="C182" s="28">
        <v>21.62</v>
      </c>
      <c r="D182" s="40">
        <v>8.32</v>
      </c>
      <c r="E182" s="10">
        <v>1</v>
      </c>
      <c r="F182" s="11">
        <v>342</v>
      </c>
      <c r="G182" s="13">
        <f t="shared" si="42"/>
        <v>342</v>
      </c>
      <c r="H182" s="97">
        <f t="shared" si="43"/>
        <v>429.21</v>
      </c>
      <c r="I182" s="10">
        <v>1</v>
      </c>
      <c r="J182" s="11">
        <v>301</v>
      </c>
      <c r="K182" s="11">
        <f t="shared" si="44"/>
        <v>301</v>
      </c>
      <c r="L182" s="102">
        <f t="shared" si="45"/>
        <v>377.755</v>
      </c>
      <c r="M182" s="12">
        <v>134</v>
      </c>
      <c r="N182" s="97">
        <f t="shared" si="46"/>
        <v>168.17</v>
      </c>
      <c r="O182" s="20">
        <v>87.4</v>
      </c>
      <c r="P182" s="13">
        <v>93.8</v>
      </c>
      <c r="Q182" s="11">
        <v>83</v>
      </c>
      <c r="R182" s="11">
        <f t="shared" si="47"/>
        <v>77.108433734939666</v>
      </c>
      <c r="S182" s="97">
        <f t="shared" si="41"/>
        <v>96.771084337349279</v>
      </c>
      <c r="T182" s="10">
        <v>1</v>
      </c>
      <c r="U182" s="13">
        <v>1</v>
      </c>
      <c r="V182" s="13">
        <f t="shared" si="48"/>
        <v>1</v>
      </c>
      <c r="W182" s="97">
        <f t="shared" si="49"/>
        <v>1.2549999999999999</v>
      </c>
      <c r="X182" s="131" t="s">
        <v>54</v>
      </c>
      <c r="Y182" s="13">
        <v>0.01</v>
      </c>
      <c r="Z182" s="335">
        <f t="shared" si="50"/>
        <v>1.255E-2</v>
      </c>
      <c r="AA182" s="270">
        <f t="shared" si="39"/>
        <v>5.0000000000000001E-3</v>
      </c>
      <c r="AD182" s="270"/>
    </row>
    <row r="183" spans="1:30" ht="15" customHeight="1" x14ac:dyDescent="0.25">
      <c r="A183" s="142">
        <f t="shared" si="40"/>
        <v>42905</v>
      </c>
      <c r="B183" s="132">
        <v>3401</v>
      </c>
      <c r="C183" s="28">
        <v>21.91</v>
      </c>
      <c r="D183" s="40">
        <v>7.95</v>
      </c>
      <c r="E183" s="10">
        <v>2</v>
      </c>
      <c r="F183" s="11">
        <v>742</v>
      </c>
      <c r="G183" s="13">
        <f t="shared" si="42"/>
        <v>1484</v>
      </c>
      <c r="H183" s="97">
        <f t="shared" si="43"/>
        <v>5047.0839999999998</v>
      </c>
      <c r="I183" s="10">
        <v>2</v>
      </c>
      <c r="J183" s="11">
        <v>631</v>
      </c>
      <c r="K183" s="11">
        <f t="shared" si="44"/>
        <v>1262</v>
      </c>
      <c r="L183" s="102">
        <f t="shared" si="45"/>
        <v>4292.0619999999999</v>
      </c>
      <c r="M183" s="12">
        <v>549</v>
      </c>
      <c r="N183" s="97">
        <f t="shared" si="46"/>
        <v>1867.1489999999999</v>
      </c>
      <c r="O183" s="20">
        <v>89.8</v>
      </c>
      <c r="P183" s="13">
        <v>103.8</v>
      </c>
      <c r="Q183" s="11">
        <v>80</v>
      </c>
      <c r="R183" s="11">
        <f t="shared" si="47"/>
        <v>175</v>
      </c>
      <c r="S183" s="97">
        <f t="shared" si="41"/>
        <v>595.17499999999995</v>
      </c>
      <c r="T183" s="10">
        <v>1</v>
      </c>
      <c r="U183" s="13">
        <v>14</v>
      </c>
      <c r="V183" s="13">
        <f t="shared" si="48"/>
        <v>14</v>
      </c>
      <c r="W183" s="97">
        <f t="shared" si="49"/>
        <v>47.613999999999997</v>
      </c>
      <c r="X183" s="131" t="s">
        <v>54</v>
      </c>
      <c r="Y183" s="13">
        <v>0.01</v>
      </c>
      <c r="Z183" s="335">
        <f t="shared" si="50"/>
        <v>3.4009999999999999E-2</v>
      </c>
      <c r="AA183" s="270">
        <f t="shared" si="39"/>
        <v>5.0000000000000001E-3</v>
      </c>
      <c r="AD183" s="270"/>
    </row>
    <row r="184" spans="1:30" ht="15" customHeight="1" x14ac:dyDescent="0.25">
      <c r="A184" s="142">
        <f t="shared" si="40"/>
        <v>42906</v>
      </c>
      <c r="B184" s="132">
        <v>3590</v>
      </c>
      <c r="C184" s="28">
        <v>25.01</v>
      </c>
      <c r="D184" s="40">
        <v>8.0399999999999991</v>
      </c>
      <c r="E184" s="10">
        <v>2</v>
      </c>
      <c r="F184" s="11">
        <v>600</v>
      </c>
      <c r="G184" s="13">
        <f t="shared" si="42"/>
        <v>1200</v>
      </c>
      <c r="H184" s="97">
        <f t="shared" si="43"/>
        <v>4308</v>
      </c>
      <c r="I184" s="10">
        <v>2</v>
      </c>
      <c r="J184" s="11">
        <v>584</v>
      </c>
      <c r="K184" s="11">
        <f t="shared" si="44"/>
        <v>1168</v>
      </c>
      <c r="L184" s="102">
        <f t="shared" si="45"/>
        <v>4193.12</v>
      </c>
      <c r="M184" s="12">
        <v>444</v>
      </c>
      <c r="N184" s="97">
        <f t="shared" si="46"/>
        <v>1593.96</v>
      </c>
      <c r="O184" s="20">
        <v>87.8</v>
      </c>
      <c r="P184" s="13">
        <v>98.9</v>
      </c>
      <c r="Q184" s="11">
        <v>77</v>
      </c>
      <c r="R184" s="11">
        <f t="shared" si="47"/>
        <v>144.15584415584428</v>
      </c>
      <c r="S184" s="97">
        <f t="shared" si="41"/>
        <v>517.51948051948091</v>
      </c>
      <c r="T184" s="10">
        <v>1</v>
      </c>
      <c r="U184" s="13">
        <v>1.5</v>
      </c>
      <c r="V184" s="13">
        <f t="shared" si="48"/>
        <v>1.5</v>
      </c>
      <c r="W184" s="97">
        <f t="shared" si="49"/>
        <v>5.3849999999999998</v>
      </c>
      <c r="X184" s="131"/>
      <c r="Y184" s="13">
        <v>0.01</v>
      </c>
      <c r="Z184" s="335">
        <f t="shared" si="50"/>
        <v>3.5900000000000001E-2</v>
      </c>
      <c r="AA184" s="270">
        <f t="shared" si="39"/>
        <v>0.01</v>
      </c>
      <c r="AD184" s="270"/>
    </row>
    <row r="185" spans="1:30" ht="15" customHeight="1" x14ac:dyDescent="0.25">
      <c r="A185" s="142">
        <f t="shared" si="40"/>
        <v>42907</v>
      </c>
      <c r="B185" s="132">
        <v>4018</v>
      </c>
      <c r="C185" s="28">
        <v>23.76</v>
      </c>
      <c r="D185" s="40">
        <v>8.11</v>
      </c>
      <c r="E185" s="10">
        <v>1</v>
      </c>
      <c r="F185" s="11">
        <v>789</v>
      </c>
      <c r="G185" s="13">
        <f t="shared" si="42"/>
        <v>789</v>
      </c>
      <c r="H185" s="97">
        <f t="shared" si="43"/>
        <v>3170.2020000000002</v>
      </c>
      <c r="I185" s="10">
        <v>1</v>
      </c>
      <c r="J185" s="11">
        <v>717</v>
      </c>
      <c r="K185" s="11">
        <f t="shared" si="44"/>
        <v>717</v>
      </c>
      <c r="L185" s="102">
        <f t="shared" si="45"/>
        <v>2880.9059999999999</v>
      </c>
      <c r="M185" s="12">
        <v>220</v>
      </c>
      <c r="N185" s="97">
        <f t="shared" si="46"/>
        <v>883.96</v>
      </c>
      <c r="O185" s="20">
        <v>90.3</v>
      </c>
      <c r="P185" s="13">
        <v>98.1</v>
      </c>
      <c r="Q185" s="11">
        <v>76</v>
      </c>
      <c r="R185" s="11">
        <f t="shared" si="47"/>
        <v>102.63157894736838</v>
      </c>
      <c r="S185" s="97">
        <f t="shared" si="41"/>
        <v>412.37368421052616</v>
      </c>
      <c r="T185" s="10">
        <v>1</v>
      </c>
      <c r="U185" s="13">
        <v>0.86</v>
      </c>
      <c r="V185" s="13">
        <f t="shared" si="48"/>
        <v>0.86</v>
      </c>
      <c r="W185" s="97">
        <f t="shared" si="49"/>
        <v>3.4554800000000001</v>
      </c>
      <c r="X185" s="131" t="s">
        <v>54</v>
      </c>
      <c r="Y185" s="13">
        <v>0.01</v>
      </c>
      <c r="Z185" s="335">
        <f t="shared" si="50"/>
        <v>4.018E-2</v>
      </c>
      <c r="AA185" s="270">
        <f t="shared" si="39"/>
        <v>5.0000000000000001E-3</v>
      </c>
      <c r="AD185" s="270"/>
    </row>
    <row r="186" spans="1:30" ht="15" customHeight="1" x14ac:dyDescent="0.25">
      <c r="A186" s="142">
        <f t="shared" si="40"/>
        <v>42908</v>
      </c>
      <c r="B186" s="132">
        <v>3584</v>
      </c>
      <c r="C186" s="28">
        <v>25.49</v>
      </c>
      <c r="D186" s="40">
        <v>8.1199999999999992</v>
      </c>
      <c r="E186" s="10">
        <v>1</v>
      </c>
      <c r="F186" s="11">
        <v>729</v>
      </c>
      <c r="G186" s="13">
        <f t="shared" si="42"/>
        <v>729</v>
      </c>
      <c r="H186" s="97">
        <f t="shared" si="43"/>
        <v>2612.7359999999999</v>
      </c>
      <c r="I186" s="10">
        <v>1</v>
      </c>
      <c r="J186" s="11">
        <v>655</v>
      </c>
      <c r="K186" s="11">
        <f t="shared" si="44"/>
        <v>655</v>
      </c>
      <c r="L186" s="102">
        <f t="shared" si="45"/>
        <v>2347.52</v>
      </c>
      <c r="M186" s="12">
        <v>178</v>
      </c>
      <c r="N186" s="97">
        <f t="shared" si="46"/>
        <v>637.952</v>
      </c>
      <c r="O186" s="20">
        <v>88.6</v>
      </c>
      <c r="P186" s="13">
        <v>98.7</v>
      </c>
      <c r="Q186" s="11">
        <v>87</v>
      </c>
      <c r="R186" s="11">
        <f t="shared" si="47"/>
        <v>116.09195402298862</v>
      </c>
      <c r="S186" s="97">
        <f t="shared" si="41"/>
        <v>416.0735632183912</v>
      </c>
      <c r="T186" s="10">
        <v>1</v>
      </c>
      <c r="U186" s="13">
        <v>1.1000000000000001</v>
      </c>
      <c r="V186" s="13">
        <f t="shared" si="48"/>
        <v>1.1000000000000001</v>
      </c>
      <c r="W186" s="97">
        <f t="shared" si="49"/>
        <v>3.9424000000000006</v>
      </c>
      <c r="X186" s="131" t="s">
        <v>54</v>
      </c>
      <c r="Y186" s="13">
        <v>0.01</v>
      </c>
      <c r="Z186" s="335">
        <f t="shared" si="50"/>
        <v>3.5840000000000004E-2</v>
      </c>
      <c r="AA186" s="270">
        <f t="shared" si="39"/>
        <v>5.0000000000000001E-3</v>
      </c>
      <c r="AD186" s="270"/>
    </row>
    <row r="187" spans="1:30" ht="15" customHeight="1" x14ac:dyDescent="0.25">
      <c r="A187" s="142">
        <f t="shared" si="40"/>
        <v>42909</v>
      </c>
      <c r="B187" s="132">
        <v>3530</v>
      </c>
      <c r="C187" s="28">
        <v>25.6</v>
      </c>
      <c r="D187" s="40">
        <v>7.97</v>
      </c>
      <c r="E187" s="10">
        <v>1</v>
      </c>
      <c r="F187" s="11">
        <v>564</v>
      </c>
      <c r="G187" s="13">
        <f t="shared" si="42"/>
        <v>564</v>
      </c>
      <c r="H187" s="97">
        <f t="shared" si="43"/>
        <v>1990.92</v>
      </c>
      <c r="I187" s="10">
        <v>1</v>
      </c>
      <c r="J187" s="11">
        <v>479</v>
      </c>
      <c r="K187" s="11">
        <f t="shared" si="44"/>
        <v>479</v>
      </c>
      <c r="L187" s="102">
        <f t="shared" si="45"/>
        <v>1690.87</v>
      </c>
      <c r="M187" s="12">
        <v>146</v>
      </c>
      <c r="N187" s="97">
        <f t="shared" si="46"/>
        <v>515.38</v>
      </c>
      <c r="O187" s="20">
        <v>86.5</v>
      </c>
      <c r="P187" s="13">
        <v>93.6</v>
      </c>
      <c r="Q187" s="11">
        <v>79</v>
      </c>
      <c r="R187" s="11">
        <f t="shared" si="47"/>
        <v>89.873417721518919</v>
      </c>
      <c r="S187" s="97">
        <f t="shared" si="41"/>
        <v>317.25316455696179</v>
      </c>
      <c r="T187" s="10">
        <v>1</v>
      </c>
      <c r="U187" s="13">
        <v>1</v>
      </c>
      <c r="V187" s="13">
        <f t="shared" si="48"/>
        <v>1</v>
      </c>
      <c r="W187" s="97">
        <f t="shared" si="49"/>
        <v>3.53</v>
      </c>
      <c r="X187" s="131" t="s">
        <v>54</v>
      </c>
      <c r="Y187" s="13">
        <v>0.01</v>
      </c>
      <c r="Z187" s="335">
        <f t="shared" si="50"/>
        <v>3.5300000000000005E-2</v>
      </c>
      <c r="AA187" s="270">
        <f t="shared" si="39"/>
        <v>5.0000000000000001E-3</v>
      </c>
      <c r="AD187" s="270"/>
    </row>
    <row r="188" spans="1:30" ht="15" customHeight="1" x14ac:dyDescent="0.25">
      <c r="A188" s="142">
        <f t="shared" si="40"/>
        <v>42910</v>
      </c>
      <c r="B188" s="132">
        <v>2301</v>
      </c>
      <c r="C188" s="28">
        <v>30.31</v>
      </c>
      <c r="D188" s="40">
        <v>8.18</v>
      </c>
      <c r="E188" s="10">
        <v>1</v>
      </c>
      <c r="F188" s="11">
        <v>554</v>
      </c>
      <c r="G188" s="13">
        <f t="shared" si="42"/>
        <v>554</v>
      </c>
      <c r="H188" s="97">
        <f t="shared" si="43"/>
        <v>1274.7539999999999</v>
      </c>
      <c r="I188" s="10">
        <v>1</v>
      </c>
      <c r="J188" s="11">
        <v>456</v>
      </c>
      <c r="K188" s="11">
        <f t="shared" si="44"/>
        <v>456</v>
      </c>
      <c r="L188" s="102">
        <f t="shared" si="45"/>
        <v>1049.2560000000001</v>
      </c>
      <c r="M188" s="12">
        <v>121</v>
      </c>
      <c r="N188" s="97">
        <f t="shared" si="46"/>
        <v>278.42099999999999</v>
      </c>
      <c r="O188" s="20">
        <v>88.7</v>
      </c>
      <c r="P188" s="13">
        <v>95.4</v>
      </c>
      <c r="Q188" s="11">
        <v>76</v>
      </c>
      <c r="R188" s="11">
        <f t="shared" si="47"/>
        <v>88.157894736842138</v>
      </c>
      <c r="S188" s="97">
        <f t="shared" si="41"/>
        <v>202.85131578947377</v>
      </c>
      <c r="T188" s="10">
        <v>1</v>
      </c>
      <c r="U188" s="13">
        <v>1.1000000000000001</v>
      </c>
      <c r="V188" s="13">
        <f t="shared" si="48"/>
        <v>1.1000000000000001</v>
      </c>
      <c r="W188" s="97">
        <f t="shared" si="49"/>
        <v>2.5311000000000003</v>
      </c>
      <c r="X188" s="131" t="s">
        <v>54</v>
      </c>
      <c r="Y188" s="13">
        <v>0.01</v>
      </c>
      <c r="Z188" s="335">
        <f t="shared" si="50"/>
        <v>2.3010000000000003E-2</v>
      </c>
      <c r="AA188" s="270">
        <f t="shared" si="39"/>
        <v>5.0000000000000001E-3</v>
      </c>
      <c r="AD188" s="270"/>
    </row>
    <row r="189" spans="1:30" ht="15" customHeight="1" x14ac:dyDescent="0.25">
      <c r="A189" s="142">
        <f t="shared" si="40"/>
        <v>42911</v>
      </c>
      <c r="B189" s="132">
        <v>1276</v>
      </c>
      <c r="C189" s="28">
        <v>30.26</v>
      </c>
      <c r="D189" s="40">
        <v>8.33</v>
      </c>
      <c r="E189" s="10">
        <v>1</v>
      </c>
      <c r="F189" s="11">
        <v>291</v>
      </c>
      <c r="G189" s="13">
        <f t="shared" si="42"/>
        <v>291</v>
      </c>
      <c r="H189" s="97">
        <f t="shared" si="43"/>
        <v>371.31599999999997</v>
      </c>
      <c r="I189" s="10">
        <v>1</v>
      </c>
      <c r="J189" s="11">
        <v>207</v>
      </c>
      <c r="K189" s="11">
        <f t="shared" si="44"/>
        <v>207</v>
      </c>
      <c r="L189" s="102">
        <f t="shared" si="45"/>
        <v>264.13200000000001</v>
      </c>
      <c r="M189" s="12">
        <v>33</v>
      </c>
      <c r="N189" s="97">
        <f t="shared" si="46"/>
        <v>42.107999999999997</v>
      </c>
      <c r="O189" s="20">
        <v>91</v>
      </c>
      <c r="P189" s="13">
        <v>98</v>
      </c>
      <c r="Q189" s="11">
        <v>86</v>
      </c>
      <c r="R189" s="11">
        <f t="shared" si="47"/>
        <v>81.395348837209298</v>
      </c>
      <c r="S189" s="97">
        <f t="shared" si="41"/>
        <v>103.86046511627907</v>
      </c>
      <c r="T189" s="10">
        <v>1</v>
      </c>
      <c r="U189" s="13">
        <v>0.86</v>
      </c>
      <c r="V189" s="13">
        <f t="shared" si="48"/>
        <v>0.86</v>
      </c>
      <c r="W189" s="97">
        <f t="shared" si="49"/>
        <v>1.0973599999999999</v>
      </c>
      <c r="X189" s="131" t="s">
        <v>54</v>
      </c>
      <c r="Y189" s="13">
        <v>0.01</v>
      </c>
      <c r="Z189" s="335">
        <f t="shared" si="50"/>
        <v>1.2760000000000001E-2</v>
      </c>
      <c r="AA189" s="270">
        <f t="shared" si="39"/>
        <v>5.0000000000000001E-3</v>
      </c>
      <c r="AD189" s="270"/>
    </row>
    <row r="190" spans="1:30" ht="15" customHeight="1" x14ac:dyDescent="0.25">
      <c r="A190" s="142">
        <f t="shared" si="40"/>
        <v>42912</v>
      </c>
      <c r="B190" s="132">
        <v>3149</v>
      </c>
      <c r="C190" s="28">
        <v>28.84</v>
      </c>
      <c r="D190" s="40">
        <v>8.34</v>
      </c>
      <c r="E190" s="10">
        <v>1</v>
      </c>
      <c r="F190" s="11">
        <v>446</v>
      </c>
      <c r="G190" s="13">
        <f t="shared" si="42"/>
        <v>446</v>
      </c>
      <c r="H190" s="97">
        <f t="shared" si="43"/>
        <v>1404.454</v>
      </c>
      <c r="I190" s="10">
        <v>1</v>
      </c>
      <c r="J190" s="11">
        <v>356</v>
      </c>
      <c r="K190" s="11">
        <f t="shared" si="44"/>
        <v>356</v>
      </c>
      <c r="L190" s="102">
        <f t="shared" si="45"/>
        <v>1121.0440000000001</v>
      </c>
      <c r="M190" s="12">
        <v>100</v>
      </c>
      <c r="N190" s="97">
        <f t="shared" si="46"/>
        <v>314.89999999999998</v>
      </c>
      <c r="O190" s="20">
        <v>87.6</v>
      </c>
      <c r="P190" s="13">
        <v>94.7</v>
      </c>
      <c r="Q190" s="11">
        <v>85</v>
      </c>
      <c r="R190" s="11">
        <f t="shared" si="47"/>
        <v>83.529411764705984</v>
      </c>
      <c r="S190" s="97">
        <f t="shared" si="41"/>
        <v>263.03411764705913</v>
      </c>
      <c r="T190" s="10">
        <v>1</v>
      </c>
      <c r="U190" s="13">
        <v>1.3</v>
      </c>
      <c r="V190" s="13">
        <f t="shared" si="48"/>
        <v>1.3</v>
      </c>
      <c r="W190" s="97">
        <f t="shared" si="49"/>
        <v>4.0937000000000001</v>
      </c>
      <c r="X190" s="131"/>
      <c r="Y190" s="13">
        <v>0.01</v>
      </c>
      <c r="Z190" s="335">
        <f t="shared" si="50"/>
        <v>3.1490000000000004E-2</v>
      </c>
      <c r="AA190" s="270">
        <f t="shared" si="39"/>
        <v>0.01</v>
      </c>
      <c r="AD190" s="270"/>
    </row>
    <row r="191" spans="1:30" ht="15" customHeight="1" x14ac:dyDescent="0.25">
      <c r="A191" s="142">
        <f t="shared" si="40"/>
        <v>42913</v>
      </c>
      <c r="B191" s="132">
        <v>3900</v>
      </c>
      <c r="C191" s="28">
        <v>24.38</v>
      </c>
      <c r="D191" s="40">
        <v>8.14</v>
      </c>
      <c r="E191" s="10">
        <v>1</v>
      </c>
      <c r="F191" s="11">
        <v>656</v>
      </c>
      <c r="G191" s="13">
        <f t="shared" si="42"/>
        <v>656</v>
      </c>
      <c r="H191" s="97">
        <f t="shared" si="43"/>
        <v>2558.4</v>
      </c>
      <c r="I191" s="10">
        <v>1</v>
      </c>
      <c r="J191" s="11">
        <v>459</v>
      </c>
      <c r="K191" s="11">
        <f t="shared" si="44"/>
        <v>459</v>
      </c>
      <c r="L191" s="102">
        <f t="shared" si="45"/>
        <v>1790.1</v>
      </c>
      <c r="M191" s="12">
        <v>132</v>
      </c>
      <c r="N191" s="97">
        <f t="shared" si="46"/>
        <v>514.79999999999995</v>
      </c>
      <c r="O191" s="20">
        <v>89.4</v>
      </c>
      <c r="P191" s="13">
        <v>101.6</v>
      </c>
      <c r="Q191" s="11">
        <v>70</v>
      </c>
      <c r="R191" s="11">
        <f t="shared" si="47"/>
        <v>174.28571428571414</v>
      </c>
      <c r="S191" s="97">
        <f t="shared" si="41"/>
        <v>679.7142857142851</v>
      </c>
      <c r="T191" s="10">
        <v>1</v>
      </c>
      <c r="U191" s="13">
        <v>1.7</v>
      </c>
      <c r="V191" s="13">
        <f t="shared" si="48"/>
        <v>1.7</v>
      </c>
      <c r="W191" s="97">
        <f t="shared" si="49"/>
        <v>6.63</v>
      </c>
      <c r="X191" s="131"/>
      <c r="Y191" s="13">
        <v>0.01</v>
      </c>
      <c r="Z191" s="335">
        <f t="shared" si="50"/>
        <v>3.9E-2</v>
      </c>
      <c r="AA191" s="270">
        <f t="shared" si="39"/>
        <v>0.01</v>
      </c>
      <c r="AD191" s="270"/>
    </row>
    <row r="192" spans="1:30" ht="15" customHeight="1" x14ac:dyDescent="0.25">
      <c r="A192" s="142">
        <f t="shared" si="40"/>
        <v>42914</v>
      </c>
      <c r="B192" s="132">
        <v>3516</v>
      </c>
      <c r="C192" s="28">
        <v>29.5</v>
      </c>
      <c r="D192" s="40">
        <v>8.36</v>
      </c>
      <c r="E192" s="10">
        <v>1</v>
      </c>
      <c r="F192" s="11">
        <v>814</v>
      </c>
      <c r="G192" s="13">
        <f t="shared" si="42"/>
        <v>814</v>
      </c>
      <c r="H192" s="97">
        <f t="shared" si="43"/>
        <v>2862.0239999999999</v>
      </c>
      <c r="I192" s="10">
        <v>1</v>
      </c>
      <c r="J192" s="11">
        <v>481</v>
      </c>
      <c r="K192" s="11">
        <f t="shared" si="44"/>
        <v>481</v>
      </c>
      <c r="L192" s="102">
        <f t="shared" si="45"/>
        <v>1691.1959999999999</v>
      </c>
      <c r="M192" s="12">
        <v>189</v>
      </c>
      <c r="N192" s="97">
        <f t="shared" si="46"/>
        <v>664.524</v>
      </c>
      <c r="O192" s="20">
        <v>89.2</v>
      </c>
      <c r="P192" s="13">
        <v>99.7</v>
      </c>
      <c r="Q192" s="11">
        <v>76</v>
      </c>
      <c r="R192" s="11">
        <f t="shared" si="47"/>
        <v>138.15789473684211</v>
      </c>
      <c r="S192" s="97">
        <f t="shared" si="41"/>
        <v>485.76315789473688</v>
      </c>
      <c r="T192" s="10">
        <v>1</v>
      </c>
      <c r="U192" s="13">
        <v>1.3</v>
      </c>
      <c r="V192" s="13">
        <f t="shared" si="48"/>
        <v>1.3</v>
      </c>
      <c r="W192" s="97">
        <f t="shared" si="49"/>
        <v>4.5708000000000002</v>
      </c>
      <c r="X192" s="131" t="s">
        <v>54</v>
      </c>
      <c r="Y192" s="13">
        <v>0.01</v>
      </c>
      <c r="Z192" s="335">
        <f t="shared" si="50"/>
        <v>3.5160000000000004E-2</v>
      </c>
      <c r="AA192" s="270">
        <f t="shared" si="39"/>
        <v>5.0000000000000001E-3</v>
      </c>
      <c r="AD192" s="270"/>
    </row>
    <row r="193" spans="1:30" ht="15" customHeight="1" x14ac:dyDescent="0.25">
      <c r="A193" s="142">
        <f t="shared" si="40"/>
        <v>42915</v>
      </c>
      <c r="B193" s="132">
        <v>3261</v>
      </c>
      <c r="C193" s="28">
        <v>34.14</v>
      </c>
      <c r="D193" s="40">
        <v>8.2899999999999991</v>
      </c>
      <c r="E193" s="10">
        <v>1</v>
      </c>
      <c r="F193" s="11">
        <v>528</v>
      </c>
      <c r="G193" s="13">
        <f t="shared" si="42"/>
        <v>528</v>
      </c>
      <c r="H193" s="97">
        <f t="shared" si="43"/>
        <v>1721.808</v>
      </c>
      <c r="I193" s="10">
        <v>1</v>
      </c>
      <c r="J193" s="11">
        <v>416</v>
      </c>
      <c r="K193" s="11">
        <f t="shared" si="44"/>
        <v>416</v>
      </c>
      <c r="L193" s="102">
        <f t="shared" si="45"/>
        <v>1356.576</v>
      </c>
      <c r="M193" s="12">
        <v>132</v>
      </c>
      <c r="N193" s="97">
        <f t="shared" si="46"/>
        <v>430.452</v>
      </c>
      <c r="O193" s="20">
        <v>88.2</v>
      </c>
      <c r="P193" s="13">
        <v>95</v>
      </c>
      <c r="Q193" s="11">
        <v>88.5</v>
      </c>
      <c r="R193" s="11">
        <f t="shared" si="47"/>
        <v>76.836158192090366</v>
      </c>
      <c r="S193" s="97">
        <f t="shared" si="41"/>
        <v>250.56271186440668</v>
      </c>
      <c r="T193" s="10">
        <v>1</v>
      </c>
      <c r="U193" s="13">
        <v>5.4</v>
      </c>
      <c r="V193" s="13">
        <f t="shared" si="48"/>
        <v>5.4</v>
      </c>
      <c r="W193" s="97">
        <f t="shared" si="49"/>
        <v>17.609400000000001</v>
      </c>
      <c r="X193" s="131"/>
      <c r="Y193" s="13">
        <v>0.02</v>
      </c>
      <c r="Z193" s="335">
        <f t="shared" si="50"/>
        <v>6.522E-2</v>
      </c>
      <c r="AA193" s="270">
        <f t="shared" si="39"/>
        <v>0.02</v>
      </c>
      <c r="AD193" s="270"/>
    </row>
    <row r="194" spans="1:30" s="15" customFormat="1" ht="15" customHeight="1" x14ac:dyDescent="0.25">
      <c r="A194" s="142">
        <f t="shared" si="40"/>
        <v>42916</v>
      </c>
      <c r="B194" s="218">
        <v>2963</v>
      </c>
      <c r="C194" s="28">
        <v>31.18</v>
      </c>
      <c r="D194" s="204">
        <v>7.58</v>
      </c>
      <c r="E194" s="205">
        <v>1</v>
      </c>
      <c r="F194" s="206">
        <v>649</v>
      </c>
      <c r="G194" s="207">
        <f t="shared" si="42"/>
        <v>649</v>
      </c>
      <c r="H194" s="97">
        <f t="shared" si="43"/>
        <v>1922.9870000000001</v>
      </c>
      <c r="I194" s="205">
        <v>1</v>
      </c>
      <c r="J194" s="206">
        <v>597</v>
      </c>
      <c r="K194" s="206">
        <f t="shared" si="44"/>
        <v>597</v>
      </c>
      <c r="L194" s="208">
        <f t="shared" si="45"/>
        <v>1768.9110000000001</v>
      </c>
      <c r="M194" s="12">
        <v>143</v>
      </c>
      <c r="N194" s="97">
        <f t="shared" si="46"/>
        <v>423.709</v>
      </c>
      <c r="O194" s="209">
        <v>89.8</v>
      </c>
      <c r="P194" s="207">
        <v>99.8</v>
      </c>
      <c r="Q194" s="206">
        <v>100</v>
      </c>
      <c r="R194" s="206">
        <f t="shared" si="47"/>
        <v>100</v>
      </c>
      <c r="S194" s="97">
        <f t="shared" si="41"/>
        <v>296.3</v>
      </c>
      <c r="T194" s="205">
        <v>1</v>
      </c>
      <c r="U194" s="207">
        <v>1.1000000000000001</v>
      </c>
      <c r="V194" s="207">
        <f t="shared" si="48"/>
        <v>1.1000000000000001</v>
      </c>
      <c r="W194" s="97">
        <f t="shared" si="49"/>
        <v>3.2593000000000001</v>
      </c>
      <c r="X194" s="131"/>
      <c r="Y194" s="207">
        <v>0.01</v>
      </c>
      <c r="Z194" s="335">
        <f t="shared" si="50"/>
        <v>2.963E-2</v>
      </c>
      <c r="AA194" s="270">
        <f t="shared" si="39"/>
        <v>0.01</v>
      </c>
      <c r="AD194" s="270"/>
    </row>
    <row r="195" spans="1:30" s="15" customFormat="1" ht="15" customHeight="1" x14ac:dyDescent="0.25">
      <c r="A195" s="19">
        <f t="shared" si="40"/>
        <v>42917</v>
      </c>
      <c r="B195" s="231">
        <v>2431</v>
      </c>
      <c r="C195" s="28">
        <v>24.46</v>
      </c>
      <c r="D195" s="204">
        <v>7.22</v>
      </c>
      <c r="E195" s="205">
        <v>1</v>
      </c>
      <c r="F195" s="206">
        <v>551</v>
      </c>
      <c r="G195" s="207">
        <f t="shared" si="42"/>
        <v>551</v>
      </c>
      <c r="H195" s="97">
        <f t="shared" si="43"/>
        <v>1339.481</v>
      </c>
      <c r="I195" s="205">
        <v>1</v>
      </c>
      <c r="J195" s="206">
        <v>493</v>
      </c>
      <c r="K195" s="206">
        <f t="shared" si="44"/>
        <v>493</v>
      </c>
      <c r="L195" s="208">
        <f t="shared" si="45"/>
        <v>1198.4829999999999</v>
      </c>
      <c r="M195" s="12">
        <v>89</v>
      </c>
      <c r="N195" s="97">
        <f t="shared" si="46"/>
        <v>216.35900000000001</v>
      </c>
      <c r="O195" s="209">
        <v>86.5</v>
      </c>
      <c r="P195" s="207">
        <v>96.7</v>
      </c>
      <c r="Q195" s="206">
        <v>96</v>
      </c>
      <c r="R195" s="206">
        <f t="shared" si="47"/>
        <v>106.25000000000004</v>
      </c>
      <c r="S195" s="97">
        <f t="shared" si="41"/>
        <v>258.2937500000001</v>
      </c>
      <c r="T195" s="205">
        <v>1</v>
      </c>
      <c r="U195" s="215">
        <v>0.85</v>
      </c>
      <c r="V195" s="207">
        <f t="shared" si="48"/>
        <v>0.85</v>
      </c>
      <c r="W195" s="97">
        <f t="shared" si="49"/>
        <v>2.0663499999999999</v>
      </c>
      <c r="X195" s="131" t="s">
        <v>54</v>
      </c>
      <c r="Y195" s="207">
        <v>0.01</v>
      </c>
      <c r="Z195" s="335">
        <f t="shared" si="50"/>
        <v>2.4310000000000002E-2</v>
      </c>
      <c r="AA195" s="270">
        <f t="shared" si="39"/>
        <v>5.0000000000000001E-3</v>
      </c>
      <c r="AD195" s="270"/>
    </row>
    <row r="196" spans="1:30" ht="15" customHeight="1" x14ac:dyDescent="0.25">
      <c r="A196" s="19">
        <f t="shared" si="40"/>
        <v>42918</v>
      </c>
      <c r="B196" s="219">
        <v>1365</v>
      </c>
      <c r="C196" s="28">
        <v>22.12</v>
      </c>
      <c r="D196" s="40">
        <v>7.98</v>
      </c>
      <c r="E196" s="10">
        <v>1</v>
      </c>
      <c r="F196" s="11">
        <v>457</v>
      </c>
      <c r="G196" s="13">
        <f t="shared" si="42"/>
        <v>457</v>
      </c>
      <c r="H196" s="97">
        <f t="shared" si="43"/>
        <v>623.80499999999995</v>
      </c>
      <c r="I196" s="10">
        <v>1</v>
      </c>
      <c r="J196" s="11">
        <v>318</v>
      </c>
      <c r="K196" s="11">
        <f t="shared" si="44"/>
        <v>318</v>
      </c>
      <c r="L196" s="102">
        <f t="shared" si="45"/>
        <v>434.07</v>
      </c>
      <c r="M196" s="12">
        <v>63</v>
      </c>
      <c r="N196" s="97">
        <f t="shared" si="46"/>
        <v>85.995000000000005</v>
      </c>
      <c r="O196" s="20">
        <v>89.8</v>
      </c>
      <c r="P196" s="13">
        <v>99.8</v>
      </c>
      <c r="Q196" s="11">
        <v>100</v>
      </c>
      <c r="R196" s="11">
        <f t="shared" si="47"/>
        <v>100</v>
      </c>
      <c r="S196" s="97">
        <f t="shared" si="41"/>
        <v>136.5</v>
      </c>
      <c r="T196" s="10">
        <v>1</v>
      </c>
      <c r="U196" s="202">
        <v>1.3</v>
      </c>
      <c r="V196" s="13">
        <f t="shared" si="48"/>
        <v>1.3</v>
      </c>
      <c r="W196" s="97">
        <f t="shared" si="49"/>
        <v>1.7745</v>
      </c>
      <c r="X196" s="131" t="s">
        <v>54</v>
      </c>
      <c r="Y196" s="13">
        <v>0.01</v>
      </c>
      <c r="Z196" s="335">
        <f t="shared" si="50"/>
        <v>1.3650000000000001E-2</v>
      </c>
      <c r="AA196" s="270">
        <f t="shared" si="39"/>
        <v>5.0000000000000001E-3</v>
      </c>
      <c r="AD196" s="270"/>
    </row>
    <row r="197" spans="1:30" ht="15" customHeight="1" x14ac:dyDescent="0.25">
      <c r="A197" s="19">
        <f t="shared" si="40"/>
        <v>42919</v>
      </c>
      <c r="B197" s="219">
        <v>3243</v>
      </c>
      <c r="C197" s="28">
        <v>22.94</v>
      </c>
      <c r="D197" s="40">
        <v>7.93</v>
      </c>
      <c r="E197" s="10">
        <v>1</v>
      </c>
      <c r="F197" s="11">
        <v>540</v>
      </c>
      <c r="G197" s="13">
        <f t="shared" si="42"/>
        <v>540</v>
      </c>
      <c r="H197" s="97">
        <f t="shared" si="43"/>
        <v>1751.22</v>
      </c>
      <c r="I197" s="10">
        <v>1</v>
      </c>
      <c r="J197" s="11">
        <v>496</v>
      </c>
      <c r="K197" s="11">
        <f t="shared" si="44"/>
        <v>496</v>
      </c>
      <c r="L197" s="102">
        <f t="shared" si="45"/>
        <v>1608.528</v>
      </c>
      <c r="M197" s="12">
        <v>101</v>
      </c>
      <c r="N197" s="97">
        <f t="shared" si="46"/>
        <v>327.54300000000001</v>
      </c>
      <c r="O197" s="20">
        <v>87.1</v>
      </c>
      <c r="P197" s="13">
        <v>94.9</v>
      </c>
      <c r="Q197" s="11">
        <v>84</v>
      </c>
      <c r="R197" s="11">
        <f t="shared" si="47"/>
        <v>92.857142857142989</v>
      </c>
      <c r="S197" s="97">
        <f t="shared" si="41"/>
        <v>301.1357142857147</v>
      </c>
      <c r="T197" s="10">
        <v>1</v>
      </c>
      <c r="U197" s="202">
        <v>1.5</v>
      </c>
      <c r="V197" s="13">
        <f t="shared" si="48"/>
        <v>1.5</v>
      </c>
      <c r="W197" s="97">
        <f t="shared" si="49"/>
        <v>4.8644999999999996</v>
      </c>
      <c r="X197" s="131" t="s">
        <v>54</v>
      </c>
      <c r="Y197" s="13">
        <v>0.01</v>
      </c>
      <c r="Z197" s="335">
        <f t="shared" si="50"/>
        <v>3.243E-2</v>
      </c>
      <c r="AA197" s="270">
        <f t="shared" si="39"/>
        <v>5.0000000000000001E-3</v>
      </c>
      <c r="AD197" s="270"/>
    </row>
    <row r="198" spans="1:30" ht="15" customHeight="1" x14ac:dyDescent="0.25">
      <c r="A198" s="19">
        <f t="shared" si="40"/>
        <v>42920</v>
      </c>
      <c r="B198" s="219">
        <v>3242</v>
      </c>
      <c r="C198" s="28">
        <v>25.02</v>
      </c>
      <c r="D198" s="40">
        <v>7.74</v>
      </c>
      <c r="E198" s="10">
        <v>1</v>
      </c>
      <c r="F198" s="11">
        <v>656</v>
      </c>
      <c r="G198" s="13">
        <f t="shared" si="42"/>
        <v>656</v>
      </c>
      <c r="H198" s="97">
        <f t="shared" si="43"/>
        <v>2126.752</v>
      </c>
      <c r="I198" s="10">
        <v>1</v>
      </c>
      <c r="J198" s="11">
        <v>604</v>
      </c>
      <c r="K198" s="11">
        <f t="shared" si="44"/>
        <v>604</v>
      </c>
      <c r="L198" s="102">
        <f t="shared" si="45"/>
        <v>1958.1679999999999</v>
      </c>
      <c r="M198" s="12">
        <v>337</v>
      </c>
      <c r="N198" s="97">
        <f t="shared" si="46"/>
        <v>1092.5540000000001</v>
      </c>
      <c r="O198" s="20">
        <v>89.1</v>
      </c>
      <c r="P198" s="13">
        <v>108.2</v>
      </c>
      <c r="Q198" s="11">
        <v>96</v>
      </c>
      <c r="R198" s="11">
        <f t="shared" si="47"/>
        <v>198.9583333333334</v>
      </c>
      <c r="S198" s="97">
        <f t="shared" si="41"/>
        <v>645.0229166666669</v>
      </c>
      <c r="T198" s="10">
        <v>1</v>
      </c>
      <c r="U198" s="202">
        <v>3.2</v>
      </c>
      <c r="V198" s="13">
        <f t="shared" si="48"/>
        <v>3.2</v>
      </c>
      <c r="W198" s="97">
        <f t="shared" si="49"/>
        <v>10.374400000000001</v>
      </c>
      <c r="X198" s="131"/>
      <c r="Y198" s="13">
        <v>0.02</v>
      </c>
      <c r="Z198" s="335">
        <f t="shared" si="50"/>
        <v>6.4840000000000009E-2</v>
      </c>
      <c r="AA198" s="270">
        <f t="shared" si="39"/>
        <v>0.02</v>
      </c>
      <c r="AD198" s="270"/>
    </row>
    <row r="199" spans="1:30" ht="15" customHeight="1" x14ac:dyDescent="0.25">
      <c r="A199" s="19">
        <f t="shared" si="40"/>
        <v>42921</v>
      </c>
      <c r="B199" s="219">
        <v>3246</v>
      </c>
      <c r="C199" s="28">
        <v>25.66</v>
      </c>
      <c r="D199" s="40">
        <v>7.94</v>
      </c>
      <c r="E199" s="10">
        <v>1</v>
      </c>
      <c r="F199" s="11">
        <v>756</v>
      </c>
      <c r="G199" s="13">
        <f t="shared" si="42"/>
        <v>756</v>
      </c>
      <c r="H199" s="97">
        <f t="shared" si="43"/>
        <v>2453.9760000000001</v>
      </c>
      <c r="I199" s="10">
        <v>1</v>
      </c>
      <c r="J199" s="11">
        <v>697</v>
      </c>
      <c r="K199" s="11">
        <f t="shared" si="44"/>
        <v>697</v>
      </c>
      <c r="L199" s="102">
        <f t="shared" si="45"/>
        <v>2262.462</v>
      </c>
      <c r="M199" s="12">
        <v>235</v>
      </c>
      <c r="N199" s="97">
        <f t="shared" si="46"/>
        <v>762.81</v>
      </c>
      <c r="O199" s="20">
        <v>89.3</v>
      </c>
      <c r="P199" s="13">
        <v>98.3</v>
      </c>
      <c r="Q199" s="11">
        <v>97</v>
      </c>
      <c r="R199" s="11">
        <f t="shared" si="47"/>
        <v>92.783505154639172</v>
      </c>
      <c r="S199" s="97">
        <f t="shared" si="41"/>
        <v>301.17525773195877</v>
      </c>
      <c r="T199" s="10">
        <v>1</v>
      </c>
      <c r="U199" s="202">
        <v>1.5</v>
      </c>
      <c r="V199" s="13">
        <f t="shared" si="48"/>
        <v>1.5</v>
      </c>
      <c r="W199" s="97">
        <f t="shared" si="49"/>
        <v>4.8689999999999998</v>
      </c>
      <c r="X199" s="131" t="s">
        <v>54</v>
      </c>
      <c r="Y199" s="13">
        <v>0.01</v>
      </c>
      <c r="Z199" s="335">
        <f t="shared" si="50"/>
        <v>3.2460000000000003E-2</v>
      </c>
      <c r="AA199" s="270">
        <f t="shared" si="39"/>
        <v>5.0000000000000001E-3</v>
      </c>
      <c r="AD199" s="270"/>
    </row>
    <row r="200" spans="1:30" ht="15" customHeight="1" x14ac:dyDescent="0.25">
      <c r="A200" s="19">
        <f t="shared" si="40"/>
        <v>42922</v>
      </c>
      <c r="B200" s="219">
        <v>3284</v>
      </c>
      <c r="C200" s="28">
        <v>25.37</v>
      </c>
      <c r="D200" s="40">
        <v>7.88</v>
      </c>
      <c r="E200" s="10">
        <v>1</v>
      </c>
      <c r="F200" s="11">
        <v>933</v>
      </c>
      <c r="G200" s="13">
        <f t="shared" si="42"/>
        <v>933</v>
      </c>
      <c r="H200" s="97">
        <f t="shared" si="43"/>
        <v>3063.9720000000002</v>
      </c>
      <c r="I200" s="10">
        <v>1</v>
      </c>
      <c r="J200" s="11">
        <v>850</v>
      </c>
      <c r="K200" s="11">
        <f t="shared" si="44"/>
        <v>850</v>
      </c>
      <c r="L200" s="102">
        <f t="shared" si="45"/>
        <v>2791.4</v>
      </c>
      <c r="M200" s="12">
        <v>203</v>
      </c>
      <c r="N200" s="97">
        <f t="shared" si="46"/>
        <v>666.65200000000004</v>
      </c>
      <c r="O200" s="20">
        <v>87.7</v>
      </c>
      <c r="P200" s="13">
        <v>102.6</v>
      </c>
      <c r="Q200" s="11">
        <v>80</v>
      </c>
      <c r="R200" s="11">
        <f t="shared" si="47"/>
        <v>186.24999999999989</v>
      </c>
      <c r="S200" s="97">
        <f t="shared" si="41"/>
        <v>611.64499999999964</v>
      </c>
      <c r="T200" s="10">
        <v>1</v>
      </c>
      <c r="U200" s="13">
        <v>2.1</v>
      </c>
      <c r="V200" s="13">
        <f t="shared" si="48"/>
        <v>2.1</v>
      </c>
      <c r="W200" s="97">
        <f t="shared" si="49"/>
        <v>6.8964000000000008</v>
      </c>
      <c r="X200" s="131"/>
      <c r="Y200" s="13">
        <v>0.01</v>
      </c>
      <c r="Z200" s="335">
        <f t="shared" si="50"/>
        <v>3.2840000000000001E-2</v>
      </c>
      <c r="AA200" s="270">
        <f t="shared" si="39"/>
        <v>0.01</v>
      </c>
      <c r="AD200" s="270"/>
    </row>
    <row r="201" spans="1:30" ht="15" customHeight="1" x14ac:dyDescent="0.25">
      <c r="A201" s="19">
        <f t="shared" si="40"/>
        <v>42923</v>
      </c>
      <c r="B201" s="219">
        <v>3156</v>
      </c>
      <c r="C201" s="28">
        <v>25.68</v>
      </c>
      <c r="D201" s="40">
        <v>7.75</v>
      </c>
      <c r="E201" s="10">
        <v>2</v>
      </c>
      <c r="F201" s="11">
        <v>561</v>
      </c>
      <c r="G201" s="13">
        <f t="shared" si="42"/>
        <v>1122</v>
      </c>
      <c r="H201" s="97">
        <f t="shared" si="43"/>
        <v>3541.0320000000002</v>
      </c>
      <c r="I201" s="10">
        <v>1</v>
      </c>
      <c r="J201" s="11">
        <v>742</v>
      </c>
      <c r="K201" s="11">
        <f t="shared" si="44"/>
        <v>742</v>
      </c>
      <c r="L201" s="102">
        <f t="shared" si="45"/>
        <v>2341.752</v>
      </c>
      <c r="M201" s="12">
        <v>132</v>
      </c>
      <c r="N201" s="97">
        <f t="shared" si="46"/>
        <v>416.59199999999998</v>
      </c>
      <c r="O201" s="20">
        <v>87.7</v>
      </c>
      <c r="P201" s="13">
        <v>103.6</v>
      </c>
      <c r="Q201" s="11">
        <v>50</v>
      </c>
      <c r="R201" s="11">
        <f t="shared" si="47"/>
        <v>317.99999999999983</v>
      </c>
      <c r="S201" s="97">
        <f t="shared" si="41"/>
        <v>1003.6079999999994</v>
      </c>
      <c r="T201" s="10">
        <v>1</v>
      </c>
      <c r="U201" s="13"/>
      <c r="V201" s="207"/>
      <c r="W201" s="97"/>
      <c r="X201" s="131"/>
      <c r="Y201" s="13"/>
      <c r="Z201" s="335">
        <f t="shared" si="50"/>
        <v>0</v>
      </c>
      <c r="AA201" s="270"/>
      <c r="AD201" s="270"/>
    </row>
    <row r="202" spans="1:30" ht="15" customHeight="1" x14ac:dyDescent="0.25">
      <c r="A202" s="19">
        <f t="shared" si="40"/>
        <v>42924</v>
      </c>
      <c r="B202" s="219">
        <v>2479</v>
      </c>
      <c r="C202" s="28">
        <v>36.01</v>
      </c>
      <c r="D202" s="40">
        <v>7.87</v>
      </c>
      <c r="E202" s="10">
        <v>1</v>
      </c>
      <c r="F202" s="11">
        <v>829</v>
      </c>
      <c r="G202" s="13">
        <f t="shared" si="42"/>
        <v>829</v>
      </c>
      <c r="H202" s="97">
        <f t="shared" si="43"/>
        <v>2055.0909999999999</v>
      </c>
      <c r="I202" s="10">
        <v>1</v>
      </c>
      <c r="J202" s="11">
        <v>747</v>
      </c>
      <c r="K202" s="11">
        <f t="shared" si="44"/>
        <v>747</v>
      </c>
      <c r="L202" s="102">
        <f t="shared" si="45"/>
        <v>1851.8130000000001</v>
      </c>
      <c r="M202" s="12">
        <v>128</v>
      </c>
      <c r="N202" s="97">
        <f t="shared" si="46"/>
        <v>317.31200000000001</v>
      </c>
      <c r="O202" s="20">
        <v>89.8</v>
      </c>
      <c r="P202" s="13">
        <v>105.6</v>
      </c>
      <c r="Q202" s="11">
        <v>72</v>
      </c>
      <c r="R202" s="11">
        <f t="shared" si="47"/>
        <v>219.4444444444444</v>
      </c>
      <c r="S202" s="97">
        <f t="shared" si="41"/>
        <v>544.00277777777762</v>
      </c>
      <c r="T202" s="10">
        <v>1</v>
      </c>
      <c r="U202" s="13"/>
      <c r="V202" s="207"/>
      <c r="W202" s="97"/>
      <c r="X202" s="131"/>
      <c r="Y202" s="13"/>
      <c r="Z202" s="335">
        <f t="shared" si="50"/>
        <v>0</v>
      </c>
      <c r="AA202" s="270"/>
      <c r="AD202" s="270"/>
    </row>
    <row r="203" spans="1:30" ht="15" customHeight="1" x14ac:dyDescent="0.25">
      <c r="A203" s="19">
        <f t="shared" si="40"/>
        <v>42925</v>
      </c>
      <c r="B203" s="219">
        <v>1459</v>
      </c>
      <c r="C203" s="28">
        <v>34.94</v>
      </c>
      <c r="D203" s="40">
        <v>8.08</v>
      </c>
      <c r="E203" s="10">
        <v>1</v>
      </c>
      <c r="F203" s="11">
        <v>910</v>
      </c>
      <c r="G203" s="13">
        <f t="shared" si="42"/>
        <v>910</v>
      </c>
      <c r="H203" s="97">
        <f t="shared" si="43"/>
        <v>1327.69</v>
      </c>
      <c r="I203" s="10">
        <v>1</v>
      </c>
      <c r="J203" s="11">
        <v>802</v>
      </c>
      <c r="K203" s="11">
        <f t="shared" si="44"/>
        <v>802</v>
      </c>
      <c r="L203" s="102">
        <f t="shared" si="45"/>
        <v>1170.1179999999999</v>
      </c>
      <c r="M203" s="12">
        <v>101</v>
      </c>
      <c r="N203" s="97">
        <f t="shared" si="46"/>
        <v>147.35900000000001</v>
      </c>
      <c r="O203" s="20">
        <v>90.2</v>
      </c>
      <c r="P203" s="13">
        <v>109</v>
      </c>
      <c r="Q203" s="11">
        <v>75</v>
      </c>
      <c r="R203" s="11">
        <f t="shared" si="47"/>
        <v>250.66666666666663</v>
      </c>
      <c r="S203" s="97">
        <f t="shared" si="41"/>
        <v>365.72266666666661</v>
      </c>
      <c r="T203" s="10">
        <v>1</v>
      </c>
      <c r="U203" s="202">
        <v>1.2</v>
      </c>
      <c r="V203" s="13">
        <f t="shared" si="48"/>
        <v>1.2</v>
      </c>
      <c r="W203" s="97">
        <f t="shared" si="49"/>
        <v>1.7507999999999999</v>
      </c>
      <c r="X203" s="131" t="s">
        <v>54</v>
      </c>
      <c r="Y203" s="215">
        <v>0.01</v>
      </c>
      <c r="Z203" s="335">
        <f t="shared" si="50"/>
        <v>1.4590000000000001E-2</v>
      </c>
      <c r="AA203" s="270">
        <f t="shared" si="39"/>
        <v>5.0000000000000001E-3</v>
      </c>
      <c r="AD203" s="270"/>
    </row>
    <row r="204" spans="1:30" ht="15" customHeight="1" x14ac:dyDescent="0.25">
      <c r="A204" s="19">
        <f t="shared" si="40"/>
        <v>42926</v>
      </c>
      <c r="B204" s="219">
        <v>2959</v>
      </c>
      <c r="C204" s="28">
        <v>29.48</v>
      </c>
      <c r="D204" s="40">
        <v>8.15</v>
      </c>
      <c r="E204" s="10">
        <v>1</v>
      </c>
      <c r="F204" s="11">
        <v>1110</v>
      </c>
      <c r="G204" s="13">
        <f t="shared" si="42"/>
        <v>1110</v>
      </c>
      <c r="H204" s="97">
        <f t="shared" si="43"/>
        <v>3284.49</v>
      </c>
      <c r="I204" s="10">
        <v>1</v>
      </c>
      <c r="J204" s="11">
        <v>814</v>
      </c>
      <c r="K204" s="11">
        <f t="shared" si="44"/>
        <v>814</v>
      </c>
      <c r="L204" s="102">
        <f t="shared" si="45"/>
        <v>2408.6260000000002</v>
      </c>
      <c r="M204" s="12">
        <v>170</v>
      </c>
      <c r="N204" s="97">
        <f t="shared" si="46"/>
        <v>503.03</v>
      </c>
      <c r="O204" s="20">
        <v>90.1</v>
      </c>
      <c r="P204" s="13">
        <v>106.2</v>
      </c>
      <c r="Q204" s="11">
        <v>100</v>
      </c>
      <c r="R204" s="11">
        <f t="shared" si="47"/>
        <v>161.00000000000009</v>
      </c>
      <c r="S204" s="97">
        <f t="shared" si="41"/>
        <v>476.39900000000023</v>
      </c>
      <c r="T204" s="10">
        <v>1</v>
      </c>
      <c r="U204" s="202">
        <v>1.4</v>
      </c>
      <c r="V204" s="13">
        <f t="shared" si="48"/>
        <v>1.4</v>
      </c>
      <c r="W204" s="97">
        <f t="shared" si="49"/>
        <v>4.1425999999999998</v>
      </c>
      <c r="X204" s="131"/>
      <c r="Y204" s="215">
        <v>0.01</v>
      </c>
      <c r="Z204" s="335">
        <f t="shared" si="50"/>
        <v>2.9589999999999998E-2</v>
      </c>
      <c r="AA204" s="270">
        <f t="shared" si="39"/>
        <v>0.01</v>
      </c>
      <c r="AD204" s="270"/>
    </row>
    <row r="205" spans="1:30" ht="15" customHeight="1" x14ac:dyDescent="0.25">
      <c r="A205" s="19">
        <f t="shared" si="40"/>
        <v>42927</v>
      </c>
      <c r="B205" s="219">
        <v>3208</v>
      </c>
      <c r="C205" s="28">
        <v>25.87</v>
      </c>
      <c r="D205" s="40">
        <v>8.1199999999999992</v>
      </c>
      <c r="E205" s="10">
        <v>2</v>
      </c>
      <c r="F205" s="11">
        <v>659</v>
      </c>
      <c r="G205" s="13">
        <f t="shared" si="42"/>
        <v>1318</v>
      </c>
      <c r="H205" s="97">
        <f t="shared" si="43"/>
        <v>4228.1440000000002</v>
      </c>
      <c r="I205" s="10">
        <v>1</v>
      </c>
      <c r="J205" s="11">
        <v>770</v>
      </c>
      <c r="K205" s="11">
        <f t="shared" si="44"/>
        <v>770</v>
      </c>
      <c r="L205" s="102">
        <f t="shared" si="45"/>
        <v>2470.16</v>
      </c>
      <c r="M205" s="12">
        <v>165</v>
      </c>
      <c r="N205" s="97">
        <f t="shared" si="46"/>
        <v>529.32000000000005</v>
      </c>
      <c r="O205" s="20">
        <v>90.6</v>
      </c>
      <c r="P205" s="13">
        <v>107.6</v>
      </c>
      <c r="Q205" s="11">
        <v>75</v>
      </c>
      <c r="R205" s="11">
        <f t="shared" si="47"/>
        <v>226.66666666666666</v>
      </c>
      <c r="S205" s="97">
        <f t="shared" si="41"/>
        <v>727.14666666666665</v>
      </c>
      <c r="T205" s="10">
        <v>1</v>
      </c>
      <c r="U205" s="202">
        <v>1.4</v>
      </c>
      <c r="V205" s="13">
        <f t="shared" si="48"/>
        <v>1.4</v>
      </c>
      <c r="W205" s="97">
        <f t="shared" si="49"/>
        <v>4.4912000000000001</v>
      </c>
      <c r="X205" s="131"/>
      <c r="Y205" s="215">
        <v>0.02</v>
      </c>
      <c r="Z205" s="335">
        <f t="shared" si="50"/>
        <v>6.4159999999999995E-2</v>
      </c>
      <c r="AA205" s="270">
        <f t="shared" si="39"/>
        <v>0.02</v>
      </c>
      <c r="AD205" s="270"/>
    </row>
    <row r="206" spans="1:30" ht="15" customHeight="1" x14ac:dyDescent="0.25">
      <c r="A206" s="19">
        <f t="shared" si="40"/>
        <v>42928</v>
      </c>
      <c r="B206" s="219">
        <v>3050</v>
      </c>
      <c r="C206" s="28">
        <v>26.29</v>
      </c>
      <c r="D206" s="40">
        <v>7.27</v>
      </c>
      <c r="E206" s="10">
        <v>2</v>
      </c>
      <c r="F206" s="11">
        <v>1143</v>
      </c>
      <c r="G206" s="13">
        <f t="shared" si="42"/>
        <v>2286</v>
      </c>
      <c r="H206" s="97">
        <f t="shared" si="43"/>
        <v>6972.3</v>
      </c>
      <c r="I206" s="10">
        <v>2</v>
      </c>
      <c r="J206" s="11">
        <v>875</v>
      </c>
      <c r="K206" s="11">
        <f t="shared" si="44"/>
        <v>1750</v>
      </c>
      <c r="L206" s="102">
        <f t="shared" si="45"/>
        <v>5337.5</v>
      </c>
      <c r="M206" s="12">
        <v>290</v>
      </c>
      <c r="N206" s="97">
        <f t="shared" si="46"/>
        <v>884.5</v>
      </c>
      <c r="O206" s="20">
        <v>87.7</v>
      </c>
      <c r="P206" s="13">
        <v>267.5</v>
      </c>
      <c r="Q206" s="11">
        <v>80</v>
      </c>
      <c r="R206" s="11">
        <f t="shared" si="47"/>
        <v>2247.5</v>
      </c>
      <c r="S206" s="97">
        <f t="shared" si="41"/>
        <v>6854.875</v>
      </c>
      <c r="T206" s="10">
        <v>1</v>
      </c>
      <c r="U206" s="202">
        <v>8.8000000000000007</v>
      </c>
      <c r="V206" s="13">
        <f t="shared" si="48"/>
        <v>8.8000000000000007</v>
      </c>
      <c r="W206" s="97">
        <f t="shared" si="49"/>
        <v>26.840000000000003</v>
      </c>
      <c r="X206" s="131"/>
      <c r="Y206" s="215">
        <v>0.09</v>
      </c>
      <c r="Z206" s="335">
        <f t="shared" si="50"/>
        <v>0.27450000000000002</v>
      </c>
      <c r="AA206" s="270">
        <f t="shared" si="39"/>
        <v>0.09</v>
      </c>
      <c r="AD206" s="270"/>
    </row>
    <row r="207" spans="1:30" ht="15" customHeight="1" x14ac:dyDescent="0.25">
      <c r="A207" s="19">
        <f t="shared" si="40"/>
        <v>42929</v>
      </c>
      <c r="B207" s="219">
        <v>3138</v>
      </c>
      <c r="C207" s="28">
        <v>26.13</v>
      </c>
      <c r="D207" s="40">
        <v>7.75</v>
      </c>
      <c r="E207" s="10">
        <v>1</v>
      </c>
      <c r="F207" s="11">
        <v>752</v>
      </c>
      <c r="G207" s="13">
        <f t="shared" si="42"/>
        <v>752</v>
      </c>
      <c r="H207" s="97">
        <f t="shared" si="43"/>
        <v>2359.7759999999998</v>
      </c>
      <c r="I207" s="10">
        <v>1</v>
      </c>
      <c r="J207" s="11">
        <v>620</v>
      </c>
      <c r="K207" s="11">
        <f t="shared" si="44"/>
        <v>620</v>
      </c>
      <c r="L207" s="102">
        <f t="shared" si="45"/>
        <v>1945.56</v>
      </c>
      <c r="M207" s="12">
        <v>186</v>
      </c>
      <c r="N207" s="97">
        <f t="shared" si="46"/>
        <v>583.66800000000001</v>
      </c>
      <c r="O207" s="20">
        <v>90.8</v>
      </c>
      <c r="P207" s="13">
        <v>94.8</v>
      </c>
      <c r="Q207" s="11">
        <v>54</v>
      </c>
      <c r="R207" s="11">
        <f t="shared" si="47"/>
        <v>74.074074074074076</v>
      </c>
      <c r="S207" s="97">
        <f t="shared" si="41"/>
        <v>232.44444444444443</v>
      </c>
      <c r="T207" s="10">
        <v>1</v>
      </c>
      <c r="U207" s="202">
        <v>1.8</v>
      </c>
      <c r="V207" s="13">
        <f t="shared" si="48"/>
        <v>1.8</v>
      </c>
      <c r="W207" s="97">
        <f t="shared" si="49"/>
        <v>5.6484000000000005</v>
      </c>
      <c r="X207" s="131"/>
      <c r="Y207" s="215">
        <v>0.02</v>
      </c>
      <c r="Z207" s="335">
        <f t="shared" si="50"/>
        <v>6.2759999999999996E-2</v>
      </c>
      <c r="AA207" s="270">
        <f t="shared" ref="AA207:AA270" si="51">IF(X207="",Y207,Y207/2)</f>
        <v>0.02</v>
      </c>
      <c r="AD207" s="270"/>
    </row>
    <row r="208" spans="1:30" ht="15" customHeight="1" x14ac:dyDescent="0.25">
      <c r="A208" s="19">
        <f t="shared" ref="A208:A271" si="52">A207+1</f>
        <v>42930</v>
      </c>
      <c r="B208" s="219">
        <v>2202</v>
      </c>
      <c r="C208" s="28">
        <v>25.78</v>
      </c>
      <c r="D208" s="40">
        <v>7.73</v>
      </c>
      <c r="E208" s="10">
        <v>1</v>
      </c>
      <c r="F208" s="11">
        <v>837</v>
      </c>
      <c r="G208" s="13">
        <f t="shared" si="42"/>
        <v>837</v>
      </c>
      <c r="H208" s="97">
        <f t="shared" si="43"/>
        <v>1843.0740000000001</v>
      </c>
      <c r="I208" s="10">
        <v>1</v>
      </c>
      <c r="J208" s="11">
        <v>690</v>
      </c>
      <c r="K208" s="11">
        <f t="shared" si="44"/>
        <v>690</v>
      </c>
      <c r="L208" s="102">
        <f t="shared" si="45"/>
        <v>1519.38</v>
      </c>
      <c r="M208" s="12">
        <v>273</v>
      </c>
      <c r="N208" s="97">
        <f t="shared" si="46"/>
        <v>601.14599999999996</v>
      </c>
      <c r="O208" s="20">
        <v>86.9</v>
      </c>
      <c r="P208" s="13">
        <v>108</v>
      </c>
      <c r="Q208" s="11">
        <v>100</v>
      </c>
      <c r="R208" s="11">
        <f t="shared" si="47"/>
        <v>210.99999999999991</v>
      </c>
      <c r="S208" s="97">
        <f t="shared" ref="S208:S271" si="53">IF(B208=0,0,R208*B208/1000)</f>
        <v>464.62199999999984</v>
      </c>
      <c r="T208" s="10">
        <v>1</v>
      </c>
      <c r="U208" s="202">
        <v>1.8</v>
      </c>
      <c r="V208" s="13">
        <f t="shared" si="48"/>
        <v>1.8</v>
      </c>
      <c r="W208" s="97">
        <f t="shared" si="49"/>
        <v>3.9636</v>
      </c>
      <c r="X208" s="131"/>
      <c r="Y208" s="215">
        <v>0.02</v>
      </c>
      <c r="Z208" s="335">
        <f t="shared" si="50"/>
        <v>4.4039999999999996E-2</v>
      </c>
      <c r="AA208" s="270">
        <f t="shared" si="51"/>
        <v>0.02</v>
      </c>
      <c r="AD208" s="270"/>
    </row>
    <row r="209" spans="1:30" ht="15" customHeight="1" x14ac:dyDescent="0.25">
      <c r="A209" s="19">
        <f t="shared" si="52"/>
        <v>42931</v>
      </c>
      <c r="B209" s="219">
        <v>1974</v>
      </c>
      <c r="C209" s="28">
        <v>24.27</v>
      </c>
      <c r="D209" s="40">
        <v>7.67</v>
      </c>
      <c r="E209" s="10">
        <v>5</v>
      </c>
      <c r="F209" s="11">
        <v>745</v>
      </c>
      <c r="G209" s="13">
        <f t="shared" ref="G209:G272" si="54">IF(F209=0,0,(F209*E209))</f>
        <v>3725</v>
      </c>
      <c r="H209" s="97">
        <f t="shared" ref="H209:H272" si="55">IF(B209=0,0,(G209*B209/1000))</f>
        <v>7353.15</v>
      </c>
      <c r="I209" s="10">
        <v>1</v>
      </c>
      <c r="J209" s="11">
        <v>686</v>
      </c>
      <c r="K209" s="11">
        <f t="shared" ref="K209:K272" si="56">IF(J209=0,0,(J209*I209))</f>
        <v>686</v>
      </c>
      <c r="L209" s="102">
        <f t="shared" ref="L209:L272" si="57">IF(B209=0,0,K209*B209/1000)</f>
        <v>1354.164</v>
      </c>
      <c r="M209" s="12">
        <v>1169</v>
      </c>
      <c r="N209" s="97">
        <f t="shared" ref="N209:N272" si="58">IF(B209=0,0,M209*B209/1000)</f>
        <v>2307.6060000000002</v>
      </c>
      <c r="O209" s="20">
        <v>87.8</v>
      </c>
      <c r="P209" s="13">
        <v>413</v>
      </c>
      <c r="Q209" s="11">
        <v>30</v>
      </c>
      <c r="R209" s="11">
        <f t="shared" ref="R209:R272" si="59">IF(P209=0,0,(P209-O209)*1000/Q209)</f>
        <v>10840</v>
      </c>
      <c r="S209" s="97">
        <f t="shared" si="53"/>
        <v>21398.16</v>
      </c>
      <c r="T209" s="10">
        <v>1</v>
      </c>
      <c r="U209" s="202">
        <v>24</v>
      </c>
      <c r="V209" s="13">
        <f t="shared" ref="V209:V272" si="60">IF(U209=0,0,(U209*T209))</f>
        <v>24</v>
      </c>
      <c r="W209" s="97">
        <f t="shared" ref="W209:W272" si="61">IF(B209=0,0,V209*B209/1000)</f>
        <v>47.375999999999998</v>
      </c>
      <c r="X209" s="131"/>
      <c r="Y209" s="215">
        <v>0.32</v>
      </c>
      <c r="Z209" s="335">
        <f t="shared" ref="Z209:Z256" si="62">IF(B209=0,0,Y209*B209/1000)</f>
        <v>0.63168000000000002</v>
      </c>
      <c r="AA209" s="270">
        <f t="shared" si="51"/>
        <v>0.32</v>
      </c>
      <c r="AD209" s="270"/>
    </row>
    <row r="210" spans="1:30" ht="15" customHeight="1" x14ac:dyDescent="0.25">
      <c r="A210" s="19">
        <f t="shared" si="52"/>
        <v>42932</v>
      </c>
      <c r="B210" s="219">
        <v>1974</v>
      </c>
      <c r="C210" s="28">
        <v>21.91</v>
      </c>
      <c r="D210" s="40">
        <v>7.68</v>
      </c>
      <c r="E210" s="10">
        <v>5</v>
      </c>
      <c r="F210" s="11">
        <v>433</v>
      </c>
      <c r="G210" s="13">
        <f t="shared" si="54"/>
        <v>2165</v>
      </c>
      <c r="H210" s="97">
        <f t="shared" si="55"/>
        <v>4273.71</v>
      </c>
      <c r="I210" s="10">
        <v>1</v>
      </c>
      <c r="J210" s="11">
        <v>629</v>
      </c>
      <c r="K210" s="11">
        <f t="shared" si="56"/>
        <v>629</v>
      </c>
      <c r="L210" s="102">
        <f t="shared" si="57"/>
        <v>1241.646</v>
      </c>
      <c r="M210" s="12">
        <v>186</v>
      </c>
      <c r="N210" s="97">
        <f t="shared" si="58"/>
        <v>367.16399999999999</v>
      </c>
      <c r="O210" s="20">
        <v>87.6</v>
      </c>
      <c r="P210" s="13">
        <v>210.8</v>
      </c>
      <c r="Q210" s="11">
        <v>15.28</v>
      </c>
      <c r="R210" s="11">
        <f t="shared" si="59"/>
        <v>8062.8272251308917</v>
      </c>
      <c r="S210" s="97">
        <f t="shared" si="53"/>
        <v>15916.020942408381</v>
      </c>
      <c r="T210" s="10">
        <v>1</v>
      </c>
      <c r="U210" s="202">
        <v>2.8</v>
      </c>
      <c r="V210" s="13">
        <f t="shared" si="60"/>
        <v>2.8</v>
      </c>
      <c r="W210" s="97">
        <f t="shared" si="61"/>
        <v>5.5271999999999997</v>
      </c>
      <c r="X210" s="131"/>
      <c r="Y210" s="215">
        <v>0.02</v>
      </c>
      <c r="Z210" s="335">
        <f t="shared" si="62"/>
        <v>3.9480000000000001E-2</v>
      </c>
      <c r="AA210" s="270">
        <f t="shared" si="51"/>
        <v>0.02</v>
      </c>
      <c r="AD210" s="270"/>
    </row>
    <row r="211" spans="1:30" ht="15" customHeight="1" x14ac:dyDescent="0.25">
      <c r="A211" s="19">
        <f t="shared" si="52"/>
        <v>42933</v>
      </c>
      <c r="B211" s="219">
        <v>3097</v>
      </c>
      <c r="C211" s="28">
        <v>24.38</v>
      </c>
      <c r="D211" s="40">
        <v>7.92</v>
      </c>
      <c r="E211" s="10">
        <v>2</v>
      </c>
      <c r="F211" s="11">
        <v>951</v>
      </c>
      <c r="G211" s="13">
        <f t="shared" si="54"/>
        <v>1902</v>
      </c>
      <c r="H211" s="97">
        <f t="shared" si="55"/>
        <v>5890.4939999999997</v>
      </c>
      <c r="I211" s="10">
        <v>1</v>
      </c>
      <c r="J211" s="11">
        <v>631</v>
      </c>
      <c r="K211" s="11">
        <f t="shared" si="56"/>
        <v>631</v>
      </c>
      <c r="L211" s="102">
        <f t="shared" si="57"/>
        <v>1954.2070000000001</v>
      </c>
      <c r="M211" s="12">
        <v>255</v>
      </c>
      <c r="N211" s="97">
        <f t="shared" si="58"/>
        <v>789.73500000000001</v>
      </c>
      <c r="O211" s="20">
        <v>87.3</v>
      </c>
      <c r="P211" s="13">
        <v>117.2</v>
      </c>
      <c r="Q211" s="11">
        <v>64</v>
      </c>
      <c r="R211" s="11">
        <f t="shared" si="59"/>
        <v>467.18750000000011</v>
      </c>
      <c r="S211" s="97">
        <f t="shared" si="53"/>
        <v>1446.8796875000005</v>
      </c>
      <c r="T211" s="10">
        <v>1</v>
      </c>
      <c r="U211" s="202">
        <v>2.1</v>
      </c>
      <c r="V211" s="13">
        <f t="shared" si="60"/>
        <v>2.1</v>
      </c>
      <c r="W211" s="97">
        <f t="shared" si="61"/>
        <v>6.5037000000000011</v>
      </c>
      <c r="X211" s="131"/>
      <c r="Y211" s="215">
        <v>0.01</v>
      </c>
      <c r="Z211" s="335">
        <f t="shared" si="62"/>
        <v>3.0970000000000001E-2</v>
      </c>
      <c r="AA211" s="270">
        <f t="shared" si="51"/>
        <v>0.01</v>
      </c>
      <c r="AD211" s="270"/>
    </row>
    <row r="212" spans="1:30" ht="15" customHeight="1" x14ac:dyDescent="0.25">
      <c r="A212" s="19">
        <f t="shared" si="52"/>
        <v>42934</v>
      </c>
      <c r="B212" s="219">
        <v>3313</v>
      </c>
      <c r="C212" s="28">
        <v>26.37</v>
      </c>
      <c r="D212" s="40">
        <v>8.19</v>
      </c>
      <c r="E212" s="10">
        <v>2</v>
      </c>
      <c r="F212" s="11">
        <v>861</v>
      </c>
      <c r="G212" s="13">
        <f t="shared" si="54"/>
        <v>1722</v>
      </c>
      <c r="H212" s="97">
        <f t="shared" si="55"/>
        <v>5704.9859999999999</v>
      </c>
      <c r="I212" s="10">
        <v>2</v>
      </c>
      <c r="J212" s="11">
        <v>776</v>
      </c>
      <c r="K212" s="11">
        <f t="shared" si="56"/>
        <v>1552</v>
      </c>
      <c r="L212" s="102">
        <f t="shared" si="57"/>
        <v>5141.7759999999998</v>
      </c>
      <c r="M212" s="12">
        <v>273</v>
      </c>
      <c r="N212" s="97">
        <f t="shared" si="58"/>
        <v>904.44899999999996</v>
      </c>
      <c r="O212" s="20">
        <v>87.8</v>
      </c>
      <c r="P212" s="13">
        <v>112.6</v>
      </c>
      <c r="Q212" s="11">
        <v>80</v>
      </c>
      <c r="R212" s="11">
        <f t="shared" si="59"/>
        <v>309.99999999999994</v>
      </c>
      <c r="S212" s="97">
        <f t="shared" si="53"/>
        <v>1027.0299999999997</v>
      </c>
      <c r="T212" s="10">
        <v>1</v>
      </c>
      <c r="U212" s="202">
        <v>1.8</v>
      </c>
      <c r="V212" s="13">
        <f t="shared" si="60"/>
        <v>1.8</v>
      </c>
      <c r="W212" s="97">
        <f t="shared" si="61"/>
        <v>5.9634000000000009</v>
      </c>
      <c r="X212" s="131"/>
      <c r="Y212" s="215">
        <v>0.02</v>
      </c>
      <c r="Z212" s="335">
        <f t="shared" si="62"/>
        <v>6.6259999999999999E-2</v>
      </c>
      <c r="AA212" s="270">
        <f t="shared" si="51"/>
        <v>0.02</v>
      </c>
      <c r="AD212" s="270"/>
    </row>
    <row r="213" spans="1:30" ht="15" customHeight="1" x14ac:dyDescent="0.25">
      <c r="A213" s="19">
        <f t="shared" si="52"/>
        <v>42935</v>
      </c>
      <c r="B213" s="219">
        <v>3284</v>
      </c>
      <c r="C213" s="28">
        <v>27.16</v>
      </c>
      <c r="D213" s="40">
        <v>7.95</v>
      </c>
      <c r="E213" s="10">
        <v>2</v>
      </c>
      <c r="F213" s="11">
        <v>794</v>
      </c>
      <c r="G213" s="13">
        <f t="shared" si="54"/>
        <v>1588</v>
      </c>
      <c r="H213" s="97">
        <f t="shared" si="55"/>
        <v>5214.9920000000002</v>
      </c>
      <c r="I213" s="10">
        <v>2</v>
      </c>
      <c r="J213" s="11">
        <v>760</v>
      </c>
      <c r="K213" s="11">
        <f t="shared" si="56"/>
        <v>1520</v>
      </c>
      <c r="L213" s="102">
        <f t="shared" si="57"/>
        <v>4991.68</v>
      </c>
      <c r="M213" s="12">
        <v>255</v>
      </c>
      <c r="N213" s="97">
        <f t="shared" si="58"/>
        <v>837.42</v>
      </c>
      <c r="O213" s="20">
        <v>89.8</v>
      </c>
      <c r="P213" s="13">
        <v>119.5</v>
      </c>
      <c r="Q213" s="11">
        <v>78</v>
      </c>
      <c r="R213" s="11">
        <f t="shared" si="59"/>
        <v>380.76923076923083</v>
      </c>
      <c r="S213" s="97">
        <f t="shared" si="53"/>
        <v>1250.4461538461539</v>
      </c>
      <c r="T213" s="10">
        <v>1</v>
      </c>
      <c r="U213" s="202">
        <v>1.4</v>
      </c>
      <c r="V213" s="13">
        <f t="shared" si="60"/>
        <v>1.4</v>
      </c>
      <c r="W213" s="97">
        <f t="shared" si="61"/>
        <v>4.597599999999999</v>
      </c>
      <c r="X213" s="131"/>
      <c r="Y213" s="215">
        <v>0.01</v>
      </c>
      <c r="Z213" s="335">
        <f t="shared" si="62"/>
        <v>3.2840000000000001E-2</v>
      </c>
      <c r="AA213" s="270">
        <f t="shared" si="51"/>
        <v>0.01</v>
      </c>
      <c r="AD213" s="270"/>
    </row>
    <row r="214" spans="1:30" ht="15" customHeight="1" x14ac:dyDescent="0.25">
      <c r="A214" s="19">
        <f t="shared" si="52"/>
        <v>42936</v>
      </c>
      <c r="B214" s="219">
        <v>3061</v>
      </c>
      <c r="C214" s="28">
        <v>26.7</v>
      </c>
      <c r="D214" s="40">
        <v>7.86</v>
      </c>
      <c r="E214" s="10">
        <v>2</v>
      </c>
      <c r="F214" s="11">
        <v>720</v>
      </c>
      <c r="G214" s="13">
        <f t="shared" si="54"/>
        <v>1440</v>
      </c>
      <c r="H214" s="97">
        <f t="shared" si="55"/>
        <v>4407.84</v>
      </c>
      <c r="I214" s="10">
        <v>2</v>
      </c>
      <c r="J214" s="11">
        <v>460</v>
      </c>
      <c r="K214" s="11">
        <f t="shared" si="56"/>
        <v>920</v>
      </c>
      <c r="L214" s="102">
        <f t="shared" si="57"/>
        <v>2816.12</v>
      </c>
      <c r="M214" s="12">
        <v>136</v>
      </c>
      <c r="N214" s="97">
        <f t="shared" si="58"/>
        <v>416.29599999999999</v>
      </c>
      <c r="O214" s="20">
        <v>89.2</v>
      </c>
      <c r="P214" s="13">
        <v>112.1</v>
      </c>
      <c r="Q214" s="11">
        <v>100</v>
      </c>
      <c r="R214" s="11">
        <f t="shared" si="59"/>
        <v>228.99999999999991</v>
      </c>
      <c r="S214" s="97">
        <f t="shared" si="53"/>
        <v>700.96899999999982</v>
      </c>
      <c r="T214" s="10">
        <v>1</v>
      </c>
      <c r="U214" s="202">
        <v>1.4</v>
      </c>
      <c r="V214" s="13">
        <f t="shared" si="60"/>
        <v>1.4</v>
      </c>
      <c r="W214" s="97">
        <f t="shared" si="61"/>
        <v>4.2853999999999992</v>
      </c>
      <c r="X214" s="131"/>
      <c r="Y214" s="215">
        <v>0.01</v>
      </c>
      <c r="Z214" s="335">
        <f t="shared" si="62"/>
        <v>3.0609999999999998E-2</v>
      </c>
      <c r="AA214" s="270">
        <f t="shared" si="51"/>
        <v>0.01</v>
      </c>
      <c r="AD214" s="270"/>
    </row>
    <row r="215" spans="1:30" ht="15" customHeight="1" x14ac:dyDescent="0.25">
      <c r="A215" s="19">
        <f t="shared" si="52"/>
        <v>42937</v>
      </c>
      <c r="B215" s="219">
        <v>3119</v>
      </c>
      <c r="C215" s="28">
        <v>26.87</v>
      </c>
      <c r="D215" s="40">
        <v>8.08</v>
      </c>
      <c r="E215" s="10">
        <v>1</v>
      </c>
      <c r="F215" s="11">
        <v>2812</v>
      </c>
      <c r="G215" s="13">
        <f t="shared" si="54"/>
        <v>2812</v>
      </c>
      <c r="H215" s="97">
        <f t="shared" si="55"/>
        <v>8770.6280000000006</v>
      </c>
      <c r="I215" s="10">
        <v>1</v>
      </c>
      <c r="J215" s="11">
        <v>734</v>
      </c>
      <c r="K215" s="11">
        <f t="shared" si="56"/>
        <v>734</v>
      </c>
      <c r="L215" s="102">
        <f t="shared" si="57"/>
        <v>2289.346</v>
      </c>
      <c r="M215" s="12">
        <v>163</v>
      </c>
      <c r="N215" s="97">
        <f t="shared" si="58"/>
        <v>508.39699999999999</v>
      </c>
      <c r="O215" s="20">
        <v>90.4</v>
      </c>
      <c r="P215" s="13">
        <v>116.1</v>
      </c>
      <c r="Q215" s="11">
        <v>42</v>
      </c>
      <c r="R215" s="11">
        <f t="shared" si="59"/>
        <v>611.9047619047617</v>
      </c>
      <c r="S215" s="97">
        <f t="shared" si="53"/>
        <v>1908.5309523809517</v>
      </c>
      <c r="T215" s="10">
        <v>1</v>
      </c>
      <c r="U215" s="202">
        <v>1.7</v>
      </c>
      <c r="V215" s="13">
        <f t="shared" si="60"/>
        <v>1.7</v>
      </c>
      <c r="W215" s="97">
        <f t="shared" si="61"/>
        <v>5.3022999999999998</v>
      </c>
      <c r="X215" s="131"/>
      <c r="Y215" s="215">
        <v>0.02</v>
      </c>
      <c r="Z215" s="335">
        <f t="shared" si="62"/>
        <v>6.2380000000000005E-2</v>
      </c>
      <c r="AA215" s="270">
        <f t="shared" si="51"/>
        <v>0.02</v>
      </c>
      <c r="AD215" s="270"/>
    </row>
    <row r="216" spans="1:30" ht="15" customHeight="1" x14ac:dyDescent="0.25">
      <c r="A216" s="19">
        <f t="shared" si="52"/>
        <v>42938</v>
      </c>
      <c r="B216" s="219">
        <v>2589</v>
      </c>
      <c r="C216" s="28">
        <v>27.14</v>
      </c>
      <c r="D216" s="40">
        <v>7.53</v>
      </c>
      <c r="E216" s="10">
        <v>1</v>
      </c>
      <c r="F216" s="11">
        <v>966</v>
      </c>
      <c r="G216" s="13">
        <f t="shared" si="54"/>
        <v>966</v>
      </c>
      <c r="H216" s="97">
        <f t="shared" si="55"/>
        <v>2500.9740000000002</v>
      </c>
      <c r="I216" s="10">
        <v>1</v>
      </c>
      <c r="J216" s="11">
        <v>789</v>
      </c>
      <c r="K216" s="11">
        <f t="shared" si="56"/>
        <v>789</v>
      </c>
      <c r="L216" s="102">
        <f t="shared" si="57"/>
        <v>2042.721</v>
      </c>
      <c r="M216" s="12">
        <v>170</v>
      </c>
      <c r="N216" s="97">
        <f t="shared" si="58"/>
        <v>440.13</v>
      </c>
      <c r="O216" s="20">
        <v>87.9</v>
      </c>
      <c r="P216" s="13">
        <v>105.1</v>
      </c>
      <c r="Q216" s="11">
        <v>87</v>
      </c>
      <c r="R216" s="11">
        <f t="shared" si="59"/>
        <v>197.70114942528724</v>
      </c>
      <c r="S216" s="97">
        <f t="shared" si="53"/>
        <v>511.8482758620687</v>
      </c>
      <c r="T216" s="10">
        <v>1</v>
      </c>
      <c r="U216" s="202">
        <v>0.69</v>
      </c>
      <c r="V216" s="13">
        <f t="shared" si="60"/>
        <v>0.69</v>
      </c>
      <c r="W216" s="97">
        <f t="shared" si="61"/>
        <v>1.7864099999999998</v>
      </c>
      <c r="X216" s="131" t="s">
        <v>54</v>
      </c>
      <c r="Y216" s="215">
        <v>0.01</v>
      </c>
      <c r="Z216" s="335">
        <f t="shared" si="62"/>
        <v>2.589E-2</v>
      </c>
      <c r="AA216" s="270">
        <f t="shared" si="51"/>
        <v>5.0000000000000001E-3</v>
      </c>
      <c r="AD216" s="270"/>
    </row>
    <row r="217" spans="1:30" ht="15" customHeight="1" x14ac:dyDescent="0.25">
      <c r="A217" s="19">
        <f t="shared" si="52"/>
        <v>42939</v>
      </c>
      <c r="B217" s="219">
        <v>1316</v>
      </c>
      <c r="C217" s="28">
        <v>22.78</v>
      </c>
      <c r="D217" s="40">
        <v>7.73</v>
      </c>
      <c r="E217" s="10">
        <v>1</v>
      </c>
      <c r="F217" s="11">
        <v>947</v>
      </c>
      <c r="G217" s="13">
        <f t="shared" si="54"/>
        <v>947</v>
      </c>
      <c r="H217" s="97">
        <f t="shared" si="55"/>
        <v>1246.252</v>
      </c>
      <c r="I217" s="10">
        <v>1</v>
      </c>
      <c r="J217" s="11">
        <v>650</v>
      </c>
      <c r="K217" s="11">
        <f t="shared" si="56"/>
        <v>650</v>
      </c>
      <c r="L217" s="102">
        <f t="shared" si="57"/>
        <v>855.4</v>
      </c>
      <c r="M217" s="12">
        <v>141</v>
      </c>
      <c r="N217" s="97">
        <f t="shared" si="58"/>
        <v>185.55600000000001</v>
      </c>
      <c r="O217" s="20">
        <v>88.7</v>
      </c>
      <c r="P217" s="13">
        <v>110.5</v>
      </c>
      <c r="Q217" s="11">
        <v>76</v>
      </c>
      <c r="R217" s="11">
        <f t="shared" si="59"/>
        <v>286.84210526315786</v>
      </c>
      <c r="S217" s="97">
        <f t="shared" si="53"/>
        <v>377.48421052631574</v>
      </c>
      <c r="T217" s="10">
        <v>1</v>
      </c>
      <c r="U217" s="202">
        <v>1.3</v>
      </c>
      <c r="V217" s="13">
        <f t="shared" si="60"/>
        <v>1.3</v>
      </c>
      <c r="W217" s="97">
        <f t="shared" si="61"/>
        <v>1.7107999999999999</v>
      </c>
      <c r="X217" s="131"/>
      <c r="Y217" s="215">
        <v>0.01</v>
      </c>
      <c r="Z217" s="335">
        <f t="shared" si="62"/>
        <v>1.316E-2</v>
      </c>
      <c r="AA217" s="270">
        <f t="shared" si="51"/>
        <v>0.01</v>
      </c>
      <c r="AD217" s="270"/>
    </row>
    <row r="218" spans="1:30" ht="15" customHeight="1" x14ac:dyDescent="0.25">
      <c r="A218" s="19">
        <f t="shared" si="52"/>
        <v>42940</v>
      </c>
      <c r="B218" s="219">
        <v>2752</v>
      </c>
      <c r="C218" s="28">
        <v>23.78</v>
      </c>
      <c r="D218" s="40">
        <v>7.59</v>
      </c>
      <c r="E218" s="10">
        <v>2</v>
      </c>
      <c r="F218" s="11">
        <v>701</v>
      </c>
      <c r="G218" s="13">
        <f t="shared" si="54"/>
        <v>1402</v>
      </c>
      <c r="H218" s="97">
        <f t="shared" si="55"/>
        <v>3858.3040000000001</v>
      </c>
      <c r="I218" s="10">
        <v>1</v>
      </c>
      <c r="J218" s="11">
        <v>720</v>
      </c>
      <c r="K218" s="11">
        <f t="shared" si="56"/>
        <v>720</v>
      </c>
      <c r="L218" s="102">
        <f t="shared" si="57"/>
        <v>1981.44</v>
      </c>
      <c r="M218" s="12">
        <v>252</v>
      </c>
      <c r="N218" s="97">
        <f t="shared" si="58"/>
        <v>693.50400000000002</v>
      </c>
      <c r="O218" s="20">
        <v>87.7</v>
      </c>
      <c r="P218" s="13">
        <v>104.7</v>
      </c>
      <c r="Q218" s="11">
        <v>60</v>
      </c>
      <c r="R218" s="11">
        <f t="shared" si="59"/>
        <v>283.33333333333331</v>
      </c>
      <c r="S218" s="97">
        <f t="shared" si="53"/>
        <v>779.73333333333323</v>
      </c>
      <c r="T218" s="10">
        <v>1</v>
      </c>
      <c r="U218" s="202">
        <v>1.5</v>
      </c>
      <c r="V218" s="13">
        <f t="shared" si="60"/>
        <v>1.5</v>
      </c>
      <c r="W218" s="97">
        <f t="shared" si="61"/>
        <v>4.1280000000000001</v>
      </c>
      <c r="X218" s="131"/>
      <c r="Y218" s="215">
        <v>0.01</v>
      </c>
      <c r="Z218" s="335">
        <f t="shared" si="62"/>
        <v>2.7519999999999999E-2</v>
      </c>
      <c r="AA218" s="270">
        <f t="shared" si="51"/>
        <v>0.01</v>
      </c>
      <c r="AD218" s="270"/>
    </row>
    <row r="219" spans="1:30" ht="15" customHeight="1" x14ac:dyDescent="0.25">
      <c r="A219" s="19">
        <f t="shared" si="52"/>
        <v>42941</v>
      </c>
      <c r="B219" s="219">
        <v>2870</v>
      </c>
      <c r="C219" s="28">
        <v>24.93</v>
      </c>
      <c r="D219" s="40">
        <v>7.97</v>
      </c>
      <c r="E219" s="10">
        <v>1</v>
      </c>
      <c r="F219" s="11">
        <v>1256</v>
      </c>
      <c r="G219" s="13">
        <f t="shared" si="54"/>
        <v>1256</v>
      </c>
      <c r="H219" s="97">
        <f t="shared" si="55"/>
        <v>3604.72</v>
      </c>
      <c r="I219" s="10">
        <v>1</v>
      </c>
      <c r="J219" s="11">
        <v>840</v>
      </c>
      <c r="K219" s="11">
        <f t="shared" si="56"/>
        <v>840</v>
      </c>
      <c r="L219" s="102">
        <f t="shared" si="57"/>
        <v>2410.8000000000002</v>
      </c>
      <c r="M219" s="12">
        <v>181</v>
      </c>
      <c r="N219" s="97">
        <f t="shared" si="58"/>
        <v>519.47</v>
      </c>
      <c r="O219" s="20">
        <v>87.9</v>
      </c>
      <c r="P219" s="13">
        <v>103.8</v>
      </c>
      <c r="Q219" s="11">
        <v>80</v>
      </c>
      <c r="R219" s="11">
        <f t="shared" si="59"/>
        <v>198.74999999999989</v>
      </c>
      <c r="S219" s="97">
        <f t="shared" si="53"/>
        <v>570.41249999999968</v>
      </c>
      <c r="T219" s="10">
        <v>1</v>
      </c>
      <c r="U219" s="202">
        <v>1.3</v>
      </c>
      <c r="V219" s="13">
        <f t="shared" si="60"/>
        <v>1.3</v>
      </c>
      <c r="W219" s="97">
        <f t="shared" si="61"/>
        <v>3.7309999999999999</v>
      </c>
      <c r="X219" s="131" t="s">
        <v>54</v>
      </c>
      <c r="Y219" s="215">
        <v>0.01</v>
      </c>
      <c r="Z219" s="335">
        <f t="shared" si="62"/>
        <v>2.87E-2</v>
      </c>
      <c r="AA219" s="270">
        <f t="shared" si="51"/>
        <v>5.0000000000000001E-3</v>
      </c>
      <c r="AD219" s="270"/>
    </row>
    <row r="220" spans="1:30" ht="15" customHeight="1" x14ac:dyDescent="0.25">
      <c r="A220" s="19">
        <f t="shared" si="52"/>
        <v>42942</v>
      </c>
      <c r="B220" s="219">
        <v>2793</v>
      </c>
      <c r="C220" s="28">
        <v>25.21</v>
      </c>
      <c r="D220" s="40">
        <v>8.07</v>
      </c>
      <c r="E220" s="10">
        <v>1</v>
      </c>
      <c r="F220" s="11">
        <v>590</v>
      </c>
      <c r="G220" s="13">
        <f t="shared" si="54"/>
        <v>590</v>
      </c>
      <c r="H220" s="97">
        <f t="shared" si="55"/>
        <v>1647.87</v>
      </c>
      <c r="I220" s="10">
        <v>1</v>
      </c>
      <c r="J220" s="11">
        <v>500</v>
      </c>
      <c r="K220" s="11">
        <f t="shared" si="56"/>
        <v>500</v>
      </c>
      <c r="L220" s="102">
        <f t="shared" si="57"/>
        <v>1396.5</v>
      </c>
      <c r="M220" s="12">
        <v>100</v>
      </c>
      <c r="N220" s="97">
        <f t="shared" si="58"/>
        <v>279.3</v>
      </c>
      <c r="O220" s="20">
        <v>86.7</v>
      </c>
      <c r="P220" s="13">
        <v>96.3</v>
      </c>
      <c r="Q220" s="11">
        <v>90</v>
      </c>
      <c r="R220" s="11">
        <f t="shared" si="59"/>
        <v>106.6666666666666</v>
      </c>
      <c r="S220" s="97">
        <f t="shared" si="53"/>
        <v>297.91999999999985</v>
      </c>
      <c r="T220" s="10">
        <v>1</v>
      </c>
      <c r="U220" s="202">
        <v>1.4</v>
      </c>
      <c r="V220" s="13">
        <f t="shared" si="60"/>
        <v>1.4</v>
      </c>
      <c r="W220" s="97">
        <f t="shared" si="61"/>
        <v>3.9101999999999997</v>
      </c>
      <c r="X220" s="131" t="s">
        <v>54</v>
      </c>
      <c r="Y220" s="13">
        <v>0.01</v>
      </c>
      <c r="Z220" s="335">
        <f t="shared" si="62"/>
        <v>2.793E-2</v>
      </c>
      <c r="AA220" s="270">
        <f t="shared" si="51"/>
        <v>5.0000000000000001E-3</v>
      </c>
      <c r="AD220" s="270"/>
    </row>
    <row r="221" spans="1:30" ht="15" customHeight="1" x14ac:dyDescent="0.25">
      <c r="A221" s="19">
        <f t="shared" si="52"/>
        <v>42943</v>
      </c>
      <c r="B221" s="219">
        <v>3104</v>
      </c>
      <c r="C221" s="28">
        <v>24.81</v>
      </c>
      <c r="D221" s="40">
        <v>8.0299999999999994</v>
      </c>
      <c r="E221" s="10">
        <v>1</v>
      </c>
      <c r="F221" s="11">
        <v>790</v>
      </c>
      <c r="G221" s="13">
        <f t="shared" si="54"/>
        <v>790</v>
      </c>
      <c r="H221" s="97">
        <f t="shared" si="55"/>
        <v>2452.16</v>
      </c>
      <c r="I221" s="10">
        <v>1</v>
      </c>
      <c r="J221" s="11">
        <v>450</v>
      </c>
      <c r="K221" s="11">
        <f t="shared" si="56"/>
        <v>450</v>
      </c>
      <c r="L221" s="102">
        <f t="shared" si="57"/>
        <v>1396.8</v>
      </c>
      <c r="M221" s="12">
        <v>131</v>
      </c>
      <c r="N221" s="97">
        <f t="shared" si="58"/>
        <v>406.62400000000002</v>
      </c>
      <c r="O221" s="20">
        <v>89.3</v>
      </c>
      <c r="P221" s="13">
        <v>99.6</v>
      </c>
      <c r="Q221" s="11">
        <v>65</v>
      </c>
      <c r="R221" s="11">
        <f t="shared" si="59"/>
        <v>158.4615384615384</v>
      </c>
      <c r="S221" s="97">
        <f t="shared" si="53"/>
        <v>491.86461538461521</v>
      </c>
      <c r="T221" s="10">
        <v>1</v>
      </c>
      <c r="U221" s="202">
        <v>1.3</v>
      </c>
      <c r="V221" s="13">
        <f t="shared" si="60"/>
        <v>1.3</v>
      </c>
      <c r="W221" s="97">
        <f t="shared" si="61"/>
        <v>4.0352000000000006</v>
      </c>
      <c r="X221" s="131"/>
      <c r="Y221" s="13">
        <v>0.02</v>
      </c>
      <c r="Z221" s="335">
        <f t="shared" si="62"/>
        <v>6.2079999999999996E-2</v>
      </c>
      <c r="AA221" s="270">
        <f t="shared" si="51"/>
        <v>0.02</v>
      </c>
      <c r="AD221" s="270"/>
    </row>
    <row r="222" spans="1:30" ht="15" customHeight="1" x14ac:dyDescent="0.25">
      <c r="A222" s="19">
        <f t="shared" si="52"/>
        <v>42944</v>
      </c>
      <c r="B222" s="219">
        <v>2964</v>
      </c>
      <c r="C222" s="28">
        <v>25.01</v>
      </c>
      <c r="D222" s="40">
        <v>7.85</v>
      </c>
      <c r="E222" s="10">
        <v>1</v>
      </c>
      <c r="F222" s="11">
        <v>453</v>
      </c>
      <c r="G222" s="13">
        <f t="shared" si="54"/>
        <v>453</v>
      </c>
      <c r="H222" s="97">
        <f t="shared" si="55"/>
        <v>1342.692</v>
      </c>
      <c r="I222" s="10">
        <v>1</v>
      </c>
      <c r="J222" s="11">
        <v>430</v>
      </c>
      <c r="K222" s="11">
        <f t="shared" si="56"/>
        <v>430</v>
      </c>
      <c r="L222" s="102">
        <f t="shared" si="57"/>
        <v>1274.52</v>
      </c>
      <c r="M222" s="12">
        <v>79</v>
      </c>
      <c r="N222" s="97">
        <f t="shared" si="58"/>
        <v>234.15600000000001</v>
      </c>
      <c r="O222" s="20">
        <v>86.7</v>
      </c>
      <c r="P222" s="13">
        <v>93.7</v>
      </c>
      <c r="Q222" s="11">
        <v>90</v>
      </c>
      <c r="R222" s="11">
        <f t="shared" si="59"/>
        <v>77.777777777777771</v>
      </c>
      <c r="S222" s="97">
        <f t="shared" si="53"/>
        <v>230.5333333333333</v>
      </c>
      <c r="T222" s="10">
        <v>1</v>
      </c>
      <c r="U222" s="202">
        <v>0.93</v>
      </c>
      <c r="V222" s="13">
        <f t="shared" si="60"/>
        <v>0.93</v>
      </c>
      <c r="W222" s="97">
        <f t="shared" si="61"/>
        <v>2.7565200000000001</v>
      </c>
      <c r="X222" s="131" t="s">
        <v>54</v>
      </c>
      <c r="Y222" s="13">
        <v>0.01</v>
      </c>
      <c r="Z222" s="335">
        <f t="shared" si="62"/>
        <v>2.964E-2</v>
      </c>
      <c r="AA222" s="270">
        <f t="shared" si="51"/>
        <v>5.0000000000000001E-3</v>
      </c>
      <c r="AD222" s="270"/>
    </row>
    <row r="223" spans="1:30" ht="15" customHeight="1" x14ac:dyDescent="0.25">
      <c r="A223" s="19">
        <f t="shared" si="52"/>
        <v>42945</v>
      </c>
      <c r="B223" s="219">
        <v>1930</v>
      </c>
      <c r="C223" s="28">
        <v>25.23</v>
      </c>
      <c r="D223" s="40">
        <v>7.94</v>
      </c>
      <c r="E223" s="10">
        <v>1</v>
      </c>
      <c r="F223" s="11">
        <v>426</v>
      </c>
      <c r="G223" s="13">
        <f t="shared" si="54"/>
        <v>426</v>
      </c>
      <c r="H223" s="97">
        <f t="shared" si="55"/>
        <v>822.18</v>
      </c>
      <c r="I223" s="10">
        <v>1</v>
      </c>
      <c r="J223" s="11">
        <v>341</v>
      </c>
      <c r="K223" s="11">
        <f t="shared" si="56"/>
        <v>341</v>
      </c>
      <c r="L223" s="102">
        <f t="shared" si="57"/>
        <v>658.13</v>
      </c>
      <c r="M223" s="12">
        <v>47</v>
      </c>
      <c r="N223" s="97">
        <f t="shared" si="58"/>
        <v>90.71</v>
      </c>
      <c r="O223" s="20">
        <v>92.9</v>
      </c>
      <c r="P223" s="13">
        <v>96.6</v>
      </c>
      <c r="Q223" s="11">
        <v>93</v>
      </c>
      <c r="R223" s="11">
        <f t="shared" si="59"/>
        <v>39.784946236559016</v>
      </c>
      <c r="S223" s="97">
        <f t="shared" si="53"/>
        <v>76.784946236558895</v>
      </c>
      <c r="T223" s="10">
        <v>1</v>
      </c>
      <c r="U223" s="202">
        <v>0.9</v>
      </c>
      <c r="V223" s="13">
        <f t="shared" si="60"/>
        <v>0.9</v>
      </c>
      <c r="W223" s="97">
        <f t="shared" si="61"/>
        <v>1.7370000000000001</v>
      </c>
      <c r="X223" s="131" t="s">
        <v>54</v>
      </c>
      <c r="Y223" s="13">
        <v>0.01</v>
      </c>
      <c r="Z223" s="335">
        <f t="shared" si="62"/>
        <v>1.9300000000000001E-2</v>
      </c>
      <c r="AA223" s="270">
        <f t="shared" si="51"/>
        <v>5.0000000000000001E-3</v>
      </c>
      <c r="AD223" s="270"/>
    </row>
    <row r="224" spans="1:30" ht="15" customHeight="1" x14ac:dyDescent="0.25">
      <c r="A224" s="19">
        <f t="shared" si="52"/>
        <v>42946</v>
      </c>
      <c r="B224" s="219">
        <v>1541</v>
      </c>
      <c r="C224" s="28">
        <v>24.51</v>
      </c>
      <c r="D224" s="40">
        <v>7.98</v>
      </c>
      <c r="E224" s="10">
        <v>1</v>
      </c>
      <c r="F224" s="11">
        <v>1076</v>
      </c>
      <c r="G224" s="13">
        <f t="shared" si="54"/>
        <v>1076</v>
      </c>
      <c r="H224" s="97">
        <f t="shared" si="55"/>
        <v>1658.116</v>
      </c>
      <c r="I224" s="10">
        <v>1</v>
      </c>
      <c r="J224" s="11">
        <v>819</v>
      </c>
      <c r="K224" s="11">
        <f t="shared" si="56"/>
        <v>819</v>
      </c>
      <c r="L224" s="102">
        <f t="shared" si="57"/>
        <v>1262.079</v>
      </c>
      <c r="M224" s="12">
        <v>214</v>
      </c>
      <c r="N224" s="97">
        <f t="shared" si="58"/>
        <v>329.774</v>
      </c>
      <c r="O224" s="20">
        <v>89.9</v>
      </c>
      <c r="P224" s="13">
        <v>117.5</v>
      </c>
      <c r="Q224" s="11">
        <v>79</v>
      </c>
      <c r="R224" s="11">
        <f t="shared" si="59"/>
        <v>349.36708860759484</v>
      </c>
      <c r="S224" s="97">
        <f t="shared" si="53"/>
        <v>538.37468354430359</v>
      </c>
      <c r="T224" s="10">
        <v>1</v>
      </c>
      <c r="U224" s="202">
        <v>2.7</v>
      </c>
      <c r="V224" s="13">
        <f t="shared" si="60"/>
        <v>2.7</v>
      </c>
      <c r="W224" s="97">
        <f t="shared" si="61"/>
        <v>4.1607000000000003</v>
      </c>
      <c r="X224" s="131"/>
      <c r="Y224" s="13">
        <v>0.03</v>
      </c>
      <c r="Z224" s="335">
        <f t="shared" si="62"/>
        <v>4.623E-2</v>
      </c>
      <c r="AA224" s="270">
        <f t="shared" si="51"/>
        <v>0.03</v>
      </c>
      <c r="AD224" s="270"/>
    </row>
    <row r="225" spans="1:30" s="15" customFormat="1" ht="15" customHeight="1" x14ac:dyDescent="0.25">
      <c r="A225" s="19">
        <f t="shared" si="52"/>
        <v>42947</v>
      </c>
      <c r="B225" s="231">
        <v>2920</v>
      </c>
      <c r="C225" s="28">
        <v>23.69</v>
      </c>
      <c r="D225" s="204">
        <v>7.98</v>
      </c>
      <c r="E225" s="205">
        <v>1</v>
      </c>
      <c r="F225" s="206">
        <v>799</v>
      </c>
      <c r="G225" s="207">
        <f t="shared" si="54"/>
        <v>799</v>
      </c>
      <c r="H225" s="97">
        <f t="shared" si="55"/>
        <v>2333.08</v>
      </c>
      <c r="I225" s="205">
        <v>1</v>
      </c>
      <c r="J225" s="206">
        <v>716</v>
      </c>
      <c r="K225" s="206">
        <f t="shared" si="56"/>
        <v>716</v>
      </c>
      <c r="L225" s="208">
        <f t="shared" si="57"/>
        <v>2090.7199999999998</v>
      </c>
      <c r="M225" s="12">
        <v>190</v>
      </c>
      <c r="N225" s="97">
        <f t="shared" si="58"/>
        <v>554.79999999999995</v>
      </c>
      <c r="O225" s="209">
        <v>89.6</v>
      </c>
      <c r="P225" s="207">
        <v>108.1</v>
      </c>
      <c r="Q225" s="206">
        <v>100</v>
      </c>
      <c r="R225" s="206">
        <f t="shared" si="59"/>
        <v>185</v>
      </c>
      <c r="S225" s="97">
        <f t="shared" si="53"/>
        <v>540.20000000000005</v>
      </c>
      <c r="T225" s="205">
        <v>1</v>
      </c>
      <c r="U225" s="207">
        <v>2.2999999999999998</v>
      </c>
      <c r="V225" s="207">
        <f t="shared" si="60"/>
        <v>2.2999999999999998</v>
      </c>
      <c r="W225" s="97">
        <f t="shared" si="61"/>
        <v>6.7159999999999993</v>
      </c>
      <c r="X225" s="131"/>
      <c r="Y225" s="207">
        <v>0.01</v>
      </c>
      <c r="Z225" s="335">
        <f t="shared" si="62"/>
        <v>2.92E-2</v>
      </c>
      <c r="AA225" s="270">
        <f t="shared" si="51"/>
        <v>0.01</v>
      </c>
      <c r="AD225" s="270"/>
    </row>
    <row r="226" spans="1:30" s="230" customFormat="1" ht="15" customHeight="1" x14ac:dyDescent="0.25">
      <c r="A226" s="142">
        <f t="shared" si="52"/>
        <v>42948</v>
      </c>
      <c r="B226" s="232">
        <v>2716</v>
      </c>
      <c r="C226" s="220">
        <v>22.78</v>
      </c>
      <c r="D226" s="221">
        <v>8.0299999999999994</v>
      </c>
      <c r="E226" s="222">
        <v>2</v>
      </c>
      <c r="F226" s="223">
        <v>744</v>
      </c>
      <c r="G226" s="224">
        <f t="shared" si="54"/>
        <v>1488</v>
      </c>
      <c r="H226" s="225">
        <f t="shared" si="55"/>
        <v>4041.4079999999999</v>
      </c>
      <c r="I226" s="222">
        <v>2</v>
      </c>
      <c r="J226" s="223">
        <v>517</v>
      </c>
      <c r="K226" s="223">
        <f t="shared" si="56"/>
        <v>1034</v>
      </c>
      <c r="L226" s="226">
        <f t="shared" si="57"/>
        <v>2808.3440000000001</v>
      </c>
      <c r="M226" s="227">
        <v>208</v>
      </c>
      <c r="N226" s="225">
        <f t="shared" si="58"/>
        <v>564.928</v>
      </c>
      <c r="O226" s="228">
        <v>87.5</v>
      </c>
      <c r="P226" s="224">
        <v>105.2</v>
      </c>
      <c r="Q226" s="223">
        <v>70</v>
      </c>
      <c r="R226" s="223">
        <f t="shared" si="59"/>
        <v>252.85714285714292</v>
      </c>
      <c r="S226" s="225">
        <f t="shared" si="53"/>
        <v>686.7600000000001</v>
      </c>
      <c r="T226" s="222">
        <v>1</v>
      </c>
      <c r="U226" s="233">
        <v>2</v>
      </c>
      <c r="V226" s="224">
        <f t="shared" si="60"/>
        <v>2</v>
      </c>
      <c r="W226" s="225">
        <f t="shared" si="61"/>
        <v>5.4320000000000004</v>
      </c>
      <c r="X226" s="229"/>
      <c r="Y226" s="233">
        <v>0.01</v>
      </c>
      <c r="Z226" s="335">
        <f t="shared" si="62"/>
        <v>2.716E-2</v>
      </c>
      <c r="AA226" s="270">
        <f t="shared" si="51"/>
        <v>0.01</v>
      </c>
      <c r="AD226" s="270"/>
    </row>
    <row r="227" spans="1:30" ht="15" customHeight="1" x14ac:dyDescent="0.25">
      <c r="A227" s="142">
        <f t="shared" si="52"/>
        <v>42949</v>
      </c>
      <c r="B227" s="132">
        <v>2238</v>
      </c>
      <c r="C227" s="28">
        <v>22.47</v>
      </c>
      <c r="D227" s="40">
        <v>8.1199999999999992</v>
      </c>
      <c r="E227" s="10">
        <v>1</v>
      </c>
      <c r="F227" s="11">
        <v>753</v>
      </c>
      <c r="G227" s="13">
        <f t="shared" si="54"/>
        <v>753</v>
      </c>
      <c r="H227" s="97">
        <f t="shared" si="55"/>
        <v>1685.2139999999999</v>
      </c>
      <c r="I227" s="10">
        <v>1</v>
      </c>
      <c r="J227" s="11">
        <v>662</v>
      </c>
      <c r="K227" s="11">
        <f t="shared" si="56"/>
        <v>662</v>
      </c>
      <c r="L227" s="102">
        <f t="shared" si="57"/>
        <v>1481.556</v>
      </c>
      <c r="M227" s="12">
        <v>134</v>
      </c>
      <c r="N227" s="97">
        <f t="shared" si="58"/>
        <v>299.892</v>
      </c>
      <c r="O227" s="20">
        <v>88.8</v>
      </c>
      <c r="P227" s="13">
        <v>101.3</v>
      </c>
      <c r="Q227" s="11">
        <v>80</v>
      </c>
      <c r="R227" s="11">
        <f t="shared" si="59"/>
        <v>156.25</v>
      </c>
      <c r="S227" s="97">
        <f t="shared" si="53"/>
        <v>349.6875</v>
      </c>
      <c r="T227" s="10">
        <v>1</v>
      </c>
      <c r="U227" s="202">
        <v>2.2999999999999998</v>
      </c>
      <c r="V227" s="13">
        <f t="shared" si="60"/>
        <v>2.2999999999999998</v>
      </c>
      <c r="W227" s="97">
        <f t="shared" si="61"/>
        <v>5.1473999999999993</v>
      </c>
      <c r="X227" s="131"/>
      <c r="Y227" s="202">
        <v>0.01</v>
      </c>
      <c r="Z227" s="335">
        <f t="shared" si="62"/>
        <v>2.2380000000000001E-2</v>
      </c>
      <c r="AA227" s="270">
        <f t="shared" si="51"/>
        <v>0.01</v>
      </c>
      <c r="AD227" s="270"/>
    </row>
    <row r="228" spans="1:30" ht="15" customHeight="1" x14ac:dyDescent="0.25">
      <c r="A228" s="142">
        <f t="shared" si="52"/>
        <v>42950</v>
      </c>
      <c r="B228" s="132">
        <v>2112</v>
      </c>
      <c r="C228" s="28">
        <v>22.87</v>
      </c>
      <c r="D228" s="40">
        <v>8.07</v>
      </c>
      <c r="E228" s="10">
        <v>1</v>
      </c>
      <c r="F228" s="11">
        <v>800</v>
      </c>
      <c r="G228" s="13">
        <f t="shared" si="54"/>
        <v>800</v>
      </c>
      <c r="H228" s="97">
        <f t="shared" si="55"/>
        <v>1689.6</v>
      </c>
      <c r="I228" s="10">
        <v>1</v>
      </c>
      <c r="J228" s="11">
        <v>770</v>
      </c>
      <c r="K228" s="11">
        <f t="shared" si="56"/>
        <v>770</v>
      </c>
      <c r="L228" s="102">
        <f t="shared" si="57"/>
        <v>1626.24</v>
      </c>
      <c r="M228" s="12">
        <v>167</v>
      </c>
      <c r="N228" s="97">
        <f t="shared" si="58"/>
        <v>352.70400000000001</v>
      </c>
      <c r="O228" s="20">
        <v>89</v>
      </c>
      <c r="P228" s="13">
        <v>102</v>
      </c>
      <c r="Q228" s="11">
        <v>100</v>
      </c>
      <c r="R228" s="11">
        <f t="shared" si="59"/>
        <v>130</v>
      </c>
      <c r="S228" s="97">
        <f t="shared" si="53"/>
        <v>274.56</v>
      </c>
      <c r="T228" s="10">
        <v>1</v>
      </c>
      <c r="U228" s="202">
        <v>2.1</v>
      </c>
      <c r="V228" s="13">
        <f t="shared" si="60"/>
        <v>2.1</v>
      </c>
      <c r="W228" s="97">
        <f t="shared" si="61"/>
        <v>4.4352</v>
      </c>
      <c r="X228" s="131"/>
      <c r="Y228" s="202">
        <v>7.0000000000000007E-2</v>
      </c>
      <c r="Z228" s="335">
        <f t="shared" si="62"/>
        <v>0.14784</v>
      </c>
      <c r="AA228" s="270">
        <f t="shared" si="51"/>
        <v>7.0000000000000007E-2</v>
      </c>
      <c r="AD228" s="270"/>
    </row>
    <row r="229" spans="1:30" ht="15" customHeight="1" x14ac:dyDescent="0.25">
      <c r="A229" s="142">
        <f t="shared" si="52"/>
        <v>42951</v>
      </c>
      <c r="B229" s="132">
        <v>1819</v>
      </c>
      <c r="C229" s="28">
        <v>22.14</v>
      </c>
      <c r="D229" s="40">
        <v>8.1</v>
      </c>
      <c r="E229" s="10">
        <v>1</v>
      </c>
      <c r="F229" s="11">
        <v>453</v>
      </c>
      <c r="G229" s="13">
        <f t="shared" si="54"/>
        <v>453</v>
      </c>
      <c r="H229" s="97">
        <f t="shared" si="55"/>
        <v>824.00699999999995</v>
      </c>
      <c r="I229" s="10">
        <v>1</v>
      </c>
      <c r="J229" s="11">
        <v>380</v>
      </c>
      <c r="K229" s="11">
        <f t="shared" si="56"/>
        <v>380</v>
      </c>
      <c r="L229" s="102">
        <f t="shared" si="57"/>
        <v>691.22</v>
      </c>
      <c r="M229" s="12">
        <v>101</v>
      </c>
      <c r="N229" s="97">
        <f t="shared" si="58"/>
        <v>183.71899999999999</v>
      </c>
      <c r="O229" s="20">
        <v>89.7</v>
      </c>
      <c r="P229" s="13">
        <v>101.4</v>
      </c>
      <c r="Q229" s="11">
        <v>100</v>
      </c>
      <c r="R229" s="11">
        <f t="shared" si="59"/>
        <v>117.00000000000004</v>
      </c>
      <c r="S229" s="97">
        <f t="shared" si="53"/>
        <v>212.82300000000009</v>
      </c>
      <c r="T229" s="10">
        <v>1</v>
      </c>
      <c r="U229" s="202">
        <v>1.5</v>
      </c>
      <c r="V229" s="13">
        <f t="shared" si="60"/>
        <v>1.5</v>
      </c>
      <c r="W229" s="97">
        <f t="shared" si="61"/>
        <v>2.7284999999999999</v>
      </c>
      <c r="X229" s="131" t="s">
        <v>54</v>
      </c>
      <c r="Y229" s="202">
        <v>0.01</v>
      </c>
      <c r="Z229" s="335">
        <f t="shared" si="62"/>
        <v>1.8190000000000001E-2</v>
      </c>
      <c r="AA229" s="270">
        <f t="shared" si="51"/>
        <v>5.0000000000000001E-3</v>
      </c>
      <c r="AD229" s="270"/>
    </row>
    <row r="230" spans="1:30" ht="15" customHeight="1" x14ac:dyDescent="0.25">
      <c r="A230" s="142">
        <f t="shared" si="52"/>
        <v>42952</v>
      </c>
      <c r="B230" s="132">
        <v>1769</v>
      </c>
      <c r="C230" s="28">
        <v>21.57</v>
      </c>
      <c r="D230" s="40">
        <v>8.1</v>
      </c>
      <c r="E230" s="10">
        <v>1</v>
      </c>
      <c r="F230" s="11">
        <v>294</v>
      </c>
      <c r="G230" s="13">
        <f t="shared" si="54"/>
        <v>294</v>
      </c>
      <c r="H230" s="97">
        <f t="shared" si="55"/>
        <v>520.08600000000001</v>
      </c>
      <c r="I230" s="10">
        <v>1</v>
      </c>
      <c r="J230" s="11">
        <v>271</v>
      </c>
      <c r="K230" s="11">
        <f t="shared" si="56"/>
        <v>271</v>
      </c>
      <c r="L230" s="102">
        <f t="shared" si="57"/>
        <v>479.399</v>
      </c>
      <c r="M230" s="12">
        <v>104</v>
      </c>
      <c r="N230" s="97">
        <f t="shared" si="58"/>
        <v>183.976</v>
      </c>
      <c r="O230" s="20">
        <v>89.6</v>
      </c>
      <c r="P230" s="13">
        <v>94.9</v>
      </c>
      <c r="Q230" s="11">
        <v>100</v>
      </c>
      <c r="R230" s="11">
        <f t="shared" si="59"/>
        <v>53.000000000000107</v>
      </c>
      <c r="S230" s="97">
        <f t="shared" si="53"/>
        <v>93.75700000000019</v>
      </c>
      <c r="T230" s="10">
        <v>1</v>
      </c>
      <c r="U230" s="202">
        <v>0.46</v>
      </c>
      <c r="V230" s="13">
        <f t="shared" si="60"/>
        <v>0.46</v>
      </c>
      <c r="W230" s="97">
        <f t="shared" si="61"/>
        <v>0.81374000000000002</v>
      </c>
      <c r="X230" s="131" t="s">
        <v>54</v>
      </c>
      <c r="Y230" s="202">
        <v>0.01</v>
      </c>
      <c r="Z230" s="335">
        <f t="shared" si="62"/>
        <v>1.7690000000000001E-2</v>
      </c>
      <c r="AA230" s="270">
        <f t="shared" si="51"/>
        <v>5.0000000000000001E-3</v>
      </c>
      <c r="AD230" s="270"/>
    </row>
    <row r="231" spans="1:30" ht="15" customHeight="1" x14ac:dyDescent="0.25">
      <c r="A231" s="142">
        <f t="shared" si="52"/>
        <v>42953</v>
      </c>
      <c r="B231" s="132">
        <v>1743</v>
      </c>
      <c r="C231" s="28">
        <v>21.24</v>
      </c>
      <c r="D231" s="40">
        <v>8.1999999999999993</v>
      </c>
      <c r="E231" s="10">
        <v>1</v>
      </c>
      <c r="F231" s="11">
        <v>644</v>
      </c>
      <c r="G231" s="13">
        <f t="shared" si="54"/>
        <v>644</v>
      </c>
      <c r="H231" s="97">
        <f t="shared" si="55"/>
        <v>1122.492</v>
      </c>
      <c r="I231" s="10">
        <v>1</v>
      </c>
      <c r="J231" s="11">
        <v>412</v>
      </c>
      <c r="K231" s="11">
        <f t="shared" si="56"/>
        <v>412</v>
      </c>
      <c r="L231" s="102">
        <f t="shared" si="57"/>
        <v>718.11599999999999</v>
      </c>
      <c r="M231" s="12">
        <v>152</v>
      </c>
      <c r="N231" s="97">
        <f t="shared" si="58"/>
        <v>264.93599999999998</v>
      </c>
      <c r="O231" s="20">
        <v>88.4</v>
      </c>
      <c r="P231" s="13">
        <v>115.4</v>
      </c>
      <c r="Q231" s="11">
        <v>100</v>
      </c>
      <c r="R231" s="11">
        <f t="shared" si="59"/>
        <v>270</v>
      </c>
      <c r="S231" s="97">
        <f t="shared" si="53"/>
        <v>470.61</v>
      </c>
      <c r="T231" s="10">
        <v>1</v>
      </c>
      <c r="U231" s="202">
        <v>11</v>
      </c>
      <c r="V231" s="13">
        <f t="shared" si="60"/>
        <v>11</v>
      </c>
      <c r="W231" s="97">
        <f t="shared" si="61"/>
        <v>19.172999999999998</v>
      </c>
      <c r="X231" s="131"/>
      <c r="Y231" s="202">
        <v>0.02</v>
      </c>
      <c r="Z231" s="335">
        <f t="shared" si="62"/>
        <v>3.4860000000000002E-2</v>
      </c>
      <c r="AA231" s="270">
        <f t="shared" si="51"/>
        <v>0.02</v>
      </c>
      <c r="AD231" s="270"/>
    </row>
    <row r="232" spans="1:30" ht="15" customHeight="1" x14ac:dyDescent="0.25">
      <c r="A232" s="142">
        <f t="shared" si="52"/>
        <v>42954</v>
      </c>
      <c r="B232" s="132">
        <v>1707</v>
      </c>
      <c r="C232" s="28">
        <v>21.08</v>
      </c>
      <c r="D232" s="40">
        <v>8.1999999999999993</v>
      </c>
      <c r="E232" s="10">
        <v>1</v>
      </c>
      <c r="F232" s="11">
        <v>363</v>
      </c>
      <c r="G232" s="13">
        <f t="shared" si="54"/>
        <v>363</v>
      </c>
      <c r="H232" s="97">
        <f t="shared" si="55"/>
        <v>619.64099999999996</v>
      </c>
      <c r="I232" s="10">
        <v>1</v>
      </c>
      <c r="J232" s="11">
        <v>245</v>
      </c>
      <c r="K232" s="11">
        <f t="shared" si="56"/>
        <v>245</v>
      </c>
      <c r="L232" s="102">
        <f t="shared" si="57"/>
        <v>418.21499999999997</v>
      </c>
      <c r="M232" s="12">
        <v>57</v>
      </c>
      <c r="N232" s="97">
        <f t="shared" si="58"/>
        <v>97.299000000000007</v>
      </c>
      <c r="O232" s="20">
        <v>87.7</v>
      </c>
      <c r="P232" s="13">
        <v>99</v>
      </c>
      <c r="Q232" s="11">
        <v>100</v>
      </c>
      <c r="R232" s="11">
        <f t="shared" si="59"/>
        <v>112.99999999999996</v>
      </c>
      <c r="S232" s="97">
        <f t="shared" si="53"/>
        <v>192.89099999999991</v>
      </c>
      <c r="T232" s="10">
        <v>1</v>
      </c>
      <c r="U232" s="202">
        <v>4.0999999999999996</v>
      </c>
      <c r="V232" s="13">
        <f t="shared" si="60"/>
        <v>4.0999999999999996</v>
      </c>
      <c r="W232" s="97">
        <f t="shared" si="61"/>
        <v>6.9986999999999995</v>
      </c>
      <c r="X232" s="131"/>
      <c r="Y232" s="202">
        <v>0.01</v>
      </c>
      <c r="Z232" s="335">
        <f t="shared" si="62"/>
        <v>1.7070000000000002E-2</v>
      </c>
      <c r="AA232" s="270">
        <f t="shared" si="51"/>
        <v>0.01</v>
      </c>
      <c r="AD232" s="270"/>
    </row>
    <row r="233" spans="1:30" ht="15" customHeight="1" x14ac:dyDescent="0.25">
      <c r="A233" s="142">
        <f t="shared" si="52"/>
        <v>42955</v>
      </c>
      <c r="B233" s="132">
        <v>1707</v>
      </c>
      <c r="C233" s="28">
        <v>20.89</v>
      </c>
      <c r="D233" s="40">
        <v>8.1999999999999993</v>
      </c>
      <c r="E233" s="10">
        <v>1</v>
      </c>
      <c r="F233" s="11">
        <v>290</v>
      </c>
      <c r="G233" s="13">
        <f t="shared" si="54"/>
        <v>290</v>
      </c>
      <c r="H233" s="97">
        <f t="shared" si="55"/>
        <v>495.03</v>
      </c>
      <c r="I233" s="10">
        <v>1</v>
      </c>
      <c r="J233" s="11">
        <v>260</v>
      </c>
      <c r="K233" s="11">
        <f t="shared" si="56"/>
        <v>260</v>
      </c>
      <c r="L233" s="102">
        <f t="shared" si="57"/>
        <v>443.82</v>
      </c>
      <c r="M233" s="12">
        <v>72</v>
      </c>
      <c r="N233" s="97">
        <f t="shared" si="58"/>
        <v>122.904</v>
      </c>
      <c r="O233" s="20">
        <v>88.1</v>
      </c>
      <c r="P233" s="13">
        <v>95.9</v>
      </c>
      <c r="Q233" s="11">
        <v>100</v>
      </c>
      <c r="R233" s="11">
        <f t="shared" si="59"/>
        <v>78.000000000000114</v>
      </c>
      <c r="S233" s="97">
        <f t="shared" si="53"/>
        <v>133.14600000000021</v>
      </c>
      <c r="T233" s="10">
        <v>1</v>
      </c>
      <c r="U233" s="202">
        <v>2.4</v>
      </c>
      <c r="V233" s="13">
        <f t="shared" si="60"/>
        <v>2.4</v>
      </c>
      <c r="W233" s="97">
        <f t="shared" si="61"/>
        <v>4.0968</v>
      </c>
      <c r="X233" s="131" t="s">
        <v>54</v>
      </c>
      <c r="Y233" s="202">
        <v>0.01</v>
      </c>
      <c r="Z233" s="335">
        <f t="shared" si="62"/>
        <v>1.7070000000000002E-2</v>
      </c>
      <c r="AA233" s="270">
        <f t="shared" si="51"/>
        <v>5.0000000000000001E-3</v>
      </c>
      <c r="AD233" s="270"/>
    </row>
    <row r="234" spans="1:30" ht="15" customHeight="1" x14ac:dyDescent="0.25">
      <c r="A234" s="142">
        <f t="shared" si="52"/>
        <v>42956</v>
      </c>
      <c r="B234" s="132">
        <v>1593</v>
      </c>
      <c r="C234" s="28">
        <v>20.73</v>
      </c>
      <c r="D234" s="40">
        <v>7.79</v>
      </c>
      <c r="E234" s="10">
        <v>1</v>
      </c>
      <c r="F234" s="11">
        <v>306</v>
      </c>
      <c r="G234" s="13">
        <f t="shared" si="54"/>
        <v>306</v>
      </c>
      <c r="H234" s="97">
        <f t="shared" si="55"/>
        <v>487.45800000000003</v>
      </c>
      <c r="I234" s="10">
        <v>1</v>
      </c>
      <c r="J234" s="11">
        <v>169</v>
      </c>
      <c r="K234" s="11">
        <f t="shared" si="56"/>
        <v>169</v>
      </c>
      <c r="L234" s="102">
        <f t="shared" si="57"/>
        <v>269.21699999999998</v>
      </c>
      <c r="M234" s="12">
        <v>62</v>
      </c>
      <c r="N234" s="97">
        <f t="shared" si="58"/>
        <v>98.766000000000005</v>
      </c>
      <c r="O234" s="20">
        <v>89.2</v>
      </c>
      <c r="P234" s="13">
        <v>100.7</v>
      </c>
      <c r="Q234" s="11">
        <v>97</v>
      </c>
      <c r="R234" s="11">
        <f t="shared" si="59"/>
        <v>118.55670103092784</v>
      </c>
      <c r="S234" s="97">
        <f t="shared" si="53"/>
        <v>188.86082474226805</v>
      </c>
      <c r="T234" s="10">
        <v>1</v>
      </c>
      <c r="U234" s="202">
        <v>1.6</v>
      </c>
      <c r="V234" s="13">
        <f t="shared" si="60"/>
        <v>1.6</v>
      </c>
      <c r="W234" s="97">
        <f t="shared" si="61"/>
        <v>2.5488000000000004</v>
      </c>
      <c r="X234" s="131"/>
      <c r="Y234" s="202">
        <v>0.02</v>
      </c>
      <c r="Z234" s="335">
        <f t="shared" si="62"/>
        <v>3.1859999999999999E-2</v>
      </c>
      <c r="AA234" s="270">
        <f t="shared" si="51"/>
        <v>0.02</v>
      </c>
      <c r="AD234" s="270"/>
    </row>
    <row r="235" spans="1:30" ht="15" customHeight="1" x14ac:dyDescent="0.25">
      <c r="A235" s="142">
        <f t="shared" si="52"/>
        <v>42957</v>
      </c>
      <c r="B235" s="132">
        <v>1795</v>
      </c>
      <c r="C235" s="28">
        <v>20.67</v>
      </c>
      <c r="D235" s="40">
        <v>8.1</v>
      </c>
      <c r="E235" s="10">
        <v>1</v>
      </c>
      <c r="F235" s="11">
        <v>563</v>
      </c>
      <c r="G235" s="13">
        <f t="shared" si="54"/>
        <v>563</v>
      </c>
      <c r="H235" s="97">
        <f t="shared" si="55"/>
        <v>1010.585</v>
      </c>
      <c r="I235" s="10">
        <v>1</v>
      </c>
      <c r="J235" s="11">
        <v>506</v>
      </c>
      <c r="K235" s="11">
        <f t="shared" si="56"/>
        <v>506</v>
      </c>
      <c r="L235" s="102">
        <f t="shared" si="57"/>
        <v>908.27</v>
      </c>
      <c r="M235" s="12">
        <v>66</v>
      </c>
      <c r="N235" s="97">
        <f t="shared" si="58"/>
        <v>118.47</v>
      </c>
      <c r="O235" s="20">
        <v>87.8</v>
      </c>
      <c r="P235" s="13">
        <v>97.9</v>
      </c>
      <c r="Q235" s="11">
        <v>100</v>
      </c>
      <c r="R235" s="11">
        <f t="shared" si="59"/>
        <v>101.00000000000009</v>
      </c>
      <c r="S235" s="97">
        <f t="shared" si="53"/>
        <v>181.29500000000016</v>
      </c>
      <c r="T235" s="10">
        <v>1</v>
      </c>
      <c r="U235" s="202">
        <v>1.7</v>
      </c>
      <c r="V235" s="13">
        <f t="shared" si="60"/>
        <v>1.7</v>
      </c>
      <c r="W235" s="97">
        <f t="shared" si="61"/>
        <v>3.0514999999999999</v>
      </c>
      <c r="X235" s="131" t="s">
        <v>54</v>
      </c>
      <c r="Y235" s="202">
        <v>0.01</v>
      </c>
      <c r="Z235" s="335">
        <f t="shared" si="62"/>
        <v>1.7950000000000001E-2</v>
      </c>
      <c r="AA235" s="270">
        <f t="shared" si="51"/>
        <v>5.0000000000000001E-3</v>
      </c>
      <c r="AD235" s="270"/>
    </row>
    <row r="236" spans="1:30" ht="15" customHeight="1" x14ac:dyDescent="0.25">
      <c r="A236" s="142">
        <f t="shared" si="52"/>
        <v>42958</v>
      </c>
      <c r="B236" s="132">
        <v>1689</v>
      </c>
      <c r="C236" s="28">
        <v>19.98</v>
      </c>
      <c r="D236" s="40">
        <v>7.95</v>
      </c>
      <c r="E236" s="10">
        <v>1</v>
      </c>
      <c r="F236" s="11">
        <v>105</v>
      </c>
      <c r="G236" s="13">
        <f t="shared" si="54"/>
        <v>105</v>
      </c>
      <c r="H236" s="97">
        <f t="shared" si="55"/>
        <v>177.345</v>
      </c>
      <c r="I236" s="10">
        <v>1</v>
      </c>
      <c r="J236" s="11">
        <v>99.6</v>
      </c>
      <c r="K236" s="11">
        <f t="shared" si="56"/>
        <v>99.6</v>
      </c>
      <c r="L236" s="102">
        <f t="shared" si="57"/>
        <v>168.2244</v>
      </c>
      <c r="M236" s="12">
        <v>17</v>
      </c>
      <c r="N236" s="97">
        <f t="shared" si="58"/>
        <v>28.713000000000001</v>
      </c>
      <c r="O236" s="20">
        <v>88.2</v>
      </c>
      <c r="P236" s="13">
        <v>92</v>
      </c>
      <c r="Q236" s="11">
        <v>90</v>
      </c>
      <c r="R236" s="11">
        <f t="shared" si="59"/>
        <v>42.222222222222193</v>
      </c>
      <c r="S236" s="97">
        <f t="shared" si="53"/>
        <v>71.31333333333329</v>
      </c>
      <c r="T236" s="10">
        <v>1</v>
      </c>
      <c r="U236" s="202">
        <v>1.6</v>
      </c>
      <c r="V236" s="13">
        <f t="shared" si="60"/>
        <v>1.6</v>
      </c>
      <c r="W236" s="97">
        <f t="shared" si="61"/>
        <v>2.7023999999999999</v>
      </c>
      <c r="X236" s="131"/>
      <c r="Y236" s="202">
        <v>0.01</v>
      </c>
      <c r="Z236" s="335">
        <f t="shared" si="62"/>
        <v>1.6890000000000002E-2</v>
      </c>
      <c r="AA236" s="270">
        <f t="shared" si="51"/>
        <v>0.01</v>
      </c>
      <c r="AD236" s="270"/>
    </row>
    <row r="237" spans="1:30" ht="15" customHeight="1" x14ac:dyDescent="0.25">
      <c r="A237" s="142">
        <f t="shared" si="52"/>
        <v>42959</v>
      </c>
      <c r="B237" s="132">
        <v>1649</v>
      </c>
      <c r="C237" s="28">
        <v>19.649999999999999</v>
      </c>
      <c r="D237" s="40">
        <v>7.81</v>
      </c>
      <c r="E237" s="10">
        <v>1</v>
      </c>
      <c r="F237" s="11">
        <v>520</v>
      </c>
      <c r="G237" s="13">
        <f t="shared" si="54"/>
        <v>520</v>
      </c>
      <c r="H237" s="97">
        <f t="shared" si="55"/>
        <v>857.48</v>
      </c>
      <c r="I237" s="10">
        <v>1</v>
      </c>
      <c r="J237" s="11">
        <v>209</v>
      </c>
      <c r="K237" s="11">
        <f t="shared" si="56"/>
        <v>209</v>
      </c>
      <c r="L237" s="102">
        <f t="shared" si="57"/>
        <v>344.64100000000002</v>
      </c>
      <c r="M237" s="12">
        <v>133</v>
      </c>
      <c r="N237" s="97">
        <f t="shared" si="58"/>
        <v>219.31700000000001</v>
      </c>
      <c r="O237" s="20">
        <v>89.3</v>
      </c>
      <c r="P237" s="13">
        <v>117.4</v>
      </c>
      <c r="Q237" s="11">
        <v>96</v>
      </c>
      <c r="R237" s="11">
        <f t="shared" si="59"/>
        <v>292.70833333333343</v>
      </c>
      <c r="S237" s="97">
        <f t="shared" si="53"/>
        <v>482.67604166666678</v>
      </c>
      <c r="T237" s="10">
        <v>1</v>
      </c>
      <c r="U237" s="202">
        <v>18</v>
      </c>
      <c r="V237" s="13">
        <f t="shared" si="60"/>
        <v>18</v>
      </c>
      <c r="W237" s="97">
        <f t="shared" si="61"/>
        <v>29.681999999999999</v>
      </c>
      <c r="X237" s="131"/>
      <c r="Y237" s="202">
        <v>0.03</v>
      </c>
      <c r="Z237" s="335">
        <f t="shared" si="62"/>
        <v>4.947E-2</v>
      </c>
      <c r="AA237" s="270">
        <f t="shared" si="51"/>
        <v>0.03</v>
      </c>
      <c r="AD237" s="270"/>
    </row>
    <row r="238" spans="1:30" ht="15" customHeight="1" x14ac:dyDescent="0.25">
      <c r="A238" s="142">
        <f t="shared" si="52"/>
        <v>42960</v>
      </c>
      <c r="B238" s="132">
        <v>1537</v>
      </c>
      <c r="C238" s="28">
        <v>19.72</v>
      </c>
      <c r="D238" s="40">
        <v>8.02</v>
      </c>
      <c r="E238" s="10">
        <v>1</v>
      </c>
      <c r="F238" s="11">
        <v>115</v>
      </c>
      <c r="G238" s="13">
        <f t="shared" si="54"/>
        <v>115</v>
      </c>
      <c r="H238" s="97">
        <f t="shared" si="55"/>
        <v>176.755</v>
      </c>
      <c r="I238" s="10">
        <v>1</v>
      </c>
      <c r="J238" s="11">
        <v>41.8</v>
      </c>
      <c r="K238" s="11">
        <f t="shared" si="56"/>
        <v>41.8</v>
      </c>
      <c r="L238" s="102">
        <f t="shared" si="57"/>
        <v>64.246600000000001</v>
      </c>
      <c r="M238" s="12">
        <v>22</v>
      </c>
      <c r="N238" s="97">
        <f t="shared" si="58"/>
        <v>33.814</v>
      </c>
      <c r="O238" s="20">
        <v>88.6</v>
      </c>
      <c r="P238" s="13">
        <v>96</v>
      </c>
      <c r="Q238" s="11">
        <v>100</v>
      </c>
      <c r="R238" s="11">
        <f t="shared" si="59"/>
        <v>74.000000000000057</v>
      </c>
      <c r="S238" s="97">
        <f t="shared" si="53"/>
        <v>113.73800000000008</v>
      </c>
      <c r="T238" s="10">
        <v>1</v>
      </c>
      <c r="U238" s="202">
        <v>4.2</v>
      </c>
      <c r="V238" s="13">
        <f t="shared" si="60"/>
        <v>4.2</v>
      </c>
      <c r="W238" s="97">
        <f t="shared" si="61"/>
        <v>6.4554000000000009</v>
      </c>
      <c r="X238" s="131" t="s">
        <v>54</v>
      </c>
      <c r="Y238" s="202">
        <v>0.01</v>
      </c>
      <c r="Z238" s="335">
        <f t="shared" si="62"/>
        <v>1.5370000000000002E-2</v>
      </c>
      <c r="AA238" s="270">
        <f t="shared" si="51"/>
        <v>5.0000000000000001E-3</v>
      </c>
      <c r="AD238" s="270"/>
    </row>
    <row r="239" spans="1:30" ht="15" customHeight="1" x14ac:dyDescent="0.25">
      <c r="A239" s="142">
        <f t="shared" si="52"/>
        <v>42961</v>
      </c>
      <c r="B239" s="132">
        <v>3378</v>
      </c>
      <c r="C239" s="28">
        <v>17.29</v>
      </c>
      <c r="D239" s="40">
        <v>7.7</v>
      </c>
      <c r="E239" s="10">
        <v>1</v>
      </c>
      <c r="F239" s="11">
        <v>67.2</v>
      </c>
      <c r="G239" s="13">
        <f t="shared" si="54"/>
        <v>67.2</v>
      </c>
      <c r="H239" s="97">
        <f t="shared" si="55"/>
        <v>227.0016</v>
      </c>
      <c r="I239" s="10">
        <v>1</v>
      </c>
      <c r="J239" s="11">
        <v>42</v>
      </c>
      <c r="K239" s="11">
        <f t="shared" si="56"/>
        <v>42</v>
      </c>
      <c r="L239" s="102">
        <f t="shared" si="57"/>
        <v>141.876</v>
      </c>
      <c r="M239" s="12">
        <v>15</v>
      </c>
      <c r="N239" s="97">
        <f t="shared" si="58"/>
        <v>50.67</v>
      </c>
      <c r="O239" s="20">
        <v>88.8</v>
      </c>
      <c r="P239" s="13">
        <v>91.9</v>
      </c>
      <c r="Q239" s="11">
        <v>100</v>
      </c>
      <c r="R239" s="11">
        <f t="shared" si="59"/>
        <v>31.000000000000085</v>
      </c>
      <c r="S239" s="97">
        <f t="shared" si="53"/>
        <v>104.71800000000029</v>
      </c>
      <c r="T239" s="10">
        <v>1</v>
      </c>
      <c r="U239" s="202">
        <v>1.6</v>
      </c>
      <c r="V239" s="13">
        <f t="shared" si="60"/>
        <v>1.6</v>
      </c>
      <c r="W239" s="97">
        <f t="shared" si="61"/>
        <v>5.4047999999999998</v>
      </c>
      <c r="X239" s="131" t="s">
        <v>54</v>
      </c>
      <c r="Y239" s="202">
        <v>0.01</v>
      </c>
      <c r="Z239" s="335">
        <f t="shared" si="62"/>
        <v>3.3780000000000004E-2</v>
      </c>
      <c r="AA239" s="270">
        <f t="shared" si="51"/>
        <v>5.0000000000000001E-3</v>
      </c>
      <c r="AD239" s="270"/>
    </row>
    <row r="240" spans="1:30" ht="15" customHeight="1" x14ac:dyDescent="0.25">
      <c r="A240" s="142">
        <f t="shared" si="52"/>
        <v>42962</v>
      </c>
      <c r="B240" s="132">
        <v>3209</v>
      </c>
      <c r="C240" s="28">
        <v>16.600000000000001</v>
      </c>
      <c r="D240" s="40">
        <v>7.68</v>
      </c>
      <c r="E240" s="10">
        <v>1</v>
      </c>
      <c r="F240" s="11">
        <v>73.3</v>
      </c>
      <c r="G240" s="13">
        <f t="shared" si="54"/>
        <v>73.3</v>
      </c>
      <c r="H240" s="97">
        <f t="shared" si="55"/>
        <v>235.21969999999999</v>
      </c>
      <c r="I240" s="10">
        <v>1</v>
      </c>
      <c r="J240" s="11">
        <v>53.4</v>
      </c>
      <c r="K240" s="11">
        <f t="shared" si="56"/>
        <v>53.4</v>
      </c>
      <c r="L240" s="102">
        <f t="shared" si="57"/>
        <v>171.36060000000001</v>
      </c>
      <c r="M240" s="12">
        <v>12</v>
      </c>
      <c r="N240" s="97">
        <f t="shared" si="58"/>
        <v>38.508000000000003</v>
      </c>
      <c r="O240" s="20">
        <v>88.7</v>
      </c>
      <c r="P240" s="13">
        <v>93.7</v>
      </c>
      <c r="Q240" s="11">
        <v>100</v>
      </c>
      <c r="R240" s="11">
        <f t="shared" si="59"/>
        <v>50</v>
      </c>
      <c r="S240" s="97">
        <f t="shared" si="53"/>
        <v>160.44999999999999</v>
      </c>
      <c r="T240" s="10">
        <v>1</v>
      </c>
      <c r="U240" s="202">
        <v>2.1</v>
      </c>
      <c r="V240" s="13">
        <f t="shared" si="60"/>
        <v>2.1</v>
      </c>
      <c r="W240" s="97">
        <f t="shared" si="61"/>
        <v>6.7389000000000001</v>
      </c>
      <c r="X240" s="131" t="s">
        <v>54</v>
      </c>
      <c r="Y240" s="202">
        <v>0.01</v>
      </c>
      <c r="Z240" s="335">
        <f t="shared" si="62"/>
        <v>3.209E-2</v>
      </c>
      <c r="AA240" s="270">
        <f t="shared" si="51"/>
        <v>5.0000000000000001E-3</v>
      </c>
      <c r="AD240" s="270"/>
    </row>
    <row r="241" spans="1:30" ht="15" customHeight="1" x14ac:dyDescent="0.25">
      <c r="A241" s="142">
        <f t="shared" si="52"/>
        <v>42963</v>
      </c>
      <c r="B241" s="132">
        <v>3816</v>
      </c>
      <c r="C241" s="28">
        <v>17.91</v>
      </c>
      <c r="D241" s="40">
        <v>7.78</v>
      </c>
      <c r="E241" s="10">
        <v>1</v>
      </c>
      <c r="F241" s="11">
        <v>308</v>
      </c>
      <c r="G241" s="13">
        <f t="shared" si="54"/>
        <v>308</v>
      </c>
      <c r="H241" s="97">
        <f t="shared" si="55"/>
        <v>1175.328</v>
      </c>
      <c r="I241" s="10">
        <v>1</v>
      </c>
      <c r="J241" s="11">
        <v>211</v>
      </c>
      <c r="K241" s="11">
        <f t="shared" si="56"/>
        <v>211</v>
      </c>
      <c r="L241" s="102">
        <f t="shared" si="57"/>
        <v>805.17600000000004</v>
      </c>
      <c r="M241" s="12">
        <v>55</v>
      </c>
      <c r="N241" s="97">
        <f t="shared" si="58"/>
        <v>209.88</v>
      </c>
      <c r="O241" s="20">
        <v>89.5</v>
      </c>
      <c r="P241" s="13">
        <v>99.9</v>
      </c>
      <c r="Q241" s="11">
        <v>95</v>
      </c>
      <c r="R241" s="11">
        <f t="shared" si="59"/>
        <v>109.47368421052637</v>
      </c>
      <c r="S241" s="97">
        <f t="shared" si="53"/>
        <v>417.75157894736867</v>
      </c>
      <c r="T241" s="10">
        <v>1</v>
      </c>
      <c r="U241" s="202">
        <v>4.5</v>
      </c>
      <c r="V241" s="13">
        <f t="shared" si="60"/>
        <v>4.5</v>
      </c>
      <c r="W241" s="97">
        <f t="shared" si="61"/>
        <v>17.172000000000001</v>
      </c>
      <c r="X241" s="131"/>
      <c r="Y241" s="202">
        <v>0.02</v>
      </c>
      <c r="Z241" s="335">
        <f t="shared" si="62"/>
        <v>7.6320000000000013E-2</v>
      </c>
      <c r="AA241" s="270">
        <f t="shared" si="51"/>
        <v>0.02</v>
      </c>
      <c r="AD241" s="270"/>
    </row>
    <row r="242" spans="1:30" ht="15" customHeight="1" x14ac:dyDescent="0.25">
      <c r="A242" s="142">
        <f t="shared" si="52"/>
        <v>42964</v>
      </c>
      <c r="B242" s="132">
        <v>4160</v>
      </c>
      <c r="C242" s="28">
        <v>19.07</v>
      </c>
      <c r="D242" s="40">
        <v>7.3</v>
      </c>
      <c r="E242" s="10">
        <v>1</v>
      </c>
      <c r="F242" s="11">
        <v>220</v>
      </c>
      <c r="G242" s="13">
        <f t="shared" si="54"/>
        <v>220</v>
      </c>
      <c r="H242" s="97">
        <f t="shared" si="55"/>
        <v>915.2</v>
      </c>
      <c r="I242" s="10">
        <v>1</v>
      </c>
      <c r="J242" s="11">
        <v>136</v>
      </c>
      <c r="K242" s="11">
        <f t="shared" si="56"/>
        <v>136</v>
      </c>
      <c r="L242" s="102">
        <f t="shared" si="57"/>
        <v>565.76</v>
      </c>
      <c r="M242" s="12">
        <v>32</v>
      </c>
      <c r="N242" s="97">
        <f t="shared" si="58"/>
        <v>133.12</v>
      </c>
      <c r="O242" s="20">
        <v>87.9</v>
      </c>
      <c r="P242" s="13">
        <v>95.6</v>
      </c>
      <c r="Q242" s="11">
        <v>98</v>
      </c>
      <c r="R242" s="11">
        <f t="shared" si="59"/>
        <v>78.571428571428456</v>
      </c>
      <c r="S242" s="97">
        <f t="shared" si="53"/>
        <v>326.85714285714238</v>
      </c>
      <c r="T242" s="10">
        <v>1</v>
      </c>
      <c r="U242" s="202">
        <v>5.2</v>
      </c>
      <c r="V242" s="13">
        <f t="shared" si="60"/>
        <v>5.2</v>
      </c>
      <c r="W242" s="97">
        <f t="shared" si="61"/>
        <v>21.632000000000001</v>
      </c>
      <c r="X242" s="131" t="s">
        <v>54</v>
      </c>
      <c r="Y242" s="202">
        <v>0.01</v>
      </c>
      <c r="Z242" s="335">
        <f t="shared" si="62"/>
        <v>4.1599999999999998E-2</v>
      </c>
      <c r="AA242" s="270">
        <f t="shared" si="51"/>
        <v>5.0000000000000001E-3</v>
      </c>
      <c r="AD242" s="270"/>
    </row>
    <row r="243" spans="1:30" ht="15" customHeight="1" x14ac:dyDescent="0.25">
      <c r="A243" s="142">
        <f t="shared" si="52"/>
        <v>42965</v>
      </c>
      <c r="B243" s="132">
        <v>1643</v>
      </c>
      <c r="C243" s="28">
        <v>32.85</v>
      </c>
      <c r="D243" s="40">
        <v>7.79</v>
      </c>
      <c r="E243" s="10">
        <v>1</v>
      </c>
      <c r="F243" s="11">
        <v>676</v>
      </c>
      <c r="G243" s="13">
        <f t="shared" si="54"/>
        <v>676</v>
      </c>
      <c r="H243" s="97">
        <f t="shared" si="55"/>
        <v>1110.6679999999999</v>
      </c>
      <c r="I243" s="10">
        <v>1</v>
      </c>
      <c r="J243" s="11">
        <v>264</v>
      </c>
      <c r="K243" s="11">
        <f t="shared" si="56"/>
        <v>264</v>
      </c>
      <c r="L243" s="102">
        <f t="shared" si="57"/>
        <v>433.75200000000001</v>
      </c>
      <c r="M243" s="12">
        <v>100</v>
      </c>
      <c r="N243" s="97">
        <f t="shared" si="58"/>
        <v>164.3</v>
      </c>
      <c r="O243" s="20">
        <v>88</v>
      </c>
      <c r="P243" s="13">
        <v>115</v>
      </c>
      <c r="Q243" s="11">
        <v>78</v>
      </c>
      <c r="R243" s="11">
        <f t="shared" si="59"/>
        <v>346.15384615384613</v>
      </c>
      <c r="S243" s="97">
        <f t="shared" si="53"/>
        <v>568.73076923076928</v>
      </c>
      <c r="T243" s="10">
        <v>1</v>
      </c>
      <c r="U243" s="202">
        <v>16</v>
      </c>
      <c r="V243" s="13">
        <f t="shared" si="60"/>
        <v>16</v>
      </c>
      <c r="W243" s="97">
        <f t="shared" si="61"/>
        <v>26.288</v>
      </c>
      <c r="X243" s="131"/>
      <c r="Y243" s="202">
        <v>0.04</v>
      </c>
      <c r="Z243" s="335">
        <f t="shared" si="62"/>
        <v>6.5720000000000001E-2</v>
      </c>
      <c r="AA243" s="270">
        <f t="shared" si="51"/>
        <v>0.04</v>
      </c>
      <c r="AD243" s="270"/>
    </row>
    <row r="244" spans="1:30" ht="15" customHeight="1" x14ac:dyDescent="0.25">
      <c r="A244" s="142">
        <f t="shared" si="52"/>
        <v>42966</v>
      </c>
      <c r="B244" s="132">
        <v>1229</v>
      </c>
      <c r="C244" s="28">
        <v>22.6</v>
      </c>
      <c r="D244" s="40">
        <v>7.89</v>
      </c>
      <c r="E244" s="10">
        <v>1</v>
      </c>
      <c r="F244" s="11">
        <v>428</v>
      </c>
      <c r="G244" s="13">
        <f t="shared" si="54"/>
        <v>428</v>
      </c>
      <c r="H244" s="97">
        <f t="shared" si="55"/>
        <v>526.01199999999994</v>
      </c>
      <c r="I244" s="10">
        <v>1</v>
      </c>
      <c r="J244" s="11">
        <v>159</v>
      </c>
      <c r="K244" s="11">
        <f t="shared" si="56"/>
        <v>159</v>
      </c>
      <c r="L244" s="102">
        <f t="shared" si="57"/>
        <v>195.411</v>
      </c>
      <c r="M244" s="12">
        <v>57</v>
      </c>
      <c r="N244" s="97">
        <f t="shared" si="58"/>
        <v>70.052999999999997</v>
      </c>
      <c r="O244" s="20">
        <v>87.9</v>
      </c>
      <c r="P244" s="13">
        <v>101.2</v>
      </c>
      <c r="Q244" s="11">
        <v>63</v>
      </c>
      <c r="R244" s="11">
        <f t="shared" si="59"/>
        <v>211.11111111111106</v>
      </c>
      <c r="S244" s="97">
        <f t="shared" si="53"/>
        <v>259.45555555555552</v>
      </c>
      <c r="T244" s="10">
        <v>1</v>
      </c>
      <c r="U244" s="202">
        <v>10</v>
      </c>
      <c r="V244" s="13">
        <f t="shared" si="60"/>
        <v>10</v>
      </c>
      <c r="W244" s="97">
        <f t="shared" si="61"/>
        <v>12.29</v>
      </c>
      <c r="X244" s="131"/>
      <c r="Y244" s="202">
        <v>0.02</v>
      </c>
      <c r="Z244" s="335">
        <f t="shared" si="62"/>
        <v>2.4580000000000001E-2</v>
      </c>
      <c r="AA244" s="270">
        <f t="shared" si="51"/>
        <v>0.02</v>
      </c>
      <c r="AD244" s="270"/>
    </row>
    <row r="245" spans="1:30" ht="15" customHeight="1" x14ac:dyDescent="0.25">
      <c r="A245" s="142">
        <f t="shared" si="52"/>
        <v>42967</v>
      </c>
      <c r="B245" s="132">
        <v>988</v>
      </c>
      <c r="C245" s="28">
        <v>20.62</v>
      </c>
      <c r="D245" s="40">
        <v>8.0500000000000007</v>
      </c>
      <c r="E245" s="10">
        <v>1</v>
      </c>
      <c r="F245" s="11">
        <v>272</v>
      </c>
      <c r="G245" s="13">
        <f t="shared" si="54"/>
        <v>272</v>
      </c>
      <c r="H245" s="97">
        <f t="shared" si="55"/>
        <v>268.73599999999999</v>
      </c>
      <c r="I245" s="10">
        <v>1</v>
      </c>
      <c r="J245" s="11">
        <v>67</v>
      </c>
      <c r="K245" s="11">
        <f t="shared" si="56"/>
        <v>67</v>
      </c>
      <c r="L245" s="102">
        <f t="shared" si="57"/>
        <v>66.195999999999998</v>
      </c>
      <c r="M245" s="12">
        <v>29</v>
      </c>
      <c r="N245" s="97">
        <f t="shared" si="58"/>
        <v>28.652000000000001</v>
      </c>
      <c r="O245" s="20">
        <v>88.7</v>
      </c>
      <c r="P245" s="13">
        <v>99.7</v>
      </c>
      <c r="Q245" s="11">
        <v>62</v>
      </c>
      <c r="R245" s="11">
        <f t="shared" si="59"/>
        <v>177.41935483870967</v>
      </c>
      <c r="S245" s="97">
        <f t="shared" si="53"/>
        <v>175.29032258064515</v>
      </c>
      <c r="T245" s="10">
        <v>1</v>
      </c>
      <c r="U245" s="202">
        <v>8.9</v>
      </c>
      <c r="V245" s="13">
        <f t="shared" si="60"/>
        <v>8.9</v>
      </c>
      <c r="W245" s="97">
        <f t="shared" si="61"/>
        <v>8.7932000000000006</v>
      </c>
      <c r="X245" s="131"/>
      <c r="Y245" s="202">
        <v>0.02</v>
      </c>
      <c r="Z245" s="335">
        <f t="shared" si="62"/>
        <v>1.9760000000000003E-2</v>
      </c>
      <c r="AA245" s="270">
        <f t="shared" si="51"/>
        <v>0.02</v>
      </c>
      <c r="AD245" s="270"/>
    </row>
    <row r="246" spans="1:30" ht="15" customHeight="1" x14ac:dyDescent="0.25">
      <c r="A246" s="142">
        <f t="shared" si="52"/>
        <v>42968</v>
      </c>
      <c r="B246" s="132">
        <v>2272</v>
      </c>
      <c r="C246" s="28">
        <v>21.48</v>
      </c>
      <c r="D246" s="40">
        <v>7.92</v>
      </c>
      <c r="E246" s="10">
        <v>1</v>
      </c>
      <c r="F246" s="11">
        <v>466</v>
      </c>
      <c r="G246" s="13">
        <f t="shared" si="54"/>
        <v>466</v>
      </c>
      <c r="H246" s="97">
        <f t="shared" si="55"/>
        <v>1058.752</v>
      </c>
      <c r="I246" s="10">
        <v>1</v>
      </c>
      <c r="J246" s="11">
        <v>309</v>
      </c>
      <c r="K246" s="11">
        <f t="shared" si="56"/>
        <v>309</v>
      </c>
      <c r="L246" s="102">
        <f t="shared" si="57"/>
        <v>702.048</v>
      </c>
      <c r="M246" s="12">
        <v>73</v>
      </c>
      <c r="N246" s="97">
        <f t="shared" si="58"/>
        <v>165.85599999999999</v>
      </c>
      <c r="O246" s="20">
        <v>89.8</v>
      </c>
      <c r="P246" s="13">
        <v>98.7</v>
      </c>
      <c r="Q246" s="11">
        <v>80</v>
      </c>
      <c r="R246" s="11">
        <f t="shared" si="59"/>
        <v>111.25000000000007</v>
      </c>
      <c r="S246" s="97">
        <f t="shared" si="53"/>
        <v>252.76000000000016</v>
      </c>
      <c r="T246" s="10">
        <v>1</v>
      </c>
      <c r="U246" s="202">
        <v>3.4</v>
      </c>
      <c r="V246" s="13">
        <f t="shared" si="60"/>
        <v>3.4</v>
      </c>
      <c r="W246" s="97">
        <f t="shared" si="61"/>
        <v>7.7248000000000001</v>
      </c>
      <c r="X246" s="131"/>
      <c r="Y246" s="202">
        <v>0.01</v>
      </c>
      <c r="Z246" s="335">
        <f t="shared" si="62"/>
        <v>2.2719999999999997E-2</v>
      </c>
      <c r="AA246" s="270">
        <f t="shared" si="51"/>
        <v>0.01</v>
      </c>
      <c r="AD246" s="270"/>
    </row>
    <row r="247" spans="1:30" ht="15" customHeight="1" x14ac:dyDescent="0.25">
      <c r="A247" s="142">
        <f t="shared" si="52"/>
        <v>42969</v>
      </c>
      <c r="B247" s="132">
        <v>2340</v>
      </c>
      <c r="C247" s="28">
        <v>23.78</v>
      </c>
      <c r="D247" s="40">
        <v>7.85</v>
      </c>
      <c r="E247" s="10">
        <v>1</v>
      </c>
      <c r="F247" s="11">
        <v>709</v>
      </c>
      <c r="G247" s="13">
        <f t="shared" si="54"/>
        <v>709</v>
      </c>
      <c r="H247" s="97">
        <f t="shared" si="55"/>
        <v>1659.06</v>
      </c>
      <c r="I247" s="10">
        <v>1</v>
      </c>
      <c r="J247" s="11">
        <v>560</v>
      </c>
      <c r="K247" s="11">
        <f t="shared" si="56"/>
        <v>560</v>
      </c>
      <c r="L247" s="102">
        <f t="shared" si="57"/>
        <v>1310.4000000000001</v>
      </c>
      <c r="M247" s="12">
        <v>131</v>
      </c>
      <c r="N247" s="97">
        <f t="shared" si="58"/>
        <v>306.54000000000002</v>
      </c>
      <c r="O247" s="20">
        <v>89</v>
      </c>
      <c r="P247" s="13">
        <v>100.3</v>
      </c>
      <c r="Q247" s="11">
        <v>80</v>
      </c>
      <c r="R247" s="11">
        <f t="shared" si="59"/>
        <v>141.24999999999994</v>
      </c>
      <c r="S247" s="97">
        <f t="shared" si="53"/>
        <v>330.52499999999986</v>
      </c>
      <c r="T247" s="10">
        <v>1</v>
      </c>
      <c r="U247" s="202">
        <v>3.8</v>
      </c>
      <c r="V247" s="13">
        <f t="shared" si="60"/>
        <v>3.8</v>
      </c>
      <c r="W247" s="97">
        <f t="shared" si="61"/>
        <v>8.8919999999999995</v>
      </c>
      <c r="X247" s="131"/>
      <c r="Y247" s="202">
        <v>0.02</v>
      </c>
      <c r="Z247" s="335">
        <f t="shared" si="62"/>
        <v>4.6800000000000001E-2</v>
      </c>
      <c r="AA247" s="270">
        <f t="shared" si="51"/>
        <v>0.02</v>
      </c>
      <c r="AD247" s="270"/>
    </row>
    <row r="248" spans="1:30" ht="15" customHeight="1" x14ac:dyDescent="0.25">
      <c r="A248" s="142">
        <f t="shared" si="52"/>
        <v>42970</v>
      </c>
      <c r="B248" s="132">
        <v>2628</v>
      </c>
      <c r="C248" s="28">
        <v>25.12</v>
      </c>
      <c r="D248" s="40">
        <v>7.87</v>
      </c>
      <c r="E248" s="10">
        <v>1</v>
      </c>
      <c r="F248" s="11">
        <v>763</v>
      </c>
      <c r="G248" s="13">
        <f t="shared" si="54"/>
        <v>763</v>
      </c>
      <c r="H248" s="97">
        <f t="shared" si="55"/>
        <v>2005.164</v>
      </c>
      <c r="I248" s="10">
        <v>1</v>
      </c>
      <c r="J248" s="11">
        <v>649</v>
      </c>
      <c r="K248" s="11">
        <f t="shared" si="56"/>
        <v>649</v>
      </c>
      <c r="L248" s="102">
        <f t="shared" si="57"/>
        <v>1705.5719999999999</v>
      </c>
      <c r="M248" s="12">
        <v>172</v>
      </c>
      <c r="N248" s="97">
        <f t="shared" si="58"/>
        <v>452.01600000000002</v>
      </c>
      <c r="O248" s="20">
        <v>88.3</v>
      </c>
      <c r="P248" s="13">
        <v>98.6</v>
      </c>
      <c r="Q248" s="11">
        <v>81</v>
      </c>
      <c r="R248" s="11">
        <f t="shared" si="59"/>
        <v>127.16049382716045</v>
      </c>
      <c r="S248" s="97">
        <f t="shared" si="53"/>
        <v>334.17777777777769</v>
      </c>
      <c r="T248" s="10">
        <v>1</v>
      </c>
      <c r="U248" s="202">
        <v>2.9</v>
      </c>
      <c r="V248" s="13">
        <f t="shared" si="60"/>
        <v>2.9</v>
      </c>
      <c r="W248" s="97">
        <f t="shared" si="61"/>
        <v>7.6212</v>
      </c>
      <c r="X248" s="131"/>
      <c r="Y248" s="202">
        <v>0.02</v>
      </c>
      <c r="Z248" s="335">
        <f t="shared" si="62"/>
        <v>5.2560000000000003E-2</v>
      </c>
      <c r="AA248" s="270">
        <f t="shared" si="51"/>
        <v>0.02</v>
      </c>
      <c r="AD248" s="270"/>
    </row>
    <row r="249" spans="1:30" ht="15" customHeight="1" x14ac:dyDescent="0.25">
      <c r="A249" s="142">
        <f t="shared" si="52"/>
        <v>42971</v>
      </c>
      <c r="B249" s="132">
        <v>2408</v>
      </c>
      <c r="C249" s="28">
        <v>25.69</v>
      </c>
      <c r="D249" s="40">
        <v>7.78</v>
      </c>
      <c r="E249" s="10">
        <v>1</v>
      </c>
      <c r="F249" s="11">
        <v>527</v>
      </c>
      <c r="G249" s="13">
        <f t="shared" si="54"/>
        <v>527</v>
      </c>
      <c r="H249" s="97">
        <f t="shared" si="55"/>
        <v>1269.0160000000001</v>
      </c>
      <c r="I249" s="10">
        <v>1</v>
      </c>
      <c r="J249" s="11">
        <v>392</v>
      </c>
      <c r="K249" s="11">
        <f t="shared" si="56"/>
        <v>392</v>
      </c>
      <c r="L249" s="102">
        <f t="shared" si="57"/>
        <v>943.93600000000004</v>
      </c>
      <c r="M249" s="12">
        <v>108</v>
      </c>
      <c r="N249" s="97">
        <f t="shared" si="58"/>
        <v>260.06400000000002</v>
      </c>
      <c r="O249" s="20">
        <v>90.2</v>
      </c>
      <c r="P249" s="13">
        <v>99.7</v>
      </c>
      <c r="Q249" s="11">
        <v>85</v>
      </c>
      <c r="R249" s="11">
        <f t="shared" si="59"/>
        <v>111.76470588235294</v>
      </c>
      <c r="S249" s="97">
        <f t="shared" si="53"/>
        <v>269.12941176470588</v>
      </c>
      <c r="T249" s="10">
        <v>1</v>
      </c>
      <c r="U249" s="202">
        <v>2.6</v>
      </c>
      <c r="V249" s="13">
        <f t="shared" si="60"/>
        <v>2.6</v>
      </c>
      <c r="W249" s="97">
        <f t="shared" si="61"/>
        <v>6.2608000000000006</v>
      </c>
      <c r="X249" s="131"/>
      <c r="Y249" s="202">
        <v>0.01</v>
      </c>
      <c r="Z249" s="335">
        <f t="shared" si="62"/>
        <v>2.4080000000000001E-2</v>
      </c>
      <c r="AA249" s="270">
        <f t="shared" si="51"/>
        <v>0.01</v>
      </c>
      <c r="AD249" s="270"/>
    </row>
    <row r="250" spans="1:30" ht="15" customHeight="1" x14ac:dyDescent="0.25">
      <c r="A250" s="142">
        <f t="shared" si="52"/>
        <v>42972</v>
      </c>
      <c r="B250" s="132">
        <v>3038</v>
      </c>
      <c r="C250" s="28">
        <v>25.78</v>
      </c>
      <c r="D250" s="40">
        <v>7.85</v>
      </c>
      <c r="E250" s="10">
        <v>1</v>
      </c>
      <c r="F250" s="11">
        <v>400</v>
      </c>
      <c r="G250" s="13">
        <f t="shared" si="54"/>
        <v>400</v>
      </c>
      <c r="H250" s="97">
        <f t="shared" si="55"/>
        <v>1215.2</v>
      </c>
      <c r="I250" s="10">
        <v>1</v>
      </c>
      <c r="J250" s="11">
        <v>305</v>
      </c>
      <c r="K250" s="11">
        <f t="shared" si="56"/>
        <v>305</v>
      </c>
      <c r="L250" s="102">
        <f t="shared" si="57"/>
        <v>926.59</v>
      </c>
      <c r="M250" s="12">
        <v>68</v>
      </c>
      <c r="N250" s="97">
        <f t="shared" si="58"/>
        <v>206.584</v>
      </c>
      <c r="O250" s="20">
        <v>87.5</v>
      </c>
      <c r="P250" s="13">
        <v>95.2</v>
      </c>
      <c r="Q250" s="11">
        <v>93</v>
      </c>
      <c r="R250" s="11">
        <f t="shared" si="59"/>
        <v>82.795698924731212</v>
      </c>
      <c r="S250" s="97">
        <f t="shared" si="53"/>
        <v>251.53333333333342</v>
      </c>
      <c r="T250" s="10">
        <v>1</v>
      </c>
      <c r="U250" s="202">
        <v>1.5</v>
      </c>
      <c r="V250" s="13">
        <f t="shared" si="60"/>
        <v>1.5</v>
      </c>
      <c r="W250" s="97">
        <f t="shared" si="61"/>
        <v>4.5570000000000004</v>
      </c>
      <c r="X250" s="131" t="s">
        <v>54</v>
      </c>
      <c r="Y250" s="202">
        <v>0.01</v>
      </c>
      <c r="Z250" s="335">
        <f t="shared" si="62"/>
        <v>3.0379999999999997E-2</v>
      </c>
      <c r="AA250" s="270">
        <f t="shared" si="51"/>
        <v>5.0000000000000001E-3</v>
      </c>
      <c r="AD250" s="270"/>
    </row>
    <row r="251" spans="1:30" ht="15" customHeight="1" x14ac:dyDescent="0.25">
      <c r="A251" s="142">
        <f t="shared" si="52"/>
        <v>42973</v>
      </c>
      <c r="B251" s="132">
        <v>1760</v>
      </c>
      <c r="C251" s="28">
        <v>25.53</v>
      </c>
      <c r="D251" s="40">
        <v>7.88</v>
      </c>
      <c r="E251" s="10">
        <v>1</v>
      </c>
      <c r="F251" s="11">
        <v>242</v>
      </c>
      <c r="G251" s="13">
        <f t="shared" si="54"/>
        <v>242</v>
      </c>
      <c r="H251" s="97">
        <f t="shared" si="55"/>
        <v>425.92</v>
      </c>
      <c r="I251" s="10">
        <v>1</v>
      </c>
      <c r="J251" s="11">
        <v>149</v>
      </c>
      <c r="K251" s="11">
        <f t="shared" si="56"/>
        <v>149</v>
      </c>
      <c r="L251" s="102">
        <f t="shared" si="57"/>
        <v>262.24</v>
      </c>
      <c r="M251" s="12">
        <v>29</v>
      </c>
      <c r="N251" s="97">
        <f t="shared" si="58"/>
        <v>51.04</v>
      </c>
      <c r="O251" s="20">
        <v>86.7</v>
      </c>
      <c r="P251" s="13">
        <v>92.7</v>
      </c>
      <c r="Q251" s="11">
        <v>92</v>
      </c>
      <c r="R251" s="11">
        <f t="shared" si="59"/>
        <v>65.217391304347828</v>
      </c>
      <c r="S251" s="97">
        <f t="shared" si="53"/>
        <v>114.78260869565217</v>
      </c>
      <c r="T251" s="10">
        <v>1</v>
      </c>
      <c r="U251" s="202">
        <v>1.6</v>
      </c>
      <c r="V251" s="13">
        <f t="shared" si="60"/>
        <v>1.6</v>
      </c>
      <c r="W251" s="97">
        <f t="shared" si="61"/>
        <v>2.8159999999999998</v>
      </c>
      <c r="X251" s="131" t="s">
        <v>54</v>
      </c>
      <c r="Y251" s="202">
        <v>0.01</v>
      </c>
      <c r="Z251" s="335">
        <f t="shared" si="62"/>
        <v>1.7600000000000001E-2</v>
      </c>
      <c r="AA251" s="270">
        <f t="shared" si="51"/>
        <v>5.0000000000000001E-3</v>
      </c>
      <c r="AD251" s="270"/>
    </row>
    <row r="252" spans="1:30" ht="15" customHeight="1" x14ac:dyDescent="0.25">
      <c r="A252" s="142">
        <f t="shared" si="52"/>
        <v>42974</v>
      </c>
      <c r="B252" s="132">
        <v>1029</v>
      </c>
      <c r="C252" s="28">
        <v>23.54</v>
      </c>
      <c r="D252" s="40">
        <v>8.0500000000000007</v>
      </c>
      <c r="E252" s="10">
        <v>1</v>
      </c>
      <c r="F252" s="11">
        <v>177</v>
      </c>
      <c r="G252" s="13">
        <f t="shared" si="54"/>
        <v>177</v>
      </c>
      <c r="H252" s="97">
        <f t="shared" si="55"/>
        <v>182.13300000000001</v>
      </c>
      <c r="I252" s="10">
        <v>1</v>
      </c>
      <c r="J252" s="11">
        <v>120</v>
      </c>
      <c r="K252" s="11">
        <f t="shared" si="56"/>
        <v>120</v>
      </c>
      <c r="L252" s="102">
        <f t="shared" si="57"/>
        <v>123.48</v>
      </c>
      <c r="M252" s="12">
        <v>16</v>
      </c>
      <c r="N252" s="97">
        <f t="shared" si="58"/>
        <v>16.463999999999999</v>
      </c>
      <c r="O252" s="20">
        <v>89.5</v>
      </c>
      <c r="P252" s="13">
        <v>94.8</v>
      </c>
      <c r="Q252" s="11">
        <v>89</v>
      </c>
      <c r="R252" s="11">
        <f t="shared" si="59"/>
        <v>59.550561797752778</v>
      </c>
      <c r="S252" s="97">
        <f t="shared" si="53"/>
        <v>61.27752808988761</v>
      </c>
      <c r="T252" s="10">
        <v>1</v>
      </c>
      <c r="U252" s="202">
        <v>1.9</v>
      </c>
      <c r="V252" s="13">
        <f t="shared" si="60"/>
        <v>1.9</v>
      </c>
      <c r="W252" s="97">
        <f t="shared" si="61"/>
        <v>1.9550999999999998</v>
      </c>
      <c r="X252" s="131" t="s">
        <v>54</v>
      </c>
      <c r="Y252" s="202">
        <v>0.01</v>
      </c>
      <c r="Z252" s="335">
        <f t="shared" si="62"/>
        <v>1.0290000000000001E-2</v>
      </c>
      <c r="AA252" s="270">
        <f t="shared" si="51"/>
        <v>5.0000000000000001E-3</v>
      </c>
      <c r="AD252" s="270"/>
    </row>
    <row r="253" spans="1:30" ht="15" customHeight="1" x14ac:dyDescent="0.25">
      <c r="A253" s="142">
        <f t="shared" si="52"/>
        <v>42975</v>
      </c>
      <c r="B253" s="132">
        <v>3006</v>
      </c>
      <c r="C253" s="28">
        <v>24.43</v>
      </c>
      <c r="D253" s="40">
        <v>7.9</v>
      </c>
      <c r="E253" s="10">
        <v>1</v>
      </c>
      <c r="F253" s="11">
        <v>685</v>
      </c>
      <c r="G253" s="13">
        <f t="shared" si="54"/>
        <v>685</v>
      </c>
      <c r="H253" s="97">
        <f t="shared" si="55"/>
        <v>2059.11</v>
      </c>
      <c r="I253" s="10">
        <v>1</v>
      </c>
      <c r="J253" s="11">
        <v>589</v>
      </c>
      <c r="K253" s="11">
        <f t="shared" si="56"/>
        <v>589</v>
      </c>
      <c r="L253" s="102">
        <f t="shared" si="57"/>
        <v>1770.5340000000001</v>
      </c>
      <c r="M253" s="12">
        <v>160</v>
      </c>
      <c r="N253" s="97">
        <f t="shared" si="58"/>
        <v>480.96</v>
      </c>
      <c r="O253" s="20">
        <v>84.7</v>
      </c>
      <c r="P253" s="13">
        <v>94.9</v>
      </c>
      <c r="Q253" s="11">
        <v>93</v>
      </c>
      <c r="R253" s="11">
        <f t="shared" si="59"/>
        <v>109.67741935483875</v>
      </c>
      <c r="S253" s="97">
        <f t="shared" si="53"/>
        <v>329.69032258064527</v>
      </c>
      <c r="T253" s="10">
        <v>1</v>
      </c>
      <c r="U253" s="202">
        <v>2.1</v>
      </c>
      <c r="V253" s="13">
        <f t="shared" si="60"/>
        <v>2.1</v>
      </c>
      <c r="W253" s="97">
        <f t="shared" si="61"/>
        <v>6.3126000000000007</v>
      </c>
      <c r="X253" s="131"/>
      <c r="Y253" s="202">
        <v>0.01</v>
      </c>
      <c r="Z253" s="335">
        <f t="shared" si="62"/>
        <v>3.0060000000000003E-2</v>
      </c>
      <c r="AA253" s="270">
        <f t="shared" si="51"/>
        <v>0.01</v>
      </c>
      <c r="AD253" s="270"/>
    </row>
    <row r="254" spans="1:30" ht="15" customHeight="1" x14ac:dyDescent="0.25">
      <c r="A254" s="142">
        <f t="shared" si="52"/>
        <v>42976</v>
      </c>
      <c r="B254" s="132">
        <v>3322</v>
      </c>
      <c r="C254" s="28">
        <v>26</v>
      </c>
      <c r="D254" s="40">
        <v>7.72</v>
      </c>
      <c r="E254" s="10">
        <v>1</v>
      </c>
      <c r="F254" s="11">
        <v>670</v>
      </c>
      <c r="G254" s="13">
        <f t="shared" si="54"/>
        <v>670</v>
      </c>
      <c r="H254" s="97">
        <f t="shared" si="55"/>
        <v>2225.7399999999998</v>
      </c>
      <c r="I254" s="10">
        <v>1</v>
      </c>
      <c r="J254" s="11">
        <v>597</v>
      </c>
      <c r="K254" s="11">
        <f t="shared" si="56"/>
        <v>597</v>
      </c>
      <c r="L254" s="102">
        <f t="shared" si="57"/>
        <v>1983.2339999999999</v>
      </c>
      <c r="M254" s="12">
        <v>143</v>
      </c>
      <c r="N254" s="97">
        <f t="shared" si="58"/>
        <v>475.04599999999999</v>
      </c>
      <c r="O254" s="20">
        <v>86.8</v>
      </c>
      <c r="P254" s="13">
        <v>99</v>
      </c>
      <c r="Q254" s="11">
        <v>92</v>
      </c>
      <c r="R254" s="11">
        <f t="shared" si="59"/>
        <v>132.60869565217396</v>
      </c>
      <c r="S254" s="97">
        <f t="shared" si="53"/>
        <v>440.52608695652191</v>
      </c>
      <c r="T254" s="10">
        <v>1</v>
      </c>
      <c r="U254" s="202">
        <v>1.7</v>
      </c>
      <c r="V254" s="13">
        <f t="shared" si="60"/>
        <v>1.7</v>
      </c>
      <c r="W254" s="97">
        <f t="shared" si="61"/>
        <v>5.6473999999999993</v>
      </c>
      <c r="X254" s="131" t="s">
        <v>54</v>
      </c>
      <c r="Y254" s="202">
        <v>0.01</v>
      </c>
      <c r="Z254" s="335">
        <f t="shared" si="62"/>
        <v>3.322E-2</v>
      </c>
      <c r="AA254" s="270">
        <f t="shared" si="51"/>
        <v>5.0000000000000001E-3</v>
      </c>
      <c r="AD254" s="270"/>
    </row>
    <row r="255" spans="1:30" ht="15" customHeight="1" x14ac:dyDescent="0.25">
      <c r="A255" s="142">
        <f t="shared" si="52"/>
        <v>42977</v>
      </c>
      <c r="B255" s="132">
        <v>3896</v>
      </c>
      <c r="C255" s="28">
        <v>26.25</v>
      </c>
      <c r="D255" s="40">
        <v>7.88</v>
      </c>
      <c r="E255" s="10">
        <v>1</v>
      </c>
      <c r="F255" s="11">
        <v>341</v>
      </c>
      <c r="G255" s="13">
        <f t="shared" si="54"/>
        <v>341</v>
      </c>
      <c r="H255" s="97">
        <f t="shared" si="55"/>
        <v>1328.5360000000001</v>
      </c>
      <c r="I255" s="10">
        <v>1</v>
      </c>
      <c r="J255" s="11">
        <v>314</v>
      </c>
      <c r="K255" s="11">
        <f t="shared" si="56"/>
        <v>314</v>
      </c>
      <c r="L255" s="102">
        <f t="shared" si="57"/>
        <v>1223.3440000000001</v>
      </c>
      <c r="M255" s="12">
        <v>49</v>
      </c>
      <c r="N255" s="97">
        <f t="shared" si="58"/>
        <v>190.904</v>
      </c>
      <c r="O255" s="20">
        <v>88.5</v>
      </c>
      <c r="P255" s="13">
        <v>94.5</v>
      </c>
      <c r="Q255" s="11">
        <v>100</v>
      </c>
      <c r="R255" s="11">
        <f t="shared" si="59"/>
        <v>60</v>
      </c>
      <c r="S255" s="97">
        <f t="shared" si="53"/>
        <v>233.76</v>
      </c>
      <c r="T255" s="10">
        <v>1</v>
      </c>
      <c r="U255" s="202">
        <v>0.8</v>
      </c>
      <c r="V255" s="13">
        <f t="shared" si="60"/>
        <v>0.8</v>
      </c>
      <c r="W255" s="97">
        <f t="shared" si="61"/>
        <v>3.1168</v>
      </c>
      <c r="X255" s="131" t="s">
        <v>54</v>
      </c>
      <c r="Y255" s="13">
        <v>0.01</v>
      </c>
      <c r="Z255" s="335">
        <f t="shared" si="62"/>
        <v>3.8960000000000002E-2</v>
      </c>
      <c r="AA255" s="270">
        <f t="shared" si="51"/>
        <v>5.0000000000000001E-3</v>
      </c>
      <c r="AD255" s="270"/>
    </row>
    <row r="256" spans="1:30" s="230" customFormat="1" ht="15" customHeight="1" x14ac:dyDescent="0.25">
      <c r="A256" s="142">
        <f t="shared" si="52"/>
        <v>42978</v>
      </c>
      <c r="B256" s="234">
        <v>2803</v>
      </c>
      <c r="C256" s="220">
        <v>26.05</v>
      </c>
      <c r="D256" s="221">
        <v>7.93</v>
      </c>
      <c r="E256" s="222">
        <v>1</v>
      </c>
      <c r="F256" s="223">
        <v>474</v>
      </c>
      <c r="G256" s="224">
        <f t="shared" si="54"/>
        <v>474</v>
      </c>
      <c r="H256" s="225">
        <f t="shared" si="55"/>
        <v>1328.6220000000001</v>
      </c>
      <c r="I256" s="222">
        <v>1</v>
      </c>
      <c r="J256" s="223">
        <v>416</v>
      </c>
      <c r="K256" s="223">
        <f t="shared" si="56"/>
        <v>416</v>
      </c>
      <c r="L256" s="226">
        <f t="shared" si="57"/>
        <v>1166.048</v>
      </c>
      <c r="M256" s="227">
        <v>92</v>
      </c>
      <c r="N256" s="225">
        <f t="shared" si="58"/>
        <v>257.87599999999998</v>
      </c>
      <c r="O256" s="228">
        <v>89.8</v>
      </c>
      <c r="P256" s="224">
        <v>98.2</v>
      </c>
      <c r="Q256" s="223">
        <v>99</v>
      </c>
      <c r="R256" s="223">
        <f t="shared" si="59"/>
        <v>84.848484848484901</v>
      </c>
      <c r="S256" s="225">
        <f t="shared" si="53"/>
        <v>237.83030303030318</v>
      </c>
      <c r="T256" s="222">
        <v>1</v>
      </c>
      <c r="U256" s="233">
        <v>1.7</v>
      </c>
      <c r="V256" s="224">
        <f t="shared" si="60"/>
        <v>1.7</v>
      </c>
      <c r="W256" s="225">
        <f t="shared" si="61"/>
        <v>4.7650999999999994</v>
      </c>
      <c r="X256" s="229" t="s">
        <v>54</v>
      </c>
      <c r="Y256" s="224">
        <v>0.01</v>
      </c>
      <c r="Z256" s="335">
        <f t="shared" si="62"/>
        <v>2.8030000000000003E-2</v>
      </c>
      <c r="AA256" s="270">
        <f t="shared" si="51"/>
        <v>5.0000000000000001E-3</v>
      </c>
      <c r="AD256" s="270"/>
    </row>
    <row r="257" spans="1:16314" ht="15" customHeight="1" x14ac:dyDescent="0.25">
      <c r="A257" s="142">
        <f t="shared" si="52"/>
        <v>42979</v>
      </c>
      <c r="B257" s="132">
        <v>2428</v>
      </c>
      <c r="C257" s="28">
        <v>26.15</v>
      </c>
      <c r="D257" s="40">
        <v>7.83</v>
      </c>
      <c r="E257" s="10">
        <v>1</v>
      </c>
      <c r="F257" s="11">
        <v>466</v>
      </c>
      <c r="G257" s="13">
        <f t="shared" si="54"/>
        <v>466</v>
      </c>
      <c r="H257" s="97">
        <f t="shared" si="55"/>
        <v>1131.4480000000001</v>
      </c>
      <c r="I257" s="10">
        <v>1</v>
      </c>
      <c r="J257" s="11">
        <v>417</v>
      </c>
      <c r="K257" s="11">
        <f t="shared" si="56"/>
        <v>417</v>
      </c>
      <c r="L257" s="102">
        <f t="shared" si="57"/>
        <v>1012.476</v>
      </c>
      <c r="M257" s="12">
        <v>120</v>
      </c>
      <c r="N257" s="225">
        <f t="shared" si="58"/>
        <v>291.36</v>
      </c>
      <c r="O257" s="20">
        <v>91.6</v>
      </c>
      <c r="P257" s="13">
        <v>98.2</v>
      </c>
      <c r="Q257" s="11">
        <v>97</v>
      </c>
      <c r="R257" s="11">
        <f t="shared" si="59"/>
        <v>68.041237113402147</v>
      </c>
      <c r="S257" s="97">
        <f t="shared" si="53"/>
        <v>165.20412371134043</v>
      </c>
      <c r="T257" s="10">
        <v>1</v>
      </c>
      <c r="U257" s="13">
        <v>2.2000000000000002</v>
      </c>
      <c r="V257" s="13">
        <f t="shared" si="60"/>
        <v>2.2000000000000002</v>
      </c>
      <c r="W257" s="97">
        <f t="shared" si="61"/>
        <v>5.3416000000000006</v>
      </c>
      <c r="X257" s="131" t="s">
        <v>54</v>
      </c>
      <c r="Y257" s="13">
        <v>0.01</v>
      </c>
      <c r="Z257" s="335">
        <f t="shared" ref="Z257:Z272" si="63">IF(B257=0,0,Y257*B257/1000)</f>
        <v>2.4279999999999999E-2</v>
      </c>
      <c r="AA257" s="270">
        <f t="shared" si="51"/>
        <v>5.0000000000000001E-3</v>
      </c>
      <c r="AD257" s="270"/>
    </row>
    <row r="258" spans="1:16314" ht="15" customHeight="1" x14ac:dyDescent="0.25">
      <c r="A258" s="142">
        <f t="shared" si="52"/>
        <v>42980</v>
      </c>
      <c r="B258" s="132">
        <v>1739</v>
      </c>
      <c r="C258" s="28">
        <v>25.87</v>
      </c>
      <c r="D258" s="40">
        <v>7.98</v>
      </c>
      <c r="E258" s="10">
        <v>1</v>
      </c>
      <c r="F258" s="11">
        <v>443</v>
      </c>
      <c r="G258" s="13">
        <f t="shared" si="54"/>
        <v>443</v>
      </c>
      <c r="H258" s="97">
        <f t="shared" si="55"/>
        <v>770.37699999999995</v>
      </c>
      <c r="I258" s="10">
        <v>1</v>
      </c>
      <c r="J258" s="11">
        <v>408</v>
      </c>
      <c r="K258" s="11">
        <f t="shared" si="56"/>
        <v>408</v>
      </c>
      <c r="L258" s="102">
        <f t="shared" si="57"/>
        <v>709.51199999999994</v>
      </c>
      <c r="M258" s="12">
        <v>128</v>
      </c>
      <c r="N258" s="225">
        <f t="shared" si="58"/>
        <v>222.59200000000001</v>
      </c>
      <c r="O258" s="20">
        <v>89.4</v>
      </c>
      <c r="P258" s="13">
        <v>95.6</v>
      </c>
      <c r="Q258" s="11">
        <v>93</v>
      </c>
      <c r="R258" s="11">
        <f t="shared" si="59"/>
        <v>66.666666666666544</v>
      </c>
      <c r="S258" s="97">
        <f t="shared" si="53"/>
        <v>115.93333333333312</v>
      </c>
      <c r="T258" s="10">
        <v>1</v>
      </c>
      <c r="U258" s="13">
        <v>1.8</v>
      </c>
      <c r="V258" s="13">
        <f t="shared" si="60"/>
        <v>1.8</v>
      </c>
      <c r="W258" s="97">
        <f t="shared" si="61"/>
        <v>3.1302000000000003</v>
      </c>
      <c r="X258" s="131" t="s">
        <v>54</v>
      </c>
      <c r="Y258" s="13">
        <v>0.01</v>
      </c>
      <c r="Z258" s="335">
        <f t="shared" si="63"/>
        <v>1.7389999999999999E-2</v>
      </c>
      <c r="AA258" s="270">
        <f t="shared" si="51"/>
        <v>5.0000000000000001E-3</v>
      </c>
      <c r="AD258" s="270"/>
    </row>
    <row r="259" spans="1:16314" ht="15" customHeight="1" x14ac:dyDescent="0.25">
      <c r="A259" s="142">
        <f t="shared" si="52"/>
        <v>42981</v>
      </c>
      <c r="B259" s="132">
        <v>1094</v>
      </c>
      <c r="C259" s="28">
        <v>22.28</v>
      </c>
      <c r="D259" s="40">
        <v>8.1</v>
      </c>
      <c r="E259" s="10">
        <v>1</v>
      </c>
      <c r="F259" s="11">
        <v>320</v>
      </c>
      <c r="G259" s="13">
        <f t="shared" si="54"/>
        <v>320</v>
      </c>
      <c r="H259" s="97">
        <f t="shared" si="55"/>
        <v>350.08</v>
      </c>
      <c r="I259" s="10">
        <v>1</v>
      </c>
      <c r="J259" s="11">
        <v>252</v>
      </c>
      <c r="K259" s="11">
        <f t="shared" si="56"/>
        <v>252</v>
      </c>
      <c r="L259" s="102">
        <f t="shared" si="57"/>
        <v>275.68799999999999</v>
      </c>
      <c r="M259" s="12">
        <v>55</v>
      </c>
      <c r="N259" s="225">
        <f t="shared" si="58"/>
        <v>60.17</v>
      </c>
      <c r="O259" s="20">
        <v>87.3</v>
      </c>
      <c r="P259" s="13">
        <v>92.9</v>
      </c>
      <c r="Q259" s="11">
        <v>85</v>
      </c>
      <c r="R259" s="11">
        <f t="shared" si="59"/>
        <v>65.882352941176563</v>
      </c>
      <c r="S259" s="97">
        <f t="shared" si="53"/>
        <v>72.075294117647161</v>
      </c>
      <c r="T259" s="10">
        <v>1</v>
      </c>
      <c r="U259" s="13">
        <v>2.1</v>
      </c>
      <c r="V259" s="13">
        <f t="shared" si="60"/>
        <v>2.1</v>
      </c>
      <c r="W259" s="97">
        <f t="shared" si="61"/>
        <v>2.2974000000000001</v>
      </c>
      <c r="X259" s="131"/>
      <c r="Y259" s="13">
        <v>0.01</v>
      </c>
      <c r="Z259" s="335">
        <f t="shared" si="63"/>
        <v>1.094E-2</v>
      </c>
      <c r="AA259" s="270">
        <f t="shared" si="51"/>
        <v>0.01</v>
      </c>
      <c r="AD259" s="270"/>
    </row>
    <row r="260" spans="1:16314" ht="15" customHeight="1" x14ac:dyDescent="0.25">
      <c r="A260" s="142">
        <f t="shared" si="52"/>
        <v>42982</v>
      </c>
      <c r="B260" s="132">
        <v>2354</v>
      </c>
      <c r="C260" s="28">
        <v>23.9</v>
      </c>
      <c r="D260" s="40">
        <v>0.63</v>
      </c>
      <c r="E260" s="10">
        <v>0.63</v>
      </c>
      <c r="F260" s="11">
        <v>671</v>
      </c>
      <c r="G260" s="13">
        <f t="shared" si="54"/>
        <v>422.73</v>
      </c>
      <c r="H260" s="97">
        <f t="shared" si="55"/>
        <v>995.10642000000007</v>
      </c>
      <c r="I260" s="10">
        <v>0.63</v>
      </c>
      <c r="J260" s="11">
        <v>592</v>
      </c>
      <c r="K260" s="11">
        <f t="shared" ref="K260" si="64">IF(J260=0,0,(J260*I260))</f>
        <v>372.96</v>
      </c>
      <c r="L260" s="102">
        <f t="shared" ref="L260" si="65">IF(B260=0,0,K260*B260/1000)</f>
        <v>877.94783999999993</v>
      </c>
      <c r="M260" s="12">
        <v>191</v>
      </c>
      <c r="N260" s="225">
        <f t="shared" si="58"/>
        <v>449.61399999999998</v>
      </c>
      <c r="O260" s="20">
        <v>86.6</v>
      </c>
      <c r="P260" s="13">
        <v>94.9</v>
      </c>
      <c r="Q260" s="11">
        <v>81</v>
      </c>
      <c r="R260" s="11">
        <f t="shared" si="59"/>
        <v>102.46913580246927</v>
      </c>
      <c r="S260" s="97">
        <f t="shared" si="53"/>
        <v>241.21234567901266</v>
      </c>
      <c r="T260" s="10">
        <v>0.63</v>
      </c>
      <c r="U260" s="13">
        <v>2.2999999999999998</v>
      </c>
      <c r="V260" s="13">
        <f t="shared" si="60"/>
        <v>1.4489999999999998</v>
      </c>
      <c r="W260" s="97">
        <f t="shared" si="61"/>
        <v>3.4109459999999996</v>
      </c>
      <c r="X260" s="131" t="s">
        <v>54</v>
      </c>
      <c r="Y260" s="13">
        <v>0.01</v>
      </c>
      <c r="Z260" s="335">
        <f t="shared" si="63"/>
        <v>2.3539999999999998E-2</v>
      </c>
      <c r="AA260" s="270">
        <f t="shared" si="51"/>
        <v>5.0000000000000001E-3</v>
      </c>
      <c r="AB260" s="6"/>
      <c r="AC260" s="6"/>
      <c r="AD260" s="270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6"/>
      <c r="JH260" s="6"/>
      <c r="JI260" s="6"/>
      <c r="JJ260" s="6"/>
      <c r="JK260" s="6"/>
      <c r="JL260" s="6"/>
      <c r="JM260" s="6"/>
      <c r="JN260" s="6"/>
      <c r="JO260" s="6"/>
      <c r="JP260" s="6"/>
      <c r="JQ260" s="6"/>
      <c r="JR260" s="6"/>
      <c r="JS260" s="6"/>
      <c r="JT260" s="6"/>
      <c r="JU260" s="6"/>
      <c r="JV260" s="6"/>
      <c r="JW260" s="6"/>
      <c r="JX260" s="6"/>
      <c r="JY260" s="6"/>
      <c r="JZ260" s="6"/>
      <c r="KA260" s="6"/>
      <c r="KB260" s="6"/>
      <c r="KC260" s="6"/>
      <c r="KD260" s="6"/>
      <c r="KE260" s="6"/>
      <c r="KF260" s="6"/>
      <c r="KG260" s="6"/>
      <c r="KH260" s="6"/>
      <c r="KI260" s="6"/>
      <c r="KJ260" s="6"/>
      <c r="KK260" s="6"/>
      <c r="KL260" s="6"/>
      <c r="KM260" s="6"/>
      <c r="KN260" s="6"/>
      <c r="KO260" s="6"/>
      <c r="KP260" s="6"/>
      <c r="KQ260" s="6"/>
      <c r="KR260" s="6"/>
      <c r="KS260" s="6"/>
      <c r="KT260" s="6"/>
      <c r="KU260" s="6"/>
      <c r="KV260" s="6"/>
      <c r="KW260" s="6"/>
      <c r="KX260" s="6"/>
      <c r="KY260" s="6"/>
      <c r="KZ260" s="6"/>
      <c r="LA260" s="6"/>
      <c r="LB260" s="6"/>
      <c r="LC260" s="6"/>
      <c r="LD260" s="6"/>
      <c r="LE260" s="6"/>
      <c r="LF260" s="6"/>
      <c r="LG260" s="6"/>
      <c r="LH260" s="6"/>
      <c r="LI260" s="6"/>
      <c r="LJ260" s="6"/>
      <c r="LK260" s="6"/>
      <c r="LL260" s="6"/>
      <c r="LM260" s="6"/>
      <c r="LN260" s="6"/>
      <c r="LO260" s="6"/>
      <c r="LP260" s="6"/>
      <c r="LQ260" s="6"/>
      <c r="LR260" s="6"/>
      <c r="LS260" s="6"/>
      <c r="LT260" s="6"/>
      <c r="LU260" s="6"/>
      <c r="LV260" s="6"/>
      <c r="LW260" s="6"/>
      <c r="LX260" s="6"/>
      <c r="LY260" s="6"/>
      <c r="LZ260" s="6"/>
      <c r="MA260" s="6"/>
      <c r="MB260" s="6"/>
      <c r="MC260" s="6"/>
      <c r="MD260" s="6"/>
      <c r="ME260" s="6"/>
      <c r="MF260" s="6"/>
      <c r="MG260" s="6"/>
      <c r="MH260" s="6"/>
      <c r="MI260" s="6"/>
      <c r="MJ260" s="6"/>
      <c r="MK260" s="6"/>
      <c r="ML260" s="6"/>
      <c r="MM260" s="6"/>
      <c r="MN260" s="6"/>
      <c r="MO260" s="6"/>
      <c r="MP260" s="6"/>
      <c r="MQ260" s="6"/>
      <c r="MR260" s="6"/>
      <c r="MS260" s="6"/>
      <c r="MT260" s="6"/>
      <c r="MU260" s="6"/>
      <c r="MV260" s="6"/>
      <c r="MW260" s="6"/>
      <c r="MX260" s="6"/>
      <c r="MY260" s="6"/>
      <c r="MZ260" s="6"/>
      <c r="NA260" s="6"/>
      <c r="NB260" s="6"/>
      <c r="NC260" s="6"/>
      <c r="ND260" s="6"/>
      <c r="NE260" s="6"/>
      <c r="NF260" s="6"/>
      <c r="NG260" s="6"/>
      <c r="NH260" s="6"/>
      <c r="NI260" s="6"/>
      <c r="NJ260" s="6"/>
      <c r="NK260" s="6"/>
      <c r="NL260" s="6"/>
      <c r="NM260" s="6"/>
      <c r="NN260" s="6"/>
      <c r="NO260" s="6"/>
      <c r="NP260" s="6"/>
      <c r="NQ260" s="6"/>
      <c r="NR260" s="6"/>
      <c r="NS260" s="6"/>
      <c r="NT260" s="6"/>
      <c r="NU260" s="6"/>
      <c r="NV260" s="6"/>
      <c r="NW260" s="6"/>
      <c r="NX260" s="6"/>
      <c r="NY260" s="6"/>
      <c r="NZ260" s="6"/>
      <c r="OA260" s="6"/>
      <c r="OB260" s="6"/>
      <c r="OC260" s="6"/>
      <c r="OD260" s="6"/>
      <c r="OE260" s="6"/>
      <c r="OF260" s="6"/>
      <c r="OG260" s="6"/>
      <c r="OH260" s="6"/>
      <c r="OI260" s="6"/>
      <c r="OJ260" s="6"/>
      <c r="OK260" s="6"/>
      <c r="OL260" s="6"/>
      <c r="OM260" s="6"/>
      <c r="ON260" s="6"/>
      <c r="OO260" s="6"/>
      <c r="OP260" s="6"/>
      <c r="OQ260" s="6"/>
      <c r="OR260" s="6"/>
      <c r="OS260" s="6"/>
      <c r="OT260" s="6"/>
      <c r="OU260" s="6"/>
      <c r="OV260" s="6"/>
      <c r="OW260" s="6"/>
      <c r="OX260" s="6"/>
      <c r="OY260" s="6"/>
      <c r="OZ260" s="6"/>
      <c r="PA260" s="6"/>
      <c r="PB260" s="6"/>
      <c r="PC260" s="6"/>
      <c r="PD260" s="6"/>
      <c r="PE260" s="6"/>
      <c r="PF260" s="6"/>
      <c r="PG260" s="6"/>
      <c r="PH260" s="6"/>
      <c r="PI260" s="6"/>
      <c r="PJ260" s="6"/>
      <c r="PK260" s="6"/>
      <c r="PL260" s="6"/>
      <c r="PM260" s="6"/>
      <c r="PN260" s="6"/>
      <c r="PO260" s="6"/>
      <c r="PP260" s="6"/>
      <c r="PQ260" s="6"/>
      <c r="PR260" s="6"/>
      <c r="PS260" s="6"/>
      <c r="PT260" s="6"/>
      <c r="PU260" s="6"/>
      <c r="PV260" s="6"/>
      <c r="PW260" s="6"/>
      <c r="PX260" s="6"/>
      <c r="PY260" s="6"/>
      <c r="PZ260" s="6"/>
      <c r="QA260" s="6"/>
      <c r="QB260" s="6"/>
      <c r="QC260" s="6"/>
      <c r="QD260" s="6"/>
      <c r="QE260" s="6"/>
      <c r="QF260" s="6"/>
      <c r="QG260" s="6"/>
      <c r="QH260" s="6"/>
      <c r="QI260" s="6"/>
      <c r="QJ260" s="6"/>
      <c r="QK260" s="6"/>
      <c r="QL260" s="6"/>
      <c r="QM260" s="6"/>
      <c r="QN260" s="6"/>
      <c r="QO260" s="6"/>
      <c r="QP260" s="6"/>
      <c r="QQ260" s="6"/>
      <c r="QR260" s="6"/>
      <c r="QS260" s="6"/>
      <c r="QT260" s="6"/>
      <c r="QU260" s="6"/>
      <c r="QV260" s="6"/>
      <c r="QW260" s="6"/>
      <c r="QX260" s="6"/>
      <c r="QY260" s="6"/>
      <c r="QZ260" s="6"/>
      <c r="RA260" s="6"/>
      <c r="RB260" s="6"/>
      <c r="RC260" s="6"/>
      <c r="RD260" s="6"/>
      <c r="RE260" s="6"/>
      <c r="RF260" s="6"/>
      <c r="RG260" s="6"/>
      <c r="RH260" s="6"/>
      <c r="RI260" s="6"/>
      <c r="RJ260" s="6"/>
      <c r="RK260" s="6"/>
      <c r="RL260" s="6"/>
      <c r="RM260" s="6"/>
      <c r="RN260" s="6"/>
      <c r="RO260" s="6"/>
      <c r="RP260" s="6"/>
      <c r="RQ260" s="6"/>
      <c r="RR260" s="6"/>
      <c r="RS260" s="6"/>
      <c r="RT260" s="6"/>
      <c r="RU260" s="6"/>
      <c r="RV260" s="6"/>
      <c r="RW260" s="6"/>
      <c r="RX260" s="6"/>
      <c r="RY260" s="6"/>
      <c r="RZ260" s="6"/>
      <c r="SA260" s="6"/>
      <c r="SB260" s="6"/>
      <c r="SC260" s="6"/>
      <c r="SD260" s="6"/>
      <c r="SE260" s="6"/>
      <c r="SF260" s="6"/>
      <c r="SG260" s="6"/>
      <c r="SH260" s="6"/>
      <c r="SI260" s="6"/>
      <c r="SJ260" s="6"/>
      <c r="SK260" s="6"/>
      <c r="SL260" s="6"/>
      <c r="SM260" s="6"/>
      <c r="SN260" s="6"/>
      <c r="SO260" s="6"/>
      <c r="SP260" s="6"/>
      <c r="SQ260" s="6"/>
      <c r="SR260" s="6"/>
      <c r="SS260" s="6"/>
      <c r="ST260" s="6"/>
      <c r="SU260" s="6"/>
      <c r="SV260" s="6"/>
      <c r="SW260" s="6"/>
      <c r="SX260" s="6"/>
      <c r="SY260" s="6"/>
      <c r="SZ260" s="6"/>
      <c r="TA260" s="6"/>
      <c r="TB260" s="6"/>
      <c r="TC260" s="6"/>
      <c r="TD260" s="6"/>
      <c r="TE260" s="6"/>
      <c r="TF260" s="6"/>
      <c r="TG260" s="6"/>
      <c r="TH260" s="6"/>
      <c r="TI260" s="6"/>
      <c r="TJ260" s="6"/>
      <c r="TK260" s="6"/>
      <c r="TL260" s="6"/>
      <c r="TM260" s="6"/>
      <c r="TN260" s="6"/>
      <c r="TO260" s="6"/>
      <c r="TP260" s="6"/>
      <c r="TQ260" s="6"/>
      <c r="TR260" s="6"/>
      <c r="TS260" s="6"/>
      <c r="TT260" s="6"/>
      <c r="TU260" s="6"/>
      <c r="TV260" s="6"/>
      <c r="TW260" s="6"/>
      <c r="TX260" s="6"/>
      <c r="TY260" s="6"/>
      <c r="TZ260" s="6"/>
      <c r="UA260" s="6"/>
      <c r="UB260" s="6"/>
      <c r="UC260" s="6"/>
      <c r="UD260" s="6"/>
      <c r="UE260" s="6"/>
      <c r="UF260" s="6"/>
      <c r="UG260" s="6"/>
      <c r="UH260" s="6"/>
      <c r="UI260" s="6"/>
      <c r="UJ260" s="6"/>
      <c r="UK260" s="6"/>
      <c r="UL260" s="6"/>
      <c r="UM260" s="6"/>
      <c r="UN260" s="6"/>
      <c r="UO260" s="6"/>
      <c r="UP260" s="6"/>
      <c r="UQ260" s="6"/>
      <c r="UR260" s="6"/>
      <c r="US260" s="6"/>
      <c r="UT260" s="6"/>
      <c r="UU260" s="6"/>
      <c r="UV260" s="6"/>
      <c r="UW260" s="6"/>
      <c r="UX260" s="6"/>
      <c r="UY260" s="6"/>
      <c r="UZ260" s="6"/>
      <c r="VA260" s="6"/>
      <c r="VB260" s="6"/>
      <c r="VC260" s="6"/>
      <c r="VD260" s="6"/>
      <c r="VE260" s="6"/>
      <c r="VF260" s="6"/>
      <c r="VG260" s="6"/>
      <c r="VH260" s="6"/>
      <c r="VI260" s="6"/>
      <c r="VJ260" s="6"/>
      <c r="VK260" s="6"/>
      <c r="VL260" s="6"/>
      <c r="VM260" s="6"/>
      <c r="VN260" s="6"/>
      <c r="VO260" s="6"/>
      <c r="VP260" s="6"/>
      <c r="VQ260" s="6"/>
      <c r="VR260" s="6"/>
      <c r="VS260" s="6"/>
      <c r="VT260" s="6"/>
      <c r="VU260" s="6"/>
      <c r="VV260" s="6"/>
      <c r="VW260" s="6"/>
      <c r="VX260" s="6"/>
      <c r="VY260" s="6"/>
      <c r="VZ260" s="6"/>
      <c r="WA260" s="6"/>
      <c r="WB260" s="6"/>
      <c r="WC260" s="6"/>
      <c r="WD260" s="6"/>
      <c r="WE260" s="6"/>
      <c r="WF260" s="6"/>
      <c r="WG260" s="6"/>
      <c r="WH260" s="6"/>
      <c r="WI260" s="6"/>
      <c r="WJ260" s="6"/>
      <c r="WK260" s="6"/>
      <c r="WL260" s="6"/>
      <c r="WM260" s="6"/>
      <c r="WN260" s="6"/>
      <c r="WO260" s="6"/>
      <c r="WP260" s="6"/>
      <c r="WQ260" s="6"/>
      <c r="WR260" s="6"/>
      <c r="WS260" s="6"/>
      <c r="WT260" s="6"/>
      <c r="WU260" s="6"/>
      <c r="WV260" s="6"/>
      <c r="WW260" s="6"/>
      <c r="WX260" s="6"/>
      <c r="WY260" s="6"/>
      <c r="WZ260" s="6"/>
      <c r="XA260" s="6"/>
      <c r="XB260" s="6"/>
      <c r="XC260" s="6"/>
      <c r="XD260" s="6"/>
      <c r="XE260" s="6"/>
      <c r="XF260" s="6"/>
      <c r="XG260" s="6"/>
      <c r="XH260" s="6"/>
      <c r="XI260" s="6"/>
      <c r="XJ260" s="6"/>
      <c r="XK260" s="6"/>
      <c r="XL260" s="6"/>
      <c r="XM260" s="6"/>
      <c r="XN260" s="6"/>
      <c r="XO260" s="6"/>
      <c r="XP260" s="6"/>
      <c r="XQ260" s="6"/>
      <c r="XR260" s="6"/>
      <c r="XS260" s="6"/>
      <c r="XT260" s="6"/>
      <c r="XU260" s="6"/>
      <c r="XV260" s="6"/>
      <c r="XW260" s="6"/>
      <c r="XX260" s="6"/>
      <c r="XY260" s="6"/>
      <c r="XZ260" s="6"/>
      <c r="YA260" s="6"/>
      <c r="YB260" s="6"/>
      <c r="YC260" s="6"/>
      <c r="YD260" s="6"/>
      <c r="YE260" s="6"/>
      <c r="YF260" s="6"/>
      <c r="YG260" s="6"/>
      <c r="YH260" s="6"/>
      <c r="YI260" s="6"/>
      <c r="YJ260" s="6"/>
      <c r="YK260" s="6"/>
      <c r="YL260" s="6"/>
      <c r="YM260" s="6"/>
      <c r="YN260" s="6"/>
      <c r="YO260" s="6"/>
      <c r="YP260" s="6"/>
      <c r="YQ260" s="6"/>
      <c r="YR260" s="6"/>
      <c r="YS260" s="6"/>
      <c r="YT260" s="6"/>
      <c r="YU260" s="6"/>
      <c r="YV260" s="6"/>
      <c r="YW260" s="6"/>
      <c r="YX260" s="6"/>
      <c r="YY260" s="6"/>
      <c r="YZ260" s="6"/>
      <c r="ZA260" s="6"/>
      <c r="ZB260" s="6"/>
      <c r="ZC260" s="6"/>
      <c r="ZD260" s="6"/>
      <c r="ZE260" s="6"/>
      <c r="ZF260" s="6"/>
      <c r="ZG260" s="6"/>
      <c r="ZH260" s="6"/>
      <c r="ZI260" s="6"/>
      <c r="ZJ260" s="6"/>
      <c r="ZK260" s="6"/>
      <c r="ZL260" s="6"/>
      <c r="ZM260" s="6"/>
      <c r="ZN260" s="6"/>
      <c r="ZO260" s="6"/>
      <c r="ZP260" s="6"/>
      <c r="ZQ260" s="6"/>
      <c r="ZR260" s="6"/>
      <c r="ZS260" s="6"/>
      <c r="ZT260" s="6"/>
      <c r="ZU260" s="6"/>
      <c r="ZV260" s="6"/>
      <c r="ZW260" s="6"/>
      <c r="ZX260" s="6"/>
      <c r="ZY260" s="6"/>
      <c r="ZZ260" s="6"/>
      <c r="AAA260" s="6"/>
      <c r="AAB260" s="6"/>
      <c r="AAC260" s="6"/>
      <c r="AAD260" s="6"/>
      <c r="AAE260" s="6"/>
      <c r="AAF260" s="6"/>
      <c r="AAG260" s="6"/>
      <c r="AAH260" s="6"/>
      <c r="AAI260" s="6"/>
      <c r="AAJ260" s="6"/>
      <c r="AAK260" s="6"/>
      <c r="AAL260" s="6"/>
      <c r="AAM260" s="6"/>
      <c r="AAN260" s="6"/>
      <c r="AAO260" s="6"/>
      <c r="AAP260" s="6"/>
      <c r="AAQ260" s="6"/>
      <c r="AAR260" s="6"/>
      <c r="AAS260" s="6"/>
      <c r="AAT260" s="6"/>
      <c r="AAU260" s="6"/>
      <c r="AAV260" s="6"/>
      <c r="AAW260" s="6"/>
      <c r="AAX260" s="6"/>
      <c r="AAY260" s="6"/>
      <c r="AAZ260" s="6"/>
      <c r="ABA260" s="6"/>
      <c r="ABB260" s="6"/>
      <c r="ABC260" s="6"/>
      <c r="ABD260" s="6"/>
      <c r="ABE260" s="6"/>
      <c r="ABF260" s="6"/>
      <c r="ABG260" s="6"/>
      <c r="ABH260" s="6"/>
      <c r="ABI260" s="6"/>
      <c r="ABJ260" s="6"/>
      <c r="ABK260" s="6"/>
      <c r="ABL260" s="6"/>
      <c r="ABM260" s="6"/>
      <c r="ABN260">
        <v>0.63</v>
      </c>
      <c r="ABO260">
        <v>0.63</v>
      </c>
      <c r="ABP260">
        <v>0.63</v>
      </c>
      <c r="ABQ260">
        <v>0.63</v>
      </c>
      <c r="ABR260">
        <v>0.63</v>
      </c>
      <c r="ABS260">
        <v>0.63</v>
      </c>
      <c r="ABT260">
        <v>0.63</v>
      </c>
      <c r="ABU260">
        <v>0.63</v>
      </c>
      <c r="ABV260">
        <v>0.63</v>
      </c>
      <c r="ABW260">
        <v>0.63</v>
      </c>
      <c r="ABX260">
        <v>0.63</v>
      </c>
      <c r="ABY260">
        <v>0.63</v>
      </c>
      <c r="ABZ260">
        <v>0.63</v>
      </c>
      <c r="ACA260">
        <v>0.63</v>
      </c>
      <c r="ACB260">
        <v>0.63</v>
      </c>
      <c r="ACC260">
        <v>0.63</v>
      </c>
      <c r="ACD260">
        <v>0.63</v>
      </c>
      <c r="ACE260">
        <v>0.63</v>
      </c>
      <c r="ACF260">
        <v>0.63</v>
      </c>
      <c r="ACG260">
        <v>0.63</v>
      </c>
      <c r="ACH260">
        <v>0.63</v>
      </c>
      <c r="ACI260">
        <v>0.63</v>
      </c>
      <c r="ACJ260">
        <v>0.63</v>
      </c>
      <c r="ACK260">
        <v>0.63</v>
      </c>
      <c r="ACL260">
        <v>0.63</v>
      </c>
      <c r="ACM260">
        <v>0.63</v>
      </c>
      <c r="ACN260">
        <v>0.63</v>
      </c>
      <c r="ACO260">
        <v>0.63</v>
      </c>
      <c r="ACP260">
        <v>0.63</v>
      </c>
      <c r="ACQ260">
        <v>0.63</v>
      </c>
      <c r="ACR260">
        <v>0.63</v>
      </c>
      <c r="ACS260">
        <v>0.63</v>
      </c>
      <c r="ACT260">
        <v>0.63</v>
      </c>
      <c r="ACU260">
        <v>0.63</v>
      </c>
      <c r="ACV260">
        <v>0.63</v>
      </c>
      <c r="ACW260">
        <v>0.63</v>
      </c>
      <c r="ACX260">
        <v>0.63</v>
      </c>
      <c r="ACY260">
        <v>0.63</v>
      </c>
      <c r="ACZ260">
        <v>0.63</v>
      </c>
      <c r="ADA260">
        <v>0.63</v>
      </c>
      <c r="ADB260">
        <v>0.63</v>
      </c>
      <c r="ADC260">
        <v>0.63</v>
      </c>
      <c r="ADD260">
        <v>0.63</v>
      </c>
      <c r="ADE260">
        <v>0.63</v>
      </c>
      <c r="ADF260">
        <v>0.63</v>
      </c>
      <c r="ADG260">
        <v>0.63</v>
      </c>
      <c r="ADH260">
        <v>0.63</v>
      </c>
      <c r="ADI260">
        <v>0.63</v>
      </c>
      <c r="ADJ260">
        <v>0.63</v>
      </c>
      <c r="ADK260">
        <v>0.63</v>
      </c>
      <c r="ADL260">
        <v>0.63</v>
      </c>
      <c r="ADM260">
        <v>0.63</v>
      </c>
      <c r="ADN260">
        <v>0.63</v>
      </c>
      <c r="ADO260">
        <v>0.63</v>
      </c>
      <c r="ADP260">
        <v>0.63</v>
      </c>
      <c r="ADQ260">
        <v>0.63</v>
      </c>
      <c r="ADR260">
        <v>0.63</v>
      </c>
      <c r="ADS260">
        <v>0.63</v>
      </c>
      <c r="ADT260">
        <v>0.63</v>
      </c>
      <c r="ADU260">
        <v>0.63</v>
      </c>
      <c r="ADV260">
        <v>0.63</v>
      </c>
      <c r="ADW260">
        <v>0.63</v>
      </c>
      <c r="ADX260">
        <v>0.63</v>
      </c>
      <c r="ADY260">
        <v>0.63</v>
      </c>
      <c r="ADZ260">
        <v>0.63</v>
      </c>
      <c r="AEA260">
        <v>0.63</v>
      </c>
      <c r="AEB260">
        <v>0.63</v>
      </c>
      <c r="AEC260">
        <v>0.63</v>
      </c>
      <c r="AED260">
        <v>0.63</v>
      </c>
      <c r="AEE260">
        <v>0.63</v>
      </c>
      <c r="AEF260">
        <v>0.63</v>
      </c>
      <c r="AEG260">
        <v>0.63</v>
      </c>
      <c r="AEH260">
        <v>0.63</v>
      </c>
      <c r="AEI260">
        <v>0.63</v>
      </c>
      <c r="AEJ260">
        <v>0.63</v>
      </c>
      <c r="AEK260">
        <v>0.63</v>
      </c>
      <c r="AEL260">
        <v>0.63</v>
      </c>
      <c r="AEM260">
        <v>0.63</v>
      </c>
      <c r="AEN260">
        <v>0.63</v>
      </c>
      <c r="AEO260">
        <v>0.63</v>
      </c>
      <c r="AEP260">
        <v>0.63</v>
      </c>
      <c r="AEQ260">
        <v>0.63</v>
      </c>
      <c r="AER260">
        <v>0.63</v>
      </c>
      <c r="AES260">
        <v>0.63</v>
      </c>
      <c r="AET260">
        <v>0.63</v>
      </c>
      <c r="AEU260">
        <v>0.63</v>
      </c>
      <c r="AEV260">
        <v>0.63</v>
      </c>
      <c r="AEW260">
        <v>0.63</v>
      </c>
      <c r="AEX260">
        <v>0.63</v>
      </c>
      <c r="AEY260">
        <v>0.63</v>
      </c>
      <c r="AEZ260">
        <v>0.63</v>
      </c>
      <c r="AFA260">
        <v>0.63</v>
      </c>
      <c r="AFB260">
        <v>0.63</v>
      </c>
      <c r="AFC260">
        <v>0.63</v>
      </c>
      <c r="AFD260">
        <v>0.63</v>
      </c>
      <c r="AFE260">
        <v>0.63</v>
      </c>
      <c r="AFF260">
        <v>0.63</v>
      </c>
      <c r="AFG260">
        <v>0.63</v>
      </c>
      <c r="AFH260">
        <v>0.63</v>
      </c>
      <c r="AFI260">
        <v>0.63</v>
      </c>
      <c r="AFJ260">
        <v>0.63</v>
      </c>
      <c r="AFK260">
        <v>0.63</v>
      </c>
      <c r="AFL260">
        <v>0.63</v>
      </c>
      <c r="AFM260">
        <v>0.63</v>
      </c>
      <c r="AFN260">
        <v>0.63</v>
      </c>
      <c r="AFO260">
        <v>0.63</v>
      </c>
      <c r="AFP260">
        <v>0.63</v>
      </c>
      <c r="AFQ260">
        <v>0.63</v>
      </c>
      <c r="AFR260">
        <v>0.63</v>
      </c>
      <c r="AFS260">
        <v>0.63</v>
      </c>
      <c r="AFT260">
        <v>0.63</v>
      </c>
      <c r="AFU260">
        <v>0.63</v>
      </c>
      <c r="AFV260">
        <v>0.63</v>
      </c>
      <c r="AFW260">
        <v>0.63</v>
      </c>
      <c r="AFX260">
        <v>0.63</v>
      </c>
      <c r="AFY260">
        <v>0.63</v>
      </c>
      <c r="AFZ260">
        <v>0.63</v>
      </c>
      <c r="AGA260">
        <v>0.63</v>
      </c>
      <c r="AGB260">
        <v>0.63</v>
      </c>
      <c r="AGC260">
        <v>0.63</v>
      </c>
      <c r="AGD260">
        <v>0.63</v>
      </c>
      <c r="AGE260">
        <v>0.63</v>
      </c>
      <c r="AGF260">
        <v>0.63</v>
      </c>
      <c r="AGG260">
        <v>0.63</v>
      </c>
      <c r="AGH260">
        <v>0.63</v>
      </c>
      <c r="AGI260">
        <v>0.63</v>
      </c>
      <c r="AGJ260">
        <v>0.63</v>
      </c>
      <c r="AGK260">
        <v>0.63</v>
      </c>
      <c r="AGL260">
        <v>0.63</v>
      </c>
      <c r="AGM260">
        <v>0.63</v>
      </c>
      <c r="AGN260">
        <v>0.63</v>
      </c>
      <c r="AGO260">
        <v>0.63</v>
      </c>
      <c r="AGP260">
        <v>0.63</v>
      </c>
      <c r="AGQ260">
        <v>0.63</v>
      </c>
      <c r="AGR260">
        <v>0.63</v>
      </c>
      <c r="AGS260">
        <v>0.63</v>
      </c>
      <c r="AGT260">
        <v>0.63</v>
      </c>
      <c r="AGU260">
        <v>0.63</v>
      </c>
      <c r="AGV260">
        <v>0.63</v>
      </c>
      <c r="AGW260">
        <v>0.63</v>
      </c>
      <c r="AGX260">
        <v>0.63</v>
      </c>
      <c r="AGY260">
        <v>0.63</v>
      </c>
      <c r="AGZ260">
        <v>0.63</v>
      </c>
      <c r="AHA260">
        <v>0.63</v>
      </c>
      <c r="AHB260">
        <v>0.63</v>
      </c>
      <c r="AHC260">
        <v>0.63</v>
      </c>
      <c r="AHD260">
        <v>0.63</v>
      </c>
      <c r="AHE260">
        <v>0.63</v>
      </c>
      <c r="AHF260">
        <v>0.63</v>
      </c>
      <c r="AHG260">
        <v>0.63</v>
      </c>
      <c r="AHH260">
        <v>0.63</v>
      </c>
      <c r="AHI260">
        <v>0.63</v>
      </c>
      <c r="AHJ260">
        <v>0.63</v>
      </c>
      <c r="AHK260">
        <v>0.63</v>
      </c>
      <c r="AHL260">
        <v>0.63</v>
      </c>
      <c r="AHM260">
        <v>0.63</v>
      </c>
      <c r="AHN260">
        <v>0.63</v>
      </c>
      <c r="AHO260">
        <v>0.63</v>
      </c>
      <c r="AHP260">
        <v>0.63</v>
      </c>
      <c r="AHQ260">
        <v>0.63</v>
      </c>
      <c r="AHR260">
        <v>0.63</v>
      </c>
      <c r="AHS260">
        <v>0.63</v>
      </c>
      <c r="AHT260">
        <v>0.63</v>
      </c>
      <c r="AHU260">
        <v>0.63</v>
      </c>
      <c r="AHV260">
        <v>0.63</v>
      </c>
      <c r="AHW260">
        <v>0.63</v>
      </c>
      <c r="AHX260">
        <v>0.63</v>
      </c>
      <c r="AHY260">
        <v>0.63</v>
      </c>
      <c r="AHZ260">
        <v>0.63</v>
      </c>
      <c r="AIA260">
        <v>0.63</v>
      </c>
      <c r="AIB260">
        <v>0.63</v>
      </c>
      <c r="AIC260">
        <v>0.63</v>
      </c>
      <c r="AID260">
        <v>0.63</v>
      </c>
      <c r="AIE260">
        <v>0.63</v>
      </c>
      <c r="AIF260">
        <v>0.63</v>
      </c>
      <c r="AIG260">
        <v>0.63</v>
      </c>
      <c r="AIH260">
        <v>0.63</v>
      </c>
      <c r="AII260">
        <v>0.63</v>
      </c>
      <c r="AIJ260">
        <v>0.63</v>
      </c>
      <c r="AIK260">
        <v>0.63</v>
      </c>
      <c r="AIL260">
        <v>0.63</v>
      </c>
      <c r="AIM260">
        <v>0.63</v>
      </c>
      <c r="AIN260">
        <v>0.63</v>
      </c>
      <c r="AIO260">
        <v>0.63</v>
      </c>
      <c r="AIP260">
        <v>0.63</v>
      </c>
      <c r="AIQ260">
        <v>0.63</v>
      </c>
      <c r="AIR260">
        <v>0.63</v>
      </c>
      <c r="AIS260">
        <v>0.63</v>
      </c>
      <c r="AIT260">
        <v>0.63</v>
      </c>
      <c r="AIU260">
        <v>0.63</v>
      </c>
      <c r="AIV260">
        <v>0.63</v>
      </c>
      <c r="AIW260">
        <v>0.63</v>
      </c>
      <c r="AIX260">
        <v>0.63</v>
      </c>
      <c r="AIY260">
        <v>0.63</v>
      </c>
      <c r="AIZ260">
        <v>0.63</v>
      </c>
      <c r="AJA260">
        <v>0.63</v>
      </c>
      <c r="AJB260">
        <v>0.63</v>
      </c>
      <c r="AJC260">
        <v>0.63</v>
      </c>
      <c r="AJD260">
        <v>0.63</v>
      </c>
      <c r="AJE260">
        <v>0.63</v>
      </c>
      <c r="AJF260">
        <v>0.63</v>
      </c>
      <c r="AJG260">
        <v>0.63</v>
      </c>
      <c r="AJH260">
        <v>0.63</v>
      </c>
      <c r="AJI260">
        <v>0.63</v>
      </c>
      <c r="AJJ260">
        <v>0.63</v>
      </c>
      <c r="AJK260">
        <v>0.63</v>
      </c>
      <c r="AJL260">
        <v>0.63</v>
      </c>
      <c r="AJM260">
        <v>0.63</v>
      </c>
      <c r="AJN260">
        <v>0.63</v>
      </c>
      <c r="AJO260">
        <v>0.63</v>
      </c>
      <c r="AJP260">
        <v>0.63</v>
      </c>
      <c r="AJQ260">
        <v>0.63</v>
      </c>
      <c r="AJR260">
        <v>0.63</v>
      </c>
      <c r="AJS260">
        <v>0.63</v>
      </c>
      <c r="AJT260">
        <v>0.63</v>
      </c>
      <c r="AJU260">
        <v>0.63</v>
      </c>
      <c r="AJV260">
        <v>0.63</v>
      </c>
      <c r="AJW260">
        <v>0.63</v>
      </c>
      <c r="AJX260">
        <v>0.63</v>
      </c>
      <c r="AJY260">
        <v>0.63</v>
      </c>
      <c r="AJZ260">
        <v>0.63</v>
      </c>
      <c r="AKA260">
        <v>0.63</v>
      </c>
      <c r="AKB260">
        <v>0.63</v>
      </c>
      <c r="AKC260">
        <v>0.63</v>
      </c>
      <c r="AKD260">
        <v>0.63</v>
      </c>
      <c r="AKE260">
        <v>0.63</v>
      </c>
      <c r="AKF260">
        <v>0.63</v>
      </c>
      <c r="AKG260">
        <v>0.63</v>
      </c>
      <c r="AKH260">
        <v>0.63</v>
      </c>
      <c r="AKI260">
        <v>0.63</v>
      </c>
      <c r="AKJ260">
        <v>0.63</v>
      </c>
      <c r="AKK260">
        <v>0.63</v>
      </c>
      <c r="AKL260">
        <v>0.63</v>
      </c>
      <c r="AKM260">
        <v>0.63</v>
      </c>
      <c r="AKN260">
        <v>0.63</v>
      </c>
      <c r="AKO260">
        <v>0.63</v>
      </c>
      <c r="AKP260">
        <v>0.63</v>
      </c>
      <c r="AKQ260">
        <v>0.63</v>
      </c>
      <c r="AKR260">
        <v>0.63</v>
      </c>
      <c r="AKS260">
        <v>0.63</v>
      </c>
      <c r="AKT260">
        <v>0.63</v>
      </c>
      <c r="AKU260">
        <v>0.63</v>
      </c>
      <c r="AKV260">
        <v>0.63</v>
      </c>
      <c r="AKW260">
        <v>0.63</v>
      </c>
      <c r="AKX260">
        <v>0.63</v>
      </c>
      <c r="AKY260">
        <v>0.63</v>
      </c>
      <c r="AKZ260">
        <v>0.63</v>
      </c>
      <c r="ALA260">
        <v>0.63</v>
      </c>
      <c r="ALB260">
        <v>0.63</v>
      </c>
      <c r="ALC260">
        <v>0.63</v>
      </c>
      <c r="ALD260">
        <v>0.63</v>
      </c>
      <c r="ALE260">
        <v>0.63</v>
      </c>
      <c r="ALF260">
        <v>0.63</v>
      </c>
      <c r="ALG260">
        <v>0.63</v>
      </c>
      <c r="ALH260">
        <v>0.63</v>
      </c>
      <c r="ALI260">
        <v>0.63</v>
      </c>
      <c r="ALJ260">
        <v>0.63</v>
      </c>
      <c r="ALK260">
        <v>0.63</v>
      </c>
      <c r="ALL260">
        <v>0.63</v>
      </c>
      <c r="ALM260">
        <v>0.63</v>
      </c>
      <c r="ALN260">
        <v>0.63</v>
      </c>
      <c r="ALO260">
        <v>0.63</v>
      </c>
      <c r="ALP260">
        <v>0.63</v>
      </c>
      <c r="ALQ260">
        <v>0.63</v>
      </c>
      <c r="ALR260">
        <v>0.63</v>
      </c>
      <c r="ALS260">
        <v>0.63</v>
      </c>
      <c r="ALT260">
        <v>0.63</v>
      </c>
      <c r="ALU260">
        <v>0.63</v>
      </c>
      <c r="ALV260">
        <v>0.63</v>
      </c>
      <c r="ALW260">
        <v>0.63</v>
      </c>
      <c r="ALX260">
        <v>0.63</v>
      </c>
      <c r="ALY260">
        <v>0.63</v>
      </c>
      <c r="ALZ260">
        <v>0.63</v>
      </c>
      <c r="AMA260">
        <v>0.63</v>
      </c>
      <c r="AMB260">
        <v>0.63</v>
      </c>
      <c r="AMC260">
        <v>0.63</v>
      </c>
      <c r="AMD260">
        <v>0.63</v>
      </c>
      <c r="AME260">
        <v>0.63</v>
      </c>
      <c r="AMF260">
        <v>0.63</v>
      </c>
      <c r="AMG260">
        <v>0.63</v>
      </c>
      <c r="AMH260">
        <v>0.63</v>
      </c>
      <c r="AMI260">
        <v>0.63</v>
      </c>
      <c r="AMJ260">
        <v>0.63</v>
      </c>
      <c r="AMK260">
        <v>0.63</v>
      </c>
      <c r="AML260">
        <v>0.63</v>
      </c>
      <c r="AMM260">
        <v>0.63</v>
      </c>
      <c r="AMN260">
        <v>0.63</v>
      </c>
      <c r="AMO260">
        <v>0.63</v>
      </c>
      <c r="AMP260">
        <v>0.63</v>
      </c>
      <c r="AMQ260">
        <v>0.63</v>
      </c>
      <c r="AMR260">
        <v>0.63</v>
      </c>
      <c r="AMS260">
        <v>0.63</v>
      </c>
      <c r="AMT260">
        <v>0.63</v>
      </c>
      <c r="AMU260">
        <v>0.63</v>
      </c>
      <c r="AMV260">
        <v>0.63</v>
      </c>
      <c r="AMW260">
        <v>0.63</v>
      </c>
      <c r="AMX260">
        <v>0.63</v>
      </c>
      <c r="AMY260">
        <v>0.63</v>
      </c>
      <c r="AMZ260">
        <v>0.63</v>
      </c>
      <c r="ANA260">
        <v>0.63</v>
      </c>
      <c r="ANB260">
        <v>0.63</v>
      </c>
      <c r="ANC260">
        <v>0.63</v>
      </c>
      <c r="AND260">
        <v>0.63</v>
      </c>
      <c r="ANE260">
        <v>0.63</v>
      </c>
      <c r="ANF260">
        <v>0.63</v>
      </c>
      <c r="ANG260">
        <v>0.63</v>
      </c>
      <c r="ANH260">
        <v>0.63</v>
      </c>
      <c r="ANI260">
        <v>0.63</v>
      </c>
      <c r="ANJ260">
        <v>0.63</v>
      </c>
      <c r="ANK260">
        <v>0.63</v>
      </c>
      <c r="ANL260">
        <v>0.63</v>
      </c>
      <c r="ANM260">
        <v>0.63</v>
      </c>
      <c r="ANN260">
        <v>0.63</v>
      </c>
      <c r="ANO260">
        <v>0.63</v>
      </c>
      <c r="ANP260">
        <v>0.63</v>
      </c>
      <c r="ANQ260">
        <v>0.63</v>
      </c>
      <c r="ANR260">
        <v>0.63</v>
      </c>
      <c r="ANS260">
        <v>0.63</v>
      </c>
      <c r="ANT260">
        <v>0.63</v>
      </c>
      <c r="ANU260">
        <v>0.63</v>
      </c>
      <c r="ANV260">
        <v>0.63</v>
      </c>
      <c r="ANW260">
        <v>0.63</v>
      </c>
      <c r="ANX260">
        <v>0.63</v>
      </c>
      <c r="ANY260">
        <v>0.63</v>
      </c>
      <c r="ANZ260">
        <v>0.63</v>
      </c>
      <c r="AOA260">
        <v>0.63</v>
      </c>
      <c r="AOB260">
        <v>0.63</v>
      </c>
      <c r="AOC260">
        <v>0.63</v>
      </c>
      <c r="AOD260">
        <v>0.63</v>
      </c>
      <c r="AOE260">
        <v>0.63</v>
      </c>
      <c r="AOF260">
        <v>0.63</v>
      </c>
      <c r="AOG260">
        <v>0.63</v>
      </c>
      <c r="AOH260">
        <v>0.63</v>
      </c>
      <c r="AOI260">
        <v>0.63</v>
      </c>
      <c r="AOJ260">
        <v>0.63</v>
      </c>
      <c r="AOK260">
        <v>0.63</v>
      </c>
      <c r="AOL260">
        <v>0.63</v>
      </c>
      <c r="AOM260">
        <v>0.63</v>
      </c>
      <c r="AON260">
        <v>0.63</v>
      </c>
      <c r="AOO260">
        <v>0.63</v>
      </c>
      <c r="AOP260">
        <v>0.63</v>
      </c>
      <c r="AOQ260">
        <v>0.63</v>
      </c>
      <c r="AOR260">
        <v>0.63</v>
      </c>
      <c r="AOS260">
        <v>0.63</v>
      </c>
      <c r="AOT260">
        <v>0.63</v>
      </c>
      <c r="AOU260">
        <v>0.63</v>
      </c>
      <c r="AOV260">
        <v>0.63</v>
      </c>
      <c r="AOW260">
        <v>0.63</v>
      </c>
      <c r="AOX260">
        <v>0.63</v>
      </c>
      <c r="AOY260">
        <v>0.63</v>
      </c>
      <c r="AOZ260">
        <v>0.63</v>
      </c>
      <c r="APA260">
        <v>0.63</v>
      </c>
      <c r="APB260">
        <v>0.63</v>
      </c>
      <c r="APC260">
        <v>0.63</v>
      </c>
      <c r="APD260">
        <v>0.63</v>
      </c>
      <c r="APE260">
        <v>0.63</v>
      </c>
      <c r="APF260">
        <v>0.63</v>
      </c>
      <c r="APG260">
        <v>0.63</v>
      </c>
      <c r="APH260">
        <v>0.63</v>
      </c>
      <c r="API260">
        <v>0.63</v>
      </c>
      <c r="APJ260">
        <v>0.63</v>
      </c>
      <c r="APK260">
        <v>0.63</v>
      </c>
      <c r="APL260">
        <v>0.63</v>
      </c>
      <c r="APM260">
        <v>0.63</v>
      </c>
      <c r="APN260">
        <v>0.63</v>
      </c>
      <c r="APO260">
        <v>0.63</v>
      </c>
      <c r="APP260">
        <v>0.63</v>
      </c>
      <c r="APQ260">
        <v>0.63</v>
      </c>
      <c r="APR260">
        <v>0.63</v>
      </c>
      <c r="APS260">
        <v>0.63</v>
      </c>
      <c r="APT260">
        <v>0.63</v>
      </c>
      <c r="APU260">
        <v>0.63</v>
      </c>
      <c r="APV260">
        <v>0.63</v>
      </c>
      <c r="APW260">
        <v>0.63</v>
      </c>
      <c r="APX260">
        <v>0.63</v>
      </c>
      <c r="APY260">
        <v>0.63</v>
      </c>
      <c r="APZ260">
        <v>0.63</v>
      </c>
      <c r="AQA260">
        <v>0.63</v>
      </c>
      <c r="AQB260">
        <v>0.63</v>
      </c>
      <c r="AQC260">
        <v>0.63</v>
      </c>
      <c r="AQD260">
        <v>0.63</v>
      </c>
      <c r="AQE260">
        <v>0.63</v>
      </c>
      <c r="AQF260">
        <v>0.63</v>
      </c>
      <c r="AQG260">
        <v>0.63</v>
      </c>
      <c r="AQH260">
        <v>0.63</v>
      </c>
      <c r="AQI260">
        <v>0.63</v>
      </c>
      <c r="AQJ260">
        <v>0.63</v>
      </c>
      <c r="AQK260">
        <v>0.63</v>
      </c>
      <c r="AQL260">
        <v>0.63</v>
      </c>
      <c r="AQM260">
        <v>0.63</v>
      </c>
      <c r="AQN260">
        <v>0.63</v>
      </c>
      <c r="AQO260">
        <v>0.63</v>
      </c>
      <c r="AQP260">
        <v>0.63</v>
      </c>
      <c r="AQQ260">
        <v>0.63</v>
      </c>
      <c r="AQR260">
        <v>0.63</v>
      </c>
      <c r="AQS260">
        <v>0.63</v>
      </c>
      <c r="AQT260">
        <v>0.63</v>
      </c>
      <c r="AQU260">
        <v>0.63</v>
      </c>
      <c r="AQV260">
        <v>0.63</v>
      </c>
      <c r="AQW260">
        <v>0.63</v>
      </c>
      <c r="AQX260">
        <v>0.63</v>
      </c>
      <c r="AQY260">
        <v>0.63</v>
      </c>
      <c r="AQZ260">
        <v>0.63</v>
      </c>
      <c r="ARA260">
        <v>0.63</v>
      </c>
      <c r="ARB260">
        <v>0.63</v>
      </c>
      <c r="ARC260">
        <v>0.63</v>
      </c>
      <c r="ARD260">
        <v>0.63</v>
      </c>
      <c r="ARE260">
        <v>0.63</v>
      </c>
      <c r="ARF260">
        <v>0.63</v>
      </c>
      <c r="ARG260">
        <v>0.63</v>
      </c>
      <c r="ARH260">
        <v>0.63</v>
      </c>
      <c r="ARI260">
        <v>0.63</v>
      </c>
      <c r="ARJ260">
        <v>0.63</v>
      </c>
      <c r="ARK260">
        <v>0.63</v>
      </c>
      <c r="ARL260">
        <v>0.63</v>
      </c>
      <c r="ARM260">
        <v>0.63</v>
      </c>
      <c r="ARN260">
        <v>0.63</v>
      </c>
      <c r="ARO260">
        <v>0.63</v>
      </c>
      <c r="ARP260">
        <v>0.63</v>
      </c>
      <c r="ARQ260">
        <v>0.63</v>
      </c>
      <c r="ARR260">
        <v>0.63</v>
      </c>
      <c r="ARS260">
        <v>0.63</v>
      </c>
      <c r="ART260">
        <v>0.63</v>
      </c>
      <c r="ARU260">
        <v>0.63</v>
      </c>
      <c r="ARV260">
        <v>0.63</v>
      </c>
      <c r="ARW260">
        <v>0.63</v>
      </c>
      <c r="ARX260">
        <v>0.63</v>
      </c>
      <c r="ARY260">
        <v>0.63</v>
      </c>
      <c r="ARZ260">
        <v>0.63</v>
      </c>
      <c r="ASA260">
        <v>0.63</v>
      </c>
      <c r="ASB260">
        <v>0.63</v>
      </c>
      <c r="ASC260">
        <v>0.63</v>
      </c>
      <c r="ASD260">
        <v>0.63</v>
      </c>
      <c r="ASE260">
        <v>0.63</v>
      </c>
      <c r="ASF260">
        <v>0.63</v>
      </c>
      <c r="ASG260">
        <v>0.63</v>
      </c>
      <c r="ASH260">
        <v>0.63</v>
      </c>
      <c r="ASI260">
        <v>0.63</v>
      </c>
      <c r="ASJ260">
        <v>0.63</v>
      </c>
      <c r="ASK260">
        <v>0.63</v>
      </c>
      <c r="ASL260">
        <v>0.63</v>
      </c>
      <c r="ASM260">
        <v>0.63</v>
      </c>
      <c r="ASN260">
        <v>0.63</v>
      </c>
      <c r="ASO260">
        <v>0.63</v>
      </c>
      <c r="ASP260">
        <v>0.63</v>
      </c>
      <c r="ASQ260">
        <v>0.63</v>
      </c>
      <c r="ASR260">
        <v>0.63</v>
      </c>
      <c r="ASS260">
        <v>0.63</v>
      </c>
      <c r="AST260">
        <v>0.63</v>
      </c>
      <c r="ASU260">
        <v>0.63</v>
      </c>
      <c r="ASV260">
        <v>0.63</v>
      </c>
      <c r="ASW260">
        <v>0.63</v>
      </c>
      <c r="ASX260">
        <v>0.63</v>
      </c>
      <c r="ASY260">
        <v>0.63</v>
      </c>
      <c r="ASZ260">
        <v>0.63</v>
      </c>
      <c r="ATA260">
        <v>0.63</v>
      </c>
      <c r="ATB260">
        <v>0.63</v>
      </c>
      <c r="ATC260">
        <v>0.63</v>
      </c>
      <c r="ATD260">
        <v>0.63</v>
      </c>
      <c r="ATE260">
        <v>0.63</v>
      </c>
      <c r="ATF260">
        <v>0.63</v>
      </c>
      <c r="ATG260">
        <v>0.63</v>
      </c>
      <c r="ATH260">
        <v>0.63</v>
      </c>
      <c r="ATI260">
        <v>0.63</v>
      </c>
      <c r="ATJ260">
        <v>0.63</v>
      </c>
      <c r="ATK260">
        <v>0.63</v>
      </c>
      <c r="ATL260">
        <v>0.63</v>
      </c>
      <c r="ATM260">
        <v>0.63</v>
      </c>
      <c r="ATN260">
        <v>0.63</v>
      </c>
      <c r="ATO260">
        <v>0.63</v>
      </c>
      <c r="ATP260">
        <v>0.63</v>
      </c>
      <c r="ATQ260">
        <v>0.63</v>
      </c>
      <c r="ATR260">
        <v>0.63</v>
      </c>
      <c r="ATS260">
        <v>0.63</v>
      </c>
      <c r="ATT260">
        <v>0.63</v>
      </c>
      <c r="ATU260">
        <v>0.63</v>
      </c>
      <c r="ATV260">
        <v>0.63</v>
      </c>
      <c r="ATW260">
        <v>0.63</v>
      </c>
      <c r="ATX260">
        <v>0.63</v>
      </c>
      <c r="ATY260">
        <v>0.63</v>
      </c>
      <c r="ATZ260">
        <v>0.63</v>
      </c>
      <c r="AUA260">
        <v>0.63</v>
      </c>
      <c r="AUB260">
        <v>0.63</v>
      </c>
      <c r="AUC260">
        <v>0.63</v>
      </c>
      <c r="AUD260">
        <v>0.63</v>
      </c>
      <c r="AUE260">
        <v>0.63</v>
      </c>
      <c r="AUF260">
        <v>0.63</v>
      </c>
      <c r="AUG260">
        <v>0.63</v>
      </c>
      <c r="AUH260">
        <v>0.63</v>
      </c>
      <c r="AUI260">
        <v>0.63</v>
      </c>
      <c r="AUJ260">
        <v>0.63</v>
      </c>
      <c r="AUK260">
        <v>0.63</v>
      </c>
      <c r="AUL260">
        <v>0.63</v>
      </c>
      <c r="AUM260">
        <v>0.63</v>
      </c>
      <c r="AUN260">
        <v>0.63</v>
      </c>
      <c r="AUO260">
        <v>0.63</v>
      </c>
      <c r="AUP260">
        <v>0.63</v>
      </c>
      <c r="AUQ260">
        <v>0.63</v>
      </c>
      <c r="AUR260">
        <v>0.63</v>
      </c>
      <c r="AUS260">
        <v>0.63</v>
      </c>
      <c r="AUT260">
        <v>0.63</v>
      </c>
      <c r="AUU260">
        <v>0.63</v>
      </c>
      <c r="AUV260">
        <v>0.63</v>
      </c>
      <c r="AUW260">
        <v>0.63</v>
      </c>
      <c r="AUX260">
        <v>0.63</v>
      </c>
      <c r="AUY260">
        <v>0.63</v>
      </c>
      <c r="AUZ260">
        <v>0.63</v>
      </c>
      <c r="AVA260">
        <v>0.63</v>
      </c>
      <c r="AVB260">
        <v>0.63</v>
      </c>
      <c r="AVC260">
        <v>0.63</v>
      </c>
      <c r="AVD260">
        <v>0.63</v>
      </c>
      <c r="AVE260">
        <v>0.63</v>
      </c>
      <c r="AVF260">
        <v>0.63</v>
      </c>
      <c r="AVG260">
        <v>0.63</v>
      </c>
      <c r="AVH260">
        <v>0.63</v>
      </c>
      <c r="AVI260">
        <v>0.63</v>
      </c>
      <c r="AVJ260">
        <v>0.63</v>
      </c>
      <c r="AVK260">
        <v>0.63</v>
      </c>
      <c r="AVL260">
        <v>0.63</v>
      </c>
      <c r="AVM260">
        <v>0.63</v>
      </c>
      <c r="AVN260">
        <v>0.63</v>
      </c>
      <c r="AVO260">
        <v>0.63</v>
      </c>
      <c r="AVP260">
        <v>0.63</v>
      </c>
      <c r="AVQ260">
        <v>0.63</v>
      </c>
      <c r="AVR260">
        <v>0.63</v>
      </c>
      <c r="AVS260">
        <v>0.63</v>
      </c>
      <c r="AVT260">
        <v>0.63</v>
      </c>
      <c r="AVU260">
        <v>0.63</v>
      </c>
      <c r="AVV260">
        <v>0.63</v>
      </c>
      <c r="AVW260">
        <v>0.63</v>
      </c>
      <c r="AVX260">
        <v>0.63</v>
      </c>
      <c r="AVY260">
        <v>0.63</v>
      </c>
      <c r="AVZ260">
        <v>0.63</v>
      </c>
      <c r="AWA260">
        <v>0.63</v>
      </c>
      <c r="AWB260">
        <v>0.63</v>
      </c>
      <c r="AWC260">
        <v>0.63</v>
      </c>
      <c r="AWD260">
        <v>0.63</v>
      </c>
      <c r="AWE260">
        <v>0.63</v>
      </c>
      <c r="AWF260">
        <v>0.63</v>
      </c>
      <c r="AWG260">
        <v>0.63</v>
      </c>
      <c r="AWH260">
        <v>0.63</v>
      </c>
      <c r="AWI260">
        <v>0.63</v>
      </c>
      <c r="AWJ260">
        <v>0.63</v>
      </c>
      <c r="AWK260">
        <v>0.63</v>
      </c>
      <c r="AWL260">
        <v>0.63</v>
      </c>
      <c r="AWM260">
        <v>0.63</v>
      </c>
      <c r="AWN260">
        <v>0.63</v>
      </c>
      <c r="AWO260">
        <v>0.63</v>
      </c>
      <c r="AWP260">
        <v>0.63</v>
      </c>
      <c r="AWQ260">
        <v>0.63</v>
      </c>
      <c r="AWR260">
        <v>0.63</v>
      </c>
      <c r="AWS260">
        <v>0.63</v>
      </c>
      <c r="AWT260">
        <v>0.63</v>
      </c>
      <c r="AWU260">
        <v>0.63</v>
      </c>
      <c r="AWV260">
        <v>0.63</v>
      </c>
      <c r="AWW260">
        <v>0.63</v>
      </c>
      <c r="AWX260">
        <v>0.63</v>
      </c>
      <c r="AWY260">
        <v>0.63</v>
      </c>
      <c r="AWZ260">
        <v>0.63</v>
      </c>
      <c r="AXA260">
        <v>0.63</v>
      </c>
      <c r="AXB260">
        <v>0.63</v>
      </c>
      <c r="AXC260">
        <v>0.63</v>
      </c>
      <c r="AXD260">
        <v>0.63</v>
      </c>
      <c r="AXE260">
        <v>0.63</v>
      </c>
      <c r="AXF260">
        <v>0.63</v>
      </c>
      <c r="AXG260">
        <v>0.63</v>
      </c>
      <c r="AXH260">
        <v>0.63</v>
      </c>
      <c r="AXI260">
        <v>0.63</v>
      </c>
      <c r="AXJ260">
        <v>0.63</v>
      </c>
      <c r="AXK260">
        <v>0.63</v>
      </c>
      <c r="AXL260">
        <v>0.63</v>
      </c>
      <c r="AXM260">
        <v>0.63</v>
      </c>
      <c r="AXN260">
        <v>0.63</v>
      </c>
      <c r="AXO260">
        <v>0.63</v>
      </c>
      <c r="AXP260">
        <v>0.63</v>
      </c>
      <c r="AXQ260">
        <v>0.63</v>
      </c>
      <c r="AXR260">
        <v>0.63</v>
      </c>
      <c r="AXS260">
        <v>0.63</v>
      </c>
      <c r="AXT260">
        <v>0.63</v>
      </c>
      <c r="AXU260">
        <v>0.63</v>
      </c>
      <c r="AXV260">
        <v>0.63</v>
      </c>
      <c r="AXW260">
        <v>0.63</v>
      </c>
      <c r="AXX260">
        <v>0.63</v>
      </c>
      <c r="AXY260">
        <v>0.63</v>
      </c>
      <c r="AXZ260">
        <v>0.63</v>
      </c>
      <c r="AYA260">
        <v>0.63</v>
      </c>
      <c r="AYB260">
        <v>0.63</v>
      </c>
      <c r="AYC260">
        <v>0.63</v>
      </c>
      <c r="AYD260">
        <v>0.63</v>
      </c>
      <c r="AYE260">
        <v>0.63</v>
      </c>
      <c r="AYF260">
        <v>0.63</v>
      </c>
      <c r="AYG260">
        <v>0.63</v>
      </c>
      <c r="AYH260">
        <v>0.63</v>
      </c>
      <c r="AYI260">
        <v>0.63</v>
      </c>
      <c r="AYJ260">
        <v>0.63</v>
      </c>
      <c r="AYK260">
        <v>0.63</v>
      </c>
      <c r="AYL260">
        <v>0.63</v>
      </c>
      <c r="AYM260">
        <v>0.63</v>
      </c>
      <c r="AYN260">
        <v>0.63</v>
      </c>
      <c r="AYO260">
        <v>0.63</v>
      </c>
      <c r="AYP260">
        <v>0.63</v>
      </c>
      <c r="AYQ260">
        <v>0.63</v>
      </c>
      <c r="AYR260">
        <v>0.63</v>
      </c>
      <c r="AYS260">
        <v>0.63</v>
      </c>
      <c r="AYT260">
        <v>0.63</v>
      </c>
      <c r="AYU260">
        <v>0.63</v>
      </c>
      <c r="AYV260">
        <v>0.63</v>
      </c>
      <c r="AYW260">
        <v>0.63</v>
      </c>
      <c r="AYX260">
        <v>0.63</v>
      </c>
      <c r="AYY260">
        <v>0.63</v>
      </c>
      <c r="AYZ260">
        <v>0.63</v>
      </c>
      <c r="AZA260">
        <v>0.63</v>
      </c>
      <c r="AZB260">
        <v>0.63</v>
      </c>
      <c r="AZC260">
        <v>0.63</v>
      </c>
      <c r="AZD260">
        <v>0.63</v>
      </c>
      <c r="AZE260">
        <v>0.63</v>
      </c>
      <c r="AZF260">
        <v>0.63</v>
      </c>
      <c r="AZG260">
        <v>0.63</v>
      </c>
      <c r="AZH260">
        <v>0.63</v>
      </c>
      <c r="AZI260">
        <v>0.63</v>
      </c>
      <c r="AZJ260">
        <v>0.63</v>
      </c>
      <c r="AZK260">
        <v>0.63</v>
      </c>
      <c r="AZL260">
        <v>0.63</v>
      </c>
      <c r="AZM260">
        <v>0.63</v>
      </c>
      <c r="AZN260">
        <v>0.63</v>
      </c>
      <c r="AZO260">
        <v>0.63</v>
      </c>
      <c r="AZP260">
        <v>0.63</v>
      </c>
      <c r="AZQ260">
        <v>0.63</v>
      </c>
      <c r="AZR260">
        <v>0.63</v>
      </c>
      <c r="AZS260">
        <v>0.63</v>
      </c>
      <c r="AZT260">
        <v>0.63</v>
      </c>
      <c r="AZU260">
        <v>0.63</v>
      </c>
      <c r="AZV260">
        <v>0.63</v>
      </c>
      <c r="AZW260">
        <v>0.63</v>
      </c>
      <c r="AZX260">
        <v>0.63</v>
      </c>
      <c r="AZY260">
        <v>0.63</v>
      </c>
      <c r="AZZ260">
        <v>0.63</v>
      </c>
      <c r="BAA260">
        <v>0.63</v>
      </c>
      <c r="BAB260">
        <v>0.63</v>
      </c>
      <c r="BAC260">
        <v>0.63</v>
      </c>
      <c r="BAD260">
        <v>0.63</v>
      </c>
      <c r="BAE260">
        <v>0.63</v>
      </c>
      <c r="BAF260">
        <v>0.63</v>
      </c>
      <c r="BAG260">
        <v>0.63</v>
      </c>
      <c r="BAH260">
        <v>0.63</v>
      </c>
      <c r="BAI260">
        <v>0.63</v>
      </c>
      <c r="BAJ260">
        <v>0.63</v>
      </c>
      <c r="BAK260">
        <v>0.63</v>
      </c>
      <c r="BAL260">
        <v>0.63</v>
      </c>
      <c r="BAM260">
        <v>0.63</v>
      </c>
      <c r="BAN260">
        <v>0.63</v>
      </c>
      <c r="BAO260">
        <v>0.63</v>
      </c>
      <c r="BAP260">
        <v>0.63</v>
      </c>
      <c r="BAQ260">
        <v>0.63</v>
      </c>
      <c r="BAR260">
        <v>0.63</v>
      </c>
      <c r="BAS260">
        <v>0.63</v>
      </c>
      <c r="BAT260">
        <v>0.63</v>
      </c>
      <c r="BAU260">
        <v>0.63</v>
      </c>
      <c r="BAV260">
        <v>0.63</v>
      </c>
      <c r="BAW260">
        <v>0.63</v>
      </c>
      <c r="BAX260">
        <v>0.63</v>
      </c>
      <c r="BAY260">
        <v>0.63</v>
      </c>
      <c r="BAZ260">
        <v>0.63</v>
      </c>
      <c r="BBA260">
        <v>0.63</v>
      </c>
      <c r="BBB260">
        <v>0.63</v>
      </c>
      <c r="BBC260">
        <v>0.63</v>
      </c>
      <c r="BBD260">
        <v>0.63</v>
      </c>
      <c r="BBE260">
        <v>0.63</v>
      </c>
      <c r="BBF260">
        <v>0.63</v>
      </c>
      <c r="BBG260">
        <v>0.63</v>
      </c>
      <c r="BBH260">
        <v>0.63</v>
      </c>
      <c r="BBI260">
        <v>0.63</v>
      </c>
      <c r="BBJ260">
        <v>0.63</v>
      </c>
      <c r="BBK260">
        <v>0.63</v>
      </c>
      <c r="BBL260">
        <v>0.63</v>
      </c>
      <c r="BBM260">
        <v>0.63</v>
      </c>
      <c r="BBN260">
        <v>0.63</v>
      </c>
      <c r="BBO260">
        <v>0.63</v>
      </c>
      <c r="BBP260">
        <v>0.63</v>
      </c>
      <c r="BBQ260">
        <v>0.63</v>
      </c>
      <c r="BBR260">
        <v>0.63</v>
      </c>
      <c r="BBS260">
        <v>0.63</v>
      </c>
      <c r="BBT260">
        <v>0.63</v>
      </c>
      <c r="BBU260">
        <v>0.63</v>
      </c>
      <c r="BBV260">
        <v>0.63</v>
      </c>
      <c r="BBW260">
        <v>0.63</v>
      </c>
      <c r="BBX260">
        <v>0.63</v>
      </c>
      <c r="BBY260">
        <v>0.63</v>
      </c>
      <c r="BBZ260">
        <v>0.63</v>
      </c>
      <c r="BCA260">
        <v>0.63</v>
      </c>
      <c r="BCB260">
        <v>0.63</v>
      </c>
      <c r="BCC260">
        <v>0.63</v>
      </c>
      <c r="BCD260">
        <v>0.63</v>
      </c>
      <c r="BCE260">
        <v>0.63</v>
      </c>
      <c r="BCF260">
        <v>0.63</v>
      </c>
      <c r="BCG260">
        <v>0.63</v>
      </c>
      <c r="BCH260">
        <v>0.63</v>
      </c>
      <c r="BCI260">
        <v>0.63</v>
      </c>
      <c r="BCJ260">
        <v>0.63</v>
      </c>
      <c r="BCK260">
        <v>0.63</v>
      </c>
      <c r="BCL260">
        <v>0.63</v>
      </c>
      <c r="BCM260">
        <v>0.63</v>
      </c>
      <c r="BCN260">
        <v>0.63</v>
      </c>
      <c r="BCO260">
        <v>0.63</v>
      </c>
      <c r="BCP260">
        <v>0.63</v>
      </c>
      <c r="BCQ260">
        <v>0.63</v>
      </c>
      <c r="BCR260">
        <v>0.63</v>
      </c>
      <c r="BCS260">
        <v>0.63</v>
      </c>
      <c r="BCT260">
        <v>0.63</v>
      </c>
      <c r="BCU260">
        <v>0.63</v>
      </c>
      <c r="BCV260">
        <v>0.63</v>
      </c>
      <c r="BCW260">
        <v>0.63</v>
      </c>
      <c r="BCX260">
        <v>0.63</v>
      </c>
      <c r="BCY260">
        <v>0.63</v>
      </c>
      <c r="BCZ260">
        <v>0.63</v>
      </c>
      <c r="BDA260">
        <v>0.63</v>
      </c>
      <c r="BDB260">
        <v>0.63</v>
      </c>
      <c r="BDC260">
        <v>0.63</v>
      </c>
      <c r="BDD260">
        <v>0.63</v>
      </c>
      <c r="BDE260">
        <v>0.63</v>
      </c>
      <c r="BDF260">
        <v>0.63</v>
      </c>
      <c r="BDG260">
        <v>0.63</v>
      </c>
      <c r="BDH260">
        <v>0.63</v>
      </c>
      <c r="BDI260">
        <v>0.63</v>
      </c>
      <c r="BDJ260">
        <v>0.63</v>
      </c>
      <c r="BDK260">
        <v>0.63</v>
      </c>
      <c r="BDL260">
        <v>0.63</v>
      </c>
      <c r="BDM260">
        <v>0.63</v>
      </c>
      <c r="BDN260">
        <v>0.63</v>
      </c>
      <c r="BDO260">
        <v>0.63</v>
      </c>
      <c r="BDP260">
        <v>0.63</v>
      </c>
      <c r="BDQ260">
        <v>0.63</v>
      </c>
      <c r="BDR260">
        <v>0.63</v>
      </c>
      <c r="BDS260">
        <v>0.63</v>
      </c>
      <c r="BDT260">
        <v>0.63</v>
      </c>
      <c r="BDU260">
        <v>0.63</v>
      </c>
      <c r="BDV260">
        <v>0.63</v>
      </c>
      <c r="BDW260">
        <v>0.63</v>
      </c>
      <c r="BDX260">
        <v>0.63</v>
      </c>
      <c r="BDY260">
        <v>0.63</v>
      </c>
      <c r="BDZ260">
        <v>0.63</v>
      </c>
      <c r="BEA260">
        <v>0.63</v>
      </c>
      <c r="BEB260">
        <v>0.63</v>
      </c>
      <c r="BEC260">
        <v>0.63</v>
      </c>
      <c r="BED260">
        <v>0.63</v>
      </c>
      <c r="BEE260">
        <v>0.63</v>
      </c>
      <c r="BEF260">
        <v>0.63</v>
      </c>
      <c r="BEG260">
        <v>0.63</v>
      </c>
      <c r="BEH260">
        <v>0.63</v>
      </c>
      <c r="BEI260">
        <v>0.63</v>
      </c>
      <c r="BEJ260">
        <v>0.63</v>
      </c>
      <c r="BEK260">
        <v>0.63</v>
      </c>
      <c r="BEL260">
        <v>0.63</v>
      </c>
      <c r="BEM260">
        <v>0.63</v>
      </c>
      <c r="BEN260">
        <v>0.63</v>
      </c>
      <c r="BEO260">
        <v>0.63</v>
      </c>
      <c r="BEP260">
        <v>0.63</v>
      </c>
      <c r="BEQ260">
        <v>0.63</v>
      </c>
      <c r="BER260">
        <v>0.63</v>
      </c>
      <c r="BES260">
        <v>0.63</v>
      </c>
      <c r="BET260">
        <v>0.63</v>
      </c>
      <c r="BEU260">
        <v>0.63</v>
      </c>
      <c r="BEV260">
        <v>0.63</v>
      </c>
      <c r="BEW260">
        <v>0.63</v>
      </c>
      <c r="BEX260">
        <v>0.63</v>
      </c>
      <c r="BEY260">
        <v>0.63</v>
      </c>
      <c r="BEZ260">
        <v>0.63</v>
      </c>
      <c r="BFA260">
        <v>0.63</v>
      </c>
      <c r="BFB260">
        <v>0.63</v>
      </c>
      <c r="BFC260">
        <v>0.63</v>
      </c>
      <c r="BFD260">
        <v>0.63</v>
      </c>
      <c r="BFE260">
        <v>0.63</v>
      </c>
      <c r="BFF260">
        <v>0.63</v>
      </c>
      <c r="BFG260">
        <v>0.63</v>
      </c>
      <c r="BFH260">
        <v>0.63</v>
      </c>
      <c r="BFI260">
        <v>0.63</v>
      </c>
      <c r="BFJ260">
        <v>0.63</v>
      </c>
      <c r="BFK260">
        <v>0.63</v>
      </c>
      <c r="BFL260">
        <v>0.63</v>
      </c>
      <c r="BFM260">
        <v>0.63</v>
      </c>
      <c r="BFN260">
        <v>0.63</v>
      </c>
      <c r="BFO260">
        <v>0.63</v>
      </c>
      <c r="BFP260">
        <v>0.63</v>
      </c>
      <c r="BFQ260">
        <v>0.63</v>
      </c>
      <c r="BFR260">
        <v>0.63</v>
      </c>
      <c r="BFS260">
        <v>0.63</v>
      </c>
      <c r="BFT260">
        <v>0.63</v>
      </c>
      <c r="BFU260">
        <v>0.63</v>
      </c>
      <c r="BFV260">
        <v>0.63</v>
      </c>
      <c r="BFW260">
        <v>0.63</v>
      </c>
      <c r="BFX260">
        <v>0.63</v>
      </c>
      <c r="BFY260">
        <v>0.63</v>
      </c>
      <c r="BFZ260">
        <v>0.63</v>
      </c>
      <c r="BGA260">
        <v>0.63</v>
      </c>
      <c r="BGB260">
        <v>0.63</v>
      </c>
      <c r="BGC260">
        <v>0.63</v>
      </c>
      <c r="BGD260">
        <v>0.63</v>
      </c>
      <c r="BGE260">
        <v>0.63</v>
      </c>
      <c r="BGF260">
        <v>0.63</v>
      </c>
      <c r="BGG260">
        <v>0.63</v>
      </c>
      <c r="BGH260">
        <v>0.63</v>
      </c>
      <c r="BGI260">
        <v>0.63</v>
      </c>
      <c r="BGJ260">
        <v>0.63</v>
      </c>
      <c r="BGK260">
        <v>0.63</v>
      </c>
      <c r="BGL260">
        <v>0.63</v>
      </c>
      <c r="BGM260">
        <v>0.63</v>
      </c>
      <c r="BGN260">
        <v>0.63</v>
      </c>
      <c r="BGO260">
        <v>0.63</v>
      </c>
      <c r="BGP260">
        <v>0.63</v>
      </c>
      <c r="BGQ260">
        <v>0.63</v>
      </c>
      <c r="BGR260">
        <v>0.63</v>
      </c>
      <c r="BGS260">
        <v>0.63</v>
      </c>
      <c r="BGT260">
        <v>0.63</v>
      </c>
      <c r="BGU260">
        <v>0.63</v>
      </c>
      <c r="BGV260">
        <v>0.63</v>
      </c>
      <c r="BGW260">
        <v>0.63</v>
      </c>
      <c r="BGX260">
        <v>0.63</v>
      </c>
      <c r="BGY260">
        <v>0.63</v>
      </c>
      <c r="BGZ260">
        <v>0.63</v>
      </c>
      <c r="BHA260">
        <v>0.63</v>
      </c>
      <c r="BHB260">
        <v>0.63</v>
      </c>
      <c r="BHC260">
        <v>0.63</v>
      </c>
      <c r="BHD260">
        <v>0.63</v>
      </c>
      <c r="BHE260">
        <v>0.63</v>
      </c>
      <c r="BHF260">
        <v>0.63</v>
      </c>
      <c r="BHG260">
        <v>0.63</v>
      </c>
      <c r="BHH260">
        <v>0.63</v>
      </c>
      <c r="BHI260">
        <v>0.63</v>
      </c>
      <c r="BHJ260">
        <v>0.63</v>
      </c>
      <c r="BHK260">
        <v>0.63</v>
      </c>
      <c r="BHL260">
        <v>0.63</v>
      </c>
      <c r="BHM260">
        <v>0.63</v>
      </c>
      <c r="BHN260">
        <v>0.63</v>
      </c>
      <c r="BHO260">
        <v>0.63</v>
      </c>
      <c r="BHP260">
        <v>0.63</v>
      </c>
      <c r="BHQ260">
        <v>0.63</v>
      </c>
      <c r="BHR260">
        <v>0.63</v>
      </c>
      <c r="BHS260">
        <v>0.63</v>
      </c>
      <c r="BHT260">
        <v>0.63</v>
      </c>
      <c r="BHU260">
        <v>0.63</v>
      </c>
      <c r="BHV260">
        <v>0.63</v>
      </c>
      <c r="BHW260">
        <v>0.63</v>
      </c>
      <c r="BHX260">
        <v>0.63</v>
      </c>
      <c r="BHY260">
        <v>0.63</v>
      </c>
      <c r="BHZ260">
        <v>0.63</v>
      </c>
      <c r="BIA260">
        <v>0.63</v>
      </c>
      <c r="BIB260">
        <v>0.63</v>
      </c>
      <c r="BIC260">
        <v>0.63</v>
      </c>
      <c r="BID260">
        <v>0.63</v>
      </c>
      <c r="BIE260">
        <v>0.63</v>
      </c>
      <c r="BIF260">
        <v>0.63</v>
      </c>
      <c r="BIG260">
        <v>0.63</v>
      </c>
      <c r="BIH260">
        <v>0.63</v>
      </c>
      <c r="BII260">
        <v>0.63</v>
      </c>
      <c r="BIJ260">
        <v>0.63</v>
      </c>
      <c r="BIK260">
        <v>0.63</v>
      </c>
      <c r="BIL260">
        <v>0.63</v>
      </c>
      <c r="BIM260">
        <v>0.63</v>
      </c>
      <c r="BIN260">
        <v>0.63</v>
      </c>
      <c r="BIO260">
        <v>0.63</v>
      </c>
      <c r="BIP260">
        <v>0.63</v>
      </c>
      <c r="BIQ260">
        <v>0.63</v>
      </c>
      <c r="BIR260">
        <v>0.63</v>
      </c>
      <c r="BIS260">
        <v>0.63</v>
      </c>
      <c r="BIT260">
        <v>0.63</v>
      </c>
      <c r="BIU260">
        <v>0.63</v>
      </c>
      <c r="BIV260">
        <v>0.63</v>
      </c>
      <c r="BIW260">
        <v>0.63</v>
      </c>
      <c r="BIX260">
        <v>0.63</v>
      </c>
      <c r="BIY260">
        <v>0.63</v>
      </c>
      <c r="BIZ260">
        <v>0.63</v>
      </c>
      <c r="BJA260">
        <v>0.63</v>
      </c>
      <c r="BJB260">
        <v>0.63</v>
      </c>
      <c r="BJC260">
        <v>0.63</v>
      </c>
      <c r="BJD260">
        <v>0.63</v>
      </c>
      <c r="BJE260">
        <v>0.63</v>
      </c>
      <c r="BJF260">
        <v>0.63</v>
      </c>
      <c r="BJG260">
        <v>0.63</v>
      </c>
      <c r="BJH260">
        <v>0.63</v>
      </c>
      <c r="BJI260">
        <v>0.63</v>
      </c>
      <c r="BJJ260">
        <v>0.63</v>
      </c>
      <c r="BJK260">
        <v>0.63</v>
      </c>
      <c r="BJL260">
        <v>0.63</v>
      </c>
      <c r="BJM260">
        <v>0.63</v>
      </c>
      <c r="BJN260">
        <v>0.63</v>
      </c>
      <c r="BJO260">
        <v>0.63</v>
      </c>
      <c r="BJP260">
        <v>0.63</v>
      </c>
      <c r="BJQ260">
        <v>0.63</v>
      </c>
      <c r="BJR260">
        <v>0.63</v>
      </c>
      <c r="BJS260">
        <v>0.63</v>
      </c>
      <c r="BJT260">
        <v>0.63</v>
      </c>
      <c r="BJU260">
        <v>0.63</v>
      </c>
      <c r="BJV260">
        <v>0.63</v>
      </c>
      <c r="BJW260">
        <v>0.63</v>
      </c>
      <c r="BJX260">
        <v>0.63</v>
      </c>
      <c r="BJY260">
        <v>0.63</v>
      </c>
      <c r="BJZ260">
        <v>0.63</v>
      </c>
      <c r="BKA260">
        <v>0.63</v>
      </c>
      <c r="BKB260">
        <v>0.63</v>
      </c>
      <c r="BKC260">
        <v>0.63</v>
      </c>
      <c r="BKD260">
        <v>0.63</v>
      </c>
      <c r="BKE260">
        <v>0.63</v>
      </c>
      <c r="BKF260">
        <v>0.63</v>
      </c>
      <c r="BKG260">
        <v>0.63</v>
      </c>
      <c r="BKH260">
        <v>0.63</v>
      </c>
      <c r="BKI260">
        <v>0.63</v>
      </c>
      <c r="BKJ260">
        <v>0.63</v>
      </c>
      <c r="BKK260">
        <v>0.63</v>
      </c>
      <c r="BKL260">
        <v>0.63</v>
      </c>
      <c r="BKM260">
        <v>0.63</v>
      </c>
      <c r="BKN260">
        <v>0.63</v>
      </c>
      <c r="BKO260">
        <v>0.63</v>
      </c>
      <c r="BKP260">
        <v>0.63</v>
      </c>
      <c r="BKQ260">
        <v>0.63</v>
      </c>
      <c r="BKR260">
        <v>0.63</v>
      </c>
      <c r="BKS260">
        <v>0.63</v>
      </c>
      <c r="BKT260">
        <v>0.63</v>
      </c>
      <c r="BKU260">
        <v>0.63</v>
      </c>
      <c r="BKV260">
        <v>0.63</v>
      </c>
      <c r="BKW260">
        <v>0.63</v>
      </c>
      <c r="BKX260">
        <v>0.63</v>
      </c>
      <c r="BKY260">
        <v>0.63</v>
      </c>
      <c r="BKZ260">
        <v>0.63</v>
      </c>
      <c r="BLA260">
        <v>0.63</v>
      </c>
      <c r="BLB260">
        <v>0.63</v>
      </c>
      <c r="BLC260">
        <v>0.63</v>
      </c>
      <c r="BLD260">
        <v>0.63</v>
      </c>
      <c r="BLE260">
        <v>0.63</v>
      </c>
      <c r="BLF260">
        <v>0.63</v>
      </c>
      <c r="BLG260">
        <v>0.63</v>
      </c>
      <c r="BLH260">
        <v>0.63</v>
      </c>
      <c r="BLI260">
        <v>0.63</v>
      </c>
      <c r="BLJ260">
        <v>0.63</v>
      </c>
      <c r="BLK260">
        <v>0.63</v>
      </c>
      <c r="BLL260">
        <v>0.63</v>
      </c>
      <c r="BLM260">
        <v>0.63</v>
      </c>
      <c r="BLN260">
        <v>0.63</v>
      </c>
      <c r="BLO260">
        <v>0.63</v>
      </c>
      <c r="BLP260">
        <v>0.63</v>
      </c>
      <c r="BLQ260">
        <v>0.63</v>
      </c>
      <c r="BLS260" s="25"/>
      <c r="BLT260" s="25"/>
      <c r="BLU260" s="25"/>
      <c r="BLV260" s="25"/>
      <c r="BLW260" s="25"/>
      <c r="BLX260" s="25"/>
      <c r="BLY260" s="25"/>
      <c r="BLZ260" s="25"/>
      <c r="BMA260" s="25"/>
      <c r="BMB260" s="25"/>
      <c r="BMC260" s="25"/>
      <c r="BMD260" s="25"/>
      <c r="BME260" s="25"/>
      <c r="BMF260" s="25"/>
      <c r="BMG260" s="25"/>
      <c r="BMH260" s="25"/>
      <c r="BMI260" s="25"/>
      <c r="BMJ260" s="25"/>
      <c r="BMK260" s="25"/>
      <c r="BML260" s="25"/>
      <c r="BMM260" s="25"/>
      <c r="BMN260" s="25"/>
      <c r="BMO260" s="25"/>
      <c r="BMP260" s="25"/>
      <c r="BMQ260" s="25"/>
      <c r="BMR260" s="25"/>
      <c r="BMS260" s="25"/>
      <c r="BMT260" s="25"/>
      <c r="BMU260" s="25"/>
      <c r="BMV260" s="25"/>
      <c r="BMW260" s="25"/>
      <c r="BMX260" s="25"/>
      <c r="BMY260" s="25"/>
      <c r="BMZ260" s="25"/>
      <c r="BNA260" s="25"/>
      <c r="BNB260" s="25"/>
      <c r="BNC260" s="25"/>
      <c r="BND260" s="25"/>
      <c r="BNE260" s="25"/>
      <c r="BNF260" s="25"/>
      <c r="BNG260" s="25"/>
      <c r="BNH260" s="25"/>
      <c r="BNI260" s="25"/>
      <c r="BNJ260" s="25"/>
      <c r="BNK260" s="25"/>
      <c r="BNL260" s="25"/>
      <c r="BNM260" s="25"/>
      <c r="BNN260" s="25"/>
      <c r="BNO260" s="25"/>
      <c r="BNP260" s="25"/>
      <c r="BNQ260" s="25"/>
      <c r="BNR260" s="25"/>
      <c r="BNS260" s="25"/>
      <c r="BNT260" s="25"/>
      <c r="BNU260" s="25"/>
      <c r="BNV260" s="25"/>
      <c r="BNW260" s="25"/>
      <c r="BNX260" s="25"/>
      <c r="BNY260" s="25"/>
      <c r="BNZ260" s="25"/>
      <c r="BOA260" s="25"/>
      <c r="BOB260" s="25"/>
      <c r="BOC260" s="25"/>
      <c r="BOD260" s="25"/>
      <c r="BOE260" s="25"/>
      <c r="BOF260" s="25"/>
      <c r="BOG260" s="25"/>
      <c r="BOH260" s="25"/>
      <c r="BOI260" s="25"/>
      <c r="BOJ260" s="25"/>
      <c r="BOK260" s="25"/>
      <c r="BOL260" s="25"/>
      <c r="BOM260" s="25"/>
      <c r="BON260" s="25"/>
      <c r="BOO260" s="25"/>
      <c r="BOP260" s="25"/>
      <c r="BOQ260" s="25"/>
      <c r="BOR260" s="25"/>
      <c r="BOS260" s="25"/>
      <c r="BOT260" s="25"/>
      <c r="BOU260" s="25"/>
      <c r="BOV260" s="25"/>
      <c r="BOW260" s="25"/>
      <c r="BOX260" s="25"/>
      <c r="BOY260" s="25"/>
      <c r="BOZ260" s="25"/>
      <c r="BPA260" s="25"/>
      <c r="BPB260" s="25"/>
      <c r="BPC260" s="25"/>
      <c r="BPD260" s="25"/>
      <c r="BPE260" s="25"/>
      <c r="BPF260" s="25"/>
      <c r="BPG260" s="25"/>
      <c r="BPH260" s="25"/>
      <c r="BPI260" s="25"/>
      <c r="BPJ260" s="25"/>
      <c r="BPK260" s="25"/>
      <c r="BPL260" s="25"/>
      <c r="BPM260" s="25"/>
      <c r="BPN260" s="25"/>
      <c r="BPO260" s="25"/>
      <c r="BPP260" s="25"/>
      <c r="BPQ260" s="25"/>
      <c r="BPR260" s="25"/>
      <c r="BPS260" s="25"/>
      <c r="BPT260" s="25"/>
      <c r="BPU260" s="25"/>
      <c r="BPV260" s="25"/>
      <c r="BPW260" s="25"/>
      <c r="BPX260" s="25"/>
      <c r="BPY260" s="25"/>
      <c r="BPZ260" s="25"/>
      <c r="BQA260" s="25"/>
      <c r="BQB260" s="25"/>
      <c r="BQC260" s="25"/>
      <c r="BQD260" s="25"/>
      <c r="BQE260" s="25"/>
      <c r="BQF260" s="25"/>
      <c r="BQG260" s="25"/>
      <c r="BQH260" s="25"/>
      <c r="BQI260" s="25"/>
      <c r="BQJ260" s="25"/>
      <c r="BQK260" s="25"/>
      <c r="BQL260" s="25"/>
      <c r="BQM260" s="25"/>
      <c r="BQN260" s="25"/>
      <c r="BQO260" s="25"/>
      <c r="BQP260" s="25"/>
      <c r="BQQ260" s="25"/>
      <c r="BQR260" s="25"/>
      <c r="BQS260" s="25"/>
      <c r="BQT260" s="25"/>
      <c r="BQU260" s="25"/>
      <c r="BQV260" s="25"/>
      <c r="BQW260" s="25"/>
      <c r="BQX260" s="25"/>
      <c r="BQY260" s="25"/>
      <c r="BQZ260" s="25"/>
      <c r="BRA260" s="25"/>
      <c r="BRB260" s="25"/>
      <c r="BRC260" s="25"/>
      <c r="BRD260" s="25"/>
      <c r="BRE260" s="25"/>
      <c r="BRF260" s="25"/>
      <c r="BRG260">
        <v>0.63</v>
      </c>
      <c r="BRH260">
        <v>0.63</v>
      </c>
      <c r="BRI260">
        <v>0.63</v>
      </c>
      <c r="BRJ260">
        <v>0.63</v>
      </c>
      <c r="BRK260">
        <v>0.63</v>
      </c>
      <c r="BRL260">
        <v>0.63</v>
      </c>
      <c r="BRM260">
        <v>0.63</v>
      </c>
      <c r="BRN260">
        <v>0.63</v>
      </c>
      <c r="BRO260">
        <v>0.63</v>
      </c>
      <c r="BRP260">
        <v>0.63</v>
      </c>
      <c r="BRQ260">
        <v>0.63</v>
      </c>
      <c r="BRR260">
        <v>0.63</v>
      </c>
      <c r="BRS260">
        <v>0.63</v>
      </c>
      <c r="BRT260">
        <v>0.63</v>
      </c>
      <c r="BRU260">
        <v>0.63</v>
      </c>
      <c r="BRV260">
        <v>0.63</v>
      </c>
      <c r="BRW260">
        <v>0.63</v>
      </c>
      <c r="BRX260">
        <v>0.63</v>
      </c>
      <c r="BRY260">
        <v>0.63</v>
      </c>
      <c r="BRZ260">
        <v>0.63</v>
      </c>
      <c r="BSA260">
        <v>0.63</v>
      </c>
      <c r="BSB260">
        <v>0.63</v>
      </c>
      <c r="BSC260">
        <v>0.63</v>
      </c>
      <c r="BSD260">
        <v>0.63</v>
      </c>
      <c r="BSE260">
        <v>0.63</v>
      </c>
      <c r="BSF260">
        <v>0.63</v>
      </c>
      <c r="BSG260">
        <v>0.63</v>
      </c>
      <c r="BSH260">
        <v>0.63</v>
      </c>
      <c r="BSI260">
        <v>0.63</v>
      </c>
      <c r="BSJ260">
        <v>0.63</v>
      </c>
      <c r="BSK260">
        <v>0.63</v>
      </c>
      <c r="BSL260">
        <v>0.63</v>
      </c>
      <c r="BSM260">
        <v>0.63</v>
      </c>
      <c r="BSN260">
        <v>0.63</v>
      </c>
      <c r="BSO260">
        <v>0.63</v>
      </c>
      <c r="BSP260">
        <v>0.63</v>
      </c>
      <c r="BSQ260">
        <v>0.63</v>
      </c>
      <c r="BSR260">
        <v>0.63</v>
      </c>
      <c r="BSS260">
        <v>0.63</v>
      </c>
      <c r="BST260">
        <v>0.63</v>
      </c>
      <c r="BSU260">
        <v>0.63</v>
      </c>
      <c r="BSV260">
        <v>0.63</v>
      </c>
      <c r="BSW260">
        <v>0.63</v>
      </c>
      <c r="BSX260">
        <v>0.63</v>
      </c>
      <c r="BSY260">
        <v>0.63</v>
      </c>
      <c r="BSZ260">
        <v>0.63</v>
      </c>
      <c r="BTA260">
        <v>0.63</v>
      </c>
      <c r="BTB260">
        <v>0.63</v>
      </c>
      <c r="BTC260">
        <v>0.63</v>
      </c>
      <c r="BTD260">
        <v>0.63</v>
      </c>
      <c r="BTE260">
        <v>0.63</v>
      </c>
      <c r="BTF260">
        <v>0.63</v>
      </c>
      <c r="BTG260">
        <v>0.63</v>
      </c>
      <c r="BTH260">
        <v>0.63</v>
      </c>
      <c r="BTI260">
        <v>0.63</v>
      </c>
      <c r="BTJ260">
        <v>0.63</v>
      </c>
      <c r="BTK260">
        <v>0.63</v>
      </c>
      <c r="BTL260">
        <v>0.63</v>
      </c>
      <c r="BTM260">
        <v>0.63</v>
      </c>
      <c r="BTN260">
        <v>0.63</v>
      </c>
      <c r="BTO260">
        <v>0.63</v>
      </c>
      <c r="BTP260">
        <v>0.63</v>
      </c>
      <c r="BTQ260">
        <v>0.63</v>
      </c>
      <c r="BTR260">
        <v>0.63</v>
      </c>
      <c r="BTS260">
        <v>0.63</v>
      </c>
      <c r="BTT260">
        <v>0.63</v>
      </c>
      <c r="BTU260">
        <v>0.63</v>
      </c>
      <c r="BTV260">
        <v>0.63</v>
      </c>
      <c r="BTW260">
        <v>0.63</v>
      </c>
      <c r="BTX260">
        <v>0.63</v>
      </c>
      <c r="BTY260">
        <v>0.63</v>
      </c>
      <c r="BTZ260">
        <v>0.63</v>
      </c>
      <c r="BUA260">
        <v>0.63</v>
      </c>
      <c r="BUB260">
        <v>0.63</v>
      </c>
      <c r="BUC260">
        <v>0.63</v>
      </c>
      <c r="BUD260">
        <v>0.63</v>
      </c>
      <c r="BUE260">
        <v>0.63</v>
      </c>
      <c r="BUF260">
        <v>0.63</v>
      </c>
      <c r="BUG260">
        <v>0.63</v>
      </c>
      <c r="BUH260">
        <v>0.63</v>
      </c>
      <c r="BUI260">
        <v>0.63</v>
      </c>
      <c r="BUJ260">
        <v>0.63</v>
      </c>
      <c r="BUK260">
        <v>0.63</v>
      </c>
      <c r="BUL260">
        <v>0.63</v>
      </c>
      <c r="BUM260">
        <v>0.63</v>
      </c>
      <c r="BUN260">
        <v>0.63</v>
      </c>
      <c r="BUO260">
        <v>0.63</v>
      </c>
      <c r="BUP260">
        <v>0.63</v>
      </c>
      <c r="BUQ260">
        <v>0.63</v>
      </c>
      <c r="BUR260">
        <v>0.63</v>
      </c>
      <c r="BUS260">
        <v>0.63</v>
      </c>
      <c r="BUT260">
        <v>0.63</v>
      </c>
      <c r="BUU260">
        <v>0.63</v>
      </c>
      <c r="BUV260">
        <v>0.63</v>
      </c>
      <c r="BUW260">
        <v>0.63</v>
      </c>
      <c r="BUX260">
        <v>0.63</v>
      </c>
      <c r="BUY260">
        <v>0.63</v>
      </c>
      <c r="BUZ260">
        <v>0.63</v>
      </c>
      <c r="BVA260">
        <v>0.63</v>
      </c>
      <c r="BVB260">
        <v>0.63</v>
      </c>
      <c r="BVC260">
        <v>0.63</v>
      </c>
      <c r="BVD260">
        <v>0.63</v>
      </c>
      <c r="BVE260">
        <v>0.63</v>
      </c>
      <c r="BVF260">
        <v>0.63</v>
      </c>
      <c r="BVG260">
        <v>0.63</v>
      </c>
      <c r="BVH260">
        <v>0.63</v>
      </c>
      <c r="BVI260">
        <v>0.63</v>
      </c>
      <c r="BVJ260">
        <v>0.63</v>
      </c>
      <c r="BVK260">
        <v>0.63</v>
      </c>
      <c r="BVL260">
        <v>0.63</v>
      </c>
      <c r="BVM260">
        <v>0.63</v>
      </c>
      <c r="BVN260">
        <v>0.63</v>
      </c>
      <c r="BVO260">
        <v>0.63</v>
      </c>
      <c r="BVP260">
        <v>0.63</v>
      </c>
      <c r="BVQ260">
        <v>0.63</v>
      </c>
      <c r="BVR260">
        <v>0.63</v>
      </c>
      <c r="BVS260">
        <v>0.63</v>
      </c>
      <c r="BVT260">
        <v>0.63</v>
      </c>
      <c r="BVU260">
        <v>0.63</v>
      </c>
      <c r="BVV260">
        <v>0.63</v>
      </c>
      <c r="BVW260">
        <v>0.63</v>
      </c>
      <c r="BVX260">
        <v>0.63</v>
      </c>
      <c r="BVY260">
        <v>0.63</v>
      </c>
      <c r="BVZ260">
        <v>0.63</v>
      </c>
      <c r="BWA260">
        <v>0.63</v>
      </c>
      <c r="BWB260">
        <v>0.63</v>
      </c>
      <c r="BWC260">
        <v>0.63</v>
      </c>
      <c r="BWD260">
        <v>0.63</v>
      </c>
      <c r="BWE260">
        <v>0.63</v>
      </c>
      <c r="BWF260">
        <v>0.63</v>
      </c>
      <c r="BWG260">
        <v>0.63</v>
      </c>
      <c r="BWH260">
        <v>0.63</v>
      </c>
      <c r="BWI260">
        <v>0.63</v>
      </c>
      <c r="BWJ260">
        <v>0.63</v>
      </c>
      <c r="BWK260">
        <v>0.63</v>
      </c>
      <c r="BWL260">
        <v>0.63</v>
      </c>
      <c r="BWM260">
        <v>0.63</v>
      </c>
      <c r="BWN260">
        <v>0.63</v>
      </c>
      <c r="BWO260">
        <v>0.63</v>
      </c>
      <c r="BWP260">
        <v>0.63</v>
      </c>
      <c r="BWQ260">
        <v>0.63</v>
      </c>
      <c r="BWR260">
        <v>0.63</v>
      </c>
      <c r="BWS260">
        <v>0.63</v>
      </c>
      <c r="BWT260">
        <v>0.63</v>
      </c>
      <c r="BWU260">
        <v>0.63</v>
      </c>
      <c r="BWV260">
        <v>0.63</v>
      </c>
      <c r="BWW260">
        <v>0.63</v>
      </c>
      <c r="BWX260">
        <v>0.63</v>
      </c>
      <c r="BWY260">
        <v>0.63</v>
      </c>
      <c r="BWZ260">
        <v>0.63</v>
      </c>
      <c r="BXA260">
        <v>0.63</v>
      </c>
      <c r="BXB260">
        <v>0.63</v>
      </c>
      <c r="BXC260">
        <v>0.63</v>
      </c>
      <c r="BXD260">
        <v>0.63</v>
      </c>
      <c r="BXE260">
        <v>0.63</v>
      </c>
      <c r="BXF260">
        <v>0.63</v>
      </c>
      <c r="BXG260">
        <v>0.63</v>
      </c>
      <c r="BXH260">
        <v>0.63</v>
      </c>
      <c r="BXI260">
        <v>0.63</v>
      </c>
      <c r="BXJ260">
        <v>0.63</v>
      </c>
      <c r="BXK260">
        <v>0.63</v>
      </c>
      <c r="BXL260">
        <v>0.63</v>
      </c>
      <c r="BXM260">
        <v>0.63</v>
      </c>
      <c r="BXN260">
        <v>0.63</v>
      </c>
      <c r="BXO260">
        <v>0.63</v>
      </c>
      <c r="BXP260">
        <v>0.63</v>
      </c>
      <c r="BXQ260">
        <v>0.63</v>
      </c>
      <c r="BXR260">
        <v>0.63</v>
      </c>
      <c r="BXS260">
        <v>0.63</v>
      </c>
      <c r="BXT260">
        <v>0.63</v>
      </c>
      <c r="BXU260">
        <v>0.63</v>
      </c>
      <c r="BXV260">
        <v>0.63</v>
      </c>
      <c r="BXW260">
        <v>0.63</v>
      </c>
      <c r="BXX260">
        <v>0.63</v>
      </c>
      <c r="BXY260">
        <v>0.63</v>
      </c>
      <c r="BXZ260">
        <v>0.63</v>
      </c>
      <c r="BYA260">
        <v>0.63</v>
      </c>
      <c r="BYB260">
        <v>0.63</v>
      </c>
      <c r="BYC260">
        <v>0.63</v>
      </c>
      <c r="BYD260">
        <v>0.63</v>
      </c>
      <c r="BYE260">
        <v>0.63</v>
      </c>
      <c r="BYF260">
        <v>0.63</v>
      </c>
      <c r="BYG260">
        <v>0.63</v>
      </c>
      <c r="BYH260">
        <v>0.63</v>
      </c>
      <c r="BYI260">
        <v>0.63</v>
      </c>
      <c r="BYJ260">
        <v>0.63</v>
      </c>
      <c r="BYK260">
        <v>0.63</v>
      </c>
      <c r="BYL260">
        <v>0.63</v>
      </c>
      <c r="BYM260">
        <v>0.63</v>
      </c>
      <c r="BYN260">
        <v>0.63</v>
      </c>
      <c r="BYO260">
        <v>0.63</v>
      </c>
      <c r="BYP260">
        <v>0.63</v>
      </c>
      <c r="BYQ260">
        <v>0.63</v>
      </c>
      <c r="BYR260">
        <v>0.63</v>
      </c>
      <c r="BYS260">
        <v>0.63</v>
      </c>
      <c r="BYT260">
        <v>0.63</v>
      </c>
      <c r="BYU260">
        <v>0.63</v>
      </c>
      <c r="BYV260">
        <v>0.63</v>
      </c>
      <c r="BYW260">
        <v>0.63</v>
      </c>
      <c r="BYX260">
        <v>0.63</v>
      </c>
      <c r="BYY260">
        <v>0.63</v>
      </c>
      <c r="BYZ260">
        <v>0.63</v>
      </c>
      <c r="BZA260">
        <v>0.63</v>
      </c>
      <c r="BZB260">
        <v>0.63</v>
      </c>
      <c r="BZC260">
        <v>0.63</v>
      </c>
      <c r="BZD260">
        <v>0.63</v>
      </c>
      <c r="BZE260">
        <v>0.63</v>
      </c>
      <c r="BZF260">
        <v>0.63</v>
      </c>
      <c r="BZG260">
        <v>0.63</v>
      </c>
      <c r="BZH260">
        <v>0.63</v>
      </c>
      <c r="BZI260">
        <v>0.63</v>
      </c>
      <c r="BZJ260">
        <v>0.63</v>
      </c>
      <c r="BZK260">
        <v>0.63</v>
      </c>
      <c r="BZL260">
        <v>0.63</v>
      </c>
      <c r="BZM260">
        <v>0.63</v>
      </c>
      <c r="BZN260">
        <v>0.63</v>
      </c>
      <c r="BZO260">
        <v>0.63</v>
      </c>
      <c r="BZP260">
        <v>0.63</v>
      </c>
      <c r="BZQ260">
        <v>0.63</v>
      </c>
      <c r="BZR260">
        <v>0.63</v>
      </c>
      <c r="BZS260">
        <v>0.63</v>
      </c>
      <c r="BZT260">
        <v>0.63</v>
      </c>
      <c r="BZU260">
        <v>0.63</v>
      </c>
      <c r="BZV260">
        <v>0.63</v>
      </c>
      <c r="BZW260">
        <v>0.63</v>
      </c>
      <c r="BZX260">
        <v>0.63</v>
      </c>
      <c r="BZY260">
        <v>0.63</v>
      </c>
      <c r="BZZ260">
        <v>0.63</v>
      </c>
      <c r="CAA260">
        <v>0.63</v>
      </c>
      <c r="CAB260">
        <v>0.63</v>
      </c>
      <c r="CAC260">
        <v>0.63</v>
      </c>
      <c r="CAD260">
        <v>0.63</v>
      </c>
      <c r="CAE260">
        <v>0.63</v>
      </c>
      <c r="CAF260">
        <v>0.63</v>
      </c>
      <c r="CAG260">
        <v>0.63</v>
      </c>
      <c r="CAH260">
        <v>0.63</v>
      </c>
      <c r="CAI260">
        <v>0.63</v>
      </c>
      <c r="CAJ260">
        <v>0.63</v>
      </c>
      <c r="CAK260">
        <v>0.63</v>
      </c>
      <c r="CAL260">
        <v>0.63</v>
      </c>
      <c r="CAM260">
        <v>0.63</v>
      </c>
      <c r="CAN260">
        <v>0.63</v>
      </c>
      <c r="CAO260">
        <v>0.63</v>
      </c>
      <c r="CAP260">
        <v>0.63</v>
      </c>
      <c r="CAQ260">
        <v>0.63</v>
      </c>
      <c r="CAR260">
        <v>0.63</v>
      </c>
      <c r="CAS260">
        <v>0.63</v>
      </c>
      <c r="CAT260">
        <v>0.63</v>
      </c>
      <c r="CAU260">
        <v>0.63</v>
      </c>
      <c r="CAV260">
        <v>0.63</v>
      </c>
      <c r="CAW260">
        <v>0.63</v>
      </c>
      <c r="CAX260">
        <v>0.63</v>
      </c>
      <c r="CAY260">
        <v>0.63</v>
      </c>
      <c r="CAZ260">
        <v>0.63</v>
      </c>
      <c r="CBA260">
        <v>0.63</v>
      </c>
      <c r="CBB260">
        <v>0.63</v>
      </c>
      <c r="CBC260">
        <v>0.63</v>
      </c>
      <c r="CBD260">
        <v>0.63</v>
      </c>
      <c r="CBE260">
        <v>0.63</v>
      </c>
      <c r="CBF260">
        <v>0.63</v>
      </c>
      <c r="CBG260">
        <v>0.63</v>
      </c>
      <c r="CBH260">
        <v>0.63</v>
      </c>
      <c r="CBI260">
        <v>0.63</v>
      </c>
      <c r="CBJ260">
        <v>0.63</v>
      </c>
      <c r="CBK260">
        <v>0.63</v>
      </c>
      <c r="CBL260">
        <v>0.63</v>
      </c>
      <c r="CBM260">
        <v>0.63</v>
      </c>
      <c r="CBN260">
        <v>0.63</v>
      </c>
      <c r="CBO260">
        <v>0.63</v>
      </c>
      <c r="CBP260">
        <v>0.63</v>
      </c>
      <c r="CBQ260">
        <v>0.63</v>
      </c>
      <c r="CBR260">
        <v>0.63</v>
      </c>
      <c r="CBS260">
        <v>0.63</v>
      </c>
      <c r="CBT260">
        <v>0.63</v>
      </c>
      <c r="CBU260">
        <v>0.63</v>
      </c>
      <c r="CBV260">
        <v>0.63</v>
      </c>
      <c r="CBW260">
        <v>0.63</v>
      </c>
      <c r="CBX260">
        <v>0.63</v>
      </c>
      <c r="CBY260">
        <v>0.63</v>
      </c>
      <c r="CBZ260">
        <v>0.63</v>
      </c>
      <c r="CCA260">
        <v>0.63</v>
      </c>
      <c r="CCB260">
        <v>0.63</v>
      </c>
      <c r="CCC260">
        <v>0.63</v>
      </c>
      <c r="CCD260">
        <v>0.63</v>
      </c>
      <c r="CCE260">
        <v>0.63</v>
      </c>
      <c r="CCF260">
        <v>0.63</v>
      </c>
      <c r="CCG260">
        <v>0.63</v>
      </c>
      <c r="CCH260">
        <v>0.63</v>
      </c>
      <c r="CCI260">
        <v>0.63</v>
      </c>
      <c r="CCJ260">
        <v>0.63</v>
      </c>
      <c r="CCK260">
        <v>0.63</v>
      </c>
      <c r="CCL260">
        <v>0.63</v>
      </c>
      <c r="CCM260">
        <v>0.63</v>
      </c>
      <c r="CCN260">
        <v>0.63</v>
      </c>
      <c r="CCO260">
        <v>0.63</v>
      </c>
      <c r="CCP260">
        <v>0.63</v>
      </c>
      <c r="CCQ260">
        <v>0.63</v>
      </c>
      <c r="CCR260">
        <v>0.63</v>
      </c>
      <c r="CCS260">
        <v>0.63</v>
      </c>
      <c r="CCT260">
        <v>0.63</v>
      </c>
      <c r="CCU260">
        <v>0.63</v>
      </c>
      <c r="CCV260">
        <v>0.63</v>
      </c>
      <c r="CCW260">
        <v>0.63</v>
      </c>
      <c r="CCX260">
        <v>0.63</v>
      </c>
      <c r="CCY260">
        <v>0.63</v>
      </c>
      <c r="CCZ260">
        <v>0.63</v>
      </c>
      <c r="CDA260">
        <v>0.63</v>
      </c>
      <c r="CDB260">
        <v>0.63</v>
      </c>
      <c r="CDC260">
        <v>0.63</v>
      </c>
      <c r="CDD260">
        <v>0.63</v>
      </c>
      <c r="CDE260">
        <v>0.63</v>
      </c>
      <c r="CDF260">
        <v>0.63</v>
      </c>
      <c r="CDG260">
        <v>0.63</v>
      </c>
      <c r="CDH260">
        <v>0.63</v>
      </c>
      <c r="CDI260">
        <v>0.63</v>
      </c>
      <c r="CDJ260">
        <v>0.63</v>
      </c>
      <c r="CDK260">
        <v>0.63</v>
      </c>
      <c r="CDL260">
        <v>0.63</v>
      </c>
      <c r="CDM260">
        <v>0.63</v>
      </c>
      <c r="CDN260">
        <v>0.63</v>
      </c>
      <c r="CDO260">
        <v>0.63</v>
      </c>
      <c r="CDP260">
        <v>0.63</v>
      </c>
      <c r="CDQ260">
        <v>0.63</v>
      </c>
      <c r="CDR260">
        <v>0.63</v>
      </c>
      <c r="CDS260">
        <v>0.63</v>
      </c>
      <c r="CDT260">
        <v>0.63</v>
      </c>
      <c r="CDU260">
        <v>0.63</v>
      </c>
      <c r="CDV260">
        <v>0.63</v>
      </c>
      <c r="CDW260">
        <v>0.63</v>
      </c>
      <c r="CDX260">
        <v>0.63</v>
      </c>
      <c r="CDY260">
        <v>0.63</v>
      </c>
      <c r="CDZ260">
        <v>0.63</v>
      </c>
      <c r="CEA260">
        <v>0.63</v>
      </c>
      <c r="CEB260">
        <v>0.63</v>
      </c>
      <c r="CEC260">
        <v>0.63</v>
      </c>
      <c r="CED260">
        <v>0.63</v>
      </c>
      <c r="CEE260">
        <v>0.63</v>
      </c>
      <c r="CEF260">
        <v>0.63</v>
      </c>
      <c r="CEG260">
        <v>0.63</v>
      </c>
      <c r="CEH260">
        <v>0.63</v>
      </c>
      <c r="CEI260">
        <v>0.63</v>
      </c>
      <c r="CEJ260">
        <v>0.63</v>
      </c>
      <c r="CEK260">
        <v>0.63</v>
      </c>
      <c r="CEL260">
        <v>0.63</v>
      </c>
      <c r="CEM260">
        <v>0.63</v>
      </c>
      <c r="CEN260">
        <v>0.63</v>
      </c>
      <c r="CEO260">
        <v>0.63</v>
      </c>
      <c r="CEP260">
        <v>0.63</v>
      </c>
      <c r="CEQ260">
        <v>0.63</v>
      </c>
      <c r="CER260">
        <v>0.63</v>
      </c>
      <c r="CES260">
        <v>0.63</v>
      </c>
      <c r="CET260">
        <v>0.63</v>
      </c>
      <c r="CEU260">
        <v>0.63</v>
      </c>
      <c r="CEV260">
        <v>0.63</v>
      </c>
      <c r="CEW260">
        <v>0.63</v>
      </c>
      <c r="CEX260">
        <v>0.63</v>
      </c>
      <c r="CEY260">
        <v>0.63</v>
      </c>
      <c r="CEZ260">
        <v>0.63</v>
      </c>
      <c r="CFA260">
        <v>0.63</v>
      </c>
      <c r="CFB260">
        <v>0.63</v>
      </c>
      <c r="CFC260">
        <v>0.63</v>
      </c>
      <c r="CFD260">
        <v>0.63</v>
      </c>
      <c r="CFE260">
        <v>0.63</v>
      </c>
      <c r="CFF260">
        <v>0.63</v>
      </c>
      <c r="CFG260">
        <v>0.63</v>
      </c>
      <c r="CFH260">
        <v>0.63</v>
      </c>
      <c r="CFI260">
        <v>0.63</v>
      </c>
      <c r="CFJ260">
        <v>0.63</v>
      </c>
      <c r="CFK260">
        <v>0.63</v>
      </c>
      <c r="CFL260">
        <v>0.63</v>
      </c>
      <c r="CFM260">
        <v>0.63</v>
      </c>
      <c r="CFN260">
        <v>0.63</v>
      </c>
      <c r="CFO260">
        <v>0.63</v>
      </c>
      <c r="CFP260">
        <v>0.63</v>
      </c>
      <c r="CFQ260">
        <v>0.63</v>
      </c>
      <c r="CFR260">
        <v>0.63</v>
      </c>
      <c r="CFS260">
        <v>0.63</v>
      </c>
      <c r="CFT260">
        <v>0.63</v>
      </c>
      <c r="CFU260">
        <v>0.63</v>
      </c>
      <c r="CFV260">
        <v>0.63</v>
      </c>
      <c r="CFW260">
        <v>0.63</v>
      </c>
      <c r="CFX260">
        <v>0.63</v>
      </c>
      <c r="CFY260">
        <v>0.63</v>
      </c>
      <c r="CFZ260">
        <v>0.63</v>
      </c>
      <c r="CGA260">
        <v>0.63</v>
      </c>
      <c r="CGB260">
        <v>0.63</v>
      </c>
      <c r="CGC260">
        <v>0.63</v>
      </c>
      <c r="CGD260">
        <v>0.63</v>
      </c>
      <c r="CGE260">
        <v>0.63</v>
      </c>
      <c r="CGF260">
        <v>0.63</v>
      </c>
      <c r="CGG260">
        <v>0.63</v>
      </c>
      <c r="CGH260">
        <v>0.63</v>
      </c>
      <c r="CGI260">
        <v>0.63</v>
      </c>
      <c r="CGJ260">
        <v>0.63</v>
      </c>
      <c r="CGK260">
        <v>0.63</v>
      </c>
      <c r="CGL260">
        <v>0.63</v>
      </c>
      <c r="CGM260">
        <v>0.63</v>
      </c>
      <c r="CGN260">
        <v>0.63</v>
      </c>
      <c r="CGO260">
        <v>0.63</v>
      </c>
      <c r="CGP260">
        <v>0.63</v>
      </c>
      <c r="CGQ260">
        <v>0.63</v>
      </c>
      <c r="CGR260">
        <v>0.63</v>
      </c>
      <c r="CGS260">
        <v>0.63</v>
      </c>
      <c r="CGT260">
        <v>0.63</v>
      </c>
      <c r="CGU260">
        <v>0.63</v>
      </c>
      <c r="CGV260">
        <v>0.63</v>
      </c>
      <c r="CGW260">
        <v>0.63</v>
      </c>
      <c r="CGX260">
        <v>0.63</v>
      </c>
      <c r="CGY260">
        <v>0.63</v>
      </c>
      <c r="CGZ260">
        <v>0.63</v>
      </c>
      <c r="CHA260">
        <v>0.63</v>
      </c>
      <c r="CHB260">
        <v>0.63</v>
      </c>
      <c r="CHC260">
        <v>0.63</v>
      </c>
      <c r="CHD260">
        <v>0.63</v>
      </c>
      <c r="CHE260">
        <v>0.63</v>
      </c>
      <c r="CHF260">
        <v>0.63</v>
      </c>
      <c r="CHG260">
        <v>0.63</v>
      </c>
      <c r="CHH260">
        <v>0.63</v>
      </c>
      <c r="CHI260">
        <v>0.63</v>
      </c>
      <c r="CHJ260">
        <v>0.63</v>
      </c>
      <c r="CHK260">
        <v>0.63</v>
      </c>
      <c r="CHL260">
        <v>0.63</v>
      </c>
      <c r="CHM260">
        <v>0.63</v>
      </c>
      <c r="CHN260">
        <v>0.63</v>
      </c>
      <c r="CHO260">
        <v>0.63</v>
      </c>
      <c r="CHP260">
        <v>0.63</v>
      </c>
      <c r="CHQ260">
        <v>0.63</v>
      </c>
      <c r="CHR260">
        <v>0.63</v>
      </c>
      <c r="CHS260">
        <v>0.63</v>
      </c>
      <c r="CHT260">
        <v>0.63</v>
      </c>
      <c r="CHU260">
        <v>0.63</v>
      </c>
      <c r="CHV260">
        <v>0.63</v>
      </c>
      <c r="CHW260">
        <v>0.63</v>
      </c>
      <c r="CHX260">
        <v>0.63</v>
      </c>
      <c r="CHY260">
        <v>0.63</v>
      </c>
      <c r="CHZ260">
        <v>0.63</v>
      </c>
      <c r="CIA260">
        <v>0.63</v>
      </c>
      <c r="CIB260">
        <v>0.63</v>
      </c>
      <c r="CIC260">
        <v>0.63</v>
      </c>
      <c r="CID260">
        <v>0.63</v>
      </c>
      <c r="CIE260">
        <v>0.63</v>
      </c>
      <c r="CIF260">
        <v>0.63</v>
      </c>
      <c r="CIG260">
        <v>0.63</v>
      </c>
      <c r="CIH260">
        <v>0.63</v>
      </c>
      <c r="CII260">
        <v>0.63</v>
      </c>
      <c r="CIJ260">
        <v>0.63</v>
      </c>
      <c r="CIK260">
        <v>0.63</v>
      </c>
      <c r="CIL260">
        <v>0.63</v>
      </c>
      <c r="CIM260">
        <v>0.63</v>
      </c>
      <c r="CIN260">
        <v>0.63</v>
      </c>
      <c r="CIO260">
        <v>0.63</v>
      </c>
      <c r="CIP260">
        <v>0.63</v>
      </c>
      <c r="CIQ260">
        <v>0.63</v>
      </c>
      <c r="CIR260">
        <v>0.63</v>
      </c>
      <c r="CIS260">
        <v>0.63</v>
      </c>
      <c r="CIT260">
        <v>0.63</v>
      </c>
      <c r="CIU260">
        <v>0.63</v>
      </c>
      <c r="CIV260">
        <v>0.63</v>
      </c>
      <c r="CIW260">
        <v>0.63</v>
      </c>
      <c r="CIX260">
        <v>0.63</v>
      </c>
      <c r="CIY260">
        <v>0.63</v>
      </c>
      <c r="CIZ260">
        <v>0.63</v>
      </c>
      <c r="CJA260">
        <v>0.63</v>
      </c>
      <c r="CJB260">
        <v>0.63</v>
      </c>
      <c r="CJC260">
        <v>0.63</v>
      </c>
      <c r="CJD260">
        <v>0.63</v>
      </c>
      <c r="CJE260">
        <v>0.63</v>
      </c>
      <c r="CJF260">
        <v>0.63</v>
      </c>
      <c r="CJG260">
        <v>0.63</v>
      </c>
      <c r="CJH260">
        <v>0.63</v>
      </c>
      <c r="CJI260">
        <v>0.63</v>
      </c>
      <c r="CJJ260">
        <v>0.63</v>
      </c>
      <c r="CJK260">
        <v>0.63</v>
      </c>
      <c r="CJL260">
        <v>0.63</v>
      </c>
      <c r="CJM260">
        <v>0.63</v>
      </c>
      <c r="CJN260">
        <v>0.63</v>
      </c>
      <c r="CJO260">
        <v>0.63</v>
      </c>
      <c r="CJP260">
        <v>0.63</v>
      </c>
      <c r="CJQ260">
        <v>0.63</v>
      </c>
      <c r="CJR260">
        <v>0.63</v>
      </c>
      <c r="CJS260">
        <v>0.63</v>
      </c>
      <c r="CJT260">
        <v>0.63</v>
      </c>
      <c r="CJU260">
        <v>0.63</v>
      </c>
      <c r="CJV260">
        <v>0.63</v>
      </c>
      <c r="CJW260">
        <v>0.63</v>
      </c>
      <c r="CJX260">
        <v>0.63</v>
      </c>
      <c r="CJY260">
        <v>0.63</v>
      </c>
      <c r="CJZ260">
        <v>0.63</v>
      </c>
      <c r="CKA260">
        <v>0.63</v>
      </c>
      <c r="CKB260">
        <v>0.63</v>
      </c>
      <c r="CKC260">
        <v>0.63</v>
      </c>
      <c r="CKD260">
        <v>0.63</v>
      </c>
      <c r="CKE260">
        <v>0.63</v>
      </c>
      <c r="CKF260">
        <v>0.63</v>
      </c>
      <c r="CKG260">
        <v>0.63</v>
      </c>
      <c r="CKH260">
        <v>0.63</v>
      </c>
      <c r="CKI260">
        <v>0.63</v>
      </c>
      <c r="CKJ260">
        <v>0.63</v>
      </c>
      <c r="CKK260">
        <v>0.63</v>
      </c>
      <c r="CKL260">
        <v>0.63</v>
      </c>
      <c r="CKM260">
        <v>0.63</v>
      </c>
      <c r="CKN260">
        <v>0.63</v>
      </c>
      <c r="CKO260">
        <v>0.63</v>
      </c>
      <c r="CKP260">
        <v>0.63</v>
      </c>
      <c r="CKQ260">
        <v>0.63</v>
      </c>
      <c r="CKR260">
        <v>0.63</v>
      </c>
      <c r="CKS260">
        <v>0.63</v>
      </c>
      <c r="CKT260">
        <v>0.63</v>
      </c>
      <c r="CKU260">
        <v>0.63</v>
      </c>
      <c r="CKV260">
        <v>0.63</v>
      </c>
      <c r="CKW260">
        <v>0.63</v>
      </c>
      <c r="CKX260">
        <v>0.63</v>
      </c>
      <c r="CKY260">
        <v>0.63</v>
      </c>
      <c r="CKZ260">
        <v>0.63</v>
      </c>
      <c r="CLA260">
        <v>0.63</v>
      </c>
      <c r="CLB260">
        <v>0.63</v>
      </c>
      <c r="CLC260">
        <v>0.63</v>
      </c>
      <c r="CLD260">
        <v>0.63</v>
      </c>
      <c r="CLE260">
        <v>0.63</v>
      </c>
      <c r="CLF260">
        <v>0.63</v>
      </c>
      <c r="CLG260">
        <v>0.63</v>
      </c>
      <c r="CLH260">
        <v>0.63</v>
      </c>
      <c r="CLI260">
        <v>0.63</v>
      </c>
      <c r="CLJ260">
        <v>0.63</v>
      </c>
      <c r="CLK260">
        <v>0.63</v>
      </c>
      <c r="CLL260">
        <v>0.63</v>
      </c>
      <c r="CLM260">
        <v>0.63</v>
      </c>
      <c r="CLN260">
        <v>0.63</v>
      </c>
      <c r="CLO260">
        <v>0.63</v>
      </c>
      <c r="CLP260">
        <v>0.63</v>
      </c>
      <c r="CLQ260">
        <v>0.63</v>
      </c>
      <c r="CLR260">
        <v>0.63</v>
      </c>
      <c r="CLS260">
        <v>0.63</v>
      </c>
      <c r="CLT260">
        <v>0.63</v>
      </c>
      <c r="CLU260">
        <v>0.63</v>
      </c>
      <c r="CLV260">
        <v>0.63</v>
      </c>
      <c r="CLW260">
        <v>0.63</v>
      </c>
      <c r="CLX260">
        <v>0.63</v>
      </c>
      <c r="CLY260">
        <v>0.63</v>
      </c>
      <c r="CLZ260">
        <v>0.63</v>
      </c>
      <c r="CMA260">
        <v>0.63</v>
      </c>
      <c r="CMB260">
        <v>0.63</v>
      </c>
      <c r="CMC260">
        <v>0.63</v>
      </c>
      <c r="CMD260">
        <v>0.63</v>
      </c>
      <c r="CME260">
        <v>0.63</v>
      </c>
      <c r="CMF260">
        <v>0.63</v>
      </c>
      <c r="CMG260">
        <v>0.63</v>
      </c>
      <c r="CMH260">
        <v>0.63</v>
      </c>
      <c r="CMI260">
        <v>0.63</v>
      </c>
      <c r="CMJ260">
        <v>0.63</v>
      </c>
      <c r="CMK260">
        <v>0.63</v>
      </c>
      <c r="CML260">
        <v>0.63</v>
      </c>
      <c r="CMM260">
        <v>0.63</v>
      </c>
      <c r="CMN260">
        <v>0.63</v>
      </c>
      <c r="CMO260">
        <v>0.63</v>
      </c>
      <c r="CMP260">
        <v>0.63</v>
      </c>
      <c r="CMQ260">
        <v>0.63</v>
      </c>
      <c r="CMR260">
        <v>0.63</v>
      </c>
      <c r="CMS260">
        <v>0.63</v>
      </c>
      <c r="CMT260">
        <v>0.63</v>
      </c>
      <c r="CMU260">
        <v>0.63</v>
      </c>
      <c r="CMV260">
        <v>0.63</v>
      </c>
      <c r="CMW260">
        <v>0.63</v>
      </c>
      <c r="CMX260">
        <v>0.63</v>
      </c>
      <c r="CMY260">
        <v>0.63</v>
      </c>
      <c r="CMZ260">
        <v>0.63</v>
      </c>
      <c r="CNA260">
        <v>0.63</v>
      </c>
      <c r="CNB260">
        <v>0.63</v>
      </c>
      <c r="CNC260">
        <v>0.63</v>
      </c>
      <c r="CND260">
        <v>0.63</v>
      </c>
      <c r="CNE260">
        <v>0.63</v>
      </c>
      <c r="CNF260">
        <v>0.63</v>
      </c>
      <c r="CNG260">
        <v>0.63</v>
      </c>
      <c r="CNH260">
        <v>0.63</v>
      </c>
      <c r="CNI260">
        <v>0.63</v>
      </c>
      <c r="CNJ260">
        <v>0.63</v>
      </c>
      <c r="CNK260">
        <v>0.63</v>
      </c>
      <c r="CNL260">
        <v>0.63</v>
      </c>
      <c r="CNM260">
        <v>0.63</v>
      </c>
      <c r="CNN260">
        <v>0.63</v>
      </c>
      <c r="CNO260">
        <v>0.63</v>
      </c>
      <c r="CNP260">
        <v>0.63</v>
      </c>
      <c r="CNQ260">
        <v>0.63</v>
      </c>
      <c r="CNR260">
        <v>0.63</v>
      </c>
      <c r="CNS260">
        <v>0.63</v>
      </c>
      <c r="CNT260">
        <v>0.63</v>
      </c>
      <c r="CNU260">
        <v>0.63</v>
      </c>
      <c r="CNV260">
        <v>0.63</v>
      </c>
      <c r="CNW260">
        <v>0.63</v>
      </c>
      <c r="CNX260">
        <v>0.63</v>
      </c>
      <c r="CNY260">
        <v>0.63</v>
      </c>
      <c r="CNZ260">
        <v>0.63</v>
      </c>
      <c r="COA260">
        <v>0.63</v>
      </c>
      <c r="COB260">
        <v>0.63</v>
      </c>
      <c r="COC260">
        <v>0.63</v>
      </c>
      <c r="COD260">
        <v>0.63</v>
      </c>
      <c r="COE260">
        <v>0.63</v>
      </c>
      <c r="COF260">
        <v>0.63</v>
      </c>
      <c r="COG260">
        <v>0.63</v>
      </c>
      <c r="COH260">
        <v>0.63</v>
      </c>
      <c r="COI260">
        <v>0.63</v>
      </c>
      <c r="COJ260">
        <v>0.63</v>
      </c>
      <c r="COK260">
        <v>0.63</v>
      </c>
      <c r="COL260">
        <v>0.63</v>
      </c>
      <c r="COM260">
        <v>0.63</v>
      </c>
      <c r="CON260">
        <v>0.63</v>
      </c>
      <c r="COO260">
        <v>0.63</v>
      </c>
      <c r="COP260">
        <v>0.63</v>
      </c>
      <c r="COQ260">
        <v>0.63</v>
      </c>
      <c r="COR260">
        <v>0.63</v>
      </c>
      <c r="COS260">
        <v>0.63</v>
      </c>
      <c r="COT260">
        <v>0.63</v>
      </c>
      <c r="COU260">
        <v>0.63</v>
      </c>
      <c r="COV260">
        <v>0.63</v>
      </c>
      <c r="COW260">
        <v>0.63</v>
      </c>
      <c r="COX260">
        <v>0.63</v>
      </c>
      <c r="COY260">
        <v>0.63</v>
      </c>
      <c r="COZ260">
        <v>0.63</v>
      </c>
      <c r="CPA260">
        <v>0.63</v>
      </c>
      <c r="CPB260">
        <v>0.63</v>
      </c>
      <c r="CPC260">
        <v>0.63</v>
      </c>
      <c r="CPD260">
        <v>0.63</v>
      </c>
      <c r="CPE260">
        <v>0.63</v>
      </c>
      <c r="CPF260">
        <v>0.63</v>
      </c>
      <c r="CPG260">
        <v>0.63</v>
      </c>
      <c r="CPH260">
        <v>0.63</v>
      </c>
      <c r="CPI260">
        <v>0.63</v>
      </c>
      <c r="CPJ260">
        <v>0.63</v>
      </c>
      <c r="CPK260">
        <v>0.63</v>
      </c>
      <c r="CPL260">
        <v>0.63</v>
      </c>
      <c r="CPM260">
        <v>0.63</v>
      </c>
      <c r="CPN260">
        <v>0.63</v>
      </c>
      <c r="CPO260">
        <v>0.63</v>
      </c>
      <c r="CPP260">
        <v>0.63</v>
      </c>
      <c r="CPQ260">
        <v>0.63</v>
      </c>
      <c r="CPR260">
        <v>0.63</v>
      </c>
      <c r="CPS260">
        <v>0.63</v>
      </c>
      <c r="CPT260">
        <v>0.63</v>
      </c>
      <c r="CPU260">
        <v>0.63</v>
      </c>
      <c r="CPV260">
        <v>0.63</v>
      </c>
      <c r="CPW260">
        <v>0.63</v>
      </c>
      <c r="CPX260">
        <v>0.63</v>
      </c>
      <c r="CPY260">
        <v>0.63</v>
      </c>
      <c r="CPZ260">
        <v>0.63</v>
      </c>
      <c r="CQA260">
        <v>0.63</v>
      </c>
      <c r="CQB260">
        <v>0.63</v>
      </c>
      <c r="CQC260">
        <v>0.63</v>
      </c>
      <c r="CQD260">
        <v>0.63</v>
      </c>
      <c r="CQE260">
        <v>0.63</v>
      </c>
      <c r="CQF260">
        <v>0.63</v>
      </c>
      <c r="CQG260">
        <v>0.63</v>
      </c>
      <c r="CQH260">
        <v>0.63</v>
      </c>
      <c r="CQI260">
        <v>0.63</v>
      </c>
      <c r="CQJ260">
        <v>0.63</v>
      </c>
      <c r="CQK260">
        <v>0.63</v>
      </c>
      <c r="CQL260">
        <v>0.63</v>
      </c>
      <c r="CQM260">
        <v>0.63</v>
      </c>
      <c r="CQN260">
        <v>0.63</v>
      </c>
      <c r="CQO260">
        <v>0.63</v>
      </c>
      <c r="CQP260">
        <v>0.63</v>
      </c>
      <c r="CQQ260">
        <v>0.63</v>
      </c>
      <c r="CQR260">
        <v>0.63</v>
      </c>
      <c r="CQS260">
        <v>0.63</v>
      </c>
      <c r="CQT260">
        <v>0.63</v>
      </c>
      <c r="CQU260">
        <v>0.63</v>
      </c>
      <c r="CQV260">
        <v>0.63</v>
      </c>
      <c r="CQW260">
        <v>0.63</v>
      </c>
      <c r="CQX260">
        <v>0.63</v>
      </c>
      <c r="CQY260">
        <v>0.63</v>
      </c>
      <c r="CQZ260">
        <v>0.63</v>
      </c>
      <c r="CRA260">
        <v>0.63</v>
      </c>
      <c r="CRB260">
        <v>0.63</v>
      </c>
      <c r="CRC260">
        <v>0.63</v>
      </c>
      <c r="CRD260">
        <v>0.63</v>
      </c>
      <c r="CRE260">
        <v>0.63</v>
      </c>
      <c r="CRF260">
        <v>0.63</v>
      </c>
      <c r="CRG260">
        <v>0.63</v>
      </c>
      <c r="CRH260">
        <v>0.63</v>
      </c>
      <c r="CRI260">
        <v>0.63</v>
      </c>
      <c r="CRJ260">
        <v>0.63</v>
      </c>
      <c r="CRK260">
        <v>0.63</v>
      </c>
      <c r="CRL260">
        <v>0.63</v>
      </c>
      <c r="CRM260">
        <v>0.63</v>
      </c>
      <c r="CRN260">
        <v>0.63</v>
      </c>
      <c r="CRO260">
        <v>0.63</v>
      </c>
      <c r="CRP260">
        <v>0.63</v>
      </c>
      <c r="CRQ260">
        <v>0.63</v>
      </c>
      <c r="CRR260">
        <v>0.63</v>
      </c>
      <c r="CRS260">
        <v>0.63</v>
      </c>
      <c r="CRT260">
        <v>0.63</v>
      </c>
      <c r="CRU260">
        <v>0.63</v>
      </c>
      <c r="CRV260">
        <v>0.63</v>
      </c>
      <c r="CRW260">
        <v>0.63</v>
      </c>
      <c r="CRX260">
        <v>0.63</v>
      </c>
      <c r="CRY260">
        <v>0.63</v>
      </c>
      <c r="CRZ260">
        <v>0.63</v>
      </c>
      <c r="CSA260">
        <v>0.63</v>
      </c>
      <c r="CSB260">
        <v>0.63</v>
      </c>
      <c r="CSC260">
        <v>0.63</v>
      </c>
      <c r="CSD260">
        <v>0.63</v>
      </c>
      <c r="CSE260">
        <v>0.63</v>
      </c>
      <c r="CSF260">
        <v>0.63</v>
      </c>
      <c r="CSG260">
        <v>0.63</v>
      </c>
      <c r="CSH260">
        <v>0.63</v>
      </c>
      <c r="CSI260">
        <v>0.63</v>
      </c>
      <c r="CSJ260">
        <v>0.63</v>
      </c>
      <c r="CSK260">
        <v>0.63</v>
      </c>
      <c r="CSL260">
        <v>0.63</v>
      </c>
      <c r="CSM260">
        <v>0.63</v>
      </c>
      <c r="CSN260">
        <v>0.63</v>
      </c>
      <c r="CSO260">
        <v>0.63</v>
      </c>
      <c r="CSP260">
        <v>0.63</v>
      </c>
      <c r="CSQ260">
        <v>0.63</v>
      </c>
      <c r="CSR260">
        <v>0.63</v>
      </c>
      <c r="CSS260">
        <v>0.63</v>
      </c>
      <c r="CST260">
        <v>0.63</v>
      </c>
      <c r="CSU260">
        <v>0.63</v>
      </c>
      <c r="CSV260">
        <v>0.63</v>
      </c>
      <c r="CSW260">
        <v>0.63</v>
      </c>
      <c r="CSX260">
        <v>0.63</v>
      </c>
      <c r="CSY260">
        <v>0.63</v>
      </c>
      <c r="CSZ260">
        <v>0.63</v>
      </c>
      <c r="CTA260">
        <v>0.63</v>
      </c>
      <c r="CTB260">
        <v>0.63</v>
      </c>
      <c r="CTC260">
        <v>0.63</v>
      </c>
      <c r="CTD260">
        <v>0.63</v>
      </c>
      <c r="CTE260">
        <v>0.63</v>
      </c>
      <c r="CTF260">
        <v>0.63</v>
      </c>
      <c r="CTG260">
        <v>0.63</v>
      </c>
      <c r="CTH260">
        <v>0.63</v>
      </c>
      <c r="CTI260">
        <v>0.63</v>
      </c>
      <c r="CTJ260">
        <v>0.63</v>
      </c>
      <c r="CTK260">
        <v>0.63</v>
      </c>
      <c r="CTL260">
        <v>0.63</v>
      </c>
      <c r="CTM260">
        <v>0.63</v>
      </c>
      <c r="CTN260">
        <v>0.63</v>
      </c>
      <c r="CTO260">
        <v>0.63</v>
      </c>
      <c r="CTP260">
        <v>0.63</v>
      </c>
      <c r="CTQ260">
        <v>0.63</v>
      </c>
      <c r="CTR260">
        <v>0.63</v>
      </c>
      <c r="CTS260">
        <v>0.63</v>
      </c>
      <c r="CTT260">
        <v>0.63</v>
      </c>
      <c r="CTU260">
        <v>0.63</v>
      </c>
      <c r="CTV260">
        <v>0.63</v>
      </c>
      <c r="CTW260">
        <v>0.63</v>
      </c>
      <c r="CTX260">
        <v>0.63</v>
      </c>
      <c r="CTY260">
        <v>0.63</v>
      </c>
      <c r="CTZ260">
        <v>0.63</v>
      </c>
      <c r="CUA260">
        <v>0.63</v>
      </c>
      <c r="CUB260">
        <v>0.63</v>
      </c>
      <c r="CUC260">
        <v>0.63</v>
      </c>
      <c r="CUD260">
        <v>0.63</v>
      </c>
      <c r="CUE260">
        <v>0.63</v>
      </c>
      <c r="CUF260">
        <v>0.63</v>
      </c>
      <c r="CUG260">
        <v>0.63</v>
      </c>
      <c r="CUH260">
        <v>0.63</v>
      </c>
      <c r="CUI260">
        <v>0.63</v>
      </c>
      <c r="CUJ260">
        <v>0.63</v>
      </c>
      <c r="CUK260">
        <v>0.63</v>
      </c>
      <c r="CUL260">
        <v>0.63</v>
      </c>
      <c r="CUM260">
        <v>0.63</v>
      </c>
      <c r="CUN260">
        <v>0.63</v>
      </c>
      <c r="CUO260">
        <v>0.63</v>
      </c>
      <c r="CUP260">
        <v>0.63</v>
      </c>
      <c r="CUQ260">
        <v>0.63</v>
      </c>
      <c r="CUR260">
        <v>0.63</v>
      </c>
      <c r="CUS260">
        <v>0.63</v>
      </c>
      <c r="CUT260">
        <v>0.63</v>
      </c>
      <c r="CUU260">
        <v>0.63</v>
      </c>
      <c r="CUV260">
        <v>0.63</v>
      </c>
      <c r="CUW260">
        <v>0.63</v>
      </c>
      <c r="CUX260">
        <v>0.63</v>
      </c>
      <c r="CUY260">
        <v>0.63</v>
      </c>
      <c r="CUZ260">
        <v>0.63</v>
      </c>
      <c r="CVA260">
        <v>0.63</v>
      </c>
      <c r="CVB260">
        <v>0.63</v>
      </c>
      <c r="CVC260">
        <v>0.63</v>
      </c>
      <c r="CVD260">
        <v>0.63</v>
      </c>
      <c r="CVE260">
        <v>0.63</v>
      </c>
      <c r="CVF260">
        <v>0.63</v>
      </c>
      <c r="CVG260">
        <v>0.63</v>
      </c>
      <c r="CVH260">
        <v>0.63</v>
      </c>
      <c r="CVI260">
        <v>0.63</v>
      </c>
      <c r="CVJ260">
        <v>0.63</v>
      </c>
      <c r="CVK260">
        <v>0.63</v>
      </c>
      <c r="CVL260">
        <v>0.63</v>
      </c>
      <c r="CVM260">
        <v>0.63</v>
      </c>
      <c r="CVN260">
        <v>0.63</v>
      </c>
      <c r="CVO260">
        <v>0.63</v>
      </c>
      <c r="CVP260">
        <v>0.63</v>
      </c>
      <c r="CVQ260">
        <v>0.63</v>
      </c>
      <c r="CVR260">
        <v>0.63</v>
      </c>
      <c r="CVS260">
        <v>0.63</v>
      </c>
      <c r="CVT260">
        <v>0.63</v>
      </c>
      <c r="CVU260">
        <v>0.63</v>
      </c>
      <c r="CVV260">
        <v>0.63</v>
      </c>
      <c r="CVW260">
        <v>0.63</v>
      </c>
      <c r="CVX260">
        <v>0.63</v>
      </c>
      <c r="CVY260">
        <v>0.63</v>
      </c>
      <c r="CVZ260">
        <v>0.63</v>
      </c>
      <c r="CWA260">
        <v>0.63</v>
      </c>
      <c r="CWB260">
        <v>0.63</v>
      </c>
      <c r="CWC260">
        <v>0.63</v>
      </c>
      <c r="CWD260">
        <v>0.63</v>
      </c>
      <c r="CWE260">
        <v>0.63</v>
      </c>
      <c r="CWF260">
        <v>0.63</v>
      </c>
      <c r="CWG260">
        <v>0.63</v>
      </c>
      <c r="CWH260">
        <v>0.63</v>
      </c>
      <c r="CWI260">
        <v>0.63</v>
      </c>
      <c r="CWJ260">
        <v>0.63</v>
      </c>
      <c r="CWK260">
        <v>0.63</v>
      </c>
      <c r="CWL260">
        <v>0.63</v>
      </c>
      <c r="CWM260">
        <v>0.63</v>
      </c>
      <c r="CWN260">
        <v>0.63</v>
      </c>
      <c r="CWO260">
        <v>0.63</v>
      </c>
      <c r="CWP260">
        <v>0.63</v>
      </c>
      <c r="CWQ260">
        <v>0.63</v>
      </c>
      <c r="CWR260">
        <v>0.63</v>
      </c>
      <c r="CWS260">
        <v>0.63</v>
      </c>
      <c r="CWT260">
        <v>0.63</v>
      </c>
      <c r="CWU260">
        <v>0.63</v>
      </c>
      <c r="CWV260">
        <v>0.63</v>
      </c>
      <c r="CWW260">
        <v>0.63</v>
      </c>
      <c r="CWX260">
        <v>0.63</v>
      </c>
      <c r="CWY260">
        <v>0.63</v>
      </c>
      <c r="CWZ260">
        <v>0.63</v>
      </c>
      <c r="CXA260">
        <v>0.63</v>
      </c>
      <c r="CXB260">
        <v>0.63</v>
      </c>
      <c r="CXC260">
        <v>0.63</v>
      </c>
      <c r="CXD260">
        <v>0.63</v>
      </c>
      <c r="CXE260">
        <v>0.63</v>
      </c>
      <c r="CXF260">
        <v>0.63</v>
      </c>
      <c r="CXG260">
        <v>0.63</v>
      </c>
      <c r="CXH260">
        <v>0.63</v>
      </c>
      <c r="CXI260">
        <v>0.63</v>
      </c>
      <c r="CXJ260">
        <v>0.63</v>
      </c>
      <c r="CXK260">
        <v>0.63</v>
      </c>
      <c r="CXL260">
        <v>0.63</v>
      </c>
      <c r="CXM260">
        <v>0.63</v>
      </c>
      <c r="CXN260">
        <v>0.63</v>
      </c>
      <c r="CXO260">
        <v>0.63</v>
      </c>
      <c r="CXP260">
        <v>0.63</v>
      </c>
      <c r="CXQ260">
        <v>0.63</v>
      </c>
      <c r="CXR260">
        <v>0.63</v>
      </c>
      <c r="CXS260">
        <v>0.63</v>
      </c>
      <c r="CXT260">
        <v>0.63</v>
      </c>
      <c r="CXU260">
        <v>0.63</v>
      </c>
      <c r="CXV260">
        <v>0.63</v>
      </c>
      <c r="CXW260">
        <v>0.63</v>
      </c>
      <c r="CXX260">
        <v>0.63</v>
      </c>
      <c r="CXY260">
        <v>0.63</v>
      </c>
      <c r="CXZ260">
        <v>0.63</v>
      </c>
      <c r="CYA260">
        <v>0.63</v>
      </c>
      <c r="CYB260">
        <v>0.63</v>
      </c>
      <c r="CYC260">
        <v>0.63</v>
      </c>
      <c r="CYD260">
        <v>0.63</v>
      </c>
      <c r="CYE260">
        <v>0.63</v>
      </c>
      <c r="CYF260">
        <v>0.63</v>
      </c>
      <c r="CYG260">
        <v>0.63</v>
      </c>
      <c r="CYH260">
        <v>0.63</v>
      </c>
      <c r="CYI260">
        <v>0.63</v>
      </c>
      <c r="CYJ260">
        <v>0.63</v>
      </c>
      <c r="CYK260">
        <v>0.63</v>
      </c>
      <c r="CYL260">
        <v>0.63</v>
      </c>
      <c r="CYM260">
        <v>0.63</v>
      </c>
      <c r="CYN260">
        <v>0.63</v>
      </c>
      <c r="CYO260">
        <v>0.63</v>
      </c>
      <c r="CYP260">
        <v>0.63</v>
      </c>
      <c r="CYQ260">
        <v>0.63</v>
      </c>
      <c r="CYR260">
        <v>0.63</v>
      </c>
      <c r="CYS260">
        <v>0.63</v>
      </c>
      <c r="CYT260">
        <v>0.63</v>
      </c>
      <c r="CYU260">
        <v>0.63</v>
      </c>
      <c r="CYV260">
        <v>0.63</v>
      </c>
      <c r="CYW260">
        <v>0.63</v>
      </c>
      <c r="CYX260">
        <v>0.63</v>
      </c>
      <c r="CYY260">
        <v>0.63</v>
      </c>
      <c r="CYZ260">
        <v>0.63</v>
      </c>
      <c r="CZA260">
        <v>0.63</v>
      </c>
      <c r="CZB260">
        <v>0.63</v>
      </c>
      <c r="CZC260">
        <v>0.63</v>
      </c>
      <c r="CZD260">
        <v>0.63</v>
      </c>
      <c r="CZE260">
        <v>0.63</v>
      </c>
      <c r="CZF260">
        <v>0.63</v>
      </c>
      <c r="CZG260">
        <v>0.63</v>
      </c>
      <c r="CZH260">
        <v>0.63</v>
      </c>
      <c r="CZI260">
        <v>0.63</v>
      </c>
      <c r="CZJ260">
        <v>0.63</v>
      </c>
      <c r="CZK260">
        <v>0.63</v>
      </c>
      <c r="CZL260">
        <v>0.63</v>
      </c>
      <c r="CZM260">
        <v>0.63</v>
      </c>
      <c r="CZN260">
        <v>0.63</v>
      </c>
      <c r="CZO260">
        <v>0.63</v>
      </c>
      <c r="CZP260">
        <v>0.63</v>
      </c>
      <c r="CZQ260">
        <v>0.63</v>
      </c>
      <c r="CZR260">
        <v>0.63</v>
      </c>
      <c r="CZS260">
        <v>0.63</v>
      </c>
      <c r="CZT260">
        <v>0.63</v>
      </c>
      <c r="CZU260">
        <v>0.63</v>
      </c>
      <c r="CZV260">
        <v>0.63</v>
      </c>
      <c r="CZW260">
        <v>0.63</v>
      </c>
      <c r="CZX260">
        <v>0.63</v>
      </c>
      <c r="CZY260">
        <v>0.63</v>
      </c>
      <c r="CZZ260">
        <v>0.63</v>
      </c>
      <c r="DAA260">
        <v>0.63</v>
      </c>
      <c r="DAB260">
        <v>0.63</v>
      </c>
      <c r="DAC260">
        <v>0.63</v>
      </c>
      <c r="DAD260">
        <v>0.63</v>
      </c>
      <c r="DAE260">
        <v>0.63</v>
      </c>
      <c r="DAF260">
        <v>0.63</v>
      </c>
      <c r="DAG260">
        <v>0.63</v>
      </c>
      <c r="DAH260">
        <v>0.63</v>
      </c>
      <c r="DAI260">
        <v>0.63</v>
      </c>
      <c r="DAJ260">
        <v>0.63</v>
      </c>
      <c r="DAK260">
        <v>0.63</v>
      </c>
      <c r="DAL260">
        <v>0.63</v>
      </c>
      <c r="DAM260">
        <v>0.63</v>
      </c>
      <c r="DAN260">
        <v>0.63</v>
      </c>
      <c r="DAO260">
        <v>0.63</v>
      </c>
      <c r="DAP260">
        <v>0.63</v>
      </c>
      <c r="DAQ260">
        <v>0.63</v>
      </c>
      <c r="DAR260">
        <v>0.63</v>
      </c>
      <c r="DAS260">
        <v>0.63</v>
      </c>
      <c r="DAT260">
        <v>0.63</v>
      </c>
      <c r="DAU260">
        <v>0.63</v>
      </c>
      <c r="DAV260">
        <v>0.63</v>
      </c>
      <c r="DAW260">
        <v>0.63</v>
      </c>
      <c r="DAX260">
        <v>0.63</v>
      </c>
      <c r="DAY260">
        <v>0.63</v>
      </c>
      <c r="DAZ260">
        <v>0.63</v>
      </c>
      <c r="DBA260">
        <v>0.63</v>
      </c>
      <c r="DBB260">
        <v>0.63</v>
      </c>
      <c r="DBC260">
        <v>0.63</v>
      </c>
      <c r="DBD260">
        <v>0.63</v>
      </c>
      <c r="DBE260">
        <v>0.63</v>
      </c>
      <c r="DBF260">
        <v>0.63</v>
      </c>
      <c r="DBG260">
        <v>0.63</v>
      </c>
      <c r="DBH260">
        <v>0.63</v>
      </c>
      <c r="DBI260">
        <v>0.63</v>
      </c>
      <c r="DBJ260">
        <v>0.63</v>
      </c>
      <c r="DBK260">
        <v>0.63</v>
      </c>
      <c r="DBL260">
        <v>0.63</v>
      </c>
      <c r="DBM260">
        <v>0.63</v>
      </c>
      <c r="DBN260">
        <v>0.63</v>
      </c>
      <c r="DBO260">
        <v>0.63</v>
      </c>
      <c r="DBP260">
        <v>0.63</v>
      </c>
      <c r="DBQ260">
        <v>0.63</v>
      </c>
      <c r="DBR260">
        <v>0.63</v>
      </c>
      <c r="DBS260">
        <v>0.63</v>
      </c>
      <c r="DBT260">
        <v>0.63</v>
      </c>
      <c r="DBU260">
        <v>0.63</v>
      </c>
      <c r="DBV260">
        <v>0.63</v>
      </c>
      <c r="DBW260">
        <v>0.63</v>
      </c>
      <c r="DBX260">
        <v>0.63</v>
      </c>
      <c r="DBY260">
        <v>0.63</v>
      </c>
      <c r="DBZ260">
        <v>0.63</v>
      </c>
      <c r="DCA260">
        <v>0.63</v>
      </c>
      <c r="DCB260">
        <v>0.63</v>
      </c>
      <c r="DCC260">
        <v>0.63</v>
      </c>
      <c r="DCD260">
        <v>0.63</v>
      </c>
      <c r="DCE260">
        <v>0.63</v>
      </c>
      <c r="DCF260">
        <v>0.63</v>
      </c>
      <c r="DCG260">
        <v>0.63</v>
      </c>
      <c r="DCH260">
        <v>0.63</v>
      </c>
      <c r="DCI260">
        <v>0.63</v>
      </c>
      <c r="DCJ260">
        <v>0.63</v>
      </c>
      <c r="DCK260">
        <v>0.63</v>
      </c>
      <c r="DCL260">
        <v>0.63</v>
      </c>
      <c r="DCM260">
        <v>0.63</v>
      </c>
      <c r="DCN260">
        <v>0.63</v>
      </c>
      <c r="DCO260">
        <v>0.63</v>
      </c>
      <c r="DCP260">
        <v>0.63</v>
      </c>
      <c r="DCQ260">
        <v>0.63</v>
      </c>
      <c r="DCR260">
        <v>0.63</v>
      </c>
      <c r="DCS260">
        <v>0.63</v>
      </c>
      <c r="DCT260">
        <v>0.63</v>
      </c>
      <c r="DCU260">
        <v>0.63</v>
      </c>
      <c r="DCV260">
        <v>0.63</v>
      </c>
      <c r="DCW260">
        <v>0.63</v>
      </c>
      <c r="DCX260">
        <v>0.63</v>
      </c>
      <c r="DCY260">
        <v>0.63</v>
      </c>
      <c r="DCZ260">
        <v>0.63</v>
      </c>
      <c r="DDA260">
        <v>0.63</v>
      </c>
      <c r="DDB260">
        <v>0.63</v>
      </c>
      <c r="DDC260">
        <v>0.63</v>
      </c>
      <c r="DDD260">
        <v>0.63</v>
      </c>
      <c r="DDE260">
        <v>0.63</v>
      </c>
      <c r="DDF260">
        <v>0.63</v>
      </c>
      <c r="DDG260">
        <v>0.63</v>
      </c>
      <c r="DDH260">
        <v>0.63</v>
      </c>
      <c r="DDI260">
        <v>0.63</v>
      </c>
      <c r="DDJ260">
        <v>0.63</v>
      </c>
      <c r="DDK260">
        <v>0.63</v>
      </c>
      <c r="DDL260">
        <v>0.63</v>
      </c>
      <c r="DDM260">
        <v>0.63</v>
      </c>
      <c r="DDN260">
        <v>0.63</v>
      </c>
      <c r="DDO260">
        <v>0.63</v>
      </c>
      <c r="DDP260">
        <v>0.63</v>
      </c>
      <c r="DDQ260">
        <v>0.63</v>
      </c>
      <c r="DDR260">
        <v>0.63</v>
      </c>
      <c r="DDS260">
        <v>0.63</v>
      </c>
      <c r="DDT260">
        <v>0.63</v>
      </c>
      <c r="DDU260">
        <v>0.63</v>
      </c>
      <c r="DDV260">
        <v>0.63</v>
      </c>
      <c r="DDW260">
        <v>0.63</v>
      </c>
      <c r="DDX260">
        <v>0.63</v>
      </c>
      <c r="DDY260">
        <v>0.63</v>
      </c>
      <c r="DDZ260">
        <v>0.63</v>
      </c>
      <c r="DEA260">
        <v>0.63</v>
      </c>
      <c r="DEB260">
        <v>0.63</v>
      </c>
      <c r="DEC260">
        <v>0.63</v>
      </c>
      <c r="DED260">
        <v>0.63</v>
      </c>
      <c r="DEE260">
        <v>0.63</v>
      </c>
      <c r="DEF260">
        <v>0.63</v>
      </c>
      <c r="DEG260">
        <v>0.63</v>
      </c>
      <c r="DEH260">
        <v>0.63</v>
      </c>
      <c r="DEI260">
        <v>0.63</v>
      </c>
      <c r="DEJ260">
        <v>0.63</v>
      </c>
      <c r="DEK260">
        <v>0.63</v>
      </c>
      <c r="DEL260">
        <v>0.63</v>
      </c>
      <c r="DEM260">
        <v>0.63</v>
      </c>
      <c r="DEN260">
        <v>0.63</v>
      </c>
      <c r="DEO260">
        <v>0.63</v>
      </c>
      <c r="DEP260">
        <v>0.63</v>
      </c>
      <c r="DEQ260">
        <v>0.63</v>
      </c>
      <c r="DER260">
        <v>0.63</v>
      </c>
      <c r="DES260">
        <v>0.63</v>
      </c>
      <c r="DET260">
        <v>0.63</v>
      </c>
      <c r="DEU260">
        <v>0.63</v>
      </c>
      <c r="DEV260">
        <v>0.63</v>
      </c>
      <c r="DEW260">
        <v>0.63</v>
      </c>
      <c r="DEX260">
        <v>0.63</v>
      </c>
      <c r="DEY260">
        <v>0.63</v>
      </c>
      <c r="DEZ260">
        <v>0.63</v>
      </c>
      <c r="DFA260">
        <v>0.63</v>
      </c>
      <c r="DFB260">
        <v>0.63</v>
      </c>
      <c r="DFC260">
        <v>0.63</v>
      </c>
      <c r="DFD260">
        <v>0.63</v>
      </c>
      <c r="DFE260">
        <v>0.63</v>
      </c>
      <c r="DFF260">
        <v>0.63</v>
      </c>
      <c r="DFG260">
        <v>0.63</v>
      </c>
      <c r="DFH260">
        <v>0.63</v>
      </c>
      <c r="DFI260">
        <v>0.63</v>
      </c>
      <c r="DFJ260">
        <v>0.63</v>
      </c>
      <c r="DFK260">
        <v>0.63</v>
      </c>
      <c r="DFL260">
        <v>0.63</v>
      </c>
      <c r="DFM260">
        <v>0.63</v>
      </c>
      <c r="DFN260">
        <v>0.63</v>
      </c>
      <c r="DFO260">
        <v>0.63</v>
      </c>
      <c r="DFP260">
        <v>0.63</v>
      </c>
      <c r="DFQ260">
        <v>0.63</v>
      </c>
      <c r="DFR260">
        <v>0.63</v>
      </c>
      <c r="DFS260">
        <v>0.63</v>
      </c>
      <c r="DFT260">
        <v>0.63</v>
      </c>
      <c r="DFU260">
        <v>0.63</v>
      </c>
      <c r="DFV260">
        <v>0.63</v>
      </c>
      <c r="DFW260">
        <v>0.63</v>
      </c>
      <c r="DFX260">
        <v>0.63</v>
      </c>
      <c r="DFY260">
        <v>0.63</v>
      </c>
      <c r="DFZ260">
        <v>0.63</v>
      </c>
      <c r="DGA260">
        <v>0.63</v>
      </c>
      <c r="DGB260">
        <v>0.63</v>
      </c>
      <c r="DGC260">
        <v>0.63</v>
      </c>
      <c r="DGD260">
        <v>0.63</v>
      </c>
      <c r="DGE260">
        <v>0.63</v>
      </c>
      <c r="DGF260">
        <v>0.63</v>
      </c>
      <c r="DGG260">
        <v>0.63</v>
      </c>
      <c r="DGH260">
        <v>0.63</v>
      </c>
      <c r="DGI260">
        <v>0.63</v>
      </c>
      <c r="DGJ260">
        <v>0.63</v>
      </c>
      <c r="DGK260">
        <v>0.63</v>
      </c>
      <c r="DGL260">
        <v>0.63</v>
      </c>
      <c r="DGM260">
        <v>0.63</v>
      </c>
      <c r="DGN260">
        <v>0.63</v>
      </c>
      <c r="DGO260">
        <v>0.63</v>
      </c>
      <c r="DGP260">
        <v>0.63</v>
      </c>
      <c r="DGQ260">
        <v>0.63</v>
      </c>
      <c r="DGR260">
        <v>0.63</v>
      </c>
      <c r="DGS260">
        <v>0.63</v>
      </c>
      <c r="DGT260">
        <v>0.63</v>
      </c>
      <c r="DGU260">
        <v>0.63</v>
      </c>
      <c r="DGV260">
        <v>0.63</v>
      </c>
      <c r="DGW260">
        <v>0.63</v>
      </c>
      <c r="DGX260">
        <v>0.63</v>
      </c>
      <c r="DGY260">
        <v>0.63</v>
      </c>
      <c r="DGZ260">
        <v>0.63</v>
      </c>
      <c r="DHA260">
        <v>0.63</v>
      </c>
      <c r="DHB260">
        <v>0.63</v>
      </c>
      <c r="DHC260">
        <v>0.63</v>
      </c>
      <c r="DHD260">
        <v>0.63</v>
      </c>
      <c r="DHE260">
        <v>0.63</v>
      </c>
      <c r="DHF260">
        <v>0.63</v>
      </c>
      <c r="DHG260">
        <v>0.63</v>
      </c>
      <c r="DHH260">
        <v>0.63</v>
      </c>
      <c r="DHI260">
        <v>0.63</v>
      </c>
      <c r="DHJ260">
        <v>0.63</v>
      </c>
      <c r="DHK260">
        <v>0.63</v>
      </c>
      <c r="DHL260">
        <v>0.63</v>
      </c>
      <c r="DHM260">
        <v>0.63</v>
      </c>
      <c r="DHN260">
        <v>0.63</v>
      </c>
      <c r="DHO260">
        <v>0.63</v>
      </c>
      <c r="DHP260">
        <v>0.63</v>
      </c>
      <c r="DHQ260">
        <v>0.63</v>
      </c>
      <c r="DHR260">
        <v>0.63</v>
      </c>
      <c r="DHS260">
        <v>0.63</v>
      </c>
      <c r="DHT260">
        <v>0.63</v>
      </c>
      <c r="DHU260">
        <v>0.63</v>
      </c>
      <c r="DHV260">
        <v>0.63</v>
      </c>
      <c r="DHW260">
        <v>0.63</v>
      </c>
      <c r="DHX260">
        <v>0.63</v>
      </c>
      <c r="DHY260">
        <v>0.63</v>
      </c>
      <c r="DHZ260">
        <v>0.63</v>
      </c>
      <c r="DIA260">
        <v>0.63</v>
      </c>
      <c r="DIB260">
        <v>0.63</v>
      </c>
      <c r="DIC260">
        <v>0.63</v>
      </c>
      <c r="DID260">
        <v>0.63</v>
      </c>
      <c r="DIE260">
        <v>0.63</v>
      </c>
      <c r="DIF260">
        <v>0.63</v>
      </c>
      <c r="DIG260">
        <v>0.63</v>
      </c>
      <c r="DIH260">
        <v>0.63</v>
      </c>
      <c r="DII260">
        <v>0.63</v>
      </c>
      <c r="DIJ260">
        <v>0.63</v>
      </c>
      <c r="DIK260">
        <v>0.63</v>
      </c>
      <c r="DIL260">
        <v>0.63</v>
      </c>
      <c r="DIM260">
        <v>0.63</v>
      </c>
      <c r="DIN260">
        <v>0.63</v>
      </c>
      <c r="DIO260">
        <v>0.63</v>
      </c>
      <c r="DIP260">
        <v>0.63</v>
      </c>
      <c r="DIQ260">
        <v>0.63</v>
      </c>
      <c r="DIR260">
        <v>0.63</v>
      </c>
      <c r="DIS260">
        <v>0.63</v>
      </c>
      <c r="DIT260">
        <v>0.63</v>
      </c>
      <c r="DIU260">
        <v>0.63</v>
      </c>
      <c r="DIV260">
        <v>0.63</v>
      </c>
      <c r="DIW260">
        <v>0.63</v>
      </c>
      <c r="DIX260">
        <v>0.63</v>
      </c>
      <c r="DIY260">
        <v>0.63</v>
      </c>
      <c r="DIZ260">
        <v>0.63</v>
      </c>
      <c r="DJA260">
        <v>0.63</v>
      </c>
      <c r="DJB260">
        <v>0.63</v>
      </c>
      <c r="DJC260">
        <v>0.63</v>
      </c>
      <c r="DJD260">
        <v>0.63</v>
      </c>
      <c r="DJE260">
        <v>0.63</v>
      </c>
      <c r="DJF260">
        <v>0.63</v>
      </c>
      <c r="DJG260">
        <v>0.63</v>
      </c>
      <c r="DJH260">
        <v>0.63</v>
      </c>
      <c r="DJI260">
        <v>0.63</v>
      </c>
      <c r="DJJ260">
        <v>0.63</v>
      </c>
      <c r="DJK260">
        <v>0.63</v>
      </c>
      <c r="DJL260">
        <v>0.63</v>
      </c>
      <c r="DJM260">
        <v>0.63</v>
      </c>
      <c r="DJN260">
        <v>0.63</v>
      </c>
      <c r="DJO260">
        <v>0.63</v>
      </c>
      <c r="DJP260">
        <v>0.63</v>
      </c>
      <c r="DJQ260">
        <v>0.63</v>
      </c>
      <c r="DJR260">
        <v>0.63</v>
      </c>
      <c r="DJS260">
        <v>0.63</v>
      </c>
      <c r="DJT260">
        <v>0.63</v>
      </c>
      <c r="DJU260">
        <v>0.63</v>
      </c>
      <c r="DJV260">
        <v>0.63</v>
      </c>
      <c r="DJW260">
        <v>0.63</v>
      </c>
      <c r="DJX260">
        <v>0.63</v>
      </c>
      <c r="DJY260">
        <v>0.63</v>
      </c>
      <c r="DJZ260">
        <v>0.63</v>
      </c>
      <c r="DKA260">
        <v>0.63</v>
      </c>
      <c r="DKB260">
        <v>0.63</v>
      </c>
      <c r="DKC260">
        <v>0.63</v>
      </c>
      <c r="DKD260">
        <v>0.63</v>
      </c>
      <c r="DKE260">
        <v>0.63</v>
      </c>
      <c r="DKF260">
        <v>0.63</v>
      </c>
      <c r="DKG260">
        <v>0.63</v>
      </c>
      <c r="DKH260">
        <v>0.63</v>
      </c>
      <c r="DKI260">
        <v>0.63</v>
      </c>
      <c r="DKJ260">
        <v>0.63</v>
      </c>
      <c r="DKK260">
        <v>0.63</v>
      </c>
      <c r="DKL260">
        <v>0.63</v>
      </c>
      <c r="DKM260">
        <v>0.63</v>
      </c>
      <c r="DKN260">
        <v>0.63</v>
      </c>
      <c r="DKO260">
        <v>0.63</v>
      </c>
      <c r="DKP260">
        <v>0.63</v>
      </c>
      <c r="DKQ260">
        <v>0.63</v>
      </c>
      <c r="DKR260">
        <v>0.63</v>
      </c>
      <c r="DKS260">
        <v>0.63</v>
      </c>
      <c r="DKT260">
        <v>0.63</v>
      </c>
      <c r="DKU260">
        <v>0.63</v>
      </c>
      <c r="DKV260">
        <v>0.63</v>
      </c>
      <c r="DKW260">
        <v>0.63</v>
      </c>
      <c r="DKX260">
        <v>0.63</v>
      </c>
      <c r="DKY260">
        <v>0.63</v>
      </c>
      <c r="DKZ260">
        <v>0.63</v>
      </c>
      <c r="DLA260">
        <v>0.63</v>
      </c>
      <c r="DLB260">
        <v>0.63</v>
      </c>
      <c r="DLC260">
        <v>0.63</v>
      </c>
      <c r="DLD260">
        <v>0.63</v>
      </c>
      <c r="DLE260">
        <v>0.63</v>
      </c>
      <c r="DLF260">
        <v>0.63</v>
      </c>
      <c r="DLG260">
        <v>0.63</v>
      </c>
      <c r="DLH260">
        <v>0.63</v>
      </c>
      <c r="DLI260">
        <v>0.63</v>
      </c>
      <c r="DLJ260">
        <v>0.63</v>
      </c>
      <c r="DLK260">
        <v>0.63</v>
      </c>
      <c r="DLL260">
        <v>0.63</v>
      </c>
      <c r="DLM260">
        <v>0.63</v>
      </c>
      <c r="DLN260">
        <v>0.63</v>
      </c>
      <c r="DLO260">
        <v>0.63</v>
      </c>
      <c r="DLP260">
        <v>0.63</v>
      </c>
      <c r="DLQ260">
        <v>0.63</v>
      </c>
      <c r="DLR260">
        <v>0.63</v>
      </c>
      <c r="DLS260">
        <v>0.63</v>
      </c>
      <c r="DLT260">
        <v>0.63</v>
      </c>
      <c r="DLU260">
        <v>0.63</v>
      </c>
      <c r="DLV260">
        <v>0.63</v>
      </c>
      <c r="DLW260">
        <v>0.63</v>
      </c>
      <c r="DLX260">
        <v>0.63</v>
      </c>
      <c r="DLY260">
        <v>0.63</v>
      </c>
      <c r="DLZ260">
        <v>0.63</v>
      </c>
      <c r="DMA260">
        <v>0.63</v>
      </c>
      <c r="DMB260">
        <v>0.63</v>
      </c>
      <c r="DMC260">
        <v>0.63</v>
      </c>
      <c r="DMD260">
        <v>0.63</v>
      </c>
      <c r="DME260">
        <v>0.63</v>
      </c>
      <c r="DMF260">
        <v>0.63</v>
      </c>
      <c r="DMG260">
        <v>0.63</v>
      </c>
      <c r="DMH260">
        <v>0.63</v>
      </c>
      <c r="DMI260">
        <v>0.63</v>
      </c>
      <c r="DMJ260">
        <v>0.63</v>
      </c>
      <c r="DMK260">
        <v>0.63</v>
      </c>
      <c r="DML260">
        <v>0.63</v>
      </c>
      <c r="DMM260">
        <v>0.63</v>
      </c>
      <c r="DMN260">
        <v>0.63</v>
      </c>
      <c r="DMO260">
        <v>0.63</v>
      </c>
      <c r="DMP260">
        <v>0.63</v>
      </c>
      <c r="DMQ260">
        <v>0.63</v>
      </c>
      <c r="DMR260">
        <v>0.63</v>
      </c>
      <c r="DMS260">
        <v>0.63</v>
      </c>
      <c r="DMT260">
        <v>0.63</v>
      </c>
      <c r="DMU260">
        <v>0.63</v>
      </c>
      <c r="DMV260">
        <v>0.63</v>
      </c>
      <c r="DMW260">
        <v>0.63</v>
      </c>
      <c r="DMX260">
        <v>0.63</v>
      </c>
      <c r="DMY260">
        <v>0.63</v>
      </c>
      <c r="DMZ260">
        <v>0.63</v>
      </c>
      <c r="DNA260">
        <v>0.63</v>
      </c>
      <c r="DNB260">
        <v>0.63</v>
      </c>
      <c r="DNC260">
        <v>0.63</v>
      </c>
      <c r="DND260">
        <v>0.63</v>
      </c>
      <c r="DNE260">
        <v>0.63</v>
      </c>
      <c r="DNF260">
        <v>0.63</v>
      </c>
      <c r="DNG260">
        <v>0.63</v>
      </c>
      <c r="DNH260">
        <v>0.63</v>
      </c>
      <c r="DNI260">
        <v>0.63</v>
      </c>
      <c r="DNJ260">
        <v>0.63</v>
      </c>
      <c r="DNK260">
        <v>0.63</v>
      </c>
      <c r="DNL260">
        <v>0.63</v>
      </c>
      <c r="DNM260">
        <v>0.63</v>
      </c>
      <c r="DNN260">
        <v>0.63</v>
      </c>
      <c r="DNO260">
        <v>0.63</v>
      </c>
      <c r="DNP260">
        <v>0.63</v>
      </c>
      <c r="DNQ260">
        <v>0.63</v>
      </c>
      <c r="DNR260">
        <v>0.63</v>
      </c>
      <c r="DNS260">
        <v>0.63</v>
      </c>
      <c r="DNT260">
        <v>0.63</v>
      </c>
      <c r="DNU260">
        <v>0.63</v>
      </c>
      <c r="DNV260">
        <v>0.63</v>
      </c>
      <c r="DNW260">
        <v>0.63</v>
      </c>
      <c r="DNX260">
        <v>0.63</v>
      </c>
      <c r="DNY260">
        <v>0.63</v>
      </c>
      <c r="DNZ260">
        <v>0.63</v>
      </c>
      <c r="DOA260">
        <v>0.63</v>
      </c>
      <c r="DOB260">
        <v>0.63</v>
      </c>
      <c r="DOC260">
        <v>0.63</v>
      </c>
      <c r="DOD260">
        <v>0.63</v>
      </c>
      <c r="DOE260">
        <v>0.63</v>
      </c>
      <c r="DOF260">
        <v>0.63</v>
      </c>
      <c r="DOG260">
        <v>0.63</v>
      </c>
      <c r="DOH260">
        <v>0.63</v>
      </c>
      <c r="DOI260">
        <v>0.63</v>
      </c>
      <c r="DOJ260">
        <v>0.63</v>
      </c>
      <c r="DOK260">
        <v>0.63</v>
      </c>
      <c r="DOL260">
        <v>0.63</v>
      </c>
      <c r="DOM260">
        <v>0.63</v>
      </c>
      <c r="DON260">
        <v>0.63</v>
      </c>
      <c r="DOO260">
        <v>0.63</v>
      </c>
      <c r="DOP260">
        <v>0.63</v>
      </c>
      <c r="DOQ260">
        <v>0.63</v>
      </c>
      <c r="DOR260">
        <v>0.63</v>
      </c>
      <c r="DOS260">
        <v>0.63</v>
      </c>
      <c r="DOT260">
        <v>0.63</v>
      </c>
      <c r="DOU260">
        <v>0.63</v>
      </c>
      <c r="DOV260">
        <v>0.63</v>
      </c>
      <c r="DOW260">
        <v>0.63</v>
      </c>
      <c r="DOX260">
        <v>0.63</v>
      </c>
      <c r="DOY260">
        <v>0.63</v>
      </c>
      <c r="DOZ260">
        <v>0.63</v>
      </c>
      <c r="DPA260">
        <v>0.63</v>
      </c>
      <c r="DPB260">
        <v>0.63</v>
      </c>
      <c r="DPC260">
        <v>0.63</v>
      </c>
      <c r="DPD260">
        <v>0.63</v>
      </c>
      <c r="DPE260">
        <v>0.63</v>
      </c>
      <c r="DPF260">
        <v>0.63</v>
      </c>
      <c r="DPG260">
        <v>0.63</v>
      </c>
      <c r="DPH260">
        <v>0.63</v>
      </c>
      <c r="DPI260">
        <v>0.63</v>
      </c>
      <c r="DPJ260">
        <v>0.63</v>
      </c>
      <c r="DPK260">
        <v>0.63</v>
      </c>
      <c r="DPL260">
        <v>0.63</v>
      </c>
      <c r="DPM260">
        <v>0.63</v>
      </c>
      <c r="DPN260">
        <v>0.63</v>
      </c>
      <c r="DPO260">
        <v>0.63</v>
      </c>
      <c r="DPP260">
        <v>0.63</v>
      </c>
      <c r="DPQ260">
        <v>0.63</v>
      </c>
      <c r="DPR260">
        <v>0.63</v>
      </c>
      <c r="DPS260">
        <v>0.63</v>
      </c>
      <c r="DPT260">
        <v>0.63</v>
      </c>
      <c r="DPU260">
        <v>0.63</v>
      </c>
      <c r="DPV260">
        <v>0.63</v>
      </c>
      <c r="DPW260">
        <v>0.63</v>
      </c>
      <c r="DPX260">
        <v>0.63</v>
      </c>
      <c r="DPY260">
        <v>0.63</v>
      </c>
      <c r="DPZ260">
        <v>0.63</v>
      </c>
      <c r="DQA260">
        <v>0.63</v>
      </c>
      <c r="DQB260">
        <v>0.63</v>
      </c>
      <c r="DQC260">
        <v>0.63</v>
      </c>
      <c r="DQD260">
        <v>0.63</v>
      </c>
      <c r="DQE260">
        <v>0.63</v>
      </c>
      <c r="DQF260">
        <v>0.63</v>
      </c>
      <c r="DQG260">
        <v>0.63</v>
      </c>
      <c r="DQH260">
        <v>0.63</v>
      </c>
      <c r="DQI260">
        <v>0.63</v>
      </c>
      <c r="DQJ260">
        <v>0.63</v>
      </c>
      <c r="DQK260">
        <v>0.63</v>
      </c>
      <c r="DQL260">
        <v>0.63</v>
      </c>
      <c r="DQM260">
        <v>0.63</v>
      </c>
      <c r="DQN260">
        <v>0.63</v>
      </c>
      <c r="DQO260">
        <v>0.63</v>
      </c>
      <c r="DQP260">
        <v>0.63</v>
      </c>
      <c r="DQQ260">
        <v>0.63</v>
      </c>
      <c r="DQR260">
        <v>0.63</v>
      </c>
      <c r="DQS260">
        <v>0.63</v>
      </c>
      <c r="DQT260">
        <v>0.63</v>
      </c>
      <c r="DQU260">
        <v>0.63</v>
      </c>
      <c r="DQV260">
        <v>0.63</v>
      </c>
      <c r="DQW260">
        <v>0.63</v>
      </c>
      <c r="DQX260">
        <v>0.63</v>
      </c>
      <c r="DQY260">
        <v>0.63</v>
      </c>
      <c r="DQZ260">
        <v>0.63</v>
      </c>
      <c r="DRA260">
        <v>0.63</v>
      </c>
      <c r="DRB260">
        <v>0.63</v>
      </c>
      <c r="DRC260">
        <v>0.63</v>
      </c>
      <c r="DRD260">
        <v>0.63</v>
      </c>
      <c r="DRE260">
        <v>0.63</v>
      </c>
      <c r="DRF260">
        <v>0.63</v>
      </c>
      <c r="DRG260">
        <v>0.63</v>
      </c>
      <c r="DRH260">
        <v>0.63</v>
      </c>
      <c r="DRI260">
        <v>0.63</v>
      </c>
      <c r="DRJ260">
        <v>0.63</v>
      </c>
      <c r="DRK260">
        <v>0.63</v>
      </c>
      <c r="DRL260">
        <v>0.63</v>
      </c>
      <c r="DRM260">
        <v>0.63</v>
      </c>
      <c r="DRN260">
        <v>0.63</v>
      </c>
      <c r="DRO260">
        <v>0.63</v>
      </c>
      <c r="DRP260">
        <v>0.63</v>
      </c>
      <c r="DRQ260">
        <v>0.63</v>
      </c>
      <c r="DRR260">
        <v>0.63</v>
      </c>
      <c r="DRS260">
        <v>0.63</v>
      </c>
      <c r="DRT260">
        <v>0.63</v>
      </c>
      <c r="DRU260">
        <v>0.63</v>
      </c>
      <c r="DRV260">
        <v>0.63</v>
      </c>
      <c r="DRW260">
        <v>0.63</v>
      </c>
      <c r="DRX260">
        <v>0.63</v>
      </c>
      <c r="DRY260">
        <v>0.63</v>
      </c>
      <c r="DRZ260">
        <v>0.63</v>
      </c>
      <c r="DSA260">
        <v>0.63</v>
      </c>
      <c r="DSB260">
        <v>0.63</v>
      </c>
      <c r="DSC260">
        <v>0.63</v>
      </c>
      <c r="DSD260">
        <v>0.63</v>
      </c>
      <c r="DSE260">
        <v>0.63</v>
      </c>
      <c r="DSF260">
        <v>0.63</v>
      </c>
      <c r="DSG260">
        <v>0.63</v>
      </c>
      <c r="DSH260">
        <v>0.63</v>
      </c>
      <c r="DSI260">
        <v>0.63</v>
      </c>
      <c r="DSJ260">
        <v>0.63</v>
      </c>
      <c r="DSK260">
        <v>0.63</v>
      </c>
      <c r="DSL260">
        <v>0.63</v>
      </c>
      <c r="DSM260">
        <v>0.63</v>
      </c>
      <c r="DSN260">
        <v>0.63</v>
      </c>
      <c r="DSO260">
        <v>0.63</v>
      </c>
      <c r="DSP260">
        <v>0.63</v>
      </c>
      <c r="DSQ260">
        <v>0.63</v>
      </c>
      <c r="DSR260">
        <v>0.63</v>
      </c>
      <c r="DSS260">
        <v>0.63</v>
      </c>
      <c r="DST260">
        <v>0.63</v>
      </c>
      <c r="DSU260">
        <v>0.63</v>
      </c>
      <c r="DSV260">
        <v>0.63</v>
      </c>
      <c r="DSW260">
        <v>0.63</v>
      </c>
      <c r="DSX260">
        <v>0.63</v>
      </c>
      <c r="DSY260">
        <v>0.63</v>
      </c>
      <c r="DSZ260">
        <v>0.63</v>
      </c>
      <c r="DTA260">
        <v>0.63</v>
      </c>
      <c r="DTB260">
        <v>0.63</v>
      </c>
      <c r="DTC260">
        <v>0.63</v>
      </c>
      <c r="DTD260">
        <v>0.63</v>
      </c>
      <c r="DTE260">
        <v>0.63</v>
      </c>
      <c r="DTF260">
        <v>0.63</v>
      </c>
      <c r="DTG260">
        <v>0.63</v>
      </c>
      <c r="DTH260">
        <v>0.63</v>
      </c>
      <c r="DTI260">
        <v>0.63</v>
      </c>
      <c r="DTJ260">
        <v>0.63</v>
      </c>
      <c r="DTK260">
        <v>0.63</v>
      </c>
      <c r="DTL260">
        <v>0.63</v>
      </c>
      <c r="DTM260">
        <v>0.63</v>
      </c>
      <c r="DTN260">
        <v>0.63</v>
      </c>
      <c r="DTO260">
        <v>0.63</v>
      </c>
      <c r="DTP260">
        <v>0.63</v>
      </c>
      <c r="DTQ260">
        <v>0.63</v>
      </c>
      <c r="DTR260">
        <v>0.63</v>
      </c>
      <c r="DTS260">
        <v>0.63</v>
      </c>
      <c r="DTT260">
        <v>0.63</v>
      </c>
      <c r="DTU260">
        <v>0.63</v>
      </c>
      <c r="DTV260">
        <v>0.63</v>
      </c>
      <c r="DTW260">
        <v>0.63</v>
      </c>
      <c r="DTX260">
        <v>0.63</v>
      </c>
      <c r="DTY260">
        <v>0.63</v>
      </c>
      <c r="DTZ260">
        <v>0.63</v>
      </c>
      <c r="DUA260">
        <v>0.63</v>
      </c>
      <c r="DUB260">
        <v>0.63</v>
      </c>
      <c r="DUC260">
        <v>0.63</v>
      </c>
      <c r="DUD260">
        <v>0.63</v>
      </c>
      <c r="DUE260">
        <v>0.63</v>
      </c>
      <c r="DUF260">
        <v>0.63</v>
      </c>
      <c r="DUG260">
        <v>0.63</v>
      </c>
      <c r="DUH260">
        <v>0.63</v>
      </c>
      <c r="DUI260">
        <v>0.63</v>
      </c>
      <c r="DUJ260">
        <v>0.63</v>
      </c>
      <c r="DUK260">
        <v>0.63</v>
      </c>
      <c r="DUL260">
        <v>0.63</v>
      </c>
      <c r="DUM260">
        <v>0.63</v>
      </c>
      <c r="DUN260">
        <v>0.63</v>
      </c>
      <c r="DUO260">
        <v>0.63</v>
      </c>
      <c r="DUP260">
        <v>0.63</v>
      </c>
      <c r="DUQ260">
        <v>0.63</v>
      </c>
      <c r="DUR260">
        <v>0.63</v>
      </c>
      <c r="DUS260">
        <v>0.63</v>
      </c>
      <c r="DUT260">
        <v>0.63</v>
      </c>
      <c r="DUU260">
        <v>0.63</v>
      </c>
      <c r="DUV260">
        <v>0.63</v>
      </c>
      <c r="DUW260">
        <v>0.63</v>
      </c>
      <c r="DUX260">
        <v>0.63</v>
      </c>
      <c r="DUY260">
        <v>0.63</v>
      </c>
      <c r="DUZ260">
        <v>0.63</v>
      </c>
      <c r="DVA260">
        <v>0.63</v>
      </c>
      <c r="DVB260">
        <v>0.63</v>
      </c>
      <c r="DVC260">
        <v>0.63</v>
      </c>
      <c r="DVD260">
        <v>0.63</v>
      </c>
      <c r="DVE260">
        <v>0.63</v>
      </c>
      <c r="DVF260">
        <v>0.63</v>
      </c>
      <c r="DVG260">
        <v>0.63</v>
      </c>
      <c r="DVH260">
        <v>0.63</v>
      </c>
      <c r="DVI260">
        <v>0.63</v>
      </c>
      <c r="DVJ260">
        <v>0.63</v>
      </c>
      <c r="DVK260">
        <v>0.63</v>
      </c>
      <c r="DVL260">
        <v>0.63</v>
      </c>
      <c r="DVM260">
        <v>0.63</v>
      </c>
      <c r="DVN260">
        <v>0.63</v>
      </c>
      <c r="DVO260">
        <v>0.63</v>
      </c>
      <c r="DVP260">
        <v>0.63</v>
      </c>
      <c r="DVQ260">
        <v>0.63</v>
      </c>
      <c r="DVR260">
        <v>0.63</v>
      </c>
      <c r="DVS260">
        <v>0.63</v>
      </c>
      <c r="DVT260">
        <v>0.63</v>
      </c>
      <c r="DVU260">
        <v>0.63</v>
      </c>
      <c r="DVV260">
        <v>0.63</v>
      </c>
      <c r="DVW260">
        <v>0.63</v>
      </c>
      <c r="DVX260">
        <v>0.63</v>
      </c>
      <c r="DVY260">
        <v>0.63</v>
      </c>
      <c r="DVZ260">
        <v>0.63</v>
      </c>
      <c r="DWA260">
        <v>0.63</v>
      </c>
      <c r="DWB260">
        <v>0.63</v>
      </c>
      <c r="DWC260">
        <v>0.63</v>
      </c>
      <c r="DWD260">
        <v>0.63</v>
      </c>
      <c r="DWE260">
        <v>0.63</v>
      </c>
      <c r="DWF260">
        <v>0.63</v>
      </c>
      <c r="DWG260">
        <v>0.63</v>
      </c>
      <c r="DWH260">
        <v>0.63</v>
      </c>
      <c r="DWI260">
        <v>0.63</v>
      </c>
      <c r="DWJ260">
        <v>0.63</v>
      </c>
      <c r="DWK260">
        <v>0.63</v>
      </c>
      <c r="DWL260">
        <v>0.63</v>
      </c>
      <c r="DWM260">
        <v>0.63</v>
      </c>
      <c r="DWN260">
        <v>0.63</v>
      </c>
      <c r="DWO260">
        <v>0.63</v>
      </c>
      <c r="DWP260">
        <v>0.63</v>
      </c>
      <c r="DWQ260">
        <v>0.63</v>
      </c>
      <c r="DWR260">
        <v>0.63</v>
      </c>
      <c r="DWS260">
        <v>0.63</v>
      </c>
      <c r="DWT260">
        <v>0.63</v>
      </c>
      <c r="DWU260">
        <v>0.63</v>
      </c>
      <c r="DWV260">
        <v>0.63</v>
      </c>
      <c r="DWW260">
        <v>0.63</v>
      </c>
      <c r="DWX260">
        <v>0.63</v>
      </c>
      <c r="DWY260">
        <v>0.63</v>
      </c>
      <c r="DWZ260">
        <v>0.63</v>
      </c>
      <c r="DXA260">
        <v>0.63</v>
      </c>
      <c r="DXB260">
        <v>0.63</v>
      </c>
      <c r="DXC260">
        <v>0.63</v>
      </c>
      <c r="DXD260">
        <v>0.63</v>
      </c>
      <c r="DXE260">
        <v>0.63</v>
      </c>
      <c r="DXF260">
        <v>0.63</v>
      </c>
      <c r="DXG260">
        <v>0.63</v>
      </c>
      <c r="DXH260">
        <v>0.63</v>
      </c>
      <c r="DXI260">
        <v>0.63</v>
      </c>
      <c r="DXJ260">
        <v>0.63</v>
      </c>
      <c r="DXK260">
        <v>0.63</v>
      </c>
      <c r="DXL260">
        <v>0.63</v>
      </c>
      <c r="DXM260">
        <v>0.63</v>
      </c>
      <c r="DXN260">
        <v>0.63</v>
      </c>
      <c r="DXO260">
        <v>0.63</v>
      </c>
      <c r="DXP260">
        <v>0.63</v>
      </c>
      <c r="DXQ260">
        <v>0.63</v>
      </c>
      <c r="DXR260">
        <v>0.63</v>
      </c>
      <c r="DXS260">
        <v>0.63</v>
      </c>
      <c r="DXT260">
        <v>0.63</v>
      </c>
      <c r="DXU260">
        <v>0.63</v>
      </c>
      <c r="DXV260">
        <v>0.63</v>
      </c>
      <c r="DXW260">
        <v>0.63</v>
      </c>
      <c r="DXX260">
        <v>0.63</v>
      </c>
      <c r="DXY260">
        <v>0.63</v>
      </c>
      <c r="DXZ260">
        <v>0.63</v>
      </c>
      <c r="DYA260">
        <v>0.63</v>
      </c>
      <c r="DYB260">
        <v>0.63</v>
      </c>
      <c r="DYC260">
        <v>0.63</v>
      </c>
      <c r="DYD260">
        <v>0.63</v>
      </c>
      <c r="DYE260">
        <v>0.63</v>
      </c>
      <c r="DYF260">
        <v>0.63</v>
      </c>
      <c r="DYG260">
        <v>0.63</v>
      </c>
      <c r="DYH260">
        <v>0.63</v>
      </c>
      <c r="DYI260">
        <v>0.63</v>
      </c>
      <c r="DYJ260">
        <v>0.63</v>
      </c>
      <c r="DYK260">
        <v>0.63</v>
      </c>
      <c r="DYL260">
        <v>0.63</v>
      </c>
      <c r="DYM260">
        <v>0.63</v>
      </c>
      <c r="DYN260">
        <v>0.63</v>
      </c>
      <c r="DYO260">
        <v>0.63</v>
      </c>
      <c r="DYP260">
        <v>0.63</v>
      </c>
      <c r="DYQ260">
        <v>0.63</v>
      </c>
      <c r="DYR260">
        <v>0.63</v>
      </c>
      <c r="DYS260">
        <v>0.63</v>
      </c>
      <c r="DYT260">
        <v>0.63</v>
      </c>
      <c r="DYU260">
        <v>0.63</v>
      </c>
      <c r="DYV260">
        <v>0.63</v>
      </c>
      <c r="DYW260">
        <v>0.63</v>
      </c>
      <c r="DYX260">
        <v>0.63</v>
      </c>
      <c r="DYY260">
        <v>0.63</v>
      </c>
      <c r="DYZ260">
        <v>0.63</v>
      </c>
      <c r="DZA260">
        <v>0.63</v>
      </c>
      <c r="DZB260">
        <v>0.63</v>
      </c>
      <c r="DZC260">
        <v>0.63</v>
      </c>
      <c r="DZD260">
        <v>0.63</v>
      </c>
      <c r="DZE260">
        <v>0.63</v>
      </c>
      <c r="DZF260">
        <v>0.63</v>
      </c>
      <c r="DZG260">
        <v>0.63</v>
      </c>
      <c r="DZH260">
        <v>0.63</v>
      </c>
      <c r="DZI260">
        <v>0.63</v>
      </c>
      <c r="DZJ260">
        <v>0.63</v>
      </c>
      <c r="DZK260">
        <v>0.63</v>
      </c>
      <c r="DZL260">
        <v>0.63</v>
      </c>
      <c r="DZM260">
        <v>0.63</v>
      </c>
      <c r="DZN260">
        <v>0.63</v>
      </c>
      <c r="DZO260">
        <v>0.63</v>
      </c>
      <c r="DZP260">
        <v>0.63</v>
      </c>
      <c r="DZQ260">
        <v>0.63</v>
      </c>
      <c r="DZR260">
        <v>0.63</v>
      </c>
      <c r="DZS260">
        <v>0.63</v>
      </c>
      <c r="DZT260">
        <v>0.63</v>
      </c>
      <c r="DZU260">
        <v>0.63</v>
      </c>
      <c r="DZV260">
        <v>0.63</v>
      </c>
      <c r="DZW260">
        <v>0.63</v>
      </c>
      <c r="DZX260">
        <v>0.63</v>
      </c>
      <c r="DZY260">
        <v>0.63</v>
      </c>
      <c r="DZZ260">
        <v>0.63</v>
      </c>
      <c r="EAA260">
        <v>0.63</v>
      </c>
      <c r="EAB260">
        <v>0.63</v>
      </c>
      <c r="EAC260">
        <v>0.63</v>
      </c>
      <c r="EAD260">
        <v>0.63</v>
      </c>
      <c r="EAE260">
        <v>0.63</v>
      </c>
      <c r="EAF260">
        <v>0.63</v>
      </c>
      <c r="EAG260">
        <v>0.63</v>
      </c>
      <c r="EAH260">
        <v>0.63</v>
      </c>
      <c r="EAI260">
        <v>0.63</v>
      </c>
      <c r="EAJ260">
        <v>0.63</v>
      </c>
      <c r="EAK260">
        <v>0.63</v>
      </c>
      <c r="EAL260">
        <v>0.63</v>
      </c>
      <c r="EAM260">
        <v>0.63</v>
      </c>
      <c r="EAN260">
        <v>0.63</v>
      </c>
      <c r="EAO260">
        <v>0.63</v>
      </c>
      <c r="EAP260">
        <v>0.63</v>
      </c>
      <c r="EAQ260">
        <v>0.63</v>
      </c>
      <c r="EAR260">
        <v>0.63</v>
      </c>
      <c r="EAS260">
        <v>0.63</v>
      </c>
      <c r="EAT260">
        <v>0.63</v>
      </c>
      <c r="EAU260">
        <v>0.63</v>
      </c>
      <c r="EAV260">
        <v>0.63</v>
      </c>
      <c r="EAW260">
        <v>0.63</v>
      </c>
      <c r="EAX260">
        <v>0.63</v>
      </c>
      <c r="EAY260">
        <v>0.63</v>
      </c>
      <c r="EAZ260">
        <v>0.63</v>
      </c>
      <c r="EBA260">
        <v>0.63</v>
      </c>
      <c r="EBB260">
        <v>0.63</v>
      </c>
      <c r="EBC260">
        <v>0.63</v>
      </c>
      <c r="EBD260">
        <v>0.63</v>
      </c>
      <c r="EBE260">
        <v>0.63</v>
      </c>
      <c r="EBF260">
        <v>0.63</v>
      </c>
      <c r="EBG260">
        <v>0.63</v>
      </c>
      <c r="EBH260">
        <v>0.63</v>
      </c>
      <c r="EBI260">
        <v>0.63</v>
      </c>
      <c r="EBJ260">
        <v>0.63</v>
      </c>
      <c r="EBK260">
        <v>0.63</v>
      </c>
      <c r="EBL260">
        <v>0.63</v>
      </c>
      <c r="EBM260">
        <v>0.63</v>
      </c>
      <c r="EBN260">
        <v>0.63</v>
      </c>
      <c r="EBO260">
        <v>0.63</v>
      </c>
      <c r="EBP260">
        <v>0.63</v>
      </c>
      <c r="EBQ260">
        <v>0.63</v>
      </c>
      <c r="EBR260">
        <v>0.63</v>
      </c>
      <c r="EBS260">
        <v>0.63</v>
      </c>
      <c r="EBT260">
        <v>0.63</v>
      </c>
      <c r="EBU260">
        <v>0.63</v>
      </c>
      <c r="EBV260">
        <v>0.63</v>
      </c>
      <c r="EBW260">
        <v>0.63</v>
      </c>
      <c r="EBX260">
        <v>0.63</v>
      </c>
      <c r="EBY260">
        <v>0.63</v>
      </c>
      <c r="EBZ260">
        <v>0.63</v>
      </c>
      <c r="ECA260">
        <v>0.63</v>
      </c>
      <c r="ECB260">
        <v>0.63</v>
      </c>
      <c r="ECC260">
        <v>0.63</v>
      </c>
      <c r="ECD260">
        <v>0.63</v>
      </c>
      <c r="ECE260">
        <v>0.63</v>
      </c>
      <c r="ECF260">
        <v>0.63</v>
      </c>
      <c r="ECG260">
        <v>0.63</v>
      </c>
      <c r="ECH260">
        <v>0.63</v>
      </c>
      <c r="ECI260">
        <v>0.63</v>
      </c>
      <c r="ECJ260">
        <v>0.63</v>
      </c>
      <c r="ECK260">
        <v>0.63</v>
      </c>
      <c r="ECL260">
        <v>0.63</v>
      </c>
      <c r="ECM260">
        <v>0.63</v>
      </c>
      <c r="ECN260">
        <v>0.63</v>
      </c>
      <c r="ECO260">
        <v>0.63</v>
      </c>
      <c r="ECP260">
        <v>0.63</v>
      </c>
      <c r="ECQ260">
        <v>0.63</v>
      </c>
      <c r="ECR260">
        <v>0.63</v>
      </c>
      <c r="ECS260">
        <v>0.63</v>
      </c>
      <c r="ECT260">
        <v>0.63</v>
      </c>
      <c r="ECU260">
        <v>0.63</v>
      </c>
      <c r="ECV260">
        <v>0.63</v>
      </c>
      <c r="ECW260">
        <v>0.63</v>
      </c>
      <c r="ECX260">
        <v>0.63</v>
      </c>
      <c r="ECY260">
        <v>0.63</v>
      </c>
      <c r="ECZ260">
        <v>0.63</v>
      </c>
      <c r="EDA260">
        <v>0.63</v>
      </c>
      <c r="EDB260">
        <v>0.63</v>
      </c>
      <c r="EDC260">
        <v>0.63</v>
      </c>
      <c r="EDD260">
        <v>0.63</v>
      </c>
      <c r="EDE260">
        <v>0.63</v>
      </c>
      <c r="EDF260">
        <v>0.63</v>
      </c>
      <c r="EDG260">
        <v>0.63</v>
      </c>
      <c r="EDH260">
        <v>0.63</v>
      </c>
      <c r="EDI260">
        <v>0.63</v>
      </c>
      <c r="EDJ260">
        <v>0.63</v>
      </c>
      <c r="EDK260">
        <v>0.63</v>
      </c>
      <c r="EDL260">
        <v>0.63</v>
      </c>
      <c r="EDM260">
        <v>0.63</v>
      </c>
      <c r="EDN260">
        <v>0.63</v>
      </c>
      <c r="EDO260">
        <v>0.63</v>
      </c>
      <c r="EDP260">
        <v>0.63</v>
      </c>
      <c r="EDQ260">
        <v>0.63</v>
      </c>
      <c r="EDR260">
        <v>0.63</v>
      </c>
      <c r="EDS260">
        <v>0.63</v>
      </c>
      <c r="EDT260">
        <v>0.63</v>
      </c>
      <c r="EDU260">
        <v>0.63</v>
      </c>
      <c r="EDV260">
        <v>0.63</v>
      </c>
      <c r="EDW260">
        <v>0.63</v>
      </c>
      <c r="EDX260">
        <v>0.63</v>
      </c>
      <c r="EDY260">
        <v>0.63</v>
      </c>
      <c r="EDZ260">
        <v>0.63</v>
      </c>
      <c r="EEA260">
        <v>0.63</v>
      </c>
      <c r="EEB260">
        <v>0.63</v>
      </c>
      <c r="EEC260">
        <v>0.63</v>
      </c>
      <c r="EED260">
        <v>0.63</v>
      </c>
      <c r="EEE260">
        <v>0.63</v>
      </c>
      <c r="EEF260">
        <v>0.63</v>
      </c>
      <c r="EEG260">
        <v>0.63</v>
      </c>
      <c r="EEH260">
        <v>0.63</v>
      </c>
      <c r="EEI260">
        <v>0.63</v>
      </c>
      <c r="EEJ260">
        <v>0.63</v>
      </c>
      <c r="EEK260">
        <v>0.63</v>
      </c>
      <c r="EEL260">
        <v>0.63</v>
      </c>
      <c r="EEM260">
        <v>0.63</v>
      </c>
      <c r="EEN260">
        <v>0.63</v>
      </c>
      <c r="EEO260">
        <v>0.63</v>
      </c>
      <c r="EEP260">
        <v>0.63</v>
      </c>
      <c r="EEQ260">
        <v>0.63</v>
      </c>
      <c r="EER260">
        <v>0.63</v>
      </c>
      <c r="EES260">
        <v>0.63</v>
      </c>
      <c r="EET260">
        <v>0.63</v>
      </c>
      <c r="EEU260">
        <v>0.63</v>
      </c>
      <c r="EEV260">
        <v>0.63</v>
      </c>
      <c r="EEW260">
        <v>0.63</v>
      </c>
      <c r="EEX260">
        <v>0.63</v>
      </c>
      <c r="EEY260">
        <v>0.63</v>
      </c>
      <c r="EEZ260">
        <v>0.63</v>
      </c>
      <c r="EFA260">
        <v>0.63</v>
      </c>
      <c r="EFB260">
        <v>0.63</v>
      </c>
      <c r="EFC260">
        <v>0.63</v>
      </c>
      <c r="EFD260">
        <v>0.63</v>
      </c>
      <c r="EFE260">
        <v>0.63</v>
      </c>
      <c r="EFF260">
        <v>0.63</v>
      </c>
      <c r="EFG260">
        <v>0.63</v>
      </c>
      <c r="EFH260">
        <v>0.63</v>
      </c>
      <c r="EFI260">
        <v>0.63</v>
      </c>
      <c r="EFJ260">
        <v>0.63</v>
      </c>
      <c r="EFK260">
        <v>0.63</v>
      </c>
      <c r="EFL260">
        <v>0.63</v>
      </c>
      <c r="EFM260">
        <v>0.63</v>
      </c>
      <c r="EFN260">
        <v>0.63</v>
      </c>
      <c r="EFO260">
        <v>0.63</v>
      </c>
      <c r="EFP260">
        <v>0.63</v>
      </c>
      <c r="EFQ260">
        <v>0.63</v>
      </c>
      <c r="EFR260">
        <v>0.63</v>
      </c>
      <c r="EFS260">
        <v>0.63</v>
      </c>
      <c r="EFT260">
        <v>0.63</v>
      </c>
      <c r="EFU260">
        <v>0.63</v>
      </c>
      <c r="EFV260">
        <v>0.63</v>
      </c>
      <c r="EFW260">
        <v>0.63</v>
      </c>
      <c r="EFX260">
        <v>0.63</v>
      </c>
      <c r="EFY260">
        <v>0.63</v>
      </c>
      <c r="EFZ260">
        <v>0.63</v>
      </c>
      <c r="EGA260">
        <v>0.63</v>
      </c>
      <c r="EGB260">
        <v>0.63</v>
      </c>
      <c r="EGC260">
        <v>0.63</v>
      </c>
      <c r="EGD260">
        <v>0.63</v>
      </c>
      <c r="EGE260">
        <v>0.63</v>
      </c>
      <c r="EGF260">
        <v>0.63</v>
      </c>
      <c r="EGG260">
        <v>0.63</v>
      </c>
      <c r="EGH260">
        <v>0.63</v>
      </c>
      <c r="EGI260">
        <v>0.63</v>
      </c>
      <c r="EGJ260">
        <v>0.63</v>
      </c>
      <c r="EGK260">
        <v>0.63</v>
      </c>
      <c r="EGL260">
        <v>0.63</v>
      </c>
      <c r="EGM260">
        <v>0.63</v>
      </c>
      <c r="EGN260">
        <v>0.63</v>
      </c>
      <c r="EGO260">
        <v>0.63</v>
      </c>
      <c r="EGP260">
        <v>0.63</v>
      </c>
      <c r="EGQ260">
        <v>0.63</v>
      </c>
      <c r="EGR260">
        <v>0.63</v>
      </c>
      <c r="EGS260">
        <v>0.63</v>
      </c>
      <c r="EGT260">
        <v>0.63</v>
      </c>
      <c r="EGU260">
        <v>0.63</v>
      </c>
      <c r="EGV260">
        <v>0.63</v>
      </c>
      <c r="EGW260">
        <v>0.63</v>
      </c>
      <c r="EGX260">
        <v>0.63</v>
      </c>
      <c r="EGY260">
        <v>0.63</v>
      </c>
      <c r="EGZ260">
        <v>0.63</v>
      </c>
      <c r="EHA260">
        <v>0.63</v>
      </c>
      <c r="EHB260">
        <v>0.63</v>
      </c>
      <c r="EHC260">
        <v>0.63</v>
      </c>
      <c r="EHD260">
        <v>0.63</v>
      </c>
      <c r="EHE260">
        <v>0.63</v>
      </c>
      <c r="EHF260">
        <v>0.63</v>
      </c>
      <c r="EHG260">
        <v>0.63</v>
      </c>
      <c r="EHH260">
        <v>0.63</v>
      </c>
      <c r="EHI260">
        <v>0.63</v>
      </c>
      <c r="EHJ260">
        <v>0.63</v>
      </c>
      <c r="EHK260">
        <v>0.63</v>
      </c>
      <c r="EHL260">
        <v>0.63</v>
      </c>
      <c r="EHM260">
        <v>0.63</v>
      </c>
      <c r="EHN260">
        <v>0.63</v>
      </c>
      <c r="EHO260">
        <v>0.63</v>
      </c>
      <c r="EHP260">
        <v>0.63</v>
      </c>
      <c r="EHQ260">
        <v>0.63</v>
      </c>
      <c r="EHR260">
        <v>0.63</v>
      </c>
      <c r="EHS260">
        <v>0.63</v>
      </c>
      <c r="EHT260">
        <v>0.63</v>
      </c>
      <c r="EHU260">
        <v>0.63</v>
      </c>
      <c r="EHV260">
        <v>0.63</v>
      </c>
      <c r="EHW260">
        <v>0.63</v>
      </c>
      <c r="EHX260">
        <v>0.63</v>
      </c>
      <c r="EHY260">
        <v>0.63</v>
      </c>
      <c r="EHZ260">
        <v>0.63</v>
      </c>
      <c r="EIA260">
        <v>0.63</v>
      </c>
      <c r="EIB260">
        <v>0.63</v>
      </c>
      <c r="EIC260">
        <v>0.63</v>
      </c>
      <c r="EID260">
        <v>0.63</v>
      </c>
      <c r="EIE260">
        <v>0.63</v>
      </c>
      <c r="EIF260">
        <v>0.63</v>
      </c>
      <c r="EIG260">
        <v>0.63</v>
      </c>
      <c r="EIH260">
        <v>0.63</v>
      </c>
      <c r="EII260">
        <v>0.63</v>
      </c>
      <c r="EIJ260">
        <v>0.63</v>
      </c>
      <c r="EIK260">
        <v>0.63</v>
      </c>
      <c r="EIL260">
        <v>0.63</v>
      </c>
      <c r="EIM260">
        <v>0.63</v>
      </c>
      <c r="EIN260">
        <v>0.63</v>
      </c>
      <c r="EIO260">
        <v>0.63</v>
      </c>
      <c r="EIP260">
        <v>0.63</v>
      </c>
      <c r="EIQ260">
        <v>0.63</v>
      </c>
      <c r="EIR260">
        <v>0.63</v>
      </c>
      <c r="EIS260">
        <v>0.63</v>
      </c>
      <c r="EIT260">
        <v>0.63</v>
      </c>
      <c r="EIU260">
        <v>0.63</v>
      </c>
      <c r="EIV260">
        <v>0.63</v>
      </c>
      <c r="EIW260">
        <v>0.63</v>
      </c>
      <c r="EIX260">
        <v>0.63</v>
      </c>
      <c r="EIY260">
        <v>0.63</v>
      </c>
      <c r="EIZ260">
        <v>0.63</v>
      </c>
      <c r="EJA260">
        <v>0.63</v>
      </c>
      <c r="EJB260">
        <v>0.63</v>
      </c>
      <c r="EJC260">
        <v>0.63</v>
      </c>
      <c r="EJD260">
        <v>0.63</v>
      </c>
      <c r="EJE260">
        <v>0.63</v>
      </c>
      <c r="EJF260">
        <v>0.63</v>
      </c>
      <c r="EJG260">
        <v>0.63</v>
      </c>
      <c r="EJH260">
        <v>0.63</v>
      </c>
      <c r="EJI260">
        <v>0.63</v>
      </c>
      <c r="EJJ260">
        <v>0.63</v>
      </c>
      <c r="EJK260">
        <v>0.63</v>
      </c>
      <c r="EJL260">
        <v>0.63</v>
      </c>
      <c r="EJM260">
        <v>0.63</v>
      </c>
      <c r="EJN260">
        <v>0.63</v>
      </c>
      <c r="EJO260">
        <v>0.63</v>
      </c>
      <c r="EJP260">
        <v>0.63</v>
      </c>
      <c r="EJQ260">
        <v>0.63</v>
      </c>
      <c r="EJR260">
        <v>0.63</v>
      </c>
      <c r="EJS260">
        <v>0.63</v>
      </c>
      <c r="EJT260">
        <v>0.63</v>
      </c>
      <c r="EJU260">
        <v>0.63</v>
      </c>
      <c r="EJV260">
        <v>0.63</v>
      </c>
      <c r="EJW260">
        <v>0.63</v>
      </c>
      <c r="EJX260">
        <v>0.63</v>
      </c>
      <c r="EJY260">
        <v>0.63</v>
      </c>
      <c r="EJZ260">
        <v>0.63</v>
      </c>
      <c r="EKA260">
        <v>0.63</v>
      </c>
      <c r="EKB260">
        <v>0.63</v>
      </c>
      <c r="EKC260">
        <v>0.63</v>
      </c>
      <c r="EKD260">
        <v>0.63</v>
      </c>
      <c r="EKE260">
        <v>0.63</v>
      </c>
      <c r="EKF260">
        <v>0.63</v>
      </c>
      <c r="EKG260">
        <v>0.63</v>
      </c>
      <c r="EKH260">
        <v>0.63</v>
      </c>
      <c r="EKI260">
        <v>0.63</v>
      </c>
      <c r="EKJ260">
        <v>0.63</v>
      </c>
      <c r="EKK260">
        <v>0.63</v>
      </c>
      <c r="EKL260">
        <v>0.63</v>
      </c>
      <c r="EKM260">
        <v>0.63</v>
      </c>
      <c r="EKN260">
        <v>0.63</v>
      </c>
      <c r="EKO260">
        <v>0.63</v>
      </c>
      <c r="EKP260">
        <v>0.63</v>
      </c>
      <c r="EKQ260">
        <v>0.63</v>
      </c>
      <c r="EKR260">
        <v>0.63</v>
      </c>
      <c r="EKS260">
        <v>0.63</v>
      </c>
      <c r="EKT260">
        <v>0.63</v>
      </c>
      <c r="EKU260">
        <v>0.63</v>
      </c>
      <c r="EKV260">
        <v>0.63</v>
      </c>
      <c r="EKW260">
        <v>0.63</v>
      </c>
      <c r="EKX260">
        <v>0.63</v>
      </c>
      <c r="EKY260">
        <v>0.63</v>
      </c>
      <c r="EKZ260">
        <v>0.63</v>
      </c>
      <c r="ELA260">
        <v>0.63</v>
      </c>
      <c r="ELB260">
        <v>0.63</v>
      </c>
      <c r="ELC260">
        <v>0.63</v>
      </c>
      <c r="ELD260">
        <v>0.63</v>
      </c>
      <c r="ELE260">
        <v>0.63</v>
      </c>
      <c r="ELF260">
        <v>0.63</v>
      </c>
      <c r="ELG260">
        <v>0.63</v>
      </c>
      <c r="ELH260">
        <v>0.63</v>
      </c>
      <c r="ELI260">
        <v>0.63</v>
      </c>
      <c r="ELJ260">
        <v>0.63</v>
      </c>
      <c r="ELK260">
        <v>0.63</v>
      </c>
      <c r="ELL260">
        <v>0.63</v>
      </c>
      <c r="ELM260">
        <v>0.63</v>
      </c>
      <c r="ELN260">
        <v>0.63</v>
      </c>
      <c r="ELO260">
        <v>0.63</v>
      </c>
      <c r="ELP260">
        <v>0.63</v>
      </c>
      <c r="ELQ260">
        <v>0.63</v>
      </c>
      <c r="ELR260">
        <v>0.63</v>
      </c>
      <c r="ELS260">
        <v>0.63</v>
      </c>
      <c r="ELT260">
        <v>0.63</v>
      </c>
      <c r="ELU260">
        <v>0.63</v>
      </c>
      <c r="ELV260">
        <v>0.63</v>
      </c>
      <c r="ELW260">
        <v>0.63</v>
      </c>
      <c r="ELX260">
        <v>0.63</v>
      </c>
      <c r="ELY260">
        <v>0.63</v>
      </c>
      <c r="ELZ260">
        <v>0.63</v>
      </c>
      <c r="EMA260">
        <v>0.63</v>
      </c>
      <c r="EMB260">
        <v>0.63</v>
      </c>
      <c r="EMC260">
        <v>0.63</v>
      </c>
      <c r="EMD260">
        <v>0.63</v>
      </c>
      <c r="EME260">
        <v>0.63</v>
      </c>
      <c r="EMF260">
        <v>0.63</v>
      </c>
      <c r="EMG260">
        <v>0.63</v>
      </c>
      <c r="EMH260">
        <v>0.63</v>
      </c>
      <c r="EMI260">
        <v>0.63</v>
      </c>
      <c r="EMJ260">
        <v>0.63</v>
      </c>
      <c r="EMK260">
        <v>0.63</v>
      </c>
      <c r="EML260">
        <v>0.63</v>
      </c>
      <c r="EMM260">
        <v>0.63</v>
      </c>
      <c r="EMN260">
        <v>0.63</v>
      </c>
      <c r="EMO260">
        <v>0.63</v>
      </c>
      <c r="EMP260">
        <v>0.63</v>
      </c>
      <c r="EMQ260">
        <v>0.63</v>
      </c>
      <c r="EMR260">
        <v>0.63</v>
      </c>
      <c r="EMS260">
        <v>0.63</v>
      </c>
      <c r="EMT260">
        <v>0.63</v>
      </c>
      <c r="EMU260">
        <v>0.63</v>
      </c>
      <c r="EMV260">
        <v>0.63</v>
      </c>
      <c r="EMW260">
        <v>0.63</v>
      </c>
      <c r="EMX260">
        <v>0.63</v>
      </c>
      <c r="EMY260">
        <v>0.63</v>
      </c>
      <c r="EMZ260">
        <v>0.63</v>
      </c>
      <c r="ENA260">
        <v>0.63</v>
      </c>
      <c r="ENB260">
        <v>0.63</v>
      </c>
      <c r="ENC260">
        <v>0.63</v>
      </c>
      <c r="END260">
        <v>0.63</v>
      </c>
      <c r="ENE260">
        <v>0.63</v>
      </c>
      <c r="ENF260">
        <v>0.63</v>
      </c>
      <c r="ENG260">
        <v>0.63</v>
      </c>
      <c r="ENH260">
        <v>0.63</v>
      </c>
      <c r="ENI260">
        <v>0.63</v>
      </c>
      <c r="ENJ260">
        <v>0.63</v>
      </c>
      <c r="ENK260">
        <v>0.63</v>
      </c>
      <c r="ENL260">
        <v>0.63</v>
      </c>
      <c r="ENM260">
        <v>0.63</v>
      </c>
      <c r="ENN260">
        <v>0.63</v>
      </c>
      <c r="ENO260">
        <v>0.63</v>
      </c>
      <c r="ENP260">
        <v>0.63</v>
      </c>
      <c r="ENQ260">
        <v>0.63</v>
      </c>
      <c r="ENR260">
        <v>0.63</v>
      </c>
      <c r="ENS260">
        <v>0.63</v>
      </c>
      <c r="ENT260">
        <v>0.63</v>
      </c>
      <c r="ENU260">
        <v>0.63</v>
      </c>
      <c r="ENV260">
        <v>0.63</v>
      </c>
      <c r="ENW260">
        <v>0.63</v>
      </c>
      <c r="ENX260">
        <v>0.63</v>
      </c>
      <c r="ENY260">
        <v>0.63</v>
      </c>
      <c r="ENZ260">
        <v>0.63</v>
      </c>
      <c r="EOA260">
        <v>0.63</v>
      </c>
      <c r="EOB260">
        <v>0.63</v>
      </c>
      <c r="EOC260">
        <v>0.63</v>
      </c>
      <c r="EOD260">
        <v>0.63</v>
      </c>
      <c r="EOE260">
        <v>0.63</v>
      </c>
      <c r="EOF260">
        <v>0.63</v>
      </c>
      <c r="EOG260">
        <v>0.63</v>
      </c>
      <c r="EOH260">
        <v>0.63</v>
      </c>
      <c r="EOI260">
        <v>0.63</v>
      </c>
      <c r="EOJ260">
        <v>0.63</v>
      </c>
      <c r="EOK260">
        <v>0.63</v>
      </c>
      <c r="EOL260">
        <v>0.63</v>
      </c>
      <c r="EOM260">
        <v>0.63</v>
      </c>
      <c r="EON260">
        <v>0.63</v>
      </c>
      <c r="EOO260">
        <v>0.63</v>
      </c>
      <c r="EOP260">
        <v>0.63</v>
      </c>
      <c r="EOQ260">
        <v>0.63</v>
      </c>
      <c r="EOR260">
        <v>0.63</v>
      </c>
      <c r="EOS260">
        <v>0.63</v>
      </c>
      <c r="EOT260">
        <v>0.63</v>
      </c>
      <c r="EOU260">
        <v>0.63</v>
      </c>
      <c r="EOV260">
        <v>0.63</v>
      </c>
      <c r="EOW260">
        <v>0.63</v>
      </c>
      <c r="EOX260">
        <v>0.63</v>
      </c>
      <c r="EOY260">
        <v>0.63</v>
      </c>
      <c r="EOZ260">
        <v>0.63</v>
      </c>
      <c r="EPA260">
        <v>0.63</v>
      </c>
      <c r="EPB260">
        <v>0.63</v>
      </c>
      <c r="EPC260">
        <v>0.63</v>
      </c>
      <c r="EPD260">
        <v>0.63</v>
      </c>
      <c r="EPE260">
        <v>0.63</v>
      </c>
      <c r="EPF260">
        <v>0.63</v>
      </c>
      <c r="EPG260">
        <v>0.63</v>
      </c>
      <c r="EPH260">
        <v>0.63</v>
      </c>
      <c r="EPI260">
        <v>0.63</v>
      </c>
      <c r="EPJ260">
        <v>0.63</v>
      </c>
      <c r="EPK260">
        <v>0.63</v>
      </c>
      <c r="EPL260">
        <v>0.63</v>
      </c>
      <c r="EPM260">
        <v>0.63</v>
      </c>
      <c r="EPN260">
        <v>0.63</v>
      </c>
      <c r="EPO260">
        <v>0.63</v>
      </c>
      <c r="EPP260">
        <v>0.63</v>
      </c>
      <c r="EPQ260">
        <v>0.63</v>
      </c>
      <c r="EPR260">
        <v>0.63</v>
      </c>
      <c r="EPS260">
        <v>0.63</v>
      </c>
      <c r="EPT260">
        <v>0.63</v>
      </c>
      <c r="EPU260">
        <v>0.63</v>
      </c>
      <c r="EPV260">
        <v>0.63</v>
      </c>
      <c r="EPW260">
        <v>0.63</v>
      </c>
      <c r="EPX260">
        <v>0.63</v>
      </c>
      <c r="EPY260">
        <v>0.63</v>
      </c>
      <c r="EPZ260">
        <v>0.63</v>
      </c>
      <c r="EQA260">
        <v>0.63</v>
      </c>
      <c r="EQB260">
        <v>0.63</v>
      </c>
      <c r="EQC260">
        <v>0.63</v>
      </c>
      <c r="EQD260">
        <v>0.63</v>
      </c>
      <c r="EQE260">
        <v>0.63</v>
      </c>
      <c r="EQF260">
        <v>0.63</v>
      </c>
      <c r="EQG260">
        <v>0.63</v>
      </c>
      <c r="EQH260">
        <v>0.63</v>
      </c>
      <c r="EQI260">
        <v>0.63</v>
      </c>
      <c r="EQJ260">
        <v>0.63</v>
      </c>
      <c r="EQK260">
        <v>0.63</v>
      </c>
      <c r="EQL260">
        <v>0.63</v>
      </c>
      <c r="EQM260">
        <v>0.63</v>
      </c>
      <c r="EQN260">
        <v>0.63</v>
      </c>
      <c r="EQO260">
        <v>0.63</v>
      </c>
      <c r="EQP260">
        <v>0.63</v>
      </c>
      <c r="EQQ260">
        <v>0.63</v>
      </c>
      <c r="EQR260">
        <v>0.63</v>
      </c>
      <c r="EQS260">
        <v>0.63</v>
      </c>
      <c r="EQT260">
        <v>0.63</v>
      </c>
      <c r="EQU260">
        <v>0.63</v>
      </c>
      <c r="EQV260">
        <v>0.63</v>
      </c>
      <c r="EQW260">
        <v>0.63</v>
      </c>
      <c r="EQX260">
        <v>0.63</v>
      </c>
      <c r="EQY260">
        <v>0.63</v>
      </c>
      <c r="EQZ260">
        <v>0.63</v>
      </c>
      <c r="ERA260">
        <v>0.63</v>
      </c>
      <c r="ERB260">
        <v>0.63</v>
      </c>
      <c r="ERC260">
        <v>0.63</v>
      </c>
      <c r="ERD260">
        <v>0.63</v>
      </c>
      <c r="ERE260">
        <v>0.63</v>
      </c>
      <c r="ERF260">
        <v>0.63</v>
      </c>
      <c r="ERG260">
        <v>0.63</v>
      </c>
      <c r="ERH260">
        <v>0.63</v>
      </c>
      <c r="ERI260">
        <v>0.63</v>
      </c>
      <c r="ERJ260">
        <v>0.63</v>
      </c>
      <c r="ERK260">
        <v>0.63</v>
      </c>
      <c r="ERL260">
        <v>0.63</v>
      </c>
      <c r="ERM260">
        <v>0.63</v>
      </c>
      <c r="ERN260">
        <v>0.63</v>
      </c>
      <c r="ERO260">
        <v>0.63</v>
      </c>
      <c r="ERP260">
        <v>0.63</v>
      </c>
      <c r="ERQ260">
        <v>0.63</v>
      </c>
      <c r="ERR260">
        <v>0.63</v>
      </c>
      <c r="ERS260">
        <v>0.63</v>
      </c>
      <c r="ERT260">
        <v>0.63</v>
      </c>
      <c r="ERU260">
        <v>0.63</v>
      </c>
      <c r="ERV260">
        <v>0.63</v>
      </c>
      <c r="ERW260">
        <v>0.63</v>
      </c>
      <c r="ERX260">
        <v>0.63</v>
      </c>
      <c r="ERY260">
        <v>0.63</v>
      </c>
      <c r="ERZ260">
        <v>0.63</v>
      </c>
      <c r="ESA260">
        <v>0.63</v>
      </c>
      <c r="ESB260">
        <v>0.63</v>
      </c>
      <c r="ESC260">
        <v>0.63</v>
      </c>
      <c r="ESD260">
        <v>0.63</v>
      </c>
      <c r="ESE260">
        <v>0.63</v>
      </c>
      <c r="ESF260">
        <v>0.63</v>
      </c>
      <c r="ESG260">
        <v>0.63</v>
      </c>
      <c r="ESH260">
        <v>0.63</v>
      </c>
      <c r="ESI260">
        <v>0.63</v>
      </c>
      <c r="ESJ260">
        <v>0.63</v>
      </c>
      <c r="ESK260">
        <v>0.63</v>
      </c>
      <c r="ESL260">
        <v>0.63</v>
      </c>
      <c r="ESM260">
        <v>0.63</v>
      </c>
      <c r="ESN260">
        <v>0.63</v>
      </c>
      <c r="ESO260">
        <v>0.63</v>
      </c>
      <c r="ESP260">
        <v>0.63</v>
      </c>
      <c r="ESQ260">
        <v>0.63</v>
      </c>
      <c r="ESR260">
        <v>0.63</v>
      </c>
      <c r="ESS260">
        <v>0.63</v>
      </c>
      <c r="EST260">
        <v>0.63</v>
      </c>
      <c r="ESU260">
        <v>0.63</v>
      </c>
      <c r="ESV260">
        <v>0.63</v>
      </c>
      <c r="ESW260">
        <v>0.63</v>
      </c>
      <c r="ESX260">
        <v>0.63</v>
      </c>
      <c r="ESY260">
        <v>0.63</v>
      </c>
      <c r="ESZ260">
        <v>0.63</v>
      </c>
      <c r="ETA260">
        <v>0.63</v>
      </c>
      <c r="ETB260">
        <v>0.63</v>
      </c>
      <c r="ETC260">
        <v>0.63</v>
      </c>
      <c r="ETD260">
        <v>0.63</v>
      </c>
      <c r="ETE260">
        <v>0.63</v>
      </c>
      <c r="ETF260">
        <v>0.63</v>
      </c>
      <c r="ETG260">
        <v>0.63</v>
      </c>
      <c r="ETH260">
        <v>0.63</v>
      </c>
      <c r="ETI260">
        <v>0.63</v>
      </c>
      <c r="ETJ260">
        <v>0.63</v>
      </c>
      <c r="ETK260">
        <v>0.63</v>
      </c>
      <c r="ETL260">
        <v>0.63</v>
      </c>
      <c r="ETM260">
        <v>0.63</v>
      </c>
      <c r="ETN260">
        <v>0.63</v>
      </c>
      <c r="ETO260">
        <v>0.63</v>
      </c>
      <c r="ETP260">
        <v>0.63</v>
      </c>
      <c r="ETQ260">
        <v>0.63</v>
      </c>
      <c r="ETR260">
        <v>0.63</v>
      </c>
      <c r="ETS260">
        <v>0.63</v>
      </c>
      <c r="ETT260">
        <v>0.63</v>
      </c>
      <c r="ETU260">
        <v>0.63</v>
      </c>
      <c r="ETV260">
        <v>0.63</v>
      </c>
      <c r="ETW260">
        <v>0.63</v>
      </c>
      <c r="ETX260">
        <v>0.63</v>
      </c>
      <c r="ETY260">
        <v>0.63</v>
      </c>
      <c r="ETZ260">
        <v>0.63</v>
      </c>
      <c r="EUA260">
        <v>0.63</v>
      </c>
      <c r="EUB260">
        <v>0.63</v>
      </c>
      <c r="EUC260">
        <v>0.63</v>
      </c>
      <c r="EUD260">
        <v>0.63</v>
      </c>
      <c r="EUE260">
        <v>0.63</v>
      </c>
      <c r="EUF260">
        <v>0.63</v>
      </c>
      <c r="EUG260">
        <v>0.63</v>
      </c>
      <c r="EUH260">
        <v>0.63</v>
      </c>
      <c r="EUI260">
        <v>0.63</v>
      </c>
      <c r="EUJ260">
        <v>0.63</v>
      </c>
      <c r="EUK260">
        <v>0.63</v>
      </c>
      <c r="EUL260">
        <v>0.63</v>
      </c>
      <c r="EUM260">
        <v>0.63</v>
      </c>
      <c r="EUN260">
        <v>0.63</v>
      </c>
      <c r="EUO260">
        <v>0.63</v>
      </c>
      <c r="EUP260">
        <v>0.63</v>
      </c>
      <c r="EUQ260">
        <v>0.63</v>
      </c>
      <c r="EUR260">
        <v>0.63</v>
      </c>
      <c r="EUS260">
        <v>0.63</v>
      </c>
      <c r="EUT260">
        <v>0.63</v>
      </c>
      <c r="EUU260">
        <v>0.63</v>
      </c>
      <c r="EUV260">
        <v>0.63</v>
      </c>
      <c r="EUW260">
        <v>0.63</v>
      </c>
      <c r="EUX260">
        <v>0.63</v>
      </c>
      <c r="EUY260">
        <v>0.63</v>
      </c>
      <c r="EUZ260">
        <v>0.63</v>
      </c>
      <c r="EVA260">
        <v>0.63</v>
      </c>
      <c r="EVB260">
        <v>0.63</v>
      </c>
      <c r="EVC260">
        <v>0.63</v>
      </c>
      <c r="EVD260">
        <v>0.63</v>
      </c>
      <c r="EVE260">
        <v>0.63</v>
      </c>
      <c r="EVF260">
        <v>0.63</v>
      </c>
      <c r="EVG260">
        <v>0.63</v>
      </c>
      <c r="EVH260">
        <v>0.63</v>
      </c>
      <c r="EVI260">
        <v>0.63</v>
      </c>
      <c r="EVJ260">
        <v>0.63</v>
      </c>
      <c r="EVK260">
        <v>0.63</v>
      </c>
      <c r="EVL260">
        <v>0.63</v>
      </c>
      <c r="EVM260">
        <v>0.63</v>
      </c>
      <c r="EVN260">
        <v>0.63</v>
      </c>
      <c r="EVO260">
        <v>0.63</v>
      </c>
      <c r="EVP260">
        <v>0.63</v>
      </c>
      <c r="EVQ260">
        <v>0.63</v>
      </c>
      <c r="EVR260">
        <v>0.63</v>
      </c>
      <c r="EVS260">
        <v>0.63</v>
      </c>
      <c r="EVT260">
        <v>0.63</v>
      </c>
      <c r="EVU260">
        <v>0.63</v>
      </c>
      <c r="EVV260">
        <v>0.63</v>
      </c>
      <c r="EVW260">
        <v>0.63</v>
      </c>
      <c r="EVX260">
        <v>0.63</v>
      </c>
      <c r="EVY260">
        <v>0.63</v>
      </c>
      <c r="EVZ260">
        <v>0.63</v>
      </c>
      <c r="EWA260">
        <v>0.63</v>
      </c>
      <c r="EWB260">
        <v>0.63</v>
      </c>
      <c r="EWC260">
        <v>0.63</v>
      </c>
      <c r="EWD260">
        <v>0.63</v>
      </c>
      <c r="EWE260">
        <v>0.63</v>
      </c>
      <c r="EWF260">
        <v>0.63</v>
      </c>
      <c r="EWG260">
        <v>0.63</v>
      </c>
      <c r="EWH260">
        <v>0.63</v>
      </c>
      <c r="EWI260">
        <v>0.63</v>
      </c>
      <c r="EWJ260">
        <v>0.63</v>
      </c>
      <c r="EWK260">
        <v>0.63</v>
      </c>
      <c r="EWL260">
        <v>0.63</v>
      </c>
      <c r="EWM260">
        <v>0.63</v>
      </c>
      <c r="EWN260">
        <v>0.63</v>
      </c>
      <c r="EWO260">
        <v>0.63</v>
      </c>
      <c r="EWP260">
        <v>0.63</v>
      </c>
      <c r="EWQ260">
        <v>0.63</v>
      </c>
      <c r="EWR260">
        <v>0.63</v>
      </c>
      <c r="EWS260">
        <v>0.63</v>
      </c>
      <c r="EWT260">
        <v>0.63</v>
      </c>
      <c r="EWU260">
        <v>0.63</v>
      </c>
      <c r="EWV260">
        <v>0.63</v>
      </c>
      <c r="EWW260">
        <v>0.63</v>
      </c>
      <c r="EWX260">
        <v>0.63</v>
      </c>
      <c r="EWY260">
        <v>0.63</v>
      </c>
      <c r="EWZ260">
        <v>0.63</v>
      </c>
      <c r="EXA260">
        <v>0.63</v>
      </c>
      <c r="EXB260">
        <v>0.63</v>
      </c>
      <c r="EXC260">
        <v>0.63</v>
      </c>
      <c r="EXD260">
        <v>0.63</v>
      </c>
      <c r="EXE260">
        <v>0.63</v>
      </c>
      <c r="EXF260">
        <v>0.63</v>
      </c>
      <c r="EXG260">
        <v>0.63</v>
      </c>
      <c r="EXH260">
        <v>0.63</v>
      </c>
      <c r="EXI260">
        <v>0.63</v>
      </c>
      <c r="EXJ260">
        <v>0.63</v>
      </c>
      <c r="EXK260">
        <v>0.63</v>
      </c>
      <c r="EXL260">
        <v>0.63</v>
      </c>
      <c r="EXM260">
        <v>0.63</v>
      </c>
      <c r="EXN260">
        <v>0.63</v>
      </c>
      <c r="EXO260">
        <v>0.63</v>
      </c>
      <c r="EXP260">
        <v>0.63</v>
      </c>
      <c r="EXQ260">
        <v>0.63</v>
      </c>
      <c r="EXR260">
        <v>0.63</v>
      </c>
      <c r="EXS260">
        <v>0.63</v>
      </c>
      <c r="EXT260">
        <v>0.63</v>
      </c>
      <c r="EXU260">
        <v>0.63</v>
      </c>
      <c r="EXV260">
        <v>0.63</v>
      </c>
      <c r="EXW260">
        <v>0.63</v>
      </c>
      <c r="EXX260">
        <v>0.63</v>
      </c>
      <c r="EXY260">
        <v>0.63</v>
      </c>
      <c r="EXZ260">
        <v>0.63</v>
      </c>
      <c r="EYA260">
        <v>0.63</v>
      </c>
      <c r="EYB260">
        <v>0.63</v>
      </c>
      <c r="EYC260">
        <v>0.63</v>
      </c>
      <c r="EYD260">
        <v>0.63</v>
      </c>
      <c r="EYE260">
        <v>0.63</v>
      </c>
      <c r="EYF260">
        <v>0.63</v>
      </c>
      <c r="EYG260">
        <v>0.63</v>
      </c>
      <c r="EYH260">
        <v>0.63</v>
      </c>
      <c r="EYI260">
        <v>0.63</v>
      </c>
      <c r="EYJ260">
        <v>0.63</v>
      </c>
      <c r="EYK260">
        <v>0.63</v>
      </c>
      <c r="EYL260">
        <v>0.63</v>
      </c>
      <c r="EYM260">
        <v>0.63</v>
      </c>
      <c r="EYN260">
        <v>0.63</v>
      </c>
      <c r="EYO260">
        <v>0.63</v>
      </c>
      <c r="EYP260">
        <v>0.63</v>
      </c>
      <c r="EYQ260">
        <v>0.63</v>
      </c>
      <c r="EYR260">
        <v>0.63</v>
      </c>
      <c r="EYS260">
        <v>0.63</v>
      </c>
      <c r="EYT260">
        <v>0.63</v>
      </c>
      <c r="EYU260">
        <v>0.63</v>
      </c>
      <c r="EYV260">
        <v>0.63</v>
      </c>
      <c r="EYW260">
        <v>0.63</v>
      </c>
      <c r="EYX260">
        <v>0.63</v>
      </c>
      <c r="EYY260">
        <v>0.63</v>
      </c>
      <c r="EYZ260">
        <v>0.63</v>
      </c>
      <c r="EZA260">
        <v>0.63</v>
      </c>
      <c r="EZB260">
        <v>0.63</v>
      </c>
      <c r="EZC260">
        <v>0.63</v>
      </c>
      <c r="EZD260">
        <v>0.63</v>
      </c>
      <c r="EZE260">
        <v>0.63</v>
      </c>
      <c r="EZF260">
        <v>0.63</v>
      </c>
      <c r="EZG260">
        <v>0.63</v>
      </c>
      <c r="EZH260">
        <v>0.63</v>
      </c>
      <c r="EZI260">
        <v>0.63</v>
      </c>
      <c r="EZJ260">
        <v>0.63</v>
      </c>
      <c r="EZK260">
        <v>0.63</v>
      </c>
      <c r="EZL260">
        <v>0.63</v>
      </c>
      <c r="EZM260">
        <v>0.63</v>
      </c>
      <c r="EZN260">
        <v>0.63</v>
      </c>
      <c r="EZO260">
        <v>0.63</v>
      </c>
      <c r="EZP260">
        <v>0.63</v>
      </c>
      <c r="EZQ260">
        <v>0.63</v>
      </c>
      <c r="EZR260">
        <v>0.63</v>
      </c>
      <c r="EZS260">
        <v>0.63</v>
      </c>
      <c r="EZT260">
        <v>0.63</v>
      </c>
      <c r="EZU260">
        <v>0.63</v>
      </c>
      <c r="EZV260">
        <v>0.63</v>
      </c>
      <c r="EZW260">
        <v>0.63</v>
      </c>
      <c r="EZX260">
        <v>0.63</v>
      </c>
      <c r="EZY260">
        <v>0.63</v>
      </c>
      <c r="EZZ260">
        <v>0.63</v>
      </c>
      <c r="FAA260">
        <v>0.63</v>
      </c>
      <c r="FAB260">
        <v>0.63</v>
      </c>
      <c r="FAC260">
        <v>0.63</v>
      </c>
      <c r="FAD260">
        <v>0.63</v>
      </c>
      <c r="FAE260">
        <v>0.63</v>
      </c>
      <c r="FAF260">
        <v>0.63</v>
      </c>
      <c r="FAG260">
        <v>0.63</v>
      </c>
      <c r="FAH260">
        <v>0.63</v>
      </c>
      <c r="FAI260">
        <v>0.63</v>
      </c>
      <c r="FAJ260">
        <v>0.63</v>
      </c>
      <c r="FAK260">
        <v>0.63</v>
      </c>
      <c r="FAL260">
        <v>0.63</v>
      </c>
      <c r="FAM260">
        <v>0.63</v>
      </c>
      <c r="FAN260">
        <v>0.63</v>
      </c>
      <c r="FAO260">
        <v>0.63</v>
      </c>
      <c r="FAP260">
        <v>0.63</v>
      </c>
      <c r="FAQ260">
        <v>0.63</v>
      </c>
      <c r="FAR260">
        <v>0.63</v>
      </c>
      <c r="FAS260">
        <v>0.63</v>
      </c>
      <c r="FAT260">
        <v>0.63</v>
      </c>
      <c r="FAU260">
        <v>0.63</v>
      </c>
      <c r="FAV260">
        <v>0.63</v>
      </c>
      <c r="FAW260">
        <v>0.63</v>
      </c>
      <c r="FAX260">
        <v>0.63</v>
      </c>
      <c r="FAY260">
        <v>0.63</v>
      </c>
      <c r="FAZ260">
        <v>0.63</v>
      </c>
      <c r="FBA260">
        <v>0.63</v>
      </c>
      <c r="FBB260">
        <v>0.63</v>
      </c>
      <c r="FBC260">
        <v>0.63</v>
      </c>
      <c r="FBD260">
        <v>0.63</v>
      </c>
      <c r="FBE260">
        <v>0.63</v>
      </c>
      <c r="FBF260">
        <v>0.63</v>
      </c>
      <c r="FBG260">
        <v>0.63</v>
      </c>
      <c r="FBH260">
        <v>0.63</v>
      </c>
      <c r="FBI260">
        <v>0.63</v>
      </c>
      <c r="FBJ260">
        <v>0.63</v>
      </c>
      <c r="FBK260">
        <v>0.63</v>
      </c>
      <c r="FBL260">
        <v>0.63</v>
      </c>
      <c r="FBM260">
        <v>0.63</v>
      </c>
      <c r="FBN260">
        <v>0.63</v>
      </c>
      <c r="FBO260">
        <v>0.63</v>
      </c>
      <c r="FBP260">
        <v>0.63</v>
      </c>
      <c r="FBQ260">
        <v>0.63</v>
      </c>
      <c r="FBR260">
        <v>0.63</v>
      </c>
      <c r="FBS260">
        <v>0.63</v>
      </c>
      <c r="FBT260">
        <v>0.63</v>
      </c>
      <c r="FBU260">
        <v>0.63</v>
      </c>
      <c r="FBV260">
        <v>0.63</v>
      </c>
      <c r="FBW260">
        <v>0.63</v>
      </c>
      <c r="FBX260">
        <v>0.63</v>
      </c>
      <c r="FBY260">
        <v>0.63</v>
      </c>
      <c r="FBZ260">
        <v>0.63</v>
      </c>
      <c r="FCA260">
        <v>0.63</v>
      </c>
      <c r="FCB260">
        <v>0.63</v>
      </c>
      <c r="FCC260">
        <v>0.63</v>
      </c>
      <c r="FCD260">
        <v>0.63</v>
      </c>
      <c r="FCE260">
        <v>0.63</v>
      </c>
      <c r="FCF260">
        <v>0.63</v>
      </c>
      <c r="FCG260">
        <v>0.63</v>
      </c>
      <c r="FCH260">
        <v>0.63</v>
      </c>
      <c r="FCI260">
        <v>0.63</v>
      </c>
      <c r="FCJ260">
        <v>0.63</v>
      </c>
      <c r="FCK260">
        <v>0.63</v>
      </c>
      <c r="FCL260">
        <v>0.63</v>
      </c>
      <c r="FCM260">
        <v>0.63</v>
      </c>
      <c r="FCN260">
        <v>0.63</v>
      </c>
      <c r="FCO260">
        <v>0.63</v>
      </c>
      <c r="FCP260">
        <v>0.63</v>
      </c>
      <c r="FCQ260">
        <v>0.63</v>
      </c>
      <c r="FCR260">
        <v>0.63</v>
      </c>
      <c r="FCS260">
        <v>0.63</v>
      </c>
      <c r="FCT260">
        <v>0.63</v>
      </c>
      <c r="FCU260">
        <v>0.63</v>
      </c>
      <c r="FCV260">
        <v>0.63</v>
      </c>
      <c r="FCW260">
        <v>0.63</v>
      </c>
      <c r="FCX260">
        <v>0.63</v>
      </c>
      <c r="FCY260">
        <v>0.63</v>
      </c>
      <c r="FCZ260">
        <v>0.63</v>
      </c>
      <c r="FDA260">
        <v>0.63</v>
      </c>
      <c r="FDB260">
        <v>0.63</v>
      </c>
      <c r="FDC260">
        <v>0.63</v>
      </c>
      <c r="FDD260">
        <v>0.63</v>
      </c>
      <c r="FDE260">
        <v>0.63</v>
      </c>
      <c r="FDF260">
        <v>0.63</v>
      </c>
      <c r="FDG260">
        <v>0.63</v>
      </c>
      <c r="FDH260">
        <v>0.63</v>
      </c>
      <c r="FDI260">
        <v>0.63</v>
      </c>
      <c r="FDJ260">
        <v>0.63</v>
      </c>
      <c r="FDK260">
        <v>0.63</v>
      </c>
      <c r="FDL260">
        <v>0.63</v>
      </c>
      <c r="FDM260">
        <v>0.63</v>
      </c>
      <c r="FDN260">
        <v>0.63</v>
      </c>
      <c r="FDO260">
        <v>0.63</v>
      </c>
      <c r="FDP260">
        <v>0.63</v>
      </c>
      <c r="FDQ260">
        <v>0.63</v>
      </c>
      <c r="FDR260">
        <v>0.63</v>
      </c>
      <c r="FDS260">
        <v>0.63</v>
      </c>
      <c r="FDT260">
        <v>0.63</v>
      </c>
      <c r="FDU260">
        <v>0.63</v>
      </c>
      <c r="FDV260">
        <v>0.63</v>
      </c>
      <c r="FDW260">
        <v>0.63</v>
      </c>
      <c r="FDX260">
        <v>0.63</v>
      </c>
      <c r="FDY260">
        <v>0.63</v>
      </c>
      <c r="FDZ260">
        <v>0.63</v>
      </c>
      <c r="FEA260">
        <v>0.63</v>
      </c>
      <c r="FEB260">
        <v>0.63</v>
      </c>
      <c r="FEC260">
        <v>0.63</v>
      </c>
      <c r="FED260">
        <v>0.63</v>
      </c>
      <c r="FEE260">
        <v>0.63</v>
      </c>
      <c r="FEF260">
        <v>0.63</v>
      </c>
      <c r="FEG260">
        <v>0.63</v>
      </c>
      <c r="FEH260">
        <v>0.63</v>
      </c>
      <c r="FEI260">
        <v>0.63</v>
      </c>
      <c r="FEJ260">
        <v>0.63</v>
      </c>
      <c r="FEK260">
        <v>0.63</v>
      </c>
      <c r="FEL260">
        <v>0.63</v>
      </c>
      <c r="FEM260">
        <v>0.63</v>
      </c>
      <c r="FEN260">
        <v>0.63</v>
      </c>
      <c r="FEO260">
        <v>0.63</v>
      </c>
      <c r="FEP260">
        <v>0.63</v>
      </c>
      <c r="FEQ260">
        <v>0.63</v>
      </c>
      <c r="FER260">
        <v>0.63</v>
      </c>
      <c r="FES260">
        <v>0.63</v>
      </c>
      <c r="FET260">
        <v>0.63</v>
      </c>
      <c r="FEU260">
        <v>0.63</v>
      </c>
      <c r="FEV260">
        <v>0.63</v>
      </c>
      <c r="FEW260">
        <v>0.63</v>
      </c>
      <c r="FEX260">
        <v>0.63</v>
      </c>
      <c r="FEY260">
        <v>0.63</v>
      </c>
      <c r="FEZ260">
        <v>0.63</v>
      </c>
      <c r="FFA260">
        <v>0.63</v>
      </c>
      <c r="FFB260">
        <v>0.63</v>
      </c>
      <c r="FFC260">
        <v>0.63</v>
      </c>
      <c r="FFD260">
        <v>0.63</v>
      </c>
      <c r="FFE260">
        <v>0.63</v>
      </c>
      <c r="FFF260">
        <v>0.63</v>
      </c>
      <c r="FFG260">
        <v>0.63</v>
      </c>
      <c r="FFH260">
        <v>0.63</v>
      </c>
      <c r="FFI260">
        <v>0.63</v>
      </c>
      <c r="FFJ260">
        <v>0.63</v>
      </c>
      <c r="FFK260">
        <v>0.63</v>
      </c>
      <c r="FFL260">
        <v>0.63</v>
      </c>
      <c r="FFM260">
        <v>0.63</v>
      </c>
      <c r="FFN260">
        <v>0.63</v>
      </c>
      <c r="FFO260">
        <v>0.63</v>
      </c>
      <c r="FFP260">
        <v>0.63</v>
      </c>
      <c r="FFQ260">
        <v>0.63</v>
      </c>
      <c r="FFR260">
        <v>0.63</v>
      </c>
      <c r="FFS260">
        <v>0.63</v>
      </c>
      <c r="FFT260">
        <v>0.63</v>
      </c>
      <c r="FFU260">
        <v>0.63</v>
      </c>
      <c r="FFV260">
        <v>0.63</v>
      </c>
      <c r="FFW260">
        <v>0.63</v>
      </c>
      <c r="FFX260">
        <v>0.63</v>
      </c>
      <c r="FFY260">
        <v>0.63</v>
      </c>
      <c r="FFZ260">
        <v>0.63</v>
      </c>
      <c r="FGA260">
        <v>0.63</v>
      </c>
      <c r="FGB260">
        <v>0.63</v>
      </c>
      <c r="FGC260">
        <v>0.63</v>
      </c>
      <c r="FGD260">
        <v>0.63</v>
      </c>
      <c r="FGE260">
        <v>0.63</v>
      </c>
      <c r="FGF260">
        <v>0.63</v>
      </c>
      <c r="FGG260">
        <v>0.63</v>
      </c>
      <c r="FGH260">
        <v>0.63</v>
      </c>
      <c r="FGI260">
        <v>0.63</v>
      </c>
      <c r="FGJ260">
        <v>0.63</v>
      </c>
      <c r="FGK260">
        <v>0.63</v>
      </c>
      <c r="FGL260">
        <v>0.63</v>
      </c>
      <c r="FGM260">
        <v>0.63</v>
      </c>
      <c r="FGN260">
        <v>0.63</v>
      </c>
      <c r="FGO260">
        <v>0.63</v>
      </c>
      <c r="FGP260">
        <v>0.63</v>
      </c>
      <c r="FGQ260">
        <v>0.63</v>
      </c>
      <c r="FGR260">
        <v>0.63</v>
      </c>
      <c r="FGS260">
        <v>0.63</v>
      </c>
      <c r="FGT260">
        <v>0.63</v>
      </c>
      <c r="FGU260">
        <v>0.63</v>
      </c>
      <c r="FGV260">
        <v>0.63</v>
      </c>
      <c r="FGW260">
        <v>0.63</v>
      </c>
      <c r="FGX260">
        <v>0.63</v>
      </c>
      <c r="FGY260">
        <v>0.63</v>
      </c>
      <c r="FGZ260">
        <v>0.63</v>
      </c>
      <c r="FHA260">
        <v>0.63</v>
      </c>
      <c r="FHB260">
        <v>0.63</v>
      </c>
      <c r="FHC260">
        <v>0.63</v>
      </c>
      <c r="FHD260">
        <v>0.63</v>
      </c>
      <c r="FHE260">
        <v>0.63</v>
      </c>
      <c r="FHF260">
        <v>0.63</v>
      </c>
      <c r="FHG260">
        <v>0.63</v>
      </c>
      <c r="FHH260">
        <v>0.63</v>
      </c>
      <c r="FHI260">
        <v>0.63</v>
      </c>
      <c r="FHJ260">
        <v>0.63</v>
      </c>
      <c r="FHK260">
        <v>0.63</v>
      </c>
      <c r="FHL260">
        <v>0.63</v>
      </c>
      <c r="FHM260">
        <v>0.63</v>
      </c>
      <c r="FHN260">
        <v>0.63</v>
      </c>
      <c r="FHO260">
        <v>0.63</v>
      </c>
      <c r="FHP260">
        <v>0.63</v>
      </c>
      <c r="FHQ260">
        <v>0.63</v>
      </c>
      <c r="FHR260">
        <v>0.63</v>
      </c>
      <c r="FHS260">
        <v>0.63</v>
      </c>
      <c r="FHT260">
        <v>0.63</v>
      </c>
      <c r="FHU260">
        <v>0.63</v>
      </c>
      <c r="FHV260">
        <v>0.63</v>
      </c>
      <c r="FHW260">
        <v>0.63</v>
      </c>
      <c r="FHX260">
        <v>0.63</v>
      </c>
      <c r="FHY260">
        <v>0.63</v>
      </c>
      <c r="FHZ260">
        <v>0.63</v>
      </c>
      <c r="FIA260">
        <v>0.63</v>
      </c>
      <c r="FIB260">
        <v>0.63</v>
      </c>
      <c r="FIC260">
        <v>0.63</v>
      </c>
      <c r="FID260">
        <v>0.63</v>
      </c>
      <c r="FIE260">
        <v>0.63</v>
      </c>
      <c r="FIF260">
        <v>0.63</v>
      </c>
      <c r="FIG260">
        <v>0.63</v>
      </c>
      <c r="FIH260">
        <v>0.63</v>
      </c>
      <c r="FII260">
        <v>0.63</v>
      </c>
      <c r="FIJ260">
        <v>0.63</v>
      </c>
      <c r="FIK260">
        <v>0.63</v>
      </c>
      <c r="FIL260">
        <v>0.63</v>
      </c>
      <c r="FIM260">
        <v>0.63</v>
      </c>
      <c r="FIN260">
        <v>0.63</v>
      </c>
      <c r="FIO260">
        <v>0.63</v>
      </c>
      <c r="FIP260">
        <v>0.63</v>
      </c>
      <c r="FIQ260">
        <v>0.63</v>
      </c>
      <c r="FIR260">
        <v>0.63</v>
      </c>
      <c r="FIS260">
        <v>0.63</v>
      </c>
      <c r="FIT260">
        <v>0.63</v>
      </c>
      <c r="FIU260">
        <v>0.63</v>
      </c>
      <c r="FIV260">
        <v>0.63</v>
      </c>
      <c r="FIW260">
        <v>0.63</v>
      </c>
      <c r="FIX260">
        <v>0.63</v>
      </c>
      <c r="FIY260">
        <v>0.63</v>
      </c>
      <c r="FIZ260">
        <v>0.63</v>
      </c>
      <c r="FJA260">
        <v>0.63</v>
      </c>
      <c r="FJB260">
        <v>0.63</v>
      </c>
      <c r="FJC260">
        <v>0.63</v>
      </c>
      <c r="FJD260">
        <v>0.63</v>
      </c>
      <c r="FJE260">
        <v>0.63</v>
      </c>
      <c r="FJF260">
        <v>0.63</v>
      </c>
      <c r="FJG260">
        <v>0.63</v>
      </c>
      <c r="FJH260">
        <v>0.63</v>
      </c>
      <c r="FJI260">
        <v>0.63</v>
      </c>
      <c r="FJJ260">
        <v>0.63</v>
      </c>
      <c r="FJK260">
        <v>0.63</v>
      </c>
      <c r="FJL260">
        <v>0.63</v>
      </c>
      <c r="FJM260">
        <v>0.63</v>
      </c>
      <c r="FJN260">
        <v>0.63</v>
      </c>
      <c r="FJO260">
        <v>0.63</v>
      </c>
      <c r="FJP260">
        <v>0.63</v>
      </c>
      <c r="FJQ260">
        <v>0.63</v>
      </c>
      <c r="FJR260">
        <v>0.63</v>
      </c>
      <c r="FJS260">
        <v>0.63</v>
      </c>
      <c r="FJT260">
        <v>0.63</v>
      </c>
      <c r="FJU260">
        <v>0.63</v>
      </c>
      <c r="FJV260">
        <v>0.63</v>
      </c>
      <c r="FJW260">
        <v>0.63</v>
      </c>
      <c r="FJX260">
        <v>0.63</v>
      </c>
      <c r="FJY260">
        <v>0.63</v>
      </c>
      <c r="FJZ260">
        <v>0.63</v>
      </c>
      <c r="FKA260">
        <v>0.63</v>
      </c>
      <c r="FKB260">
        <v>0.63</v>
      </c>
      <c r="FKC260">
        <v>0.63</v>
      </c>
      <c r="FKD260">
        <v>0.63</v>
      </c>
      <c r="FKE260">
        <v>0.63</v>
      </c>
      <c r="FKF260">
        <v>0.63</v>
      </c>
      <c r="FKG260">
        <v>0.63</v>
      </c>
      <c r="FKH260">
        <v>0.63</v>
      </c>
      <c r="FKI260">
        <v>0.63</v>
      </c>
      <c r="FKJ260">
        <v>0.63</v>
      </c>
      <c r="FKK260">
        <v>0.63</v>
      </c>
      <c r="FKL260">
        <v>0.63</v>
      </c>
      <c r="FKM260">
        <v>0.63</v>
      </c>
      <c r="FKN260">
        <v>0.63</v>
      </c>
      <c r="FKO260">
        <v>0.63</v>
      </c>
      <c r="FKP260">
        <v>0.63</v>
      </c>
      <c r="FKQ260">
        <v>0.63</v>
      </c>
      <c r="FKR260">
        <v>0.63</v>
      </c>
      <c r="FKS260">
        <v>0.63</v>
      </c>
      <c r="FKT260">
        <v>0.63</v>
      </c>
      <c r="FKU260">
        <v>0.63</v>
      </c>
      <c r="FKV260">
        <v>0.63</v>
      </c>
      <c r="FKW260">
        <v>0.63</v>
      </c>
      <c r="FKX260">
        <v>0.63</v>
      </c>
      <c r="FKY260">
        <v>0.63</v>
      </c>
      <c r="FKZ260">
        <v>0.63</v>
      </c>
      <c r="FLA260">
        <v>0.63</v>
      </c>
      <c r="FLB260">
        <v>0.63</v>
      </c>
      <c r="FLC260">
        <v>0.63</v>
      </c>
      <c r="FLD260">
        <v>0.63</v>
      </c>
      <c r="FLE260">
        <v>0.63</v>
      </c>
      <c r="FLF260">
        <v>0.63</v>
      </c>
      <c r="FLG260">
        <v>0.63</v>
      </c>
      <c r="FLH260">
        <v>0.63</v>
      </c>
      <c r="FLI260">
        <v>0.63</v>
      </c>
      <c r="FLJ260">
        <v>0.63</v>
      </c>
      <c r="FLK260">
        <v>0.63</v>
      </c>
      <c r="FLL260">
        <v>0.63</v>
      </c>
      <c r="FLM260">
        <v>0.63</v>
      </c>
      <c r="FLN260">
        <v>0.63</v>
      </c>
      <c r="FLO260">
        <v>0.63</v>
      </c>
      <c r="FLP260">
        <v>0.63</v>
      </c>
      <c r="FLQ260">
        <v>0.63</v>
      </c>
      <c r="FLR260">
        <v>0.63</v>
      </c>
      <c r="FLS260">
        <v>0.63</v>
      </c>
      <c r="FLT260">
        <v>0.63</v>
      </c>
      <c r="FLU260">
        <v>0.63</v>
      </c>
      <c r="FLV260">
        <v>0.63</v>
      </c>
      <c r="FLW260">
        <v>0.63</v>
      </c>
      <c r="FLX260">
        <v>0.63</v>
      </c>
      <c r="FLY260">
        <v>0.63</v>
      </c>
      <c r="FLZ260">
        <v>0.63</v>
      </c>
      <c r="FMA260">
        <v>0.63</v>
      </c>
      <c r="FMB260">
        <v>0.63</v>
      </c>
      <c r="FMC260">
        <v>0.63</v>
      </c>
      <c r="FMD260">
        <v>0.63</v>
      </c>
      <c r="FME260">
        <v>0.63</v>
      </c>
      <c r="FMF260">
        <v>0.63</v>
      </c>
      <c r="FMG260">
        <v>0.63</v>
      </c>
      <c r="FMH260">
        <v>0.63</v>
      </c>
      <c r="FMI260">
        <v>0.63</v>
      </c>
      <c r="FMJ260">
        <v>0.63</v>
      </c>
      <c r="FMK260">
        <v>0.63</v>
      </c>
      <c r="FML260">
        <v>0.63</v>
      </c>
      <c r="FMM260">
        <v>0.63</v>
      </c>
      <c r="FMN260">
        <v>0.63</v>
      </c>
      <c r="FMO260">
        <v>0.63</v>
      </c>
      <c r="FMP260">
        <v>0.63</v>
      </c>
      <c r="FMQ260">
        <v>0.63</v>
      </c>
      <c r="FMR260">
        <v>0.63</v>
      </c>
      <c r="FMS260">
        <v>0.63</v>
      </c>
      <c r="FMT260">
        <v>0.63</v>
      </c>
      <c r="FMU260">
        <v>0.63</v>
      </c>
      <c r="FMV260">
        <v>0.63</v>
      </c>
      <c r="FMW260">
        <v>0.63</v>
      </c>
      <c r="FMX260">
        <v>0.63</v>
      </c>
      <c r="FMY260">
        <v>0.63</v>
      </c>
      <c r="FMZ260">
        <v>0.63</v>
      </c>
      <c r="FNA260">
        <v>0.63</v>
      </c>
      <c r="FNB260">
        <v>0.63</v>
      </c>
      <c r="FNC260">
        <v>0.63</v>
      </c>
      <c r="FND260">
        <v>0.63</v>
      </c>
      <c r="FNE260">
        <v>0.63</v>
      </c>
      <c r="FNF260">
        <v>0.63</v>
      </c>
      <c r="FNG260">
        <v>0.63</v>
      </c>
      <c r="FNH260">
        <v>0.63</v>
      </c>
      <c r="FNI260">
        <v>0.63</v>
      </c>
      <c r="FNJ260">
        <v>0.63</v>
      </c>
      <c r="FNK260">
        <v>0.63</v>
      </c>
      <c r="FNL260">
        <v>0.63</v>
      </c>
      <c r="FNM260">
        <v>0.63</v>
      </c>
      <c r="FNN260">
        <v>0.63</v>
      </c>
      <c r="FNO260">
        <v>0.63</v>
      </c>
      <c r="FNP260">
        <v>0.63</v>
      </c>
      <c r="FNQ260">
        <v>0.63</v>
      </c>
      <c r="FNR260">
        <v>0.63</v>
      </c>
      <c r="FNS260">
        <v>0.63</v>
      </c>
      <c r="FNT260">
        <v>0.63</v>
      </c>
      <c r="FNU260">
        <v>0.63</v>
      </c>
      <c r="FNV260">
        <v>0.63</v>
      </c>
      <c r="FNW260">
        <v>0.63</v>
      </c>
      <c r="FNX260">
        <v>0.63</v>
      </c>
      <c r="FNY260">
        <v>0.63</v>
      </c>
      <c r="FNZ260">
        <v>0.63</v>
      </c>
      <c r="FOA260">
        <v>0.63</v>
      </c>
      <c r="FOB260">
        <v>0.63</v>
      </c>
      <c r="FOC260">
        <v>0.63</v>
      </c>
      <c r="FOD260">
        <v>0.63</v>
      </c>
      <c r="FOE260">
        <v>0.63</v>
      </c>
      <c r="FOF260">
        <v>0.63</v>
      </c>
      <c r="FOG260">
        <v>0.63</v>
      </c>
      <c r="FOH260">
        <v>0.63</v>
      </c>
      <c r="FOI260">
        <v>0.63</v>
      </c>
      <c r="FOJ260">
        <v>0.63</v>
      </c>
      <c r="FOK260">
        <v>0.63</v>
      </c>
      <c r="FOL260">
        <v>0.63</v>
      </c>
      <c r="FOM260">
        <v>0.63</v>
      </c>
      <c r="FON260">
        <v>0.63</v>
      </c>
      <c r="FOO260">
        <v>0.63</v>
      </c>
      <c r="FOP260">
        <v>0.63</v>
      </c>
      <c r="FOQ260">
        <v>0.63</v>
      </c>
      <c r="FOR260">
        <v>0.63</v>
      </c>
      <c r="FOS260">
        <v>0.63</v>
      </c>
      <c r="FOT260">
        <v>0.63</v>
      </c>
      <c r="FOU260">
        <v>0.63</v>
      </c>
      <c r="FOV260">
        <v>0.63</v>
      </c>
      <c r="FOW260">
        <v>0.63</v>
      </c>
      <c r="FOX260">
        <v>0.63</v>
      </c>
      <c r="FOY260">
        <v>0.63</v>
      </c>
      <c r="FOZ260">
        <v>0.63</v>
      </c>
      <c r="FPA260">
        <v>0.63</v>
      </c>
      <c r="FPB260">
        <v>0.63</v>
      </c>
      <c r="FPC260">
        <v>0.63</v>
      </c>
      <c r="FPD260">
        <v>0.63</v>
      </c>
      <c r="FPE260">
        <v>0.63</v>
      </c>
      <c r="FPF260">
        <v>0.63</v>
      </c>
      <c r="FPG260">
        <v>0.63</v>
      </c>
      <c r="FPH260">
        <v>0.63</v>
      </c>
      <c r="FPI260">
        <v>0.63</v>
      </c>
      <c r="FPJ260">
        <v>0.63</v>
      </c>
      <c r="FPK260">
        <v>0.63</v>
      </c>
      <c r="FPL260">
        <v>0.63</v>
      </c>
      <c r="FPM260">
        <v>0.63</v>
      </c>
      <c r="FPN260">
        <v>0.63</v>
      </c>
      <c r="FPO260">
        <v>0.63</v>
      </c>
      <c r="FPP260">
        <v>0.63</v>
      </c>
      <c r="FPQ260">
        <v>0.63</v>
      </c>
      <c r="FPR260">
        <v>0.63</v>
      </c>
      <c r="FPS260">
        <v>0.63</v>
      </c>
      <c r="FPT260">
        <v>0.63</v>
      </c>
      <c r="FPU260">
        <v>0.63</v>
      </c>
      <c r="FPV260">
        <v>0.63</v>
      </c>
      <c r="FPW260">
        <v>0.63</v>
      </c>
      <c r="FPX260">
        <v>0.63</v>
      </c>
      <c r="FPY260">
        <v>0.63</v>
      </c>
      <c r="FPZ260">
        <v>0.63</v>
      </c>
      <c r="FQA260">
        <v>0.63</v>
      </c>
      <c r="FQB260">
        <v>0.63</v>
      </c>
      <c r="FQC260">
        <v>0.63</v>
      </c>
      <c r="FQD260">
        <v>0.63</v>
      </c>
      <c r="FQE260">
        <v>0.63</v>
      </c>
      <c r="FQF260">
        <v>0.63</v>
      </c>
      <c r="FQG260">
        <v>0.63</v>
      </c>
      <c r="FQH260">
        <v>0.63</v>
      </c>
      <c r="FQI260">
        <v>0.63</v>
      </c>
      <c r="FQJ260">
        <v>0.63</v>
      </c>
      <c r="FQK260">
        <v>0.63</v>
      </c>
      <c r="FQL260">
        <v>0.63</v>
      </c>
      <c r="FQM260">
        <v>0.63</v>
      </c>
      <c r="FQN260">
        <v>0.63</v>
      </c>
      <c r="FQO260">
        <v>0.63</v>
      </c>
      <c r="FQP260">
        <v>0.63</v>
      </c>
      <c r="FQQ260">
        <v>0.63</v>
      </c>
      <c r="FQR260">
        <v>0.63</v>
      </c>
      <c r="FQS260">
        <v>0.63</v>
      </c>
      <c r="FQT260">
        <v>0.63</v>
      </c>
      <c r="FQU260">
        <v>0.63</v>
      </c>
      <c r="FQV260">
        <v>0.63</v>
      </c>
      <c r="FQW260">
        <v>0.63</v>
      </c>
      <c r="FQX260">
        <v>0.63</v>
      </c>
      <c r="FQY260">
        <v>0.63</v>
      </c>
      <c r="FQZ260">
        <v>0.63</v>
      </c>
      <c r="FRA260">
        <v>0.63</v>
      </c>
      <c r="FRB260">
        <v>0.63</v>
      </c>
      <c r="FRC260">
        <v>0.63</v>
      </c>
      <c r="FRD260">
        <v>0.63</v>
      </c>
      <c r="FRE260">
        <v>0.63</v>
      </c>
      <c r="FRF260">
        <v>0.63</v>
      </c>
      <c r="FRG260">
        <v>0.63</v>
      </c>
      <c r="FRH260">
        <v>0.63</v>
      </c>
      <c r="FRI260">
        <v>0.63</v>
      </c>
      <c r="FRJ260">
        <v>0.63</v>
      </c>
      <c r="FRK260">
        <v>0.63</v>
      </c>
      <c r="FRL260">
        <v>0.63</v>
      </c>
      <c r="FRM260">
        <v>0.63</v>
      </c>
      <c r="FRN260">
        <v>0.63</v>
      </c>
      <c r="FRO260">
        <v>0.63</v>
      </c>
      <c r="FRP260">
        <v>0.63</v>
      </c>
      <c r="FRQ260">
        <v>0.63</v>
      </c>
      <c r="FRR260">
        <v>0.63</v>
      </c>
      <c r="FRS260">
        <v>0.63</v>
      </c>
      <c r="FRT260">
        <v>0.63</v>
      </c>
      <c r="FRU260">
        <v>0.63</v>
      </c>
      <c r="FRV260">
        <v>0.63</v>
      </c>
      <c r="FRW260">
        <v>0.63</v>
      </c>
      <c r="FRX260">
        <v>0.63</v>
      </c>
      <c r="FRY260">
        <v>0.63</v>
      </c>
      <c r="FRZ260">
        <v>0.63</v>
      </c>
      <c r="FSA260">
        <v>0.63</v>
      </c>
      <c r="FSB260">
        <v>0.63</v>
      </c>
      <c r="FSC260">
        <v>0.63</v>
      </c>
      <c r="FSD260">
        <v>0.63</v>
      </c>
      <c r="FSE260">
        <v>0.63</v>
      </c>
      <c r="FSF260">
        <v>0.63</v>
      </c>
      <c r="FSG260">
        <v>0.63</v>
      </c>
      <c r="FSH260">
        <v>0.63</v>
      </c>
      <c r="FSI260">
        <v>0.63</v>
      </c>
      <c r="FSJ260">
        <v>0.63</v>
      </c>
      <c r="FSK260">
        <v>0.63</v>
      </c>
      <c r="FSL260">
        <v>0.63</v>
      </c>
      <c r="FSM260">
        <v>0.63</v>
      </c>
      <c r="FSN260">
        <v>0.63</v>
      </c>
      <c r="FSO260">
        <v>0.63</v>
      </c>
      <c r="FSP260">
        <v>0.63</v>
      </c>
      <c r="FSQ260">
        <v>0.63</v>
      </c>
      <c r="FSR260">
        <v>0.63</v>
      </c>
      <c r="FSS260">
        <v>0.63</v>
      </c>
      <c r="FST260">
        <v>0.63</v>
      </c>
      <c r="FSU260">
        <v>0.63</v>
      </c>
      <c r="FSV260">
        <v>0.63</v>
      </c>
      <c r="FSW260">
        <v>0.63</v>
      </c>
      <c r="FSX260">
        <v>0.63</v>
      </c>
      <c r="FSY260">
        <v>0.63</v>
      </c>
      <c r="FSZ260">
        <v>0.63</v>
      </c>
      <c r="FTA260">
        <v>0.63</v>
      </c>
      <c r="FTB260">
        <v>0.63</v>
      </c>
      <c r="FTC260">
        <v>0.63</v>
      </c>
      <c r="FTD260">
        <v>0.63</v>
      </c>
      <c r="FTE260">
        <v>0.63</v>
      </c>
      <c r="FTF260">
        <v>0.63</v>
      </c>
      <c r="FTG260">
        <v>0.63</v>
      </c>
      <c r="FTH260">
        <v>0.63</v>
      </c>
      <c r="FTI260">
        <v>0.63</v>
      </c>
      <c r="FTJ260">
        <v>0.63</v>
      </c>
      <c r="FTK260">
        <v>0.63</v>
      </c>
      <c r="FTL260">
        <v>0.63</v>
      </c>
      <c r="FTM260">
        <v>0.63</v>
      </c>
      <c r="FTN260">
        <v>0.63</v>
      </c>
      <c r="FTO260">
        <v>0.63</v>
      </c>
      <c r="FTP260">
        <v>0.63</v>
      </c>
      <c r="FTQ260">
        <v>0.63</v>
      </c>
      <c r="FTR260">
        <v>0.63</v>
      </c>
      <c r="FTS260">
        <v>0.63</v>
      </c>
      <c r="FTT260">
        <v>0.63</v>
      </c>
      <c r="FTU260">
        <v>0.63</v>
      </c>
      <c r="FTV260">
        <v>0.63</v>
      </c>
      <c r="FTW260">
        <v>0.63</v>
      </c>
      <c r="FTX260">
        <v>0.63</v>
      </c>
      <c r="FTY260">
        <v>0.63</v>
      </c>
      <c r="FTZ260">
        <v>0.63</v>
      </c>
      <c r="FUA260">
        <v>0.63</v>
      </c>
      <c r="FUB260">
        <v>0.63</v>
      </c>
      <c r="FUC260">
        <v>0.63</v>
      </c>
      <c r="FUD260">
        <v>0.63</v>
      </c>
      <c r="FUE260">
        <v>0.63</v>
      </c>
      <c r="FUF260">
        <v>0.63</v>
      </c>
      <c r="FUG260">
        <v>0.63</v>
      </c>
      <c r="FUH260">
        <v>0.63</v>
      </c>
      <c r="FUI260">
        <v>0.63</v>
      </c>
      <c r="FUJ260">
        <v>0.63</v>
      </c>
      <c r="FUK260">
        <v>0.63</v>
      </c>
      <c r="FUL260">
        <v>0.63</v>
      </c>
      <c r="FUM260">
        <v>0.63</v>
      </c>
      <c r="FUN260">
        <v>0.63</v>
      </c>
      <c r="FUO260">
        <v>0.63</v>
      </c>
      <c r="FUP260">
        <v>0.63</v>
      </c>
      <c r="FUQ260">
        <v>0.63</v>
      </c>
      <c r="FUR260">
        <v>0.63</v>
      </c>
      <c r="FUS260">
        <v>0.63</v>
      </c>
      <c r="FUT260">
        <v>0.63</v>
      </c>
      <c r="FUU260">
        <v>0.63</v>
      </c>
      <c r="FUV260">
        <v>0.63</v>
      </c>
      <c r="FUW260">
        <v>0.63</v>
      </c>
      <c r="FUX260">
        <v>0.63</v>
      </c>
      <c r="FUY260">
        <v>0.63</v>
      </c>
      <c r="FUZ260">
        <v>0.63</v>
      </c>
      <c r="FVA260">
        <v>0.63</v>
      </c>
      <c r="FVB260">
        <v>0.63</v>
      </c>
      <c r="FVC260">
        <v>0.63</v>
      </c>
      <c r="FVD260">
        <v>0.63</v>
      </c>
      <c r="FVE260">
        <v>0.63</v>
      </c>
      <c r="FVF260">
        <v>0.63</v>
      </c>
      <c r="FVG260">
        <v>0.63</v>
      </c>
      <c r="FVH260">
        <v>0.63</v>
      </c>
      <c r="FVI260">
        <v>0.63</v>
      </c>
      <c r="FVJ260">
        <v>0.63</v>
      </c>
      <c r="FVK260">
        <v>0.63</v>
      </c>
      <c r="FVL260">
        <v>0.63</v>
      </c>
      <c r="FVM260">
        <v>0.63</v>
      </c>
      <c r="FVN260">
        <v>0.63</v>
      </c>
      <c r="FVO260">
        <v>0.63</v>
      </c>
      <c r="FVP260">
        <v>0.63</v>
      </c>
      <c r="FVQ260">
        <v>0.63</v>
      </c>
      <c r="FVR260">
        <v>0.63</v>
      </c>
      <c r="FVS260">
        <v>0.63</v>
      </c>
      <c r="FVT260">
        <v>0.63</v>
      </c>
      <c r="FVU260">
        <v>0.63</v>
      </c>
      <c r="FVV260">
        <v>0.63</v>
      </c>
      <c r="FVW260">
        <v>0.63</v>
      </c>
      <c r="FVX260">
        <v>0.63</v>
      </c>
      <c r="FVY260">
        <v>0.63</v>
      </c>
      <c r="FVZ260">
        <v>0.63</v>
      </c>
      <c r="FWA260">
        <v>0.63</v>
      </c>
      <c r="FWB260">
        <v>0.63</v>
      </c>
      <c r="FWC260">
        <v>0.63</v>
      </c>
      <c r="FWD260">
        <v>0.63</v>
      </c>
      <c r="FWE260">
        <v>0.63</v>
      </c>
      <c r="FWF260">
        <v>0.63</v>
      </c>
      <c r="FWG260">
        <v>0.63</v>
      </c>
      <c r="FWH260">
        <v>0.63</v>
      </c>
      <c r="FWI260">
        <v>0.63</v>
      </c>
      <c r="FWJ260">
        <v>0.63</v>
      </c>
      <c r="FWK260">
        <v>0.63</v>
      </c>
      <c r="FWL260">
        <v>0.63</v>
      </c>
      <c r="FWM260">
        <v>0.63</v>
      </c>
      <c r="FWN260">
        <v>0.63</v>
      </c>
      <c r="FWO260">
        <v>0.63</v>
      </c>
      <c r="FWP260">
        <v>0.63</v>
      </c>
      <c r="FWQ260">
        <v>0.63</v>
      </c>
      <c r="FWR260">
        <v>0.63</v>
      </c>
      <c r="FWS260">
        <v>0.63</v>
      </c>
      <c r="FWT260">
        <v>0.63</v>
      </c>
      <c r="FWU260">
        <v>0.63</v>
      </c>
      <c r="FWV260">
        <v>0.63</v>
      </c>
      <c r="FWW260">
        <v>0.63</v>
      </c>
      <c r="FWX260">
        <v>0.63</v>
      </c>
      <c r="FWY260">
        <v>0.63</v>
      </c>
      <c r="FWZ260">
        <v>0.63</v>
      </c>
      <c r="FXA260">
        <v>0.63</v>
      </c>
      <c r="FXB260">
        <v>0.63</v>
      </c>
      <c r="FXC260">
        <v>0.63</v>
      </c>
      <c r="FXD260">
        <v>0.63</v>
      </c>
      <c r="FXE260">
        <v>0.63</v>
      </c>
      <c r="FXF260">
        <v>0.63</v>
      </c>
      <c r="FXG260">
        <v>0.63</v>
      </c>
      <c r="FXH260">
        <v>0.63</v>
      </c>
      <c r="FXI260">
        <v>0.63</v>
      </c>
      <c r="FXJ260">
        <v>0.63</v>
      </c>
      <c r="FXK260">
        <v>0.63</v>
      </c>
      <c r="FXL260">
        <v>0.63</v>
      </c>
      <c r="FXM260">
        <v>0.63</v>
      </c>
      <c r="FXN260">
        <v>0.63</v>
      </c>
      <c r="FXO260">
        <v>0.63</v>
      </c>
      <c r="FXP260">
        <v>0.63</v>
      </c>
      <c r="FXQ260">
        <v>0.63</v>
      </c>
      <c r="FXR260">
        <v>0.63</v>
      </c>
      <c r="FXS260">
        <v>0.63</v>
      </c>
      <c r="FXT260">
        <v>0.63</v>
      </c>
      <c r="FXU260">
        <v>0.63</v>
      </c>
      <c r="FXV260">
        <v>0.63</v>
      </c>
      <c r="FXW260">
        <v>0.63</v>
      </c>
      <c r="FXX260">
        <v>0.63</v>
      </c>
      <c r="FXY260">
        <v>0.63</v>
      </c>
      <c r="FXZ260">
        <v>0.63</v>
      </c>
      <c r="FYA260">
        <v>0.63</v>
      </c>
      <c r="FYB260">
        <v>0.63</v>
      </c>
      <c r="FYC260">
        <v>0.63</v>
      </c>
      <c r="FYD260">
        <v>0.63</v>
      </c>
      <c r="FYE260">
        <v>0.63</v>
      </c>
      <c r="FYF260">
        <v>0.63</v>
      </c>
      <c r="FYG260">
        <v>0.63</v>
      </c>
      <c r="FYH260">
        <v>0.63</v>
      </c>
      <c r="FYI260">
        <v>0.63</v>
      </c>
      <c r="FYJ260">
        <v>0.63</v>
      </c>
      <c r="FYK260">
        <v>0.63</v>
      </c>
      <c r="FYL260">
        <v>0.63</v>
      </c>
      <c r="FYM260">
        <v>0.63</v>
      </c>
      <c r="FYN260">
        <v>0.63</v>
      </c>
      <c r="FYO260">
        <v>0.63</v>
      </c>
      <c r="FYP260">
        <v>0.63</v>
      </c>
      <c r="FYQ260">
        <v>0.63</v>
      </c>
      <c r="FYR260">
        <v>0.63</v>
      </c>
      <c r="FYS260">
        <v>0.63</v>
      </c>
      <c r="FYT260">
        <v>0.63</v>
      </c>
      <c r="FYU260">
        <v>0.63</v>
      </c>
      <c r="FYV260">
        <v>0.63</v>
      </c>
      <c r="FYW260">
        <v>0.63</v>
      </c>
      <c r="FYX260">
        <v>0.63</v>
      </c>
      <c r="FYY260">
        <v>0.63</v>
      </c>
      <c r="FYZ260">
        <v>0.63</v>
      </c>
      <c r="FZA260">
        <v>0.63</v>
      </c>
      <c r="FZB260">
        <v>0.63</v>
      </c>
      <c r="FZC260">
        <v>0.63</v>
      </c>
      <c r="FZD260">
        <v>0.63</v>
      </c>
      <c r="FZE260">
        <v>0.63</v>
      </c>
      <c r="FZF260">
        <v>0.63</v>
      </c>
      <c r="FZG260">
        <v>0.63</v>
      </c>
      <c r="FZH260">
        <v>0.63</v>
      </c>
      <c r="FZI260">
        <v>0.63</v>
      </c>
      <c r="FZJ260">
        <v>0.63</v>
      </c>
      <c r="FZK260">
        <v>0.63</v>
      </c>
      <c r="FZL260">
        <v>0.63</v>
      </c>
      <c r="FZM260">
        <v>0.63</v>
      </c>
      <c r="FZN260">
        <v>0.63</v>
      </c>
      <c r="FZO260">
        <v>0.63</v>
      </c>
      <c r="FZP260">
        <v>0.63</v>
      </c>
      <c r="FZQ260">
        <v>0.63</v>
      </c>
      <c r="FZR260">
        <v>0.63</v>
      </c>
      <c r="FZS260">
        <v>0.63</v>
      </c>
      <c r="FZT260">
        <v>0.63</v>
      </c>
      <c r="FZU260">
        <v>0.63</v>
      </c>
      <c r="FZV260">
        <v>0.63</v>
      </c>
      <c r="FZW260">
        <v>0.63</v>
      </c>
      <c r="FZX260">
        <v>0.63</v>
      </c>
      <c r="FZY260">
        <v>0.63</v>
      </c>
      <c r="FZZ260">
        <v>0.63</v>
      </c>
      <c r="GAA260">
        <v>0.63</v>
      </c>
      <c r="GAB260">
        <v>0.63</v>
      </c>
      <c r="GAC260">
        <v>0.63</v>
      </c>
      <c r="GAD260">
        <v>0.63</v>
      </c>
      <c r="GAE260">
        <v>0.63</v>
      </c>
      <c r="GAF260">
        <v>0.63</v>
      </c>
      <c r="GAG260">
        <v>0.63</v>
      </c>
      <c r="GAH260">
        <v>0.63</v>
      </c>
      <c r="GAI260">
        <v>0.63</v>
      </c>
      <c r="GAJ260">
        <v>0.63</v>
      </c>
      <c r="GAK260">
        <v>0.63</v>
      </c>
      <c r="GAL260">
        <v>0.63</v>
      </c>
      <c r="GAM260">
        <v>0.63</v>
      </c>
      <c r="GAN260">
        <v>0.63</v>
      </c>
      <c r="GAO260">
        <v>0.63</v>
      </c>
      <c r="GAP260">
        <v>0.63</v>
      </c>
      <c r="GAQ260">
        <v>0.63</v>
      </c>
      <c r="GAR260">
        <v>0.63</v>
      </c>
      <c r="GAS260">
        <v>0.63</v>
      </c>
      <c r="GAT260">
        <v>0.63</v>
      </c>
      <c r="GAU260">
        <v>0.63</v>
      </c>
      <c r="GAV260">
        <v>0.63</v>
      </c>
      <c r="GAW260">
        <v>0.63</v>
      </c>
      <c r="GAX260">
        <v>0.63</v>
      </c>
      <c r="GAY260">
        <v>0.63</v>
      </c>
      <c r="GAZ260">
        <v>0.63</v>
      </c>
      <c r="GBA260">
        <v>0.63</v>
      </c>
      <c r="GBB260">
        <v>0.63</v>
      </c>
      <c r="GBC260">
        <v>0.63</v>
      </c>
      <c r="GBD260">
        <v>0.63</v>
      </c>
      <c r="GBE260">
        <v>0.63</v>
      </c>
      <c r="GBF260">
        <v>0.63</v>
      </c>
      <c r="GBG260">
        <v>0.63</v>
      </c>
      <c r="GBH260">
        <v>0.63</v>
      </c>
      <c r="GBI260">
        <v>0.63</v>
      </c>
      <c r="GBJ260">
        <v>0.63</v>
      </c>
      <c r="GBK260">
        <v>0.63</v>
      </c>
      <c r="GBL260">
        <v>0.63</v>
      </c>
      <c r="GBM260">
        <v>0.63</v>
      </c>
      <c r="GBN260">
        <v>0.63</v>
      </c>
      <c r="GBO260">
        <v>0.63</v>
      </c>
      <c r="GBP260">
        <v>0.63</v>
      </c>
      <c r="GBQ260">
        <v>0.63</v>
      </c>
      <c r="GBR260">
        <v>0.63</v>
      </c>
      <c r="GBS260">
        <v>0.63</v>
      </c>
      <c r="GBT260">
        <v>0.63</v>
      </c>
      <c r="GBU260">
        <v>0.63</v>
      </c>
      <c r="GBV260">
        <v>0.63</v>
      </c>
      <c r="GBW260">
        <v>0.63</v>
      </c>
      <c r="GBX260">
        <v>0.63</v>
      </c>
      <c r="GBY260">
        <v>0.63</v>
      </c>
      <c r="GBZ260">
        <v>0.63</v>
      </c>
      <c r="GCA260">
        <v>0.63</v>
      </c>
      <c r="GCB260">
        <v>0.63</v>
      </c>
      <c r="GCC260">
        <v>0.63</v>
      </c>
      <c r="GCD260">
        <v>0.63</v>
      </c>
      <c r="GCE260">
        <v>0.63</v>
      </c>
      <c r="GCF260">
        <v>0.63</v>
      </c>
      <c r="GCG260">
        <v>0.63</v>
      </c>
      <c r="GCH260">
        <v>0.63</v>
      </c>
      <c r="GCI260">
        <v>0.63</v>
      </c>
      <c r="GCJ260">
        <v>0.63</v>
      </c>
      <c r="GCK260">
        <v>0.63</v>
      </c>
      <c r="GCL260">
        <v>0.63</v>
      </c>
      <c r="GCM260">
        <v>0.63</v>
      </c>
      <c r="GCN260">
        <v>0.63</v>
      </c>
      <c r="GCO260">
        <v>0.63</v>
      </c>
      <c r="GCP260">
        <v>0.63</v>
      </c>
      <c r="GCQ260">
        <v>0.63</v>
      </c>
      <c r="GCR260">
        <v>0.63</v>
      </c>
      <c r="GCS260">
        <v>0.63</v>
      </c>
      <c r="GCT260">
        <v>0.63</v>
      </c>
      <c r="GCU260">
        <v>0.63</v>
      </c>
      <c r="GCV260">
        <v>0.63</v>
      </c>
      <c r="GCW260">
        <v>0.63</v>
      </c>
      <c r="GCX260">
        <v>0.63</v>
      </c>
      <c r="GCY260">
        <v>0.63</v>
      </c>
      <c r="GCZ260">
        <v>0.63</v>
      </c>
      <c r="GDA260">
        <v>0.63</v>
      </c>
      <c r="GDB260">
        <v>0.63</v>
      </c>
      <c r="GDC260">
        <v>0.63</v>
      </c>
      <c r="GDD260">
        <v>0.63</v>
      </c>
      <c r="GDE260">
        <v>0.63</v>
      </c>
      <c r="GDF260">
        <v>0.63</v>
      </c>
      <c r="GDG260">
        <v>0.63</v>
      </c>
      <c r="GDH260">
        <v>0.63</v>
      </c>
      <c r="GDI260">
        <v>0.63</v>
      </c>
      <c r="GDJ260">
        <v>0.63</v>
      </c>
      <c r="GDK260">
        <v>0.63</v>
      </c>
      <c r="GDL260">
        <v>0.63</v>
      </c>
      <c r="GDM260">
        <v>0.63</v>
      </c>
      <c r="GDN260">
        <v>0.63</v>
      </c>
      <c r="GDO260">
        <v>0.63</v>
      </c>
      <c r="GDP260">
        <v>0.63</v>
      </c>
      <c r="GDQ260">
        <v>0.63</v>
      </c>
      <c r="GDR260">
        <v>0.63</v>
      </c>
      <c r="GDS260">
        <v>0.63</v>
      </c>
      <c r="GDT260">
        <v>0.63</v>
      </c>
      <c r="GDU260">
        <v>0.63</v>
      </c>
      <c r="GDV260">
        <v>0.63</v>
      </c>
      <c r="GDW260">
        <v>0.63</v>
      </c>
      <c r="GDX260">
        <v>0.63</v>
      </c>
      <c r="GDY260">
        <v>0.63</v>
      </c>
      <c r="GDZ260">
        <v>0.63</v>
      </c>
      <c r="GEA260">
        <v>0.63</v>
      </c>
      <c r="GEB260">
        <v>0.63</v>
      </c>
      <c r="GEC260">
        <v>0.63</v>
      </c>
      <c r="GED260">
        <v>0.63</v>
      </c>
      <c r="GEE260">
        <v>0.63</v>
      </c>
      <c r="GEF260">
        <v>0.63</v>
      </c>
      <c r="GEG260">
        <v>0.63</v>
      </c>
      <c r="GEH260">
        <v>0.63</v>
      </c>
      <c r="GEI260">
        <v>0.63</v>
      </c>
      <c r="GEJ260">
        <v>0.63</v>
      </c>
      <c r="GEK260">
        <v>0.63</v>
      </c>
      <c r="GEL260">
        <v>0.63</v>
      </c>
      <c r="GEM260">
        <v>0.63</v>
      </c>
      <c r="GEN260">
        <v>0.63</v>
      </c>
      <c r="GEO260">
        <v>0.63</v>
      </c>
      <c r="GEP260">
        <v>0.63</v>
      </c>
      <c r="GEQ260">
        <v>0.63</v>
      </c>
      <c r="GER260">
        <v>0.63</v>
      </c>
      <c r="GES260">
        <v>0.63</v>
      </c>
      <c r="GET260">
        <v>0.63</v>
      </c>
      <c r="GEU260">
        <v>0.63</v>
      </c>
      <c r="GEV260">
        <v>0.63</v>
      </c>
      <c r="GEW260">
        <v>0.63</v>
      </c>
      <c r="GEX260">
        <v>0.63</v>
      </c>
      <c r="GEY260">
        <v>0.63</v>
      </c>
      <c r="GEZ260">
        <v>0.63</v>
      </c>
      <c r="GFA260">
        <v>0.63</v>
      </c>
      <c r="GFB260">
        <v>0.63</v>
      </c>
      <c r="GFC260">
        <v>0.63</v>
      </c>
      <c r="GFD260">
        <v>0.63</v>
      </c>
      <c r="GFE260">
        <v>0.63</v>
      </c>
      <c r="GFF260">
        <v>0.63</v>
      </c>
      <c r="GFG260">
        <v>0.63</v>
      </c>
      <c r="GFH260">
        <v>0.63</v>
      </c>
      <c r="GFI260">
        <v>0.63</v>
      </c>
      <c r="GFJ260">
        <v>0.63</v>
      </c>
      <c r="GFK260">
        <v>0.63</v>
      </c>
      <c r="GFL260">
        <v>0.63</v>
      </c>
      <c r="GFM260">
        <v>0.63</v>
      </c>
      <c r="GFN260">
        <v>0.63</v>
      </c>
      <c r="GFO260">
        <v>0.63</v>
      </c>
      <c r="GFP260">
        <v>0.63</v>
      </c>
      <c r="GFQ260">
        <v>0.63</v>
      </c>
      <c r="GFR260">
        <v>0.63</v>
      </c>
      <c r="GFS260">
        <v>0.63</v>
      </c>
      <c r="GFT260">
        <v>0.63</v>
      </c>
      <c r="GFU260">
        <v>0.63</v>
      </c>
      <c r="GFV260">
        <v>0.63</v>
      </c>
      <c r="GFW260">
        <v>0.63</v>
      </c>
      <c r="GFX260">
        <v>0.63</v>
      </c>
      <c r="GFY260">
        <v>0.63</v>
      </c>
      <c r="GFZ260">
        <v>0.63</v>
      </c>
      <c r="GGA260">
        <v>0.63</v>
      </c>
      <c r="GGB260">
        <v>0.63</v>
      </c>
      <c r="GGC260">
        <v>0.63</v>
      </c>
      <c r="GGD260">
        <v>0.63</v>
      </c>
      <c r="GGE260">
        <v>0.63</v>
      </c>
      <c r="GGF260">
        <v>0.63</v>
      </c>
      <c r="GGG260">
        <v>0.63</v>
      </c>
      <c r="GGH260">
        <v>0.63</v>
      </c>
      <c r="GGI260">
        <v>0.63</v>
      </c>
      <c r="GGJ260">
        <v>0.63</v>
      </c>
      <c r="GGK260">
        <v>0.63</v>
      </c>
      <c r="GGL260">
        <v>0.63</v>
      </c>
      <c r="GGM260">
        <v>0.63</v>
      </c>
      <c r="GGN260">
        <v>0.63</v>
      </c>
      <c r="GGO260">
        <v>0.63</v>
      </c>
      <c r="GGP260">
        <v>0.63</v>
      </c>
      <c r="GGQ260">
        <v>0.63</v>
      </c>
      <c r="GGR260">
        <v>0.63</v>
      </c>
      <c r="GGS260">
        <v>0.63</v>
      </c>
      <c r="GGT260">
        <v>0.63</v>
      </c>
      <c r="GGU260">
        <v>0.63</v>
      </c>
      <c r="GGV260">
        <v>0.63</v>
      </c>
      <c r="GGW260">
        <v>0.63</v>
      </c>
      <c r="GGX260">
        <v>0.63</v>
      </c>
      <c r="GGY260">
        <v>0.63</v>
      </c>
      <c r="GGZ260">
        <v>0.63</v>
      </c>
      <c r="GHA260">
        <v>0.63</v>
      </c>
      <c r="GHB260">
        <v>0.63</v>
      </c>
      <c r="GHC260">
        <v>0.63</v>
      </c>
      <c r="GHD260">
        <v>0.63</v>
      </c>
      <c r="GHE260">
        <v>0.63</v>
      </c>
      <c r="GHF260">
        <v>0.63</v>
      </c>
      <c r="GHG260">
        <v>0.63</v>
      </c>
      <c r="GHH260">
        <v>0.63</v>
      </c>
      <c r="GHI260">
        <v>0.63</v>
      </c>
      <c r="GHJ260">
        <v>0.63</v>
      </c>
      <c r="GHK260">
        <v>0.63</v>
      </c>
      <c r="GHL260">
        <v>0.63</v>
      </c>
      <c r="GHM260">
        <v>0.63</v>
      </c>
      <c r="GHN260">
        <v>0.63</v>
      </c>
      <c r="GHO260">
        <v>0.63</v>
      </c>
      <c r="GHP260">
        <v>0.63</v>
      </c>
      <c r="GHQ260">
        <v>0.63</v>
      </c>
      <c r="GHR260">
        <v>0.63</v>
      </c>
      <c r="GHS260">
        <v>0.63</v>
      </c>
      <c r="GHT260">
        <v>0.63</v>
      </c>
      <c r="GHU260">
        <v>0.63</v>
      </c>
      <c r="GHV260">
        <v>0.63</v>
      </c>
      <c r="GHW260">
        <v>0.63</v>
      </c>
      <c r="GHX260">
        <v>0.63</v>
      </c>
      <c r="GHY260">
        <v>0.63</v>
      </c>
      <c r="GHZ260">
        <v>0.63</v>
      </c>
      <c r="GIA260">
        <v>0.63</v>
      </c>
      <c r="GIB260">
        <v>0.63</v>
      </c>
      <c r="GIC260">
        <v>0.63</v>
      </c>
      <c r="GID260">
        <v>0.63</v>
      </c>
      <c r="GIE260">
        <v>0.63</v>
      </c>
      <c r="GIF260">
        <v>0.63</v>
      </c>
      <c r="GIG260">
        <v>0.63</v>
      </c>
      <c r="GIH260">
        <v>0.63</v>
      </c>
      <c r="GII260">
        <v>0.63</v>
      </c>
      <c r="GIJ260">
        <v>0.63</v>
      </c>
      <c r="GIK260">
        <v>0.63</v>
      </c>
      <c r="GIL260">
        <v>0.63</v>
      </c>
      <c r="GIM260">
        <v>0.63</v>
      </c>
      <c r="GIN260">
        <v>0.63</v>
      </c>
      <c r="GIO260">
        <v>0.63</v>
      </c>
      <c r="GIP260">
        <v>0.63</v>
      </c>
      <c r="GIQ260">
        <v>0.63</v>
      </c>
      <c r="GIR260">
        <v>0.63</v>
      </c>
      <c r="GIS260">
        <v>0.63</v>
      </c>
      <c r="GIT260">
        <v>0.63</v>
      </c>
      <c r="GIU260">
        <v>0.63</v>
      </c>
      <c r="GIV260">
        <v>0.63</v>
      </c>
      <c r="GIW260">
        <v>0.63</v>
      </c>
      <c r="GIX260">
        <v>0.63</v>
      </c>
      <c r="GIY260">
        <v>0.63</v>
      </c>
      <c r="GIZ260">
        <v>0.63</v>
      </c>
      <c r="GJA260">
        <v>0.63</v>
      </c>
      <c r="GJB260">
        <v>0.63</v>
      </c>
      <c r="GJC260">
        <v>0.63</v>
      </c>
      <c r="GJD260">
        <v>0.63</v>
      </c>
      <c r="GJE260">
        <v>0.63</v>
      </c>
      <c r="GJF260">
        <v>0.63</v>
      </c>
      <c r="GJG260">
        <v>0.63</v>
      </c>
      <c r="GJH260">
        <v>0.63</v>
      </c>
      <c r="GJI260">
        <v>0.63</v>
      </c>
      <c r="GJJ260">
        <v>0.63</v>
      </c>
      <c r="GJK260">
        <v>0.63</v>
      </c>
      <c r="GJL260">
        <v>0.63</v>
      </c>
      <c r="GJM260">
        <v>0.63</v>
      </c>
      <c r="GJN260">
        <v>0.63</v>
      </c>
      <c r="GJO260">
        <v>0.63</v>
      </c>
      <c r="GJP260">
        <v>0.63</v>
      </c>
      <c r="GJQ260">
        <v>0.63</v>
      </c>
      <c r="GJR260">
        <v>0.63</v>
      </c>
      <c r="GJS260">
        <v>0.63</v>
      </c>
      <c r="GJT260">
        <v>0.63</v>
      </c>
      <c r="GJU260">
        <v>0.63</v>
      </c>
      <c r="GJV260">
        <v>0.63</v>
      </c>
      <c r="GJW260">
        <v>0.63</v>
      </c>
      <c r="GJX260">
        <v>0.63</v>
      </c>
      <c r="GJY260">
        <v>0.63</v>
      </c>
      <c r="GJZ260">
        <v>0.63</v>
      </c>
      <c r="GKA260">
        <v>0.63</v>
      </c>
      <c r="GKB260">
        <v>0.63</v>
      </c>
      <c r="GKC260">
        <v>0.63</v>
      </c>
      <c r="GKD260">
        <v>0.63</v>
      </c>
      <c r="GKE260">
        <v>0.63</v>
      </c>
      <c r="GKF260">
        <v>0.63</v>
      </c>
      <c r="GKG260">
        <v>0.63</v>
      </c>
      <c r="GKH260">
        <v>0.63</v>
      </c>
      <c r="GKI260">
        <v>0.63</v>
      </c>
      <c r="GKJ260">
        <v>0.63</v>
      </c>
      <c r="GKK260">
        <v>0.63</v>
      </c>
      <c r="GKL260">
        <v>0.63</v>
      </c>
      <c r="GKM260">
        <v>0.63</v>
      </c>
      <c r="GKN260">
        <v>0.63</v>
      </c>
      <c r="GKO260">
        <v>0.63</v>
      </c>
      <c r="GKP260">
        <v>0.63</v>
      </c>
      <c r="GKQ260">
        <v>0.63</v>
      </c>
      <c r="GKR260">
        <v>0.63</v>
      </c>
      <c r="GKS260">
        <v>0.63</v>
      </c>
      <c r="GKT260">
        <v>0.63</v>
      </c>
      <c r="GKU260">
        <v>0.63</v>
      </c>
      <c r="GKV260">
        <v>0.63</v>
      </c>
      <c r="GKW260">
        <v>0.63</v>
      </c>
      <c r="GKX260">
        <v>0.63</v>
      </c>
      <c r="GKY260">
        <v>0.63</v>
      </c>
      <c r="GKZ260">
        <v>0.63</v>
      </c>
      <c r="GLA260">
        <v>0.63</v>
      </c>
      <c r="GLB260">
        <v>0.63</v>
      </c>
      <c r="GLC260">
        <v>0.63</v>
      </c>
      <c r="GLD260">
        <v>0.63</v>
      </c>
      <c r="GLE260">
        <v>0.63</v>
      </c>
      <c r="GLF260">
        <v>0.63</v>
      </c>
      <c r="GLG260">
        <v>0.63</v>
      </c>
      <c r="GLH260">
        <v>0.63</v>
      </c>
      <c r="GLI260">
        <v>0.63</v>
      </c>
      <c r="GLJ260">
        <v>0.63</v>
      </c>
      <c r="GLK260">
        <v>0.63</v>
      </c>
      <c r="GLL260">
        <v>0.63</v>
      </c>
      <c r="GLM260">
        <v>0.63</v>
      </c>
      <c r="GLN260">
        <v>0.63</v>
      </c>
      <c r="GLO260">
        <v>0.63</v>
      </c>
      <c r="GLP260">
        <v>0.63</v>
      </c>
      <c r="GLQ260">
        <v>0.63</v>
      </c>
      <c r="GLR260">
        <v>0.63</v>
      </c>
      <c r="GLS260">
        <v>0.63</v>
      </c>
      <c r="GLT260">
        <v>0.63</v>
      </c>
      <c r="GLU260">
        <v>0.63</v>
      </c>
      <c r="GLV260">
        <v>0.63</v>
      </c>
      <c r="GLW260">
        <v>0.63</v>
      </c>
      <c r="GLX260">
        <v>0.63</v>
      </c>
      <c r="GLY260">
        <v>0.63</v>
      </c>
      <c r="GLZ260">
        <v>0.63</v>
      </c>
      <c r="GMA260">
        <v>0.63</v>
      </c>
      <c r="GMB260">
        <v>0.63</v>
      </c>
      <c r="GMC260">
        <v>0.63</v>
      </c>
      <c r="GMD260">
        <v>0.63</v>
      </c>
      <c r="GME260">
        <v>0.63</v>
      </c>
      <c r="GMF260">
        <v>0.63</v>
      </c>
      <c r="GMG260">
        <v>0.63</v>
      </c>
      <c r="GMH260">
        <v>0.63</v>
      </c>
      <c r="GMI260">
        <v>0.63</v>
      </c>
      <c r="GMJ260">
        <v>0.63</v>
      </c>
      <c r="GMK260">
        <v>0.63</v>
      </c>
      <c r="GML260">
        <v>0.63</v>
      </c>
      <c r="GMM260">
        <v>0.63</v>
      </c>
      <c r="GMN260">
        <v>0.63</v>
      </c>
      <c r="GMO260">
        <v>0.63</v>
      </c>
      <c r="GMP260">
        <v>0.63</v>
      </c>
      <c r="GMQ260">
        <v>0.63</v>
      </c>
      <c r="GMR260">
        <v>0.63</v>
      </c>
      <c r="GMS260">
        <v>0.63</v>
      </c>
      <c r="GMT260">
        <v>0.63</v>
      </c>
      <c r="GMU260">
        <v>0.63</v>
      </c>
      <c r="GMV260">
        <v>0.63</v>
      </c>
      <c r="GMW260">
        <v>0.63</v>
      </c>
      <c r="GMX260">
        <v>0.63</v>
      </c>
      <c r="GMY260">
        <v>0.63</v>
      </c>
      <c r="GMZ260">
        <v>0.63</v>
      </c>
      <c r="GNA260">
        <v>0.63</v>
      </c>
      <c r="GNB260">
        <v>0.63</v>
      </c>
      <c r="GNC260">
        <v>0.63</v>
      </c>
      <c r="GND260">
        <v>0.63</v>
      </c>
      <c r="GNE260">
        <v>0.63</v>
      </c>
      <c r="GNF260">
        <v>0.63</v>
      </c>
      <c r="GNG260">
        <v>0.63</v>
      </c>
      <c r="GNH260">
        <v>0.63</v>
      </c>
      <c r="GNI260">
        <v>0.63</v>
      </c>
      <c r="GNJ260">
        <v>0.63</v>
      </c>
      <c r="GNK260">
        <v>0.63</v>
      </c>
      <c r="GNL260">
        <v>0.63</v>
      </c>
      <c r="GNM260">
        <v>0.63</v>
      </c>
      <c r="GNN260">
        <v>0.63</v>
      </c>
      <c r="GNO260">
        <v>0.63</v>
      </c>
      <c r="GNP260">
        <v>0.63</v>
      </c>
      <c r="GNQ260">
        <v>0.63</v>
      </c>
      <c r="GNR260">
        <v>0.63</v>
      </c>
      <c r="GNS260">
        <v>0.63</v>
      </c>
      <c r="GNT260">
        <v>0.63</v>
      </c>
      <c r="GNU260">
        <v>0.63</v>
      </c>
      <c r="GNV260">
        <v>0.63</v>
      </c>
      <c r="GNW260">
        <v>0.63</v>
      </c>
      <c r="GNX260">
        <v>0.63</v>
      </c>
      <c r="GNY260">
        <v>0.63</v>
      </c>
      <c r="GNZ260">
        <v>0.63</v>
      </c>
      <c r="GOA260">
        <v>0.63</v>
      </c>
      <c r="GOB260">
        <v>0.63</v>
      </c>
      <c r="GOC260">
        <v>0.63</v>
      </c>
      <c r="GOD260">
        <v>0.63</v>
      </c>
      <c r="GOE260">
        <v>0.63</v>
      </c>
      <c r="GOF260">
        <v>0.63</v>
      </c>
      <c r="GOG260">
        <v>0.63</v>
      </c>
      <c r="GOH260">
        <v>0.63</v>
      </c>
      <c r="GOI260">
        <v>0.63</v>
      </c>
      <c r="GOJ260">
        <v>0.63</v>
      </c>
      <c r="GOK260">
        <v>0.63</v>
      </c>
      <c r="GOL260">
        <v>0.63</v>
      </c>
      <c r="GOM260">
        <v>0.63</v>
      </c>
      <c r="GON260">
        <v>0.63</v>
      </c>
      <c r="GOO260">
        <v>0.63</v>
      </c>
      <c r="GOP260">
        <v>0.63</v>
      </c>
      <c r="GOQ260">
        <v>0.63</v>
      </c>
      <c r="GOR260">
        <v>0.63</v>
      </c>
      <c r="GOS260">
        <v>0.63</v>
      </c>
      <c r="GOT260">
        <v>0.63</v>
      </c>
      <c r="GOU260">
        <v>0.63</v>
      </c>
      <c r="GOV260">
        <v>0.63</v>
      </c>
      <c r="GOW260">
        <v>0.63</v>
      </c>
      <c r="GOX260">
        <v>0.63</v>
      </c>
      <c r="GOY260">
        <v>0.63</v>
      </c>
      <c r="GOZ260">
        <v>0.63</v>
      </c>
      <c r="GPA260">
        <v>0.63</v>
      </c>
      <c r="GPB260">
        <v>0.63</v>
      </c>
      <c r="GPC260">
        <v>0.63</v>
      </c>
      <c r="GPD260">
        <v>0.63</v>
      </c>
      <c r="GPE260">
        <v>0.63</v>
      </c>
      <c r="GPF260">
        <v>0.63</v>
      </c>
      <c r="GPG260">
        <v>0.63</v>
      </c>
      <c r="GPH260">
        <v>0.63</v>
      </c>
      <c r="GPI260">
        <v>0.63</v>
      </c>
      <c r="GPJ260">
        <v>0.63</v>
      </c>
      <c r="GPK260">
        <v>0.63</v>
      </c>
      <c r="GPL260">
        <v>0.63</v>
      </c>
      <c r="GPM260">
        <v>0.63</v>
      </c>
      <c r="GPN260">
        <v>0.63</v>
      </c>
      <c r="GPO260">
        <v>0.63</v>
      </c>
      <c r="GPP260">
        <v>0.63</v>
      </c>
      <c r="GPQ260">
        <v>0.63</v>
      </c>
      <c r="GPR260">
        <v>0.63</v>
      </c>
      <c r="GPS260">
        <v>0.63</v>
      </c>
      <c r="GPT260">
        <v>0.63</v>
      </c>
      <c r="GPU260">
        <v>0.63</v>
      </c>
      <c r="GPV260">
        <v>0.63</v>
      </c>
      <c r="GPW260">
        <v>0.63</v>
      </c>
      <c r="GPX260">
        <v>0.63</v>
      </c>
      <c r="GPY260">
        <v>0.63</v>
      </c>
      <c r="GPZ260">
        <v>0.63</v>
      </c>
      <c r="GQA260">
        <v>0.63</v>
      </c>
      <c r="GQB260">
        <v>0.63</v>
      </c>
      <c r="GQC260">
        <v>0.63</v>
      </c>
      <c r="GQD260">
        <v>0.63</v>
      </c>
      <c r="GQE260">
        <v>0.63</v>
      </c>
      <c r="GQF260">
        <v>0.63</v>
      </c>
      <c r="GQG260">
        <v>0.63</v>
      </c>
      <c r="GQH260">
        <v>0.63</v>
      </c>
      <c r="GQI260">
        <v>0.63</v>
      </c>
      <c r="GQJ260">
        <v>0.63</v>
      </c>
      <c r="GQK260">
        <v>0.63</v>
      </c>
      <c r="GQL260">
        <v>0.63</v>
      </c>
      <c r="GQM260">
        <v>0.63</v>
      </c>
      <c r="GQN260">
        <v>0.63</v>
      </c>
      <c r="GQO260">
        <v>0.63</v>
      </c>
      <c r="GQP260">
        <v>0.63</v>
      </c>
      <c r="GQQ260">
        <v>0.63</v>
      </c>
      <c r="GQR260">
        <v>0.63</v>
      </c>
      <c r="GQS260">
        <v>0.63</v>
      </c>
      <c r="GQT260">
        <v>0.63</v>
      </c>
      <c r="GQU260">
        <v>0.63</v>
      </c>
      <c r="GQV260">
        <v>0.63</v>
      </c>
      <c r="GQW260">
        <v>0.63</v>
      </c>
      <c r="GQX260">
        <v>0.63</v>
      </c>
      <c r="GQY260">
        <v>0.63</v>
      </c>
      <c r="GQZ260">
        <v>0.63</v>
      </c>
      <c r="GRA260">
        <v>0.63</v>
      </c>
      <c r="GRB260">
        <v>0.63</v>
      </c>
      <c r="GRC260">
        <v>0.63</v>
      </c>
      <c r="GRD260">
        <v>0.63</v>
      </c>
      <c r="GRE260">
        <v>0.63</v>
      </c>
      <c r="GRF260">
        <v>0.63</v>
      </c>
      <c r="GRG260">
        <v>0.63</v>
      </c>
      <c r="GRH260">
        <v>0.63</v>
      </c>
      <c r="GRI260">
        <v>0.63</v>
      </c>
      <c r="GRJ260">
        <v>0.63</v>
      </c>
      <c r="GRK260">
        <v>0.63</v>
      </c>
      <c r="GRL260">
        <v>0.63</v>
      </c>
      <c r="GRM260">
        <v>0.63</v>
      </c>
      <c r="GRN260">
        <v>0.63</v>
      </c>
      <c r="GRO260">
        <v>0.63</v>
      </c>
      <c r="GRP260">
        <v>0.63</v>
      </c>
      <c r="GRQ260">
        <v>0.63</v>
      </c>
      <c r="GRR260">
        <v>0.63</v>
      </c>
      <c r="GRS260">
        <v>0.63</v>
      </c>
      <c r="GRT260">
        <v>0.63</v>
      </c>
      <c r="GRU260">
        <v>0.63</v>
      </c>
      <c r="GRV260">
        <v>0.63</v>
      </c>
      <c r="GRW260">
        <v>0.63</v>
      </c>
      <c r="GRX260">
        <v>0.63</v>
      </c>
      <c r="GRY260">
        <v>0.63</v>
      </c>
      <c r="GRZ260">
        <v>0.63</v>
      </c>
      <c r="GSA260">
        <v>0.63</v>
      </c>
      <c r="GSB260">
        <v>0.63</v>
      </c>
      <c r="GSC260">
        <v>0.63</v>
      </c>
      <c r="GSD260">
        <v>0.63</v>
      </c>
      <c r="GSE260">
        <v>0.63</v>
      </c>
      <c r="GSF260">
        <v>0.63</v>
      </c>
      <c r="GSG260">
        <v>0.63</v>
      </c>
      <c r="GSH260">
        <v>0.63</v>
      </c>
      <c r="GSI260">
        <v>0.63</v>
      </c>
      <c r="GSJ260">
        <v>0.63</v>
      </c>
      <c r="GSK260">
        <v>0.63</v>
      </c>
      <c r="GSL260">
        <v>0.63</v>
      </c>
      <c r="GSM260">
        <v>0.63</v>
      </c>
      <c r="GSN260">
        <v>0.63</v>
      </c>
      <c r="GSO260">
        <v>0.63</v>
      </c>
      <c r="GSP260">
        <v>0.63</v>
      </c>
      <c r="GSQ260">
        <v>0.63</v>
      </c>
      <c r="GSR260">
        <v>0.63</v>
      </c>
      <c r="GSS260">
        <v>0.63</v>
      </c>
      <c r="GST260">
        <v>0.63</v>
      </c>
      <c r="GSU260">
        <v>0.63</v>
      </c>
      <c r="GSV260">
        <v>0.63</v>
      </c>
      <c r="GSW260">
        <v>0.63</v>
      </c>
      <c r="GSX260">
        <v>0.63</v>
      </c>
      <c r="GSY260">
        <v>0.63</v>
      </c>
      <c r="GSZ260">
        <v>0.63</v>
      </c>
      <c r="GTA260">
        <v>0.63</v>
      </c>
      <c r="GTB260">
        <v>0.63</v>
      </c>
      <c r="GTC260">
        <v>0.63</v>
      </c>
      <c r="GTD260">
        <v>0.63</v>
      </c>
      <c r="GTE260">
        <v>0.63</v>
      </c>
      <c r="GTF260">
        <v>0.63</v>
      </c>
      <c r="GTG260">
        <v>0.63</v>
      </c>
      <c r="GTH260">
        <v>0.63</v>
      </c>
      <c r="GTI260">
        <v>0.63</v>
      </c>
      <c r="GTJ260">
        <v>0.63</v>
      </c>
      <c r="GTK260">
        <v>0.63</v>
      </c>
      <c r="GTL260">
        <v>0.63</v>
      </c>
      <c r="GTM260">
        <v>0.63</v>
      </c>
      <c r="GTN260">
        <v>0.63</v>
      </c>
      <c r="GTO260">
        <v>0.63</v>
      </c>
      <c r="GTP260">
        <v>0.63</v>
      </c>
      <c r="GTQ260">
        <v>0.63</v>
      </c>
      <c r="GTR260">
        <v>0.63</v>
      </c>
      <c r="GTS260">
        <v>0.63</v>
      </c>
      <c r="GTT260">
        <v>0.63</v>
      </c>
      <c r="GTU260">
        <v>0.63</v>
      </c>
      <c r="GTV260">
        <v>0.63</v>
      </c>
      <c r="GTW260">
        <v>0.63</v>
      </c>
      <c r="GTX260">
        <v>0.63</v>
      </c>
      <c r="GTY260">
        <v>0.63</v>
      </c>
      <c r="GTZ260">
        <v>0.63</v>
      </c>
      <c r="GUA260">
        <v>0.63</v>
      </c>
      <c r="GUB260">
        <v>0.63</v>
      </c>
      <c r="GUC260">
        <v>0.63</v>
      </c>
      <c r="GUD260">
        <v>0.63</v>
      </c>
      <c r="GUE260">
        <v>0.63</v>
      </c>
      <c r="GUF260">
        <v>0.63</v>
      </c>
      <c r="GUG260">
        <v>0.63</v>
      </c>
      <c r="GUH260">
        <v>0.63</v>
      </c>
      <c r="GUI260">
        <v>0.63</v>
      </c>
      <c r="GUJ260">
        <v>0.63</v>
      </c>
      <c r="GUK260">
        <v>0.63</v>
      </c>
      <c r="GUL260">
        <v>0.63</v>
      </c>
      <c r="GUM260">
        <v>0.63</v>
      </c>
      <c r="GUN260">
        <v>0.63</v>
      </c>
      <c r="GUO260">
        <v>0.63</v>
      </c>
      <c r="GUP260">
        <v>0.63</v>
      </c>
      <c r="GUQ260">
        <v>0.63</v>
      </c>
      <c r="GUR260">
        <v>0.63</v>
      </c>
      <c r="GUS260">
        <v>0.63</v>
      </c>
      <c r="GUT260">
        <v>0.63</v>
      </c>
      <c r="GUU260">
        <v>0.63</v>
      </c>
      <c r="GUV260">
        <v>0.63</v>
      </c>
      <c r="GUW260">
        <v>0.63</v>
      </c>
      <c r="GUX260">
        <v>0.63</v>
      </c>
      <c r="GUY260">
        <v>0.63</v>
      </c>
      <c r="GUZ260">
        <v>0.63</v>
      </c>
      <c r="GVA260">
        <v>0.63</v>
      </c>
      <c r="GVB260">
        <v>0.63</v>
      </c>
      <c r="GVC260">
        <v>0.63</v>
      </c>
      <c r="GVD260">
        <v>0.63</v>
      </c>
      <c r="GVE260">
        <v>0.63</v>
      </c>
      <c r="GVF260">
        <v>0.63</v>
      </c>
      <c r="GVG260">
        <v>0.63</v>
      </c>
      <c r="GVH260">
        <v>0.63</v>
      </c>
      <c r="GVI260">
        <v>0.63</v>
      </c>
      <c r="GVJ260">
        <v>0.63</v>
      </c>
      <c r="GVK260">
        <v>0.63</v>
      </c>
      <c r="GVL260">
        <v>0.63</v>
      </c>
      <c r="GVM260">
        <v>0.63</v>
      </c>
      <c r="GVN260">
        <v>0.63</v>
      </c>
      <c r="GVO260">
        <v>0.63</v>
      </c>
      <c r="GVP260">
        <v>0.63</v>
      </c>
      <c r="GVQ260">
        <v>0.63</v>
      </c>
      <c r="GVR260">
        <v>0.63</v>
      </c>
      <c r="GVS260">
        <v>0.63</v>
      </c>
      <c r="GVT260">
        <v>0.63</v>
      </c>
      <c r="GVU260">
        <v>0.63</v>
      </c>
      <c r="GVV260">
        <v>0.63</v>
      </c>
      <c r="GVW260">
        <v>0.63</v>
      </c>
      <c r="GVX260">
        <v>0.63</v>
      </c>
      <c r="GVY260">
        <v>0.63</v>
      </c>
      <c r="GVZ260">
        <v>0.63</v>
      </c>
      <c r="GWA260">
        <v>0.63</v>
      </c>
      <c r="GWB260">
        <v>0.63</v>
      </c>
      <c r="GWC260">
        <v>0.63</v>
      </c>
      <c r="GWD260">
        <v>0.63</v>
      </c>
      <c r="GWE260">
        <v>0.63</v>
      </c>
      <c r="GWF260">
        <v>0.63</v>
      </c>
      <c r="GWG260">
        <v>0.63</v>
      </c>
      <c r="GWH260">
        <v>0.63</v>
      </c>
      <c r="GWI260">
        <v>0.63</v>
      </c>
      <c r="GWJ260">
        <v>0.63</v>
      </c>
      <c r="GWK260">
        <v>0.63</v>
      </c>
      <c r="GWL260">
        <v>0.63</v>
      </c>
      <c r="GWM260">
        <v>0.63</v>
      </c>
      <c r="GWN260">
        <v>0.63</v>
      </c>
      <c r="GWO260">
        <v>0.63</v>
      </c>
      <c r="GWP260">
        <v>0.63</v>
      </c>
      <c r="GWQ260">
        <v>0.63</v>
      </c>
      <c r="GWR260">
        <v>0.63</v>
      </c>
      <c r="GWS260">
        <v>0.63</v>
      </c>
      <c r="GWT260">
        <v>0.63</v>
      </c>
      <c r="GWU260">
        <v>0.63</v>
      </c>
      <c r="GWV260">
        <v>0.63</v>
      </c>
      <c r="GWW260">
        <v>0.63</v>
      </c>
      <c r="GWX260">
        <v>0.63</v>
      </c>
      <c r="GWY260">
        <v>0.63</v>
      </c>
      <c r="GWZ260">
        <v>0.63</v>
      </c>
      <c r="GXA260">
        <v>0.63</v>
      </c>
      <c r="GXB260">
        <v>0.63</v>
      </c>
      <c r="GXC260">
        <v>0.63</v>
      </c>
      <c r="GXD260">
        <v>0.63</v>
      </c>
      <c r="GXE260">
        <v>0.63</v>
      </c>
      <c r="GXF260">
        <v>0.63</v>
      </c>
      <c r="GXG260">
        <v>0.63</v>
      </c>
      <c r="GXH260">
        <v>0.63</v>
      </c>
      <c r="GXI260">
        <v>0.63</v>
      </c>
      <c r="GXJ260">
        <v>0.63</v>
      </c>
      <c r="GXK260">
        <v>0.63</v>
      </c>
      <c r="GXL260">
        <v>0.63</v>
      </c>
      <c r="GXM260">
        <v>0.63</v>
      </c>
      <c r="GXN260">
        <v>0.63</v>
      </c>
      <c r="GXO260">
        <v>0.63</v>
      </c>
      <c r="GXP260">
        <v>0.63</v>
      </c>
      <c r="GXQ260">
        <v>0.63</v>
      </c>
      <c r="GXR260">
        <v>0.63</v>
      </c>
      <c r="GXS260">
        <v>0.63</v>
      </c>
      <c r="GXT260">
        <v>0.63</v>
      </c>
      <c r="GXU260">
        <v>0.63</v>
      </c>
      <c r="GXV260">
        <v>0.63</v>
      </c>
      <c r="GXW260">
        <v>0.63</v>
      </c>
      <c r="GXX260">
        <v>0.63</v>
      </c>
      <c r="GXY260">
        <v>0.63</v>
      </c>
      <c r="GXZ260">
        <v>0.63</v>
      </c>
      <c r="GYA260">
        <v>0.63</v>
      </c>
      <c r="GYB260">
        <v>0.63</v>
      </c>
      <c r="GYC260">
        <v>0.63</v>
      </c>
      <c r="GYD260">
        <v>0.63</v>
      </c>
      <c r="GYE260">
        <v>0.63</v>
      </c>
      <c r="GYF260">
        <v>0.63</v>
      </c>
      <c r="GYG260">
        <v>0.63</v>
      </c>
      <c r="GYH260">
        <v>0.63</v>
      </c>
      <c r="GYI260">
        <v>0.63</v>
      </c>
      <c r="GYJ260">
        <v>0.63</v>
      </c>
      <c r="GYK260">
        <v>0.63</v>
      </c>
      <c r="GYL260">
        <v>0.63</v>
      </c>
      <c r="GYM260">
        <v>0.63</v>
      </c>
      <c r="GYN260">
        <v>0.63</v>
      </c>
      <c r="GYO260">
        <v>0.63</v>
      </c>
      <c r="GYP260">
        <v>0.63</v>
      </c>
      <c r="GYQ260">
        <v>0.63</v>
      </c>
      <c r="GYR260">
        <v>0.63</v>
      </c>
      <c r="GYS260">
        <v>0.63</v>
      </c>
      <c r="GYT260">
        <v>0.63</v>
      </c>
      <c r="GYU260">
        <v>0.63</v>
      </c>
      <c r="GYV260">
        <v>0.63</v>
      </c>
      <c r="GYW260">
        <v>0.63</v>
      </c>
      <c r="GYX260">
        <v>0.63</v>
      </c>
      <c r="GYY260">
        <v>0.63</v>
      </c>
      <c r="GYZ260">
        <v>0.63</v>
      </c>
      <c r="GZA260">
        <v>0.63</v>
      </c>
      <c r="GZB260">
        <v>0.63</v>
      </c>
      <c r="GZC260">
        <v>0.63</v>
      </c>
      <c r="GZD260">
        <v>0.63</v>
      </c>
      <c r="GZE260">
        <v>0.63</v>
      </c>
      <c r="GZF260">
        <v>0.63</v>
      </c>
      <c r="GZG260">
        <v>0.63</v>
      </c>
      <c r="GZH260">
        <v>0.63</v>
      </c>
      <c r="GZI260">
        <v>0.63</v>
      </c>
      <c r="GZJ260">
        <v>0.63</v>
      </c>
      <c r="GZK260">
        <v>0.63</v>
      </c>
      <c r="GZL260">
        <v>0.63</v>
      </c>
      <c r="GZM260">
        <v>0.63</v>
      </c>
      <c r="GZN260">
        <v>0.63</v>
      </c>
      <c r="GZO260">
        <v>0.63</v>
      </c>
      <c r="GZP260">
        <v>0.63</v>
      </c>
      <c r="GZQ260">
        <v>0.63</v>
      </c>
      <c r="GZR260">
        <v>0.63</v>
      </c>
      <c r="GZS260">
        <v>0.63</v>
      </c>
      <c r="GZT260">
        <v>0.63</v>
      </c>
      <c r="GZU260">
        <v>0.63</v>
      </c>
      <c r="GZV260">
        <v>0.63</v>
      </c>
      <c r="GZW260">
        <v>0.63</v>
      </c>
      <c r="GZX260">
        <v>0.63</v>
      </c>
      <c r="GZY260">
        <v>0.63</v>
      </c>
      <c r="GZZ260">
        <v>0.63</v>
      </c>
      <c r="HAA260">
        <v>0.63</v>
      </c>
      <c r="HAB260">
        <v>0.63</v>
      </c>
      <c r="HAC260">
        <v>0.63</v>
      </c>
      <c r="HAD260">
        <v>0.63</v>
      </c>
      <c r="HAE260">
        <v>0.63</v>
      </c>
      <c r="HAF260">
        <v>0.63</v>
      </c>
      <c r="HAG260">
        <v>0.63</v>
      </c>
      <c r="HAH260">
        <v>0.63</v>
      </c>
      <c r="HAI260">
        <v>0.63</v>
      </c>
      <c r="HAJ260">
        <v>0.63</v>
      </c>
      <c r="HAK260">
        <v>0.63</v>
      </c>
      <c r="HAL260">
        <v>0.63</v>
      </c>
      <c r="HAM260">
        <v>0.63</v>
      </c>
      <c r="HAN260">
        <v>0.63</v>
      </c>
      <c r="HAO260">
        <v>0.63</v>
      </c>
      <c r="HAP260">
        <v>0.63</v>
      </c>
      <c r="HAQ260">
        <v>0.63</v>
      </c>
      <c r="HAR260">
        <v>0.63</v>
      </c>
      <c r="HAS260">
        <v>0.63</v>
      </c>
      <c r="HAT260">
        <v>0.63</v>
      </c>
      <c r="HAU260">
        <v>0.63</v>
      </c>
      <c r="HAV260">
        <v>0.63</v>
      </c>
      <c r="HAW260">
        <v>0.63</v>
      </c>
      <c r="HAX260">
        <v>0.63</v>
      </c>
      <c r="HAY260">
        <v>0.63</v>
      </c>
      <c r="HAZ260">
        <v>0.63</v>
      </c>
      <c r="HBA260">
        <v>0.63</v>
      </c>
      <c r="HBB260">
        <v>0.63</v>
      </c>
      <c r="HBC260">
        <v>0.63</v>
      </c>
      <c r="HBD260">
        <v>0.63</v>
      </c>
      <c r="HBE260">
        <v>0.63</v>
      </c>
      <c r="HBF260">
        <v>0.63</v>
      </c>
      <c r="HBG260">
        <v>0.63</v>
      </c>
      <c r="HBH260">
        <v>0.63</v>
      </c>
      <c r="HBI260">
        <v>0.63</v>
      </c>
      <c r="HBJ260">
        <v>0.63</v>
      </c>
      <c r="HBK260">
        <v>0.63</v>
      </c>
      <c r="HBL260">
        <v>0.63</v>
      </c>
      <c r="HBM260">
        <v>0.63</v>
      </c>
      <c r="HBN260">
        <v>0.63</v>
      </c>
      <c r="HBO260">
        <v>0.63</v>
      </c>
      <c r="HBP260">
        <v>0.63</v>
      </c>
      <c r="HBQ260">
        <v>0.63</v>
      </c>
      <c r="HBR260">
        <v>0.63</v>
      </c>
      <c r="HBS260">
        <v>0.63</v>
      </c>
      <c r="HBT260">
        <v>0.63</v>
      </c>
      <c r="HBU260">
        <v>0.63</v>
      </c>
      <c r="HBV260">
        <v>0.63</v>
      </c>
      <c r="HBW260">
        <v>0.63</v>
      </c>
      <c r="HBX260">
        <v>0.63</v>
      </c>
      <c r="HBY260">
        <v>0.63</v>
      </c>
      <c r="HBZ260">
        <v>0.63</v>
      </c>
      <c r="HCA260">
        <v>0.63</v>
      </c>
      <c r="HCB260">
        <v>0.63</v>
      </c>
      <c r="HCC260">
        <v>0.63</v>
      </c>
      <c r="HCD260">
        <v>0.63</v>
      </c>
      <c r="HCE260">
        <v>0.63</v>
      </c>
      <c r="HCF260">
        <v>0.63</v>
      </c>
      <c r="HCG260">
        <v>0.63</v>
      </c>
      <c r="HCH260">
        <v>0.63</v>
      </c>
      <c r="HCI260">
        <v>0.63</v>
      </c>
      <c r="HCJ260">
        <v>0.63</v>
      </c>
      <c r="HCK260">
        <v>0.63</v>
      </c>
      <c r="HCL260">
        <v>0.63</v>
      </c>
      <c r="HCM260">
        <v>0.63</v>
      </c>
      <c r="HCN260">
        <v>0.63</v>
      </c>
      <c r="HCO260">
        <v>0.63</v>
      </c>
      <c r="HCP260">
        <v>0.63</v>
      </c>
      <c r="HCQ260">
        <v>0.63</v>
      </c>
      <c r="HCR260">
        <v>0.63</v>
      </c>
      <c r="HCS260">
        <v>0.63</v>
      </c>
      <c r="HCT260">
        <v>0.63</v>
      </c>
      <c r="HCU260">
        <v>0.63</v>
      </c>
      <c r="HCV260">
        <v>0.63</v>
      </c>
      <c r="HCW260">
        <v>0.63</v>
      </c>
      <c r="HCX260">
        <v>0.63</v>
      </c>
      <c r="HCY260">
        <v>0.63</v>
      </c>
      <c r="HCZ260">
        <v>0.63</v>
      </c>
      <c r="HDA260">
        <v>0.63</v>
      </c>
      <c r="HDB260">
        <v>0.63</v>
      </c>
      <c r="HDC260">
        <v>0.63</v>
      </c>
      <c r="HDD260">
        <v>0.63</v>
      </c>
      <c r="HDE260">
        <v>0.63</v>
      </c>
      <c r="HDF260">
        <v>0.63</v>
      </c>
      <c r="HDG260">
        <v>0.63</v>
      </c>
      <c r="HDH260">
        <v>0.63</v>
      </c>
      <c r="HDI260">
        <v>0.63</v>
      </c>
      <c r="HDJ260">
        <v>0.63</v>
      </c>
      <c r="HDK260">
        <v>0.63</v>
      </c>
      <c r="HDL260">
        <v>0.63</v>
      </c>
      <c r="HDM260">
        <v>0.63</v>
      </c>
      <c r="HDN260">
        <v>0.63</v>
      </c>
      <c r="HDO260">
        <v>0.63</v>
      </c>
      <c r="HDP260">
        <v>0.63</v>
      </c>
      <c r="HDQ260">
        <v>0.63</v>
      </c>
      <c r="HDR260">
        <v>0.63</v>
      </c>
      <c r="HDS260">
        <v>0.63</v>
      </c>
      <c r="HDT260">
        <v>0.63</v>
      </c>
      <c r="HDU260">
        <v>0.63</v>
      </c>
      <c r="HDV260">
        <v>0.63</v>
      </c>
      <c r="HDW260">
        <v>0.63</v>
      </c>
      <c r="HDX260">
        <v>0.63</v>
      </c>
      <c r="HDY260">
        <v>0.63</v>
      </c>
      <c r="HDZ260">
        <v>0.63</v>
      </c>
      <c r="HEA260">
        <v>0.63</v>
      </c>
      <c r="HEB260">
        <v>0.63</v>
      </c>
      <c r="HEC260">
        <v>0.63</v>
      </c>
      <c r="HED260">
        <v>0.63</v>
      </c>
      <c r="HEE260">
        <v>0.63</v>
      </c>
      <c r="HEF260">
        <v>0.63</v>
      </c>
      <c r="HEG260">
        <v>0.63</v>
      </c>
      <c r="HEH260">
        <v>0.63</v>
      </c>
      <c r="HEI260">
        <v>0.63</v>
      </c>
      <c r="HEJ260">
        <v>0.63</v>
      </c>
      <c r="HEK260">
        <v>0.63</v>
      </c>
      <c r="HEL260">
        <v>0.63</v>
      </c>
      <c r="HEM260">
        <v>0.63</v>
      </c>
      <c r="HEN260">
        <v>0.63</v>
      </c>
      <c r="HEO260">
        <v>0.63</v>
      </c>
      <c r="HEP260">
        <v>0.63</v>
      </c>
      <c r="HEQ260">
        <v>0.63</v>
      </c>
      <c r="HER260">
        <v>0.63</v>
      </c>
      <c r="HES260">
        <v>0.63</v>
      </c>
      <c r="HET260">
        <v>0.63</v>
      </c>
      <c r="HEU260">
        <v>0.63</v>
      </c>
      <c r="HEV260">
        <v>0.63</v>
      </c>
      <c r="HEW260">
        <v>0.63</v>
      </c>
      <c r="HEX260">
        <v>0.63</v>
      </c>
      <c r="HEY260">
        <v>0.63</v>
      </c>
      <c r="HEZ260">
        <v>0.63</v>
      </c>
      <c r="HFA260">
        <v>0.63</v>
      </c>
      <c r="HFB260">
        <v>0.63</v>
      </c>
      <c r="HFC260">
        <v>0.63</v>
      </c>
      <c r="HFD260">
        <v>0.63</v>
      </c>
      <c r="HFE260">
        <v>0.63</v>
      </c>
      <c r="HFF260">
        <v>0.63</v>
      </c>
      <c r="HFG260">
        <v>0.63</v>
      </c>
      <c r="HFH260">
        <v>0.63</v>
      </c>
      <c r="HFI260">
        <v>0.63</v>
      </c>
      <c r="HFJ260">
        <v>0.63</v>
      </c>
      <c r="HFK260">
        <v>0.63</v>
      </c>
      <c r="HFL260">
        <v>0.63</v>
      </c>
      <c r="HFM260">
        <v>0.63</v>
      </c>
      <c r="HFN260">
        <v>0.63</v>
      </c>
      <c r="HFO260">
        <v>0.63</v>
      </c>
      <c r="HFP260">
        <v>0.63</v>
      </c>
      <c r="HFQ260">
        <v>0.63</v>
      </c>
      <c r="HFR260">
        <v>0.63</v>
      </c>
      <c r="HFS260">
        <v>0.63</v>
      </c>
      <c r="HFT260">
        <v>0.63</v>
      </c>
      <c r="HFU260">
        <v>0.63</v>
      </c>
      <c r="HFV260">
        <v>0.63</v>
      </c>
      <c r="HFW260">
        <v>0.63</v>
      </c>
      <c r="HFX260">
        <v>0.63</v>
      </c>
      <c r="HFY260">
        <v>0.63</v>
      </c>
      <c r="HFZ260">
        <v>0.63</v>
      </c>
      <c r="HGA260">
        <v>0.63</v>
      </c>
      <c r="HGB260">
        <v>0.63</v>
      </c>
      <c r="HGC260">
        <v>0.63</v>
      </c>
      <c r="HGD260">
        <v>0.63</v>
      </c>
      <c r="HGE260">
        <v>0.63</v>
      </c>
      <c r="HGF260">
        <v>0.63</v>
      </c>
      <c r="HGG260">
        <v>0.63</v>
      </c>
      <c r="HGH260">
        <v>0.63</v>
      </c>
      <c r="HGI260">
        <v>0.63</v>
      </c>
      <c r="HGJ260">
        <v>0.63</v>
      </c>
      <c r="HGK260">
        <v>0.63</v>
      </c>
      <c r="HGL260">
        <v>0.63</v>
      </c>
      <c r="HGM260">
        <v>0.63</v>
      </c>
      <c r="HGN260">
        <v>0.63</v>
      </c>
      <c r="HGO260">
        <v>0.63</v>
      </c>
      <c r="HGP260">
        <v>0.63</v>
      </c>
      <c r="HGQ260">
        <v>0.63</v>
      </c>
      <c r="HGR260">
        <v>0.63</v>
      </c>
      <c r="HGS260">
        <v>0.63</v>
      </c>
      <c r="HGT260">
        <v>0.63</v>
      </c>
      <c r="HGU260">
        <v>0.63</v>
      </c>
      <c r="HGV260">
        <v>0.63</v>
      </c>
      <c r="HGW260">
        <v>0.63</v>
      </c>
      <c r="HGX260">
        <v>0.63</v>
      </c>
      <c r="HGY260">
        <v>0.63</v>
      </c>
      <c r="HGZ260">
        <v>0.63</v>
      </c>
      <c r="HHA260">
        <v>0.63</v>
      </c>
      <c r="HHB260">
        <v>0.63</v>
      </c>
      <c r="HHC260">
        <v>0.63</v>
      </c>
      <c r="HHD260">
        <v>0.63</v>
      </c>
      <c r="HHE260">
        <v>0.63</v>
      </c>
      <c r="HHF260">
        <v>0.63</v>
      </c>
      <c r="HHG260">
        <v>0.63</v>
      </c>
      <c r="HHH260">
        <v>0.63</v>
      </c>
      <c r="HHI260">
        <v>0.63</v>
      </c>
      <c r="HHJ260">
        <v>0.63</v>
      </c>
      <c r="HHK260">
        <v>0.63</v>
      </c>
      <c r="HHL260">
        <v>0.63</v>
      </c>
      <c r="HHM260">
        <v>0.63</v>
      </c>
      <c r="HHN260">
        <v>0.63</v>
      </c>
      <c r="HHO260">
        <v>0.63</v>
      </c>
      <c r="HHP260">
        <v>0.63</v>
      </c>
      <c r="HHQ260">
        <v>0.63</v>
      </c>
      <c r="HHR260">
        <v>0.63</v>
      </c>
      <c r="HHS260">
        <v>0.63</v>
      </c>
      <c r="HHT260">
        <v>0.63</v>
      </c>
      <c r="HHU260">
        <v>0.63</v>
      </c>
      <c r="HHV260">
        <v>0.63</v>
      </c>
      <c r="HHW260">
        <v>0.63</v>
      </c>
      <c r="HHX260">
        <v>0.63</v>
      </c>
      <c r="HHY260">
        <v>0.63</v>
      </c>
      <c r="HHZ260">
        <v>0.63</v>
      </c>
      <c r="HIA260">
        <v>0.63</v>
      </c>
      <c r="HIB260">
        <v>0.63</v>
      </c>
      <c r="HIC260">
        <v>0.63</v>
      </c>
      <c r="HID260">
        <v>0.63</v>
      </c>
      <c r="HIE260">
        <v>0.63</v>
      </c>
      <c r="HIF260">
        <v>0.63</v>
      </c>
      <c r="HIG260">
        <v>0.63</v>
      </c>
      <c r="HIH260">
        <v>0.63</v>
      </c>
      <c r="HII260">
        <v>0.63</v>
      </c>
      <c r="HIJ260">
        <v>0.63</v>
      </c>
      <c r="HIK260">
        <v>0.63</v>
      </c>
      <c r="HIL260">
        <v>0.63</v>
      </c>
      <c r="HIM260">
        <v>0.63</v>
      </c>
      <c r="HIN260">
        <v>0.63</v>
      </c>
      <c r="HIO260">
        <v>0.63</v>
      </c>
      <c r="HIP260">
        <v>0.63</v>
      </c>
      <c r="HIQ260">
        <v>0.63</v>
      </c>
      <c r="HIR260">
        <v>0.63</v>
      </c>
      <c r="HIS260">
        <v>0.63</v>
      </c>
      <c r="HIT260">
        <v>0.63</v>
      </c>
      <c r="HIU260">
        <v>0.63</v>
      </c>
      <c r="HIV260">
        <v>0.63</v>
      </c>
      <c r="HIW260">
        <v>0.63</v>
      </c>
      <c r="HIX260">
        <v>0.63</v>
      </c>
      <c r="HIY260">
        <v>0.63</v>
      </c>
      <c r="HIZ260">
        <v>0.63</v>
      </c>
      <c r="HJA260">
        <v>0.63</v>
      </c>
      <c r="HJB260">
        <v>0.63</v>
      </c>
      <c r="HJC260">
        <v>0.63</v>
      </c>
      <c r="HJD260">
        <v>0.63</v>
      </c>
      <c r="HJE260">
        <v>0.63</v>
      </c>
      <c r="HJF260">
        <v>0.63</v>
      </c>
      <c r="HJG260">
        <v>0.63</v>
      </c>
      <c r="HJH260">
        <v>0.63</v>
      </c>
      <c r="HJI260">
        <v>0.63</v>
      </c>
      <c r="HJJ260">
        <v>0.63</v>
      </c>
      <c r="HJK260">
        <v>0.63</v>
      </c>
      <c r="HJL260">
        <v>0.63</v>
      </c>
      <c r="HJM260">
        <v>0.63</v>
      </c>
      <c r="HJN260">
        <v>0.63</v>
      </c>
      <c r="HJO260">
        <v>0.63</v>
      </c>
      <c r="HJP260">
        <v>0.63</v>
      </c>
      <c r="HJQ260">
        <v>0.63</v>
      </c>
      <c r="HJR260">
        <v>0.63</v>
      </c>
      <c r="HJS260">
        <v>0.63</v>
      </c>
      <c r="HJT260">
        <v>0.63</v>
      </c>
      <c r="HJU260">
        <v>0.63</v>
      </c>
      <c r="HJV260">
        <v>0.63</v>
      </c>
      <c r="HJW260">
        <v>0.63</v>
      </c>
      <c r="HJX260">
        <v>0.63</v>
      </c>
      <c r="HJY260">
        <v>0.63</v>
      </c>
      <c r="HJZ260">
        <v>0.63</v>
      </c>
      <c r="HKA260">
        <v>0.63</v>
      </c>
      <c r="HKB260">
        <v>0.63</v>
      </c>
      <c r="HKC260">
        <v>0.63</v>
      </c>
      <c r="HKD260">
        <v>0.63</v>
      </c>
      <c r="HKE260">
        <v>0.63</v>
      </c>
      <c r="HKF260">
        <v>0.63</v>
      </c>
      <c r="HKG260">
        <v>0.63</v>
      </c>
      <c r="HKH260">
        <v>0.63</v>
      </c>
      <c r="HKI260">
        <v>0.63</v>
      </c>
      <c r="HKJ260">
        <v>0.63</v>
      </c>
      <c r="HKK260">
        <v>0.63</v>
      </c>
      <c r="HKL260">
        <v>0.63</v>
      </c>
      <c r="HKM260">
        <v>0.63</v>
      </c>
      <c r="HKN260">
        <v>0.63</v>
      </c>
      <c r="HKO260">
        <v>0.63</v>
      </c>
      <c r="HKP260">
        <v>0.63</v>
      </c>
      <c r="HKQ260">
        <v>0.63</v>
      </c>
      <c r="HKR260">
        <v>0.63</v>
      </c>
      <c r="HKS260">
        <v>0.63</v>
      </c>
      <c r="HKT260">
        <v>0.63</v>
      </c>
      <c r="HKU260">
        <v>0.63</v>
      </c>
      <c r="HKV260">
        <v>0.63</v>
      </c>
      <c r="HKW260">
        <v>0.63</v>
      </c>
      <c r="HKX260">
        <v>0.63</v>
      </c>
      <c r="HKY260">
        <v>0.63</v>
      </c>
      <c r="HKZ260">
        <v>0.63</v>
      </c>
      <c r="HLA260">
        <v>0.63</v>
      </c>
      <c r="HLB260">
        <v>0.63</v>
      </c>
      <c r="HLC260">
        <v>0.63</v>
      </c>
      <c r="HLD260">
        <v>0.63</v>
      </c>
      <c r="HLE260">
        <v>0.63</v>
      </c>
      <c r="HLF260">
        <v>0.63</v>
      </c>
      <c r="HLG260">
        <v>0.63</v>
      </c>
      <c r="HLH260">
        <v>0.63</v>
      </c>
      <c r="HLI260">
        <v>0.63</v>
      </c>
      <c r="HLJ260">
        <v>0.63</v>
      </c>
      <c r="HLK260">
        <v>0.63</v>
      </c>
      <c r="HLL260">
        <v>0.63</v>
      </c>
      <c r="HLM260">
        <v>0.63</v>
      </c>
      <c r="HLN260">
        <v>0.63</v>
      </c>
      <c r="HLO260">
        <v>0.63</v>
      </c>
      <c r="HLP260">
        <v>0.63</v>
      </c>
      <c r="HLQ260">
        <v>0.63</v>
      </c>
      <c r="HLR260">
        <v>0.63</v>
      </c>
      <c r="HLS260">
        <v>0.63</v>
      </c>
      <c r="HLT260">
        <v>0.63</v>
      </c>
      <c r="HLU260">
        <v>0.63</v>
      </c>
      <c r="HLV260">
        <v>0.63</v>
      </c>
      <c r="HLW260">
        <v>0.63</v>
      </c>
      <c r="HLX260">
        <v>0.63</v>
      </c>
      <c r="HLY260">
        <v>0.63</v>
      </c>
      <c r="HLZ260">
        <v>0.63</v>
      </c>
      <c r="HMA260">
        <v>0.63</v>
      </c>
      <c r="HMB260">
        <v>0.63</v>
      </c>
      <c r="HMC260">
        <v>0.63</v>
      </c>
      <c r="HMD260">
        <v>0.63</v>
      </c>
      <c r="HME260">
        <v>0.63</v>
      </c>
      <c r="HMF260">
        <v>0.63</v>
      </c>
      <c r="HMG260">
        <v>0.63</v>
      </c>
      <c r="HMH260">
        <v>0.63</v>
      </c>
      <c r="HMI260">
        <v>0.63</v>
      </c>
      <c r="HMJ260">
        <v>0.63</v>
      </c>
      <c r="HMK260">
        <v>0.63</v>
      </c>
      <c r="HML260">
        <v>0.63</v>
      </c>
      <c r="HMM260">
        <v>0.63</v>
      </c>
      <c r="HMN260">
        <v>0.63</v>
      </c>
      <c r="HMO260">
        <v>0.63</v>
      </c>
      <c r="HMP260">
        <v>0.63</v>
      </c>
      <c r="HMQ260">
        <v>0.63</v>
      </c>
      <c r="HMR260">
        <v>0.63</v>
      </c>
      <c r="HMS260">
        <v>0.63</v>
      </c>
      <c r="HMT260">
        <v>0.63</v>
      </c>
      <c r="HMU260">
        <v>0.63</v>
      </c>
      <c r="HMV260">
        <v>0.63</v>
      </c>
      <c r="HMW260">
        <v>0.63</v>
      </c>
      <c r="HMX260">
        <v>0.63</v>
      </c>
      <c r="HMY260">
        <v>0.63</v>
      </c>
      <c r="HMZ260">
        <v>0.63</v>
      </c>
      <c r="HNA260">
        <v>0.63</v>
      </c>
      <c r="HNB260">
        <v>0.63</v>
      </c>
      <c r="HNC260">
        <v>0.63</v>
      </c>
      <c r="HND260">
        <v>0.63</v>
      </c>
      <c r="HNE260">
        <v>0.63</v>
      </c>
      <c r="HNF260">
        <v>0.63</v>
      </c>
      <c r="HNG260">
        <v>0.63</v>
      </c>
      <c r="HNH260">
        <v>0.63</v>
      </c>
      <c r="HNI260">
        <v>0.63</v>
      </c>
      <c r="HNJ260">
        <v>0.63</v>
      </c>
      <c r="HNK260">
        <v>0.63</v>
      </c>
      <c r="HNL260">
        <v>0.63</v>
      </c>
      <c r="HNM260">
        <v>0.63</v>
      </c>
      <c r="HNN260">
        <v>0.63</v>
      </c>
      <c r="HNO260">
        <v>0.63</v>
      </c>
      <c r="HNP260">
        <v>0.63</v>
      </c>
      <c r="HNQ260">
        <v>0.63</v>
      </c>
      <c r="HNR260">
        <v>0.63</v>
      </c>
      <c r="HNS260">
        <v>0.63</v>
      </c>
      <c r="HNT260">
        <v>0.63</v>
      </c>
      <c r="HNU260">
        <v>0.63</v>
      </c>
      <c r="HNV260">
        <v>0.63</v>
      </c>
      <c r="HNW260">
        <v>0.63</v>
      </c>
      <c r="HNX260">
        <v>0.63</v>
      </c>
      <c r="HNY260">
        <v>0.63</v>
      </c>
      <c r="HNZ260">
        <v>0.63</v>
      </c>
      <c r="HOA260">
        <v>0.63</v>
      </c>
      <c r="HOB260">
        <v>0.63</v>
      </c>
      <c r="HOC260">
        <v>0.63</v>
      </c>
      <c r="HOD260">
        <v>0.63</v>
      </c>
      <c r="HOE260">
        <v>0.63</v>
      </c>
      <c r="HOF260">
        <v>0.63</v>
      </c>
      <c r="HOG260">
        <v>0.63</v>
      </c>
      <c r="HOH260">
        <v>0.63</v>
      </c>
      <c r="HOI260">
        <v>0.63</v>
      </c>
      <c r="HOJ260">
        <v>0.63</v>
      </c>
      <c r="HOK260">
        <v>0.63</v>
      </c>
      <c r="HOL260">
        <v>0.63</v>
      </c>
      <c r="HOM260">
        <v>0.63</v>
      </c>
      <c r="HON260">
        <v>0.63</v>
      </c>
      <c r="HOO260">
        <v>0.63</v>
      </c>
      <c r="HOP260">
        <v>0.63</v>
      </c>
      <c r="HOQ260">
        <v>0.63</v>
      </c>
      <c r="HOR260">
        <v>0.63</v>
      </c>
      <c r="HOS260">
        <v>0.63</v>
      </c>
      <c r="HOT260">
        <v>0.63</v>
      </c>
      <c r="HOU260">
        <v>0.63</v>
      </c>
      <c r="HOV260">
        <v>0.63</v>
      </c>
      <c r="HOW260">
        <v>0.63</v>
      </c>
      <c r="HOX260">
        <v>0.63</v>
      </c>
      <c r="HOY260">
        <v>0.63</v>
      </c>
      <c r="HOZ260">
        <v>0.63</v>
      </c>
      <c r="HPA260">
        <v>0.63</v>
      </c>
      <c r="HPB260">
        <v>0.63</v>
      </c>
      <c r="HPC260">
        <v>0.63</v>
      </c>
      <c r="HPD260">
        <v>0.63</v>
      </c>
      <c r="HPE260">
        <v>0.63</v>
      </c>
      <c r="HPF260">
        <v>0.63</v>
      </c>
      <c r="HPG260">
        <v>0.63</v>
      </c>
      <c r="HPH260">
        <v>0.63</v>
      </c>
      <c r="HPI260">
        <v>0.63</v>
      </c>
      <c r="HPJ260">
        <v>0.63</v>
      </c>
      <c r="HPK260">
        <v>0.63</v>
      </c>
      <c r="HPL260">
        <v>0.63</v>
      </c>
      <c r="HPM260">
        <v>0.63</v>
      </c>
      <c r="HPN260">
        <v>0.63</v>
      </c>
      <c r="HPO260">
        <v>0.63</v>
      </c>
      <c r="HPP260">
        <v>0.63</v>
      </c>
      <c r="HPQ260">
        <v>0.63</v>
      </c>
      <c r="HPR260">
        <v>0.63</v>
      </c>
      <c r="HPS260">
        <v>0.63</v>
      </c>
      <c r="HPT260">
        <v>0.63</v>
      </c>
      <c r="HPU260">
        <v>0.63</v>
      </c>
      <c r="HPV260">
        <v>0.63</v>
      </c>
      <c r="HPW260">
        <v>0.63</v>
      </c>
      <c r="HPX260">
        <v>0.63</v>
      </c>
      <c r="HPY260">
        <v>0.63</v>
      </c>
      <c r="HPZ260">
        <v>0.63</v>
      </c>
      <c r="HQA260">
        <v>0.63</v>
      </c>
      <c r="HQB260">
        <v>0.63</v>
      </c>
      <c r="HQC260">
        <v>0.63</v>
      </c>
      <c r="HQD260">
        <v>0.63</v>
      </c>
      <c r="HQE260">
        <v>0.63</v>
      </c>
      <c r="HQF260">
        <v>0.63</v>
      </c>
      <c r="HQG260">
        <v>0.63</v>
      </c>
      <c r="HQH260">
        <v>0.63</v>
      </c>
      <c r="HQI260">
        <v>0.63</v>
      </c>
      <c r="HQJ260">
        <v>0.63</v>
      </c>
      <c r="HQK260">
        <v>0.63</v>
      </c>
      <c r="HQL260">
        <v>0.63</v>
      </c>
      <c r="HQM260">
        <v>0.63</v>
      </c>
      <c r="HQN260">
        <v>0.63</v>
      </c>
      <c r="HQO260">
        <v>0.63</v>
      </c>
      <c r="HQP260">
        <v>0.63</v>
      </c>
      <c r="HQQ260">
        <v>0.63</v>
      </c>
      <c r="HQR260">
        <v>0.63</v>
      </c>
      <c r="HQS260">
        <v>0.63</v>
      </c>
      <c r="HQT260">
        <v>0.63</v>
      </c>
      <c r="HQU260">
        <v>0.63</v>
      </c>
      <c r="HQV260">
        <v>0.63</v>
      </c>
      <c r="HQW260">
        <v>0.63</v>
      </c>
      <c r="HQX260">
        <v>0.63</v>
      </c>
      <c r="HQY260">
        <v>0.63</v>
      </c>
      <c r="HQZ260">
        <v>0.63</v>
      </c>
      <c r="HRA260">
        <v>0.63</v>
      </c>
      <c r="HRB260">
        <v>0.63</v>
      </c>
      <c r="HRC260">
        <v>0.63</v>
      </c>
      <c r="HRD260">
        <v>0.63</v>
      </c>
      <c r="HRE260">
        <v>0.63</v>
      </c>
      <c r="HRF260">
        <v>0.63</v>
      </c>
      <c r="HRG260">
        <v>0.63</v>
      </c>
      <c r="HRH260">
        <v>0.63</v>
      </c>
      <c r="HRI260">
        <v>0.63</v>
      </c>
      <c r="HRJ260">
        <v>0.63</v>
      </c>
      <c r="HRK260">
        <v>0.63</v>
      </c>
      <c r="HRL260">
        <v>0.63</v>
      </c>
      <c r="HRM260">
        <v>0.63</v>
      </c>
      <c r="HRN260">
        <v>0.63</v>
      </c>
      <c r="HRO260">
        <v>0.63</v>
      </c>
      <c r="HRP260">
        <v>0.63</v>
      </c>
      <c r="HRQ260">
        <v>0.63</v>
      </c>
      <c r="HRR260">
        <v>0.63</v>
      </c>
      <c r="HRS260">
        <v>0.63</v>
      </c>
      <c r="HRT260">
        <v>0.63</v>
      </c>
      <c r="HRU260">
        <v>0.63</v>
      </c>
      <c r="HRV260">
        <v>0.63</v>
      </c>
      <c r="HRW260">
        <v>0.63</v>
      </c>
      <c r="HRX260">
        <v>0.63</v>
      </c>
      <c r="HRY260">
        <v>0.63</v>
      </c>
      <c r="HRZ260">
        <v>0.63</v>
      </c>
      <c r="HSA260">
        <v>0.63</v>
      </c>
      <c r="HSB260">
        <v>0.63</v>
      </c>
      <c r="HSC260">
        <v>0.63</v>
      </c>
      <c r="HSD260">
        <v>0.63</v>
      </c>
      <c r="HSE260">
        <v>0.63</v>
      </c>
      <c r="HSF260">
        <v>0.63</v>
      </c>
      <c r="HSG260">
        <v>0.63</v>
      </c>
      <c r="HSH260">
        <v>0.63</v>
      </c>
      <c r="HSI260">
        <v>0.63</v>
      </c>
      <c r="HSJ260">
        <v>0.63</v>
      </c>
      <c r="HSK260">
        <v>0.63</v>
      </c>
      <c r="HSL260">
        <v>0.63</v>
      </c>
      <c r="HSM260">
        <v>0.63</v>
      </c>
      <c r="HSN260">
        <v>0.63</v>
      </c>
      <c r="HSO260">
        <v>0.63</v>
      </c>
      <c r="HSP260">
        <v>0.63</v>
      </c>
      <c r="HSQ260">
        <v>0.63</v>
      </c>
      <c r="HSR260">
        <v>0.63</v>
      </c>
      <c r="HSS260">
        <v>0.63</v>
      </c>
      <c r="HST260">
        <v>0.63</v>
      </c>
      <c r="HSU260">
        <v>0.63</v>
      </c>
      <c r="HSV260">
        <v>0.63</v>
      </c>
      <c r="HSW260">
        <v>0.63</v>
      </c>
      <c r="HSX260">
        <v>0.63</v>
      </c>
      <c r="HSY260">
        <v>0.63</v>
      </c>
      <c r="HSZ260">
        <v>0.63</v>
      </c>
      <c r="HTA260">
        <v>0.63</v>
      </c>
      <c r="HTB260">
        <v>0.63</v>
      </c>
      <c r="HTC260">
        <v>0.63</v>
      </c>
      <c r="HTD260">
        <v>0.63</v>
      </c>
      <c r="HTE260">
        <v>0.63</v>
      </c>
      <c r="HTF260">
        <v>0.63</v>
      </c>
      <c r="HTG260">
        <v>0.63</v>
      </c>
      <c r="HTH260">
        <v>0.63</v>
      </c>
      <c r="HTI260">
        <v>0.63</v>
      </c>
      <c r="HTJ260">
        <v>0.63</v>
      </c>
      <c r="HTK260">
        <v>0.63</v>
      </c>
      <c r="HTL260">
        <v>0.63</v>
      </c>
      <c r="HTM260">
        <v>0.63</v>
      </c>
      <c r="HTN260">
        <v>0.63</v>
      </c>
      <c r="HTO260">
        <v>0.63</v>
      </c>
      <c r="HTP260">
        <v>0.63</v>
      </c>
      <c r="HTQ260">
        <v>0.63</v>
      </c>
      <c r="HTR260">
        <v>0.63</v>
      </c>
      <c r="HTS260">
        <v>0.63</v>
      </c>
      <c r="HTT260">
        <v>0.63</v>
      </c>
      <c r="HTU260">
        <v>0.63</v>
      </c>
      <c r="HTV260">
        <v>0.63</v>
      </c>
      <c r="HTW260">
        <v>0.63</v>
      </c>
      <c r="HTX260">
        <v>0.63</v>
      </c>
      <c r="HTY260">
        <v>0.63</v>
      </c>
      <c r="HTZ260">
        <v>0.63</v>
      </c>
      <c r="HUA260">
        <v>0.63</v>
      </c>
      <c r="HUB260">
        <v>0.63</v>
      </c>
      <c r="HUC260">
        <v>0.63</v>
      </c>
      <c r="HUD260">
        <v>0.63</v>
      </c>
      <c r="HUE260">
        <v>0.63</v>
      </c>
      <c r="HUF260">
        <v>0.63</v>
      </c>
      <c r="HUG260">
        <v>0.63</v>
      </c>
      <c r="HUH260">
        <v>0.63</v>
      </c>
      <c r="HUI260">
        <v>0.63</v>
      </c>
      <c r="HUJ260">
        <v>0.63</v>
      </c>
      <c r="HUK260">
        <v>0.63</v>
      </c>
      <c r="HUL260">
        <v>0.63</v>
      </c>
      <c r="HUM260">
        <v>0.63</v>
      </c>
      <c r="HUN260">
        <v>0.63</v>
      </c>
      <c r="HUO260">
        <v>0.63</v>
      </c>
      <c r="HUP260">
        <v>0.63</v>
      </c>
      <c r="HUQ260">
        <v>0.63</v>
      </c>
      <c r="HUR260">
        <v>0.63</v>
      </c>
      <c r="HUS260">
        <v>0.63</v>
      </c>
      <c r="HUT260">
        <v>0.63</v>
      </c>
      <c r="HUU260">
        <v>0.63</v>
      </c>
      <c r="HUV260">
        <v>0.63</v>
      </c>
      <c r="HUW260">
        <v>0.63</v>
      </c>
      <c r="HUX260">
        <v>0.63</v>
      </c>
      <c r="HUY260">
        <v>0.63</v>
      </c>
      <c r="HUZ260">
        <v>0.63</v>
      </c>
      <c r="HVA260">
        <v>0.63</v>
      </c>
      <c r="HVB260">
        <v>0.63</v>
      </c>
      <c r="HVC260">
        <v>0.63</v>
      </c>
      <c r="HVD260">
        <v>0.63</v>
      </c>
      <c r="HVE260">
        <v>0.63</v>
      </c>
      <c r="HVF260">
        <v>0.63</v>
      </c>
      <c r="HVG260">
        <v>0.63</v>
      </c>
      <c r="HVH260">
        <v>0.63</v>
      </c>
      <c r="HVI260">
        <v>0.63</v>
      </c>
      <c r="HVJ260">
        <v>0.63</v>
      </c>
      <c r="HVK260">
        <v>0.63</v>
      </c>
      <c r="HVL260">
        <v>0.63</v>
      </c>
      <c r="HVM260">
        <v>0.63</v>
      </c>
      <c r="HVN260">
        <v>0.63</v>
      </c>
      <c r="HVO260">
        <v>0.63</v>
      </c>
      <c r="HVP260">
        <v>0.63</v>
      </c>
      <c r="HVQ260">
        <v>0.63</v>
      </c>
      <c r="HVR260">
        <v>0.63</v>
      </c>
      <c r="HVS260">
        <v>0.63</v>
      </c>
      <c r="HVT260">
        <v>0.63</v>
      </c>
      <c r="HVU260">
        <v>0.63</v>
      </c>
      <c r="HVV260">
        <v>0.63</v>
      </c>
      <c r="HVW260">
        <v>0.63</v>
      </c>
      <c r="HVX260">
        <v>0.63</v>
      </c>
      <c r="HVY260">
        <v>0.63</v>
      </c>
      <c r="HVZ260">
        <v>0.63</v>
      </c>
      <c r="HWA260">
        <v>0.63</v>
      </c>
      <c r="HWB260">
        <v>0.63</v>
      </c>
      <c r="HWC260">
        <v>0.63</v>
      </c>
      <c r="HWD260">
        <v>0.63</v>
      </c>
      <c r="HWE260">
        <v>0.63</v>
      </c>
      <c r="HWF260">
        <v>0.63</v>
      </c>
      <c r="HWG260">
        <v>0.63</v>
      </c>
      <c r="HWH260">
        <v>0.63</v>
      </c>
      <c r="HWI260">
        <v>0.63</v>
      </c>
      <c r="HWJ260">
        <v>0.63</v>
      </c>
      <c r="HWK260">
        <v>0.63</v>
      </c>
      <c r="HWL260">
        <v>0.63</v>
      </c>
      <c r="HWM260">
        <v>0.63</v>
      </c>
      <c r="HWN260">
        <v>0.63</v>
      </c>
      <c r="HWO260">
        <v>0.63</v>
      </c>
      <c r="HWP260">
        <v>0.63</v>
      </c>
      <c r="HWQ260">
        <v>0.63</v>
      </c>
      <c r="HWR260">
        <v>0.63</v>
      </c>
      <c r="HWS260">
        <v>0.63</v>
      </c>
      <c r="HWT260">
        <v>0.63</v>
      </c>
      <c r="HWU260">
        <v>0.63</v>
      </c>
      <c r="HWV260">
        <v>0.63</v>
      </c>
      <c r="HWW260">
        <v>0.63</v>
      </c>
      <c r="HWX260">
        <v>0.63</v>
      </c>
      <c r="HWY260">
        <v>0.63</v>
      </c>
      <c r="HWZ260">
        <v>0.63</v>
      </c>
      <c r="HXA260">
        <v>0.63</v>
      </c>
      <c r="HXB260">
        <v>0.63</v>
      </c>
      <c r="HXC260">
        <v>0.63</v>
      </c>
      <c r="HXD260">
        <v>0.63</v>
      </c>
      <c r="HXE260">
        <v>0.63</v>
      </c>
      <c r="HXF260">
        <v>0.63</v>
      </c>
      <c r="HXG260">
        <v>0.63</v>
      </c>
      <c r="HXH260">
        <v>0.63</v>
      </c>
      <c r="HXI260">
        <v>0.63</v>
      </c>
      <c r="HXJ260">
        <v>0.63</v>
      </c>
      <c r="HXK260">
        <v>0.63</v>
      </c>
      <c r="HXL260">
        <v>0.63</v>
      </c>
      <c r="HXM260">
        <v>0.63</v>
      </c>
      <c r="HXN260">
        <v>0.63</v>
      </c>
      <c r="HXO260">
        <v>0.63</v>
      </c>
      <c r="HXP260">
        <v>0.63</v>
      </c>
      <c r="HXQ260">
        <v>0.63</v>
      </c>
      <c r="HXR260">
        <v>0.63</v>
      </c>
      <c r="HXS260">
        <v>0.63</v>
      </c>
      <c r="HXT260">
        <v>0.63</v>
      </c>
      <c r="HXU260">
        <v>0.63</v>
      </c>
      <c r="HXV260">
        <v>0.63</v>
      </c>
      <c r="HXW260">
        <v>0.63</v>
      </c>
      <c r="HXX260">
        <v>0.63</v>
      </c>
      <c r="HXY260">
        <v>0.63</v>
      </c>
      <c r="HXZ260">
        <v>0.63</v>
      </c>
      <c r="HYA260">
        <v>0.63</v>
      </c>
      <c r="HYB260">
        <v>0.63</v>
      </c>
      <c r="HYC260">
        <v>0.63</v>
      </c>
      <c r="HYD260">
        <v>0.63</v>
      </c>
      <c r="HYE260">
        <v>0.63</v>
      </c>
      <c r="HYF260">
        <v>0.63</v>
      </c>
      <c r="HYG260">
        <v>0.63</v>
      </c>
      <c r="HYH260">
        <v>0.63</v>
      </c>
      <c r="HYI260">
        <v>0.63</v>
      </c>
      <c r="HYJ260">
        <v>0.63</v>
      </c>
      <c r="HYK260">
        <v>0.63</v>
      </c>
      <c r="HYL260">
        <v>0.63</v>
      </c>
      <c r="HYM260">
        <v>0.63</v>
      </c>
      <c r="HYN260">
        <v>0.63</v>
      </c>
      <c r="HYO260">
        <v>0.63</v>
      </c>
      <c r="HYP260">
        <v>0.63</v>
      </c>
      <c r="HYQ260">
        <v>0.63</v>
      </c>
      <c r="HYR260">
        <v>0.63</v>
      </c>
      <c r="HYS260">
        <v>0.63</v>
      </c>
      <c r="HYT260">
        <v>0.63</v>
      </c>
      <c r="HYU260">
        <v>0.63</v>
      </c>
      <c r="HYV260">
        <v>0.63</v>
      </c>
      <c r="HYW260">
        <v>0.63</v>
      </c>
      <c r="HYX260">
        <v>0.63</v>
      </c>
      <c r="HYY260">
        <v>0.63</v>
      </c>
      <c r="HYZ260">
        <v>0.63</v>
      </c>
      <c r="HZA260">
        <v>0.63</v>
      </c>
      <c r="HZB260">
        <v>0.63</v>
      </c>
      <c r="HZC260">
        <v>0.63</v>
      </c>
      <c r="HZD260">
        <v>0.63</v>
      </c>
      <c r="HZE260">
        <v>0.63</v>
      </c>
      <c r="HZF260">
        <v>0.63</v>
      </c>
      <c r="HZG260">
        <v>0.63</v>
      </c>
      <c r="HZH260">
        <v>0.63</v>
      </c>
      <c r="HZI260">
        <v>0.63</v>
      </c>
      <c r="HZJ260">
        <v>0.63</v>
      </c>
      <c r="HZK260">
        <v>0.63</v>
      </c>
      <c r="HZL260">
        <v>0.63</v>
      </c>
      <c r="HZM260">
        <v>0.63</v>
      </c>
      <c r="HZN260">
        <v>0.63</v>
      </c>
      <c r="HZO260">
        <v>0.63</v>
      </c>
      <c r="HZP260">
        <v>0.63</v>
      </c>
      <c r="HZQ260">
        <v>0.63</v>
      </c>
      <c r="HZR260">
        <v>0.63</v>
      </c>
      <c r="HZS260">
        <v>0.63</v>
      </c>
      <c r="HZT260">
        <v>0.63</v>
      </c>
      <c r="HZU260">
        <v>0.63</v>
      </c>
      <c r="HZV260">
        <v>0.63</v>
      </c>
      <c r="HZW260">
        <v>0.63</v>
      </c>
      <c r="HZX260">
        <v>0.63</v>
      </c>
      <c r="HZY260">
        <v>0.63</v>
      </c>
      <c r="HZZ260">
        <v>0.63</v>
      </c>
      <c r="IAA260">
        <v>0.63</v>
      </c>
      <c r="IAB260">
        <v>0.63</v>
      </c>
      <c r="IAC260">
        <v>0.63</v>
      </c>
      <c r="IAD260">
        <v>0.63</v>
      </c>
      <c r="IAE260">
        <v>0.63</v>
      </c>
      <c r="IAF260">
        <v>0.63</v>
      </c>
      <c r="IAG260">
        <v>0.63</v>
      </c>
      <c r="IAH260">
        <v>0.63</v>
      </c>
      <c r="IAI260">
        <v>0.63</v>
      </c>
      <c r="IAJ260">
        <v>0.63</v>
      </c>
      <c r="IAK260">
        <v>0.63</v>
      </c>
      <c r="IAL260">
        <v>0.63</v>
      </c>
      <c r="IAM260">
        <v>0.63</v>
      </c>
      <c r="IAN260">
        <v>0.63</v>
      </c>
      <c r="IAO260">
        <v>0.63</v>
      </c>
      <c r="IAP260">
        <v>0.63</v>
      </c>
      <c r="IAQ260">
        <v>0.63</v>
      </c>
      <c r="IAR260">
        <v>0.63</v>
      </c>
      <c r="IAS260">
        <v>0.63</v>
      </c>
      <c r="IAT260">
        <v>0.63</v>
      </c>
      <c r="IAU260">
        <v>0.63</v>
      </c>
      <c r="IAV260">
        <v>0.63</v>
      </c>
      <c r="IAW260">
        <v>0.63</v>
      </c>
      <c r="IAX260">
        <v>0.63</v>
      </c>
      <c r="IAY260">
        <v>0.63</v>
      </c>
      <c r="IAZ260">
        <v>0.63</v>
      </c>
      <c r="IBA260">
        <v>0.63</v>
      </c>
      <c r="IBB260">
        <v>0.63</v>
      </c>
      <c r="IBC260">
        <v>0.63</v>
      </c>
      <c r="IBD260">
        <v>0.63</v>
      </c>
      <c r="IBE260">
        <v>0.63</v>
      </c>
      <c r="IBF260">
        <v>0.63</v>
      </c>
      <c r="IBG260">
        <v>0.63</v>
      </c>
      <c r="IBH260">
        <v>0.63</v>
      </c>
      <c r="IBI260">
        <v>0.63</v>
      </c>
      <c r="IBJ260">
        <v>0.63</v>
      </c>
      <c r="IBK260">
        <v>0.63</v>
      </c>
      <c r="IBL260">
        <v>0.63</v>
      </c>
      <c r="IBM260">
        <v>0.63</v>
      </c>
      <c r="IBN260">
        <v>0.63</v>
      </c>
      <c r="IBO260">
        <v>0.63</v>
      </c>
      <c r="IBP260">
        <v>0.63</v>
      </c>
      <c r="IBQ260">
        <v>0.63</v>
      </c>
      <c r="IBR260">
        <v>0.63</v>
      </c>
      <c r="IBS260">
        <v>0.63</v>
      </c>
      <c r="IBT260">
        <v>0.63</v>
      </c>
      <c r="IBU260">
        <v>0.63</v>
      </c>
      <c r="IBV260">
        <v>0.63</v>
      </c>
      <c r="IBW260">
        <v>0.63</v>
      </c>
      <c r="IBX260">
        <v>0.63</v>
      </c>
      <c r="IBY260">
        <v>0.63</v>
      </c>
      <c r="IBZ260">
        <v>0.63</v>
      </c>
      <c r="ICA260">
        <v>0.63</v>
      </c>
      <c r="ICB260">
        <v>0.63</v>
      </c>
      <c r="ICC260">
        <v>0.63</v>
      </c>
      <c r="ICD260">
        <v>0.63</v>
      </c>
      <c r="ICE260">
        <v>0.63</v>
      </c>
      <c r="ICF260">
        <v>0.63</v>
      </c>
      <c r="ICG260">
        <v>0.63</v>
      </c>
      <c r="ICH260">
        <v>0.63</v>
      </c>
      <c r="ICI260">
        <v>0.63</v>
      </c>
      <c r="ICJ260">
        <v>0.63</v>
      </c>
      <c r="ICK260">
        <v>0.63</v>
      </c>
      <c r="ICL260">
        <v>0.63</v>
      </c>
      <c r="ICM260">
        <v>0.63</v>
      </c>
      <c r="ICN260">
        <v>0.63</v>
      </c>
      <c r="ICO260">
        <v>0.63</v>
      </c>
      <c r="ICP260">
        <v>0.63</v>
      </c>
      <c r="ICQ260">
        <v>0.63</v>
      </c>
      <c r="ICR260">
        <v>0.63</v>
      </c>
      <c r="ICS260">
        <v>0.63</v>
      </c>
      <c r="ICT260">
        <v>0.63</v>
      </c>
      <c r="ICU260">
        <v>0.63</v>
      </c>
      <c r="ICV260">
        <v>0.63</v>
      </c>
      <c r="ICW260">
        <v>0.63</v>
      </c>
      <c r="ICX260">
        <v>0.63</v>
      </c>
      <c r="ICY260">
        <v>0.63</v>
      </c>
      <c r="ICZ260">
        <v>0.63</v>
      </c>
      <c r="IDA260">
        <v>0.63</v>
      </c>
      <c r="IDB260">
        <v>0.63</v>
      </c>
      <c r="IDC260">
        <v>0.63</v>
      </c>
      <c r="IDD260">
        <v>0.63</v>
      </c>
      <c r="IDE260">
        <v>0.63</v>
      </c>
      <c r="IDF260">
        <v>0.63</v>
      </c>
      <c r="IDG260">
        <v>0.63</v>
      </c>
      <c r="IDH260">
        <v>0.63</v>
      </c>
      <c r="IDI260">
        <v>0.63</v>
      </c>
      <c r="IDJ260">
        <v>0.63</v>
      </c>
      <c r="IDK260">
        <v>0.63</v>
      </c>
      <c r="IDL260">
        <v>0.63</v>
      </c>
      <c r="IDM260">
        <v>0.63</v>
      </c>
      <c r="IDN260">
        <v>0.63</v>
      </c>
      <c r="IDO260">
        <v>0.63</v>
      </c>
      <c r="IDP260">
        <v>0.63</v>
      </c>
      <c r="IDQ260">
        <v>0.63</v>
      </c>
      <c r="IDR260">
        <v>0.63</v>
      </c>
      <c r="IDS260">
        <v>0.63</v>
      </c>
      <c r="IDT260">
        <v>0.63</v>
      </c>
      <c r="IDU260">
        <v>0.63</v>
      </c>
      <c r="IDV260">
        <v>0.63</v>
      </c>
      <c r="IDW260">
        <v>0.63</v>
      </c>
      <c r="IDX260">
        <v>0.63</v>
      </c>
      <c r="IDY260">
        <v>0.63</v>
      </c>
      <c r="IDZ260">
        <v>0.63</v>
      </c>
      <c r="IEA260">
        <v>0.63</v>
      </c>
      <c r="IEB260">
        <v>0.63</v>
      </c>
      <c r="IEC260">
        <v>0.63</v>
      </c>
      <c r="IED260">
        <v>0.63</v>
      </c>
      <c r="IEE260">
        <v>0.63</v>
      </c>
      <c r="IEF260">
        <v>0.63</v>
      </c>
      <c r="IEG260">
        <v>0.63</v>
      </c>
      <c r="IEH260">
        <v>0.63</v>
      </c>
      <c r="IEI260">
        <v>0.63</v>
      </c>
      <c r="IEJ260">
        <v>0.63</v>
      </c>
      <c r="IEK260">
        <v>0.63</v>
      </c>
      <c r="IEL260">
        <v>0.63</v>
      </c>
      <c r="IEM260">
        <v>0.63</v>
      </c>
      <c r="IEN260">
        <v>0.63</v>
      </c>
      <c r="IEO260">
        <v>0.63</v>
      </c>
      <c r="IEP260">
        <v>0.63</v>
      </c>
      <c r="IEQ260">
        <v>0.63</v>
      </c>
      <c r="IER260">
        <v>0.63</v>
      </c>
      <c r="IES260">
        <v>0.63</v>
      </c>
      <c r="IET260">
        <v>0.63</v>
      </c>
      <c r="IEU260">
        <v>0.63</v>
      </c>
      <c r="IEV260">
        <v>0.63</v>
      </c>
      <c r="IEW260">
        <v>0.63</v>
      </c>
      <c r="IEX260">
        <v>0.63</v>
      </c>
      <c r="IEY260">
        <v>0.63</v>
      </c>
      <c r="IEZ260">
        <v>0.63</v>
      </c>
      <c r="IFA260">
        <v>0.63</v>
      </c>
      <c r="IFB260">
        <v>0.63</v>
      </c>
      <c r="IFC260">
        <v>0.63</v>
      </c>
      <c r="IFD260">
        <v>0.63</v>
      </c>
      <c r="IFE260">
        <v>0.63</v>
      </c>
      <c r="IFF260">
        <v>0.63</v>
      </c>
      <c r="IFG260">
        <v>0.63</v>
      </c>
      <c r="IFH260">
        <v>0.63</v>
      </c>
      <c r="IFI260">
        <v>0.63</v>
      </c>
      <c r="IFJ260">
        <v>0.63</v>
      </c>
      <c r="IFK260">
        <v>0.63</v>
      </c>
      <c r="IFL260">
        <v>0.63</v>
      </c>
      <c r="IFM260">
        <v>0.63</v>
      </c>
      <c r="IFN260">
        <v>0.63</v>
      </c>
      <c r="IFO260">
        <v>0.63</v>
      </c>
      <c r="IFP260">
        <v>0.63</v>
      </c>
      <c r="IFQ260">
        <v>0.63</v>
      </c>
      <c r="IFR260">
        <v>0.63</v>
      </c>
      <c r="IFS260">
        <v>0.63</v>
      </c>
      <c r="IFT260">
        <v>0.63</v>
      </c>
      <c r="IFU260">
        <v>0.63</v>
      </c>
      <c r="IFV260">
        <v>0.63</v>
      </c>
      <c r="IFW260">
        <v>0.63</v>
      </c>
      <c r="IFX260">
        <v>0.63</v>
      </c>
      <c r="IFY260">
        <v>0.63</v>
      </c>
      <c r="IFZ260">
        <v>0.63</v>
      </c>
      <c r="IGA260">
        <v>0.63</v>
      </c>
      <c r="IGB260">
        <v>0.63</v>
      </c>
      <c r="IGC260">
        <v>0.63</v>
      </c>
      <c r="IGD260">
        <v>0.63</v>
      </c>
      <c r="IGE260">
        <v>0.63</v>
      </c>
      <c r="IGF260">
        <v>0.63</v>
      </c>
      <c r="IGG260">
        <v>0.63</v>
      </c>
      <c r="IGH260">
        <v>0.63</v>
      </c>
      <c r="IGI260">
        <v>0.63</v>
      </c>
      <c r="IGJ260">
        <v>0.63</v>
      </c>
      <c r="IGK260">
        <v>0.63</v>
      </c>
      <c r="IGL260">
        <v>0.63</v>
      </c>
      <c r="IGM260">
        <v>0.63</v>
      </c>
      <c r="IGN260">
        <v>0.63</v>
      </c>
      <c r="IGO260">
        <v>0.63</v>
      </c>
      <c r="IGP260">
        <v>0.63</v>
      </c>
      <c r="IGQ260">
        <v>0.63</v>
      </c>
      <c r="IGR260">
        <v>0.63</v>
      </c>
      <c r="IGS260">
        <v>0.63</v>
      </c>
      <c r="IGT260">
        <v>0.63</v>
      </c>
      <c r="IGU260">
        <v>0.63</v>
      </c>
      <c r="IGV260">
        <v>0.63</v>
      </c>
      <c r="IGW260">
        <v>0.63</v>
      </c>
      <c r="IGX260">
        <v>0.63</v>
      </c>
      <c r="IGY260">
        <v>0.63</v>
      </c>
      <c r="IGZ260">
        <v>0.63</v>
      </c>
      <c r="IHA260">
        <v>0.63</v>
      </c>
      <c r="IHB260">
        <v>0.63</v>
      </c>
      <c r="IHC260">
        <v>0.63</v>
      </c>
      <c r="IHD260">
        <v>0.63</v>
      </c>
      <c r="IHE260">
        <v>0.63</v>
      </c>
      <c r="IHF260">
        <v>0.63</v>
      </c>
      <c r="IHG260">
        <v>0.63</v>
      </c>
      <c r="IHH260">
        <v>0.63</v>
      </c>
      <c r="IHI260">
        <v>0.63</v>
      </c>
      <c r="IHJ260">
        <v>0.63</v>
      </c>
      <c r="IHK260">
        <v>0.63</v>
      </c>
      <c r="IHL260">
        <v>0.63</v>
      </c>
      <c r="IHM260">
        <v>0.63</v>
      </c>
      <c r="IHN260">
        <v>0.63</v>
      </c>
      <c r="IHO260">
        <v>0.63</v>
      </c>
      <c r="IHP260">
        <v>0.63</v>
      </c>
      <c r="IHQ260">
        <v>0.63</v>
      </c>
      <c r="IHR260">
        <v>0.63</v>
      </c>
      <c r="IHS260">
        <v>0.63</v>
      </c>
      <c r="IHT260">
        <v>0.63</v>
      </c>
      <c r="IHU260">
        <v>0.63</v>
      </c>
      <c r="IHV260">
        <v>0.63</v>
      </c>
      <c r="IHW260">
        <v>0.63</v>
      </c>
      <c r="IHX260">
        <v>0.63</v>
      </c>
      <c r="IHY260">
        <v>0.63</v>
      </c>
      <c r="IHZ260">
        <v>0.63</v>
      </c>
      <c r="IIA260">
        <v>0.63</v>
      </c>
      <c r="IIB260">
        <v>0.63</v>
      </c>
      <c r="IIC260">
        <v>0.63</v>
      </c>
      <c r="IID260">
        <v>0.63</v>
      </c>
      <c r="IIE260">
        <v>0.63</v>
      </c>
      <c r="IIF260">
        <v>0.63</v>
      </c>
      <c r="IIG260">
        <v>0.63</v>
      </c>
      <c r="IIH260">
        <v>0.63</v>
      </c>
      <c r="III260">
        <v>0.63</v>
      </c>
      <c r="IIJ260">
        <v>0.63</v>
      </c>
      <c r="IIK260">
        <v>0.63</v>
      </c>
      <c r="IIL260">
        <v>0.63</v>
      </c>
      <c r="IIM260">
        <v>0.63</v>
      </c>
      <c r="IIN260">
        <v>0.63</v>
      </c>
      <c r="IIO260">
        <v>0.63</v>
      </c>
      <c r="IIP260">
        <v>0.63</v>
      </c>
      <c r="IIQ260">
        <v>0.63</v>
      </c>
      <c r="IIR260">
        <v>0.63</v>
      </c>
      <c r="IIS260">
        <v>0.63</v>
      </c>
      <c r="IIT260">
        <v>0.63</v>
      </c>
      <c r="IIU260">
        <v>0.63</v>
      </c>
      <c r="IIV260">
        <v>0.63</v>
      </c>
      <c r="IIW260">
        <v>0.63</v>
      </c>
      <c r="IIX260">
        <v>0.63</v>
      </c>
      <c r="IIY260">
        <v>0.63</v>
      </c>
      <c r="IIZ260">
        <v>0.63</v>
      </c>
      <c r="IJA260">
        <v>0.63</v>
      </c>
      <c r="IJB260">
        <v>0.63</v>
      </c>
      <c r="IJC260">
        <v>0.63</v>
      </c>
      <c r="IJD260">
        <v>0.63</v>
      </c>
      <c r="IJE260">
        <v>0.63</v>
      </c>
      <c r="IJF260">
        <v>0.63</v>
      </c>
      <c r="IJG260">
        <v>0.63</v>
      </c>
      <c r="IJH260">
        <v>0.63</v>
      </c>
      <c r="IJI260">
        <v>0.63</v>
      </c>
      <c r="IJJ260">
        <v>0.63</v>
      </c>
      <c r="IJK260">
        <v>0.63</v>
      </c>
      <c r="IJL260">
        <v>0.63</v>
      </c>
      <c r="IJM260">
        <v>0.63</v>
      </c>
      <c r="IJN260">
        <v>0.63</v>
      </c>
      <c r="IJO260">
        <v>0.63</v>
      </c>
      <c r="IJP260">
        <v>0.63</v>
      </c>
      <c r="IJQ260">
        <v>0.63</v>
      </c>
      <c r="IJR260">
        <v>0.63</v>
      </c>
      <c r="IJS260">
        <v>0.63</v>
      </c>
      <c r="IJT260">
        <v>0.63</v>
      </c>
      <c r="IJU260">
        <v>0.63</v>
      </c>
      <c r="IJV260">
        <v>0.63</v>
      </c>
      <c r="IJW260">
        <v>0.63</v>
      </c>
      <c r="IJX260">
        <v>0.63</v>
      </c>
      <c r="IJY260">
        <v>0.63</v>
      </c>
      <c r="IJZ260">
        <v>0.63</v>
      </c>
      <c r="IKA260">
        <v>0.63</v>
      </c>
      <c r="IKB260">
        <v>0.63</v>
      </c>
      <c r="IKC260">
        <v>0.63</v>
      </c>
      <c r="IKD260">
        <v>0.63</v>
      </c>
      <c r="IKE260">
        <v>0.63</v>
      </c>
      <c r="IKF260">
        <v>0.63</v>
      </c>
      <c r="IKG260">
        <v>0.63</v>
      </c>
      <c r="IKH260">
        <v>0.63</v>
      </c>
      <c r="IKI260">
        <v>0.63</v>
      </c>
      <c r="IKJ260">
        <v>0.63</v>
      </c>
      <c r="IKK260">
        <v>0.63</v>
      </c>
      <c r="IKL260">
        <v>0.63</v>
      </c>
      <c r="IKM260">
        <v>0.63</v>
      </c>
      <c r="IKN260">
        <v>0.63</v>
      </c>
      <c r="IKO260">
        <v>0.63</v>
      </c>
      <c r="IKP260">
        <v>0.63</v>
      </c>
      <c r="IKQ260">
        <v>0.63</v>
      </c>
      <c r="IKR260">
        <v>0.63</v>
      </c>
      <c r="IKS260">
        <v>0.63</v>
      </c>
      <c r="IKT260">
        <v>0.63</v>
      </c>
      <c r="IKU260">
        <v>0.63</v>
      </c>
      <c r="IKV260">
        <v>0.63</v>
      </c>
      <c r="IKW260">
        <v>0.63</v>
      </c>
      <c r="IKX260">
        <v>0.63</v>
      </c>
      <c r="IKY260">
        <v>0.63</v>
      </c>
      <c r="IKZ260">
        <v>0.63</v>
      </c>
      <c r="ILA260">
        <v>0.63</v>
      </c>
      <c r="ILB260">
        <v>0.63</v>
      </c>
      <c r="ILC260">
        <v>0.63</v>
      </c>
      <c r="ILD260">
        <v>0.63</v>
      </c>
      <c r="ILE260">
        <v>0.63</v>
      </c>
      <c r="ILF260">
        <v>0.63</v>
      </c>
      <c r="ILG260">
        <v>0.63</v>
      </c>
      <c r="ILH260">
        <v>0.63</v>
      </c>
      <c r="ILI260">
        <v>0.63</v>
      </c>
      <c r="ILJ260">
        <v>0.63</v>
      </c>
      <c r="ILK260">
        <v>0.63</v>
      </c>
      <c r="ILL260">
        <v>0.63</v>
      </c>
      <c r="ILM260">
        <v>0.63</v>
      </c>
      <c r="ILN260">
        <v>0.63</v>
      </c>
      <c r="ILO260">
        <v>0.63</v>
      </c>
      <c r="ILP260">
        <v>0.63</v>
      </c>
      <c r="ILQ260">
        <v>0.63</v>
      </c>
      <c r="ILR260">
        <v>0.63</v>
      </c>
      <c r="ILS260">
        <v>0.63</v>
      </c>
      <c r="ILT260">
        <v>0.63</v>
      </c>
      <c r="ILU260">
        <v>0.63</v>
      </c>
      <c r="ILV260">
        <v>0.63</v>
      </c>
      <c r="ILW260">
        <v>0.63</v>
      </c>
      <c r="ILX260">
        <v>0.63</v>
      </c>
      <c r="ILY260">
        <v>0.63</v>
      </c>
      <c r="ILZ260">
        <v>0.63</v>
      </c>
      <c r="IMA260">
        <v>0.63</v>
      </c>
      <c r="IMB260">
        <v>0.63</v>
      </c>
      <c r="IMC260">
        <v>0.63</v>
      </c>
      <c r="IMD260">
        <v>0.63</v>
      </c>
      <c r="IME260">
        <v>0.63</v>
      </c>
      <c r="IMF260">
        <v>0.63</v>
      </c>
      <c r="IMG260">
        <v>0.63</v>
      </c>
      <c r="IMH260">
        <v>0.63</v>
      </c>
      <c r="IMI260">
        <v>0.63</v>
      </c>
      <c r="IMJ260">
        <v>0.63</v>
      </c>
      <c r="IMK260">
        <v>0.63</v>
      </c>
      <c r="IML260">
        <v>0.63</v>
      </c>
      <c r="IMM260">
        <v>0.63</v>
      </c>
      <c r="IMN260">
        <v>0.63</v>
      </c>
      <c r="IMO260">
        <v>0.63</v>
      </c>
      <c r="IMP260">
        <v>0.63</v>
      </c>
      <c r="IMQ260">
        <v>0.63</v>
      </c>
      <c r="IMR260">
        <v>0.63</v>
      </c>
      <c r="IMS260">
        <v>0.63</v>
      </c>
      <c r="IMT260">
        <v>0.63</v>
      </c>
      <c r="IMU260">
        <v>0.63</v>
      </c>
      <c r="IMV260">
        <v>0.63</v>
      </c>
      <c r="IMW260">
        <v>0.63</v>
      </c>
      <c r="IMX260">
        <v>0.63</v>
      </c>
      <c r="IMY260">
        <v>0.63</v>
      </c>
      <c r="IMZ260">
        <v>0.63</v>
      </c>
      <c r="INA260">
        <v>0.63</v>
      </c>
      <c r="INB260">
        <v>0.63</v>
      </c>
      <c r="INC260">
        <v>0.63</v>
      </c>
      <c r="IND260">
        <v>0.63</v>
      </c>
      <c r="INE260">
        <v>0.63</v>
      </c>
      <c r="INF260">
        <v>0.63</v>
      </c>
      <c r="ING260">
        <v>0.63</v>
      </c>
      <c r="INH260">
        <v>0.63</v>
      </c>
      <c r="INI260">
        <v>0.63</v>
      </c>
      <c r="INJ260">
        <v>0.63</v>
      </c>
      <c r="INK260">
        <v>0.63</v>
      </c>
      <c r="INL260">
        <v>0.63</v>
      </c>
      <c r="INM260">
        <v>0.63</v>
      </c>
      <c r="INN260">
        <v>0.63</v>
      </c>
      <c r="INO260">
        <v>0.63</v>
      </c>
      <c r="INP260">
        <v>0.63</v>
      </c>
      <c r="INQ260">
        <v>0.63</v>
      </c>
      <c r="INR260">
        <v>0.63</v>
      </c>
      <c r="INS260">
        <v>0.63</v>
      </c>
      <c r="INT260">
        <v>0.63</v>
      </c>
      <c r="INU260">
        <v>0.63</v>
      </c>
      <c r="INV260">
        <v>0.63</v>
      </c>
      <c r="INW260">
        <v>0.63</v>
      </c>
      <c r="INX260">
        <v>0.63</v>
      </c>
      <c r="INY260">
        <v>0.63</v>
      </c>
      <c r="INZ260">
        <v>0.63</v>
      </c>
      <c r="IOA260">
        <v>0.63</v>
      </c>
      <c r="IOB260">
        <v>0.63</v>
      </c>
      <c r="IOC260">
        <v>0.63</v>
      </c>
      <c r="IOD260">
        <v>0.63</v>
      </c>
      <c r="IOE260">
        <v>0.63</v>
      </c>
      <c r="IOF260">
        <v>0.63</v>
      </c>
      <c r="IOG260">
        <v>0.63</v>
      </c>
      <c r="IOH260">
        <v>0.63</v>
      </c>
      <c r="IOI260">
        <v>0.63</v>
      </c>
      <c r="IOJ260">
        <v>0.63</v>
      </c>
      <c r="IOK260">
        <v>0.63</v>
      </c>
      <c r="IOL260">
        <v>0.63</v>
      </c>
      <c r="IOM260">
        <v>0.63</v>
      </c>
      <c r="ION260">
        <v>0.63</v>
      </c>
      <c r="IOO260">
        <v>0.63</v>
      </c>
      <c r="IOP260">
        <v>0.63</v>
      </c>
      <c r="IOQ260">
        <v>0.63</v>
      </c>
      <c r="IOR260">
        <v>0.63</v>
      </c>
      <c r="IOS260">
        <v>0.63</v>
      </c>
      <c r="IOT260">
        <v>0.63</v>
      </c>
      <c r="IOU260">
        <v>0.63</v>
      </c>
      <c r="IOV260">
        <v>0.63</v>
      </c>
      <c r="IOW260">
        <v>0.63</v>
      </c>
      <c r="IOX260">
        <v>0.63</v>
      </c>
      <c r="IOY260">
        <v>0.63</v>
      </c>
      <c r="IOZ260">
        <v>0.63</v>
      </c>
      <c r="IPA260">
        <v>0.63</v>
      </c>
      <c r="IPB260">
        <v>0.63</v>
      </c>
      <c r="IPC260">
        <v>0.63</v>
      </c>
      <c r="IPD260">
        <v>0.63</v>
      </c>
      <c r="IPE260">
        <v>0.63</v>
      </c>
      <c r="IPF260">
        <v>0.63</v>
      </c>
      <c r="IPG260">
        <v>0.63</v>
      </c>
      <c r="IPH260">
        <v>0.63</v>
      </c>
      <c r="IPI260">
        <v>0.63</v>
      </c>
      <c r="IPJ260">
        <v>0.63</v>
      </c>
      <c r="IPK260">
        <v>0.63</v>
      </c>
      <c r="IPL260">
        <v>0.63</v>
      </c>
      <c r="IPM260">
        <v>0.63</v>
      </c>
      <c r="IPN260">
        <v>0.63</v>
      </c>
      <c r="IPO260">
        <v>0.63</v>
      </c>
      <c r="IPP260">
        <v>0.63</v>
      </c>
      <c r="IPQ260">
        <v>0.63</v>
      </c>
      <c r="IPR260">
        <v>0.63</v>
      </c>
      <c r="IPS260">
        <v>0.63</v>
      </c>
      <c r="IPT260">
        <v>0.63</v>
      </c>
      <c r="IPU260">
        <v>0.63</v>
      </c>
      <c r="IPV260">
        <v>0.63</v>
      </c>
      <c r="IPW260">
        <v>0.63</v>
      </c>
      <c r="IPX260">
        <v>0.63</v>
      </c>
      <c r="IPY260">
        <v>0.63</v>
      </c>
      <c r="IPZ260">
        <v>0.63</v>
      </c>
      <c r="IQA260">
        <v>0.63</v>
      </c>
      <c r="IQB260">
        <v>0.63</v>
      </c>
      <c r="IQC260">
        <v>0.63</v>
      </c>
      <c r="IQD260">
        <v>0.63</v>
      </c>
      <c r="IQE260">
        <v>0.63</v>
      </c>
      <c r="IQF260">
        <v>0.63</v>
      </c>
      <c r="IQG260">
        <v>0.63</v>
      </c>
      <c r="IQH260">
        <v>0.63</v>
      </c>
      <c r="IQI260">
        <v>0.63</v>
      </c>
      <c r="IQJ260">
        <v>0.63</v>
      </c>
      <c r="IQK260">
        <v>0.63</v>
      </c>
      <c r="IQL260">
        <v>0.63</v>
      </c>
      <c r="IQM260">
        <v>0.63</v>
      </c>
      <c r="IQN260">
        <v>0.63</v>
      </c>
      <c r="IQO260">
        <v>0.63</v>
      </c>
      <c r="IQP260">
        <v>0.63</v>
      </c>
      <c r="IQQ260">
        <v>0.63</v>
      </c>
      <c r="IQR260">
        <v>0.63</v>
      </c>
      <c r="IQS260">
        <v>0.63</v>
      </c>
      <c r="IQT260">
        <v>0.63</v>
      </c>
      <c r="IQU260">
        <v>0.63</v>
      </c>
      <c r="IQV260">
        <v>0.63</v>
      </c>
      <c r="IQW260">
        <v>0.63</v>
      </c>
      <c r="IQX260">
        <v>0.63</v>
      </c>
      <c r="IQY260">
        <v>0.63</v>
      </c>
      <c r="IQZ260">
        <v>0.63</v>
      </c>
      <c r="IRA260">
        <v>0.63</v>
      </c>
      <c r="IRB260">
        <v>0.63</v>
      </c>
      <c r="IRC260">
        <v>0.63</v>
      </c>
      <c r="IRD260">
        <v>0.63</v>
      </c>
      <c r="IRE260">
        <v>0.63</v>
      </c>
      <c r="IRF260">
        <v>0.63</v>
      </c>
      <c r="IRG260">
        <v>0.63</v>
      </c>
      <c r="IRH260">
        <v>0.63</v>
      </c>
      <c r="IRI260">
        <v>0.63</v>
      </c>
      <c r="IRJ260">
        <v>0.63</v>
      </c>
      <c r="IRK260">
        <v>0.63</v>
      </c>
      <c r="IRL260">
        <v>0.63</v>
      </c>
      <c r="IRM260">
        <v>0.63</v>
      </c>
      <c r="IRN260">
        <v>0.63</v>
      </c>
      <c r="IRO260">
        <v>0.63</v>
      </c>
      <c r="IRP260">
        <v>0.63</v>
      </c>
      <c r="IRQ260">
        <v>0.63</v>
      </c>
      <c r="IRR260">
        <v>0.63</v>
      </c>
      <c r="IRS260">
        <v>0.63</v>
      </c>
      <c r="IRT260">
        <v>0.63</v>
      </c>
      <c r="IRU260">
        <v>0.63</v>
      </c>
      <c r="IRV260">
        <v>0.63</v>
      </c>
      <c r="IRW260">
        <v>0.63</v>
      </c>
      <c r="IRX260">
        <v>0.63</v>
      </c>
      <c r="IRY260">
        <v>0.63</v>
      </c>
      <c r="IRZ260">
        <v>0.63</v>
      </c>
      <c r="ISA260">
        <v>0.63</v>
      </c>
      <c r="ISB260">
        <v>0.63</v>
      </c>
      <c r="ISC260">
        <v>0.63</v>
      </c>
      <c r="ISD260">
        <v>0.63</v>
      </c>
      <c r="ISE260">
        <v>0.63</v>
      </c>
      <c r="ISF260">
        <v>0.63</v>
      </c>
      <c r="ISG260">
        <v>0.63</v>
      </c>
      <c r="ISH260">
        <v>0.63</v>
      </c>
      <c r="ISI260">
        <v>0.63</v>
      </c>
      <c r="ISJ260">
        <v>0.63</v>
      </c>
      <c r="ISK260">
        <v>0.63</v>
      </c>
      <c r="ISL260">
        <v>0.63</v>
      </c>
      <c r="ISM260">
        <v>0.63</v>
      </c>
      <c r="ISN260">
        <v>0.63</v>
      </c>
      <c r="ISO260">
        <v>0.63</v>
      </c>
      <c r="ISP260">
        <v>0.63</v>
      </c>
      <c r="ISQ260">
        <v>0.63</v>
      </c>
      <c r="ISR260">
        <v>0.63</v>
      </c>
      <c r="ISS260">
        <v>0.63</v>
      </c>
      <c r="IST260">
        <v>0.63</v>
      </c>
      <c r="ISU260">
        <v>0.63</v>
      </c>
      <c r="ISV260">
        <v>0.63</v>
      </c>
      <c r="ISW260">
        <v>0.63</v>
      </c>
      <c r="ISX260">
        <v>0.63</v>
      </c>
      <c r="ISY260">
        <v>0.63</v>
      </c>
      <c r="ISZ260">
        <v>0.63</v>
      </c>
      <c r="ITA260">
        <v>0.63</v>
      </c>
      <c r="ITB260">
        <v>0.63</v>
      </c>
      <c r="ITC260">
        <v>0.63</v>
      </c>
      <c r="ITD260">
        <v>0.63</v>
      </c>
      <c r="ITE260">
        <v>0.63</v>
      </c>
      <c r="ITF260">
        <v>0.63</v>
      </c>
      <c r="ITG260">
        <v>0.63</v>
      </c>
      <c r="ITH260">
        <v>0.63</v>
      </c>
      <c r="ITI260">
        <v>0.63</v>
      </c>
      <c r="ITJ260">
        <v>0.63</v>
      </c>
      <c r="ITK260">
        <v>0.63</v>
      </c>
      <c r="ITL260">
        <v>0.63</v>
      </c>
      <c r="ITM260">
        <v>0.63</v>
      </c>
      <c r="ITN260">
        <v>0.63</v>
      </c>
      <c r="ITO260">
        <v>0.63</v>
      </c>
      <c r="ITP260">
        <v>0.63</v>
      </c>
      <c r="ITQ260">
        <v>0.63</v>
      </c>
      <c r="ITR260">
        <v>0.63</v>
      </c>
      <c r="ITS260">
        <v>0.63</v>
      </c>
      <c r="ITT260">
        <v>0.63</v>
      </c>
      <c r="ITU260">
        <v>0.63</v>
      </c>
      <c r="ITV260">
        <v>0.63</v>
      </c>
      <c r="ITW260">
        <v>0.63</v>
      </c>
      <c r="ITX260">
        <v>0.63</v>
      </c>
      <c r="ITY260">
        <v>0.63</v>
      </c>
      <c r="ITZ260">
        <v>0.63</v>
      </c>
      <c r="IUA260">
        <v>0.63</v>
      </c>
      <c r="IUB260">
        <v>0.63</v>
      </c>
      <c r="IUC260">
        <v>0.63</v>
      </c>
      <c r="IUD260">
        <v>0.63</v>
      </c>
      <c r="IUE260">
        <v>0.63</v>
      </c>
      <c r="IUF260">
        <v>0.63</v>
      </c>
      <c r="IUG260">
        <v>0.63</v>
      </c>
      <c r="IUH260">
        <v>0.63</v>
      </c>
      <c r="IUI260">
        <v>0.63</v>
      </c>
      <c r="IUJ260">
        <v>0.63</v>
      </c>
      <c r="IUK260">
        <v>0.63</v>
      </c>
      <c r="IUL260">
        <v>0.63</v>
      </c>
      <c r="IUM260">
        <v>0.63</v>
      </c>
      <c r="IUN260">
        <v>0.63</v>
      </c>
      <c r="IUO260">
        <v>0.63</v>
      </c>
      <c r="IUP260">
        <v>0.63</v>
      </c>
      <c r="IUQ260">
        <v>0.63</v>
      </c>
      <c r="IUR260">
        <v>0.63</v>
      </c>
      <c r="IUS260">
        <v>0.63</v>
      </c>
      <c r="IUT260">
        <v>0.63</v>
      </c>
      <c r="IUU260">
        <v>0.63</v>
      </c>
      <c r="IUV260">
        <v>0.63</v>
      </c>
      <c r="IUW260">
        <v>0.63</v>
      </c>
      <c r="IUX260">
        <v>0.63</v>
      </c>
      <c r="IUY260">
        <v>0.63</v>
      </c>
      <c r="IUZ260">
        <v>0.63</v>
      </c>
      <c r="IVA260">
        <v>0.63</v>
      </c>
      <c r="IVB260">
        <v>0.63</v>
      </c>
      <c r="IVC260">
        <v>0.63</v>
      </c>
      <c r="IVD260">
        <v>0.63</v>
      </c>
      <c r="IVE260">
        <v>0.63</v>
      </c>
      <c r="IVF260">
        <v>0.63</v>
      </c>
      <c r="IVG260">
        <v>0.63</v>
      </c>
      <c r="IVH260">
        <v>0.63</v>
      </c>
      <c r="IVI260">
        <v>0.63</v>
      </c>
      <c r="IVJ260">
        <v>0.63</v>
      </c>
      <c r="IVK260">
        <v>0.63</v>
      </c>
      <c r="IVL260">
        <v>0.63</v>
      </c>
      <c r="IVM260">
        <v>0.63</v>
      </c>
      <c r="IVN260">
        <v>0.63</v>
      </c>
      <c r="IVO260">
        <v>0.63</v>
      </c>
      <c r="IVP260">
        <v>0.63</v>
      </c>
      <c r="IVQ260">
        <v>0.63</v>
      </c>
      <c r="IVR260">
        <v>0.63</v>
      </c>
      <c r="IVS260">
        <v>0.63</v>
      </c>
      <c r="IVT260">
        <v>0.63</v>
      </c>
      <c r="IVU260">
        <v>0.63</v>
      </c>
      <c r="IVV260">
        <v>0.63</v>
      </c>
      <c r="IVW260">
        <v>0.63</v>
      </c>
      <c r="IVX260">
        <v>0.63</v>
      </c>
      <c r="IVY260">
        <v>0.63</v>
      </c>
      <c r="IVZ260">
        <v>0.63</v>
      </c>
      <c r="IWA260">
        <v>0.63</v>
      </c>
      <c r="IWB260">
        <v>0.63</v>
      </c>
      <c r="IWC260">
        <v>0.63</v>
      </c>
      <c r="IWD260">
        <v>0.63</v>
      </c>
      <c r="IWE260">
        <v>0.63</v>
      </c>
      <c r="IWF260">
        <v>0.63</v>
      </c>
      <c r="IWG260">
        <v>0.63</v>
      </c>
      <c r="IWH260">
        <v>0.63</v>
      </c>
      <c r="IWI260">
        <v>0.63</v>
      </c>
      <c r="IWJ260">
        <v>0.63</v>
      </c>
      <c r="IWK260">
        <v>0.63</v>
      </c>
      <c r="IWL260">
        <v>0.63</v>
      </c>
      <c r="IWM260">
        <v>0.63</v>
      </c>
      <c r="IWN260">
        <v>0.63</v>
      </c>
      <c r="IWO260">
        <v>0.63</v>
      </c>
      <c r="IWP260">
        <v>0.63</v>
      </c>
      <c r="IWQ260">
        <v>0.63</v>
      </c>
      <c r="IWR260">
        <v>0.63</v>
      </c>
      <c r="IWS260">
        <v>0.63</v>
      </c>
      <c r="IWT260">
        <v>0.63</v>
      </c>
      <c r="IWU260">
        <v>0.63</v>
      </c>
      <c r="IWV260">
        <v>0.63</v>
      </c>
      <c r="IWW260">
        <v>0.63</v>
      </c>
      <c r="IWX260">
        <v>0.63</v>
      </c>
      <c r="IWY260">
        <v>0.63</v>
      </c>
      <c r="IWZ260">
        <v>0.63</v>
      </c>
      <c r="IXA260">
        <v>0.63</v>
      </c>
      <c r="IXB260">
        <v>0.63</v>
      </c>
      <c r="IXC260">
        <v>0.63</v>
      </c>
      <c r="IXD260">
        <v>0.63</v>
      </c>
      <c r="IXE260">
        <v>0.63</v>
      </c>
      <c r="IXF260">
        <v>0.63</v>
      </c>
      <c r="IXG260">
        <v>0.63</v>
      </c>
      <c r="IXH260">
        <v>0.63</v>
      </c>
      <c r="IXI260">
        <v>0.63</v>
      </c>
      <c r="IXJ260">
        <v>0.63</v>
      </c>
      <c r="IXK260">
        <v>0.63</v>
      </c>
      <c r="IXL260">
        <v>0.63</v>
      </c>
      <c r="IXM260">
        <v>0.63</v>
      </c>
      <c r="IXN260">
        <v>0.63</v>
      </c>
      <c r="IXO260">
        <v>0.63</v>
      </c>
      <c r="IXP260">
        <v>0.63</v>
      </c>
      <c r="IXQ260">
        <v>0.63</v>
      </c>
      <c r="IXR260">
        <v>0.63</v>
      </c>
      <c r="IXS260">
        <v>0.63</v>
      </c>
      <c r="IXT260">
        <v>0.63</v>
      </c>
      <c r="IXU260">
        <v>0.63</v>
      </c>
      <c r="IXV260">
        <v>0.63</v>
      </c>
      <c r="IXW260">
        <v>0.63</v>
      </c>
      <c r="IXX260">
        <v>0.63</v>
      </c>
      <c r="IXY260">
        <v>0.63</v>
      </c>
      <c r="IXZ260">
        <v>0.63</v>
      </c>
      <c r="IYA260">
        <v>0.63</v>
      </c>
      <c r="IYB260">
        <v>0.63</v>
      </c>
      <c r="IYC260">
        <v>0.63</v>
      </c>
      <c r="IYD260">
        <v>0.63</v>
      </c>
      <c r="IYE260">
        <v>0.63</v>
      </c>
      <c r="IYF260">
        <v>0.63</v>
      </c>
      <c r="IYG260">
        <v>0.63</v>
      </c>
      <c r="IYH260">
        <v>0.63</v>
      </c>
      <c r="IYI260">
        <v>0.63</v>
      </c>
      <c r="IYJ260">
        <v>0.63</v>
      </c>
      <c r="IYK260">
        <v>0.63</v>
      </c>
      <c r="IYL260">
        <v>0.63</v>
      </c>
      <c r="IYM260">
        <v>0.63</v>
      </c>
      <c r="IYN260">
        <v>0.63</v>
      </c>
      <c r="IYO260">
        <v>0.63</v>
      </c>
      <c r="IYP260">
        <v>0.63</v>
      </c>
      <c r="IYQ260">
        <v>0.63</v>
      </c>
      <c r="IYR260">
        <v>0.63</v>
      </c>
      <c r="IYS260">
        <v>0.63</v>
      </c>
      <c r="IYT260">
        <v>0.63</v>
      </c>
      <c r="IYU260">
        <v>0.63</v>
      </c>
      <c r="IYV260">
        <v>0.63</v>
      </c>
      <c r="IYW260">
        <v>0.63</v>
      </c>
      <c r="IYX260">
        <v>0.63</v>
      </c>
      <c r="IYY260">
        <v>0.63</v>
      </c>
      <c r="IYZ260">
        <v>0.63</v>
      </c>
      <c r="IZA260">
        <v>0.63</v>
      </c>
      <c r="IZB260">
        <v>0.63</v>
      </c>
      <c r="IZC260">
        <v>0.63</v>
      </c>
      <c r="IZD260">
        <v>0.63</v>
      </c>
      <c r="IZE260">
        <v>0.63</v>
      </c>
      <c r="IZF260">
        <v>0.63</v>
      </c>
      <c r="IZG260">
        <v>0.63</v>
      </c>
      <c r="IZH260">
        <v>0.63</v>
      </c>
      <c r="IZI260">
        <v>0.63</v>
      </c>
      <c r="IZJ260">
        <v>0.63</v>
      </c>
      <c r="IZK260">
        <v>0.63</v>
      </c>
      <c r="IZL260">
        <v>0.63</v>
      </c>
      <c r="IZM260">
        <v>0.63</v>
      </c>
      <c r="IZN260">
        <v>0.63</v>
      </c>
      <c r="IZO260">
        <v>0.63</v>
      </c>
      <c r="IZP260">
        <v>0.63</v>
      </c>
      <c r="IZQ260">
        <v>0.63</v>
      </c>
      <c r="IZR260">
        <v>0.63</v>
      </c>
      <c r="IZS260">
        <v>0.63</v>
      </c>
      <c r="IZT260">
        <v>0.63</v>
      </c>
      <c r="IZU260">
        <v>0.63</v>
      </c>
      <c r="IZV260">
        <v>0.63</v>
      </c>
      <c r="IZW260">
        <v>0.63</v>
      </c>
      <c r="IZX260">
        <v>0.63</v>
      </c>
      <c r="IZY260">
        <v>0.63</v>
      </c>
      <c r="IZZ260">
        <v>0.63</v>
      </c>
      <c r="JAA260">
        <v>0.63</v>
      </c>
      <c r="JAB260">
        <v>0.63</v>
      </c>
      <c r="JAC260">
        <v>0.63</v>
      </c>
      <c r="JAD260">
        <v>0.63</v>
      </c>
      <c r="JAE260">
        <v>0.63</v>
      </c>
      <c r="JAF260">
        <v>0.63</v>
      </c>
      <c r="JAG260">
        <v>0.63</v>
      </c>
      <c r="JAH260">
        <v>0.63</v>
      </c>
      <c r="JAI260">
        <v>0.63</v>
      </c>
      <c r="JAJ260">
        <v>0.63</v>
      </c>
      <c r="JAK260">
        <v>0.63</v>
      </c>
      <c r="JAL260">
        <v>0.63</v>
      </c>
      <c r="JAM260">
        <v>0.63</v>
      </c>
      <c r="JAN260">
        <v>0.63</v>
      </c>
      <c r="JAO260">
        <v>0.63</v>
      </c>
      <c r="JAP260">
        <v>0.63</v>
      </c>
      <c r="JAQ260">
        <v>0.63</v>
      </c>
      <c r="JAR260">
        <v>0.63</v>
      </c>
      <c r="JAS260">
        <v>0.63</v>
      </c>
      <c r="JAT260">
        <v>0.63</v>
      </c>
      <c r="JAU260">
        <v>0.63</v>
      </c>
      <c r="JAV260">
        <v>0.63</v>
      </c>
      <c r="JAW260">
        <v>0.63</v>
      </c>
      <c r="JAX260">
        <v>0.63</v>
      </c>
      <c r="JAY260">
        <v>0.63</v>
      </c>
      <c r="JAZ260">
        <v>0.63</v>
      </c>
      <c r="JBA260">
        <v>0.63</v>
      </c>
      <c r="JBB260">
        <v>0.63</v>
      </c>
      <c r="JBC260">
        <v>0.63</v>
      </c>
      <c r="JBD260">
        <v>0.63</v>
      </c>
      <c r="JBE260">
        <v>0.63</v>
      </c>
      <c r="JBF260">
        <v>0.63</v>
      </c>
      <c r="JBG260">
        <v>0.63</v>
      </c>
      <c r="JBH260">
        <v>0.63</v>
      </c>
      <c r="JBI260">
        <v>0.63</v>
      </c>
      <c r="JBJ260">
        <v>0.63</v>
      </c>
      <c r="JBK260">
        <v>0.63</v>
      </c>
      <c r="JBL260">
        <v>0.63</v>
      </c>
      <c r="JBM260">
        <v>0.63</v>
      </c>
      <c r="JBN260">
        <v>0.63</v>
      </c>
      <c r="JBO260">
        <v>0.63</v>
      </c>
      <c r="JBP260">
        <v>0.63</v>
      </c>
      <c r="JBQ260">
        <v>0.63</v>
      </c>
      <c r="JBR260">
        <v>0.63</v>
      </c>
      <c r="JBS260">
        <v>0.63</v>
      </c>
      <c r="JBT260">
        <v>0.63</v>
      </c>
      <c r="JBU260">
        <v>0.63</v>
      </c>
      <c r="JBV260">
        <v>0.63</v>
      </c>
      <c r="JBW260">
        <v>0.63</v>
      </c>
      <c r="JBX260">
        <v>0.63</v>
      </c>
      <c r="JBY260">
        <v>0.63</v>
      </c>
      <c r="JBZ260">
        <v>0.63</v>
      </c>
      <c r="JCA260">
        <v>0.63</v>
      </c>
      <c r="JCB260">
        <v>0.63</v>
      </c>
      <c r="JCC260">
        <v>0.63</v>
      </c>
      <c r="JCD260">
        <v>0.63</v>
      </c>
      <c r="JCE260">
        <v>0.63</v>
      </c>
      <c r="JCF260">
        <v>0.63</v>
      </c>
      <c r="JCG260">
        <v>0.63</v>
      </c>
      <c r="JCH260">
        <v>0.63</v>
      </c>
      <c r="JCI260">
        <v>0.63</v>
      </c>
      <c r="JCJ260">
        <v>0.63</v>
      </c>
      <c r="JCK260">
        <v>0.63</v>
      </c>
      <c r="JCL260">
        <v>0.63</v>
      </c>
      <c r="JCM260">
        <v>0.63</v>
      </c>
      <c r="JCN260">
        <v>0.63</v>
      </c>
      <c r="JCO260">
        <v>0.63</v>
      </c>
      <c r="JCP260">
        <v>0.63</v>
      </c>
      <c r="JCQ260">
        <v>0.63</v>
      </c>
      <c r="JCR260">
        <v>0.63</v>
      </c>
      <c r="JCS260">
        <v>0.63</v>
      </c>
      <c r="JCT260">
        <v>0.63</v>
      </c>
      <c r="JCU260">
        <v>0.63</v>
      </c>
      <c r="JCV260">
        <v>0.63</v>
      </c>
      <c r="JCW260">
        <v>0.63</v>
      </c>
      <c r="JCX260">
        <v>0.63</v>
      </c>
      <c r="JCY260">
        <v>0.63</v>
      </c>
      <c r="JCZ260">
        <v>0.63</v>
      </c>
      <c r="JDA260">
        <v>0.63</v>
      </c>
      <c r="JDB260">
        <v>0.63</v>
      </c>
      <c r="JDC260">
        <v>0.63</v>
      </c>
      <c r="JDD260">
        <v>0.63</v>
      </c>
      <c r="JDE260">
        <v>0.63</v>
      </c>
      <c r="JDF260">
        <v>0.63</v>
      </c>
      <c r="JDG260">
        <v>0.63</v>
      </c>
      <c r="JDH260">
        <v>0.63</v>
      </c>
      <c r="JDI260">
        <v>0.63</v>
      </c>
      <c r="JDJ260">
        <v>0.63</v>
      </c>
      <c r="JDK260">
        <v>0.63</v>
      </c>
      <c r="JDL260">
        <v>0.63</v>
      </c>
      <c r="JDM260">
        <v>0.63</v>
      </c>
      <c r="JDN260">
        <v>0.63</v>
      </c>
      <c r="JDO260">
        <v>0.63</v>
      </c>
      <c r="JDP260">
        <v>0.63</v>
      </c>
      <c r="JDQ260">
        <v>0.63</v>
      </c>
      <c r="JDR260">
        <v>0.63</v>
      </c>
      <c r="JDS260">
        <v>0.63</v>
      </c>
      <c r="JDT260">
        <v>0.63</v>
      </c>
      <c r="JDU260">
        <v>0.63</v>
      </c>
      <c r="JDV260">
        <v>0.63</v>
      </c>
      <c r="JDW260">
        <v>0.63</v>
      </c>
      <c r="JDX260">
        <v>0.63</v>
      </c>
      <c r="JDY260">
        <v>0.63</v>
      </c>
      <c r="JDZ260">
        <v>0.63</v>
      </c>
      <c r="JEA260">
        <v>0.63</v>
      </c>
      <c r="JEB260">
        <v>0.63</v>
      </c>
      <c r="JEC260">
        <v>0.63</v>
      </c>
      <c r="JED260">
        <v>0.63</v>
      </c>
      <c r="JEE260">
        <v>0.63</v>
      </c>
      <c r="JEF260">
        <v>0.63</v>
      </c>
      <c r="JEG260">
        <v>0.63</v>
      </c>
      <c r="JEH260">
        <v>0.63</v>
      </c>
      <c r="JEI260">
        <v>0.63</v>
      </c>
      <c r="JEJ260">
        <v>0.63</v>
      </c>
      <c r="JEK260">
        <v>0.63</v>
      </c>
      <c r="JEL260">
        <v>0.63</v>
      </c>
      <c r="JEM260">
        <v>0.63</v>
      </c>
      <c r="JEN260">
        <v>0.63</v>
      </c>
      <c r="JEO260">
        <v>0.63</v>
      </c>
      <c r="JEP260">
        <v>0.63</v>
      </c>
      <c r="JEQ260">
        <v>0.63</v>
      </c>
      <c r="JER260">
        <v>0.63</v>
      </c>
      <c r="JES260">
        <v>0.63</v>
      </c>
      <c r="JET260">
        <v>0.63</v>
      </c>
      <c r="JEU260">
        <v>0.63</v>
      </c>
      <c r="JEV260">
        <v>0.63</v>
      </c>
      <c r="JEW260">
        <v>0.63</v>
      </c>
      <c r="JEX260">
        <v>0.63</v>
      </c>
      <c r="JEY260">
        <v>0.63</v>
      </c>
      <c r="JEZ260">
        <v>0.63</v>
      </c>
      <c r="JFA260">
        <v>0.63</v>
      </c>
      <c r="JFB260">
        <v>0.63</v>
      </c>
      <c r="JFC260">
        <v>0.63</v>
      </c>
      <c r="JFD260">
        <v>0.63</v>
      </c>
      <c r="JFE260">
        <v>0.63</v>
      </c>
      <c r="JFF260">
        <v>0.63</v>
      </c>
      <c r="JFG260">
        <v>0.63</v>
      </c>
      <c r="JFH260">
        <v>0.63</v>
      </c>
      <c r="JFI260">
        <v>0.63</v>
      </c>
      <c r="JFJ260">
        <v>0.63</v>
      </c>
      <c r="JFK260">
        <v>0.63</v>
      </c>
      <c r="JFL260">
        <v>0.63</v>
      </c>
      <c r="JFM260">
        <v>0.63</v>
      </c>
      <c r="JFN260">
        <v>0.63</v>
      </c>
      <c r="JFO260">
        <v>0.63</v>
      </c>
      <c r="JFP260">
        <v>0.63</v>
      </c>
      <c r="JFQ260">
        <v>0.63</v>
      </c>
      <c r="JFR260">
        <v>0.63</v>
      </c>
      <c r="JFS260">
        <v>0.63</v>
      </c>
      <c r="JFT260">
        <v>0.63</v>
      </c>
      <c r="JFU260">
        <v>0.63</v>
      </c>
      <c r="JFV260">
        <v>0.63</v>
      </c>
      <c r="JFW260">
        <v>0.63</v>
      </c>
      <c r="JFX260">
        <v>0.63</v>
      </c>
      <c r="JFY260">
        <v>0.63</v>
      </c>
      <c r="JFZ260">
        <v>0.63</v>
      </c>
      <c r="JGA260">
        <v>0.63</v>
      </c>
      <c r="JGB260">
        <v>0.63</v>
      </c>
      <c r="JGC260">
        <v>0.63</v>
      </c>
      <c r="JGD260">
        <v>0.63</v>
      </c>
      <c r="JGE260">
        <v>0.63</v>
      </c>
      <c r="JGF260">
        <v>0.63</v>
      </c>
      <c r="JGG260">
        <v>0.63</v>
      </c>
      <c r="JGH260">
        <v>0.63</v>
      </c>
      <c r="JGI260">
        <v>0.63</v>
      </c>
      <c r="JGJ260">
        <v>0.63</v>
      </c>
      <c r="JGK260">
        <v>0.63</v>
      </c>
      <c r="JGL260">
        <v>0.63</v>
      </c>
      <c r="JGM260">
        <v>0.63</v>
      </c>
      <c r="JGN260">
        <v>0.63</v>
      </c>
      <c r="JGO260">
        <v>0.63</v>
      </c>
      <c r="JGP260">
        <v>0.63</v>
      </c>
      <c r="JGQ260">
        <v>0.63</v>
      </c>
      <c r="JGR260">
        <v>0.63</v>
      </c>
      <c r="JGS260">
        <v>0.63</v>
      </c>
      <c r="JGT260">
        <v>0.63</v>
      </c>
      <c r="JGU260">
        <v>0.63</v>
      </c>
      <c r="JGV260">
        <v>0.63</v>
      </c>
      <c r="JGW260">
        <v>0.63</v>
      </c>
      <c r="JGX260">
        <v>0.63</v>
      </c>
      <c r="JGY260">
        <v>0.63</v>
      </c>
      <c r="JGZ260">
        <v>0.63</v>
      </c>
      <c r="JHA260">
        <v>0.63</v>
      </c>
      <c r="JHB260">
        <v>0.63</v>
      </c>
      <c r="JHC260">
        <v>0.63</v>
      </c>
      <c r="JHD260">
        <v>0.63</v>
      </c>
      <c r="JHE260">
        <v>0.63</v>
      </c>
      <c r="JHF260">
        <v>0.63</v>
      </c>
      <c r="JHG260">
        <v>0.63</v>
      </c>
      <c r="JHH260">
        <v>0.63</v>
      </c>
      <c r="JHI260">
        <v>0.63</v>
      </c>
      <c r="JHJ260">
        <v>0.63</v>
      </c>
      <c r="JHK260">
        <v>0.63</v>
      </c>
      <c r="JHL260">
        <v>0.63</v>
      </c>
      <c r="JHM260">
        <v>0.63</v>
      </c>
      <c r="JHN260">
        <v>0.63</v>
      </c>
      <c r="JHO260">
        <v>0.63</v>
      </c>
      <c r="JHP260">
        <v>0.63</v>
      </c>
      <c r="JHQ260">
        <v>0.63</v>
      </c>
      <c r="JHR260">
        <v>0.63</v>
      </c>
      <c r="JHS260">
        <v>0.63</v>
      </c>
      <c r="JHT260">
        <v>0.63</v>
      </c>
      <c r="JHU260">
        <v>0.63</v>
      </c>
      <c r="JHV260">
        <v>0.63</v>
      </c>
      <c r="JHW260">
        <v>0.63</v>
      </c>
      <c r="JHX260">
        <v>0.63</v>
      </c>
      <c r="JHY260">
        <v>0.63</v>
      </c>
      <c r="JHZ260">
        <v>0.63</v>
      </c>
      <c r="JIA260">
        <v>0.63</v>
      </c>
      <c r="JIB260">
        <v>0.63</v>
      </c>
      <c r="JIC260">
        <v>0.63</v>
      </c>
      <c r="JID260">
        <v>0.63</v>
      </c>
      <c r="JIE260">
        <v>0.63</v>
      </c>
      <c r="JIF260">
        <v>0.63</v>
      </c>
      <c r="JIG260">
        <v>0.63</v>
      </c>
      <c r="JIH260">
        <v>0.63</v>
      </c>
      <c r="JII260">
        <v>0.63</v>
      </c>
      <c r="JIJ260">
        <v>0.63</v>
      </c>
      <c r="JIK260">
        <v>0.63</v>
      </c>
      <c r="JIL260">
        <v>0.63</v>
      </c>
      <c r="JIM260">
        <v>0.63</v>
      </c>
      <c r="JIN260">
        <v>0.63</v>
      </c>
      <c r="JIO260">
        <v>0.63</v>
      </c>
      <c r="JIP260">
        <v>0.63</v>
      </c>
      <c r="JIQ260">
        <v>0.63</v>
      </c>
      <c r="JIR260">
        <v>0.63</v>
      </c>
      <c r="JIS260">
        <v>0.63</v>
      </c>
      <c r="JIT260">
        <v>0.63</v>
      </c>
      <c r="JIU260">
        <v>0.63</v>
      </c>
      <c r="JIV260">
        <v>0.63</v>
      </c>
      <c r="JIW260">
        <v>0.63</v>
      </c>
      <c r="JIX260">
        <v>0.63</v>
      </c>
      <c r="JIY260">
        <v>0.63</v>
      </c>
      <c r="JIZ260">
        <v>0.63</v>
      </c>
      <c r="JJA260">
        <v>0.63</v>
      </c>
      <c r="JJB260">
        <v>0.63</v>
      </c>
      <c r="JJC260">
        <v>0.63</v>
      </c>
      <c r="JJD260">
        <v>0.63</v>
      </c>
      <c r="JJE260">
        <v>0.63</v>
      </c>
      <c r="JJF260">
        <v>0.63</v>
      </c>
      <c r="JJG260">
        <v>0.63</v>
      </c>
      <c r="JJH260">
        <v>0.63</v>
      </c>
      <c r="JJI260">
        <v>0.63</v>
      </c>
      <c r="JJJ260">
        <v>0.63</v>
      </c>
      <c r="JJK260">
        <v>0.63</v>
      </c>
      <c r="JJL260">
        <v>0.63</v>
      </c>
      <c r="JJM260">
        <v>0.63</v>
      </c>
      <c r="JJN260">
        <v>0.63</v>
      </c>
      <c r="JJO260">
        <v>0.63</v>
      </c>
      <c r="JJP260">
        <v>0.63</v>
      </c>
      <c r="JJQ260">
        <v>0.63</v>
      </c>
      <c r="JJR260">
        <v>0.63</v>
      </c>
      <c r="JJS260">
        <v>0.63</v>
      </c>
      <c r="JJT260">
        <v>0.63</v>
      </c>
      <c r="JJU260">
        <v>0.63</v>
      </c>
      <c r="JJV260">
        <v>0.63</v>
      </c>
      <c r="JJW260">
        <v>0.63</v>
      </c>
      <c r="JJX260">
        <v>0.63</v>
      </c>
      <c r="JJY260">
        <v>0.63</v>
      </c>
      <c r="JJZ260">
        <v>0.63</v>
      </c>
      <c r="JKA260">
        <v>0.63</v>
      </c>
      <c r="JKB260">
        <v>0.63</v>
      </c>
      <c r="JKC260">
        <v>0.63</v>
      </c>
      <c r="JKD260">
        <v>0.63</v>
      </c>
      <c r="JKE260">
        <v>0.63</v>
      </c>
      <c r="JKF260">
        <v>0.63</v>
      </c>
      <c r="JKG260">
        <v>0.63</v>
      </c>
      <c r="JKH260">
        <v>0.63</v>
      </c>
      <c r="JKI260">
        <v>0.63</v>
      </c>
      <c r="JKJ260">
        <v>0.63</v>
      </c>
      <c r="JKK260">
        <v>0.63</v>
      </c>
      <c r="JKL260">
        <v>0.63</v>
      </c>
      <c r="JKM260">
        <v>0.63</v>
      </c>
      <c r="JKN260">
        <v>0.63</v>
      </c>
      <c r="JKO260">
        <v>0.63</v>
      </c>
      <c r="JKP260">
        <v>0.63</v>
      </c>
      <c r="JKQ260">
        <v>0.63</v>
      </c>
      <c r="JKR260">
        <v>0.63</v>
      </c>
      <c r="JKS260">
        <v>0.63</v>
      </c>
      <c r="JKT260">
        <v>0.63</v>
      </c>
      <c r="JKU260">
        <v>0.63</v>
      </c>
      <c r="JKV260">
        <v>0.63</v>
      </c>
      <c r="JKW260">
        <v>0.63</v>
      </c>
      <c r="JKX260">
        <v>0.63</v>
      </c>
      <c r="JKY260">
        <v>0.63</v>
      </c>
      <c r="JKZ260">
        <v>0.63</v>
      </c>
      <c r="JLA260">
        <v>0.63</v>
      </c>
      <c r="JLB260">
        <v>0.63</v>
      </c>
      <c r="JLC260">
        <v>0.63</v>
      </c>
      <c r="JLD260">
        <v>0.63</v>
      </c>
      <c r="JLE260">
        <v>0.63</v>
      </c>
      <c r="JLF260">
        <v>0.63</v>
      </c>
      <c r="JLG260">
        <v>0.63</v>
      </c>
      <c r="JLH260">
        <v>0.63</v>
      </c>
      <c r="JLI260">
        <v>0.63</v>
      </c>
      <c r="JLJ260">
        <v>0.63</v>
      </c>
      <c r="JLK260">
        <v>0.63</v>
      </c>
      <c r="JLL260">
        <v>0.63</v>
      </c>
      <c r="JLM260">
        <v>0.63</v>
      </c>
      <c r="JLN260">
        <v>0.63</v>
      </c>
      <c r="JLO260">
        <v>0.63</v>
      </c>
      <c r="JLP260">
        <v>0.63</v>
      </c>
      <c r="JLQ260">
        <v>0.63</v>
      </c>
      <c r="JLR260">
        <v>0.63</v>
      </c>
      <c r="JLS260">
        <v>0.63</v>
      </c>
      <c r="JLT260">
        <v>0.63</v>
      </c>
      <c r="JLU260">
        <v>0.63</v>
      </c>
      <c r="JLV260">
        <v>0.63</v>
      </c>
      <c r="JLW260">
        <v>0.63</v>
      </c>
      <c r="JLX260">
        <v>0.63</v>
      </c>
      <c r="JLY260">
        <v>0.63</v>
      </c>
      <c r="JLZ260">
        <v>0.63</v>
      </c>
      <c r="JMA260">
        <v>0.63</v>
      </c>
      <c r="JMB260">
        <v>0.63</v>
      </c>
      <c r="JMC260">
        <v>0.63</v>
      </c>
      <c r="JMD260">
        <v>0.63</v>
      </c>
      <c r="JME260">
        <v>0.63</v>
      </c>
      <c r="JMF260">
        <v>0.63</v>
      </c>
      <c r="JMG260">
        <v>0.63</v>
      </c>
      <c r="JMH260">
        <v>0.63</v>
      </c>
      <c r="JMI260">
        <v>0.63</v>
      </c>
      <c r="JMJ260">
        <v>0.63</v>
      </c>
      <c r="JMK260">
        <v>0.63</v>
      </c>
      <c r="JML260">
        <v>0.63</v>
      </c>
      <c r="JMM260">
        <v>0.63</v>
      </c>
      <c r="JMN260">
        <v>0.63</v>
      </c>
      <c r="JMO260">
        <v>0.63</v>
      </c>
      <c r="JMP260">
        <v>0.63</v>
      </c>
      <c r="JMQ260">
        <v>0.63</v>
      </c>
      <c r="JMR260">
        <v>0.63</v>
      </c>
      <c r="JMS260">
        <v>0.63</v>
      </c>
      <c r="JMT260">
        <v>0.63</v>
      </c>
      <c r="JMU260">
        <v>0.63</v>
      </c>
      <c r="JMV260">
        <v>0.63</v>
      </c>
      <c r="JMW260">
        <v>0.63</v>
      </c>
      <c r="JMX260">
        <v>0.63</v>
      </c>
      <c r="JMY260">
        <v>0.63</v>
      </c>
      <c r="JMZ260">
        <v>0.63</v>
      </c>
      <c r="JNA260">
        <v>0.63</v>
      </c>
      <c r="JNB260">
        <v>0.63</v>
      </c>
      <c r="JNC260">
        <v>0.63</v>
      </c>
      <c r="JND260">
        <v>0.63</v>
      </c>
      <c r="JNE260">
        <v>0.63</v>
      </c>
      <c r="JNF260">
        <v>0.63</v>
      </c>
      <c r="JNG260">
        <v>0.63</v>
      </c>
      <c r="JNH260">
        <v>0.63</v>
      </c>
      <c r="JNI260">
        <v>0.63</v>
      </c>
      <c r="JNJ260">
        <v>0.63</v>
      </c>
      <c r="JNK260">
        <v>0.63</v>
      </c>
      <c r="JNL260">
        <v>0.63</v>
      </c>
      <c r="JNM260">
        <v>0.63</v>
      </c>
      <c r="JNN260">
        <v>0.63</v>
      </c>
      <c r="JNO260">
        <v>0.63</v>
      </c>
      <c r="JNP260">
        <v>0.63</v>
      </c>
      <c r="JNQ260">
        <v>0.63</v>
      </c>
      <c r="JNR260">
        <v>0.63</v>
      </c>
      <c r="JNS260">
        <v>0.63</v>
      </c>
      <c r="JNT260">
        <v>0.63</v>
      </c>
      <c r="JNU260">
        <v>0.63</v>
      </c>
      <c r="JNV260">
        <v>0.63</v>
      </c>
      <c r="JNW260">
        <v>0.63</v>
      </c>
      <c r="JNX260">
        <v>0.63</v>
      </c>
      <c r="JNY260">
        <v>0.63</v>
      </c>
      <c r="JNZ260">
        <v>0.63</v>
      </c>
      <c r="JOA260">
        <v>0.63</v>
      </c>
      <c r="JOB260">
        <v>0.63</v>
      </c>
      <c r="JOC260">
        <v>0.63</v>
      </c>
      <c r="JOD260">
        <v>0.63</v>
      </c>
      <c r="JOE260">
        <v>0.63</v>
      </c>
      <c r="JOF260">
        <v>0.63</v>
      </c>
      <c r="JOG260">
        <v>0.63</v>
      </c>
      <c r="JOH260">
        <v>0.63</v>
      </c>
      <c r="JOI260">
        <v>0.63</v>
      </c>
      <c r="JOJ260">
        <v>0.63</v>
      </c>
      <c r="JOK260">
        <v>0.63</v>
      </c>
      <c r="JOL260">
        <v>0.63</v>
      </c>
      <c r="JOM260">
        <v>0.63</v>
      </c>
      <c r="JON260">
        <v>0.63</v>
      </c>
      <c r="JOO260">
        <v>0.63</v>
      </c>
      <c r="JOP260">
        <v>0.63</v>
      </c>
      <c r="JOQ260">
        <v>0.63</v>
      </c>
      <c r="JOR260">
        <v>0.63</v>
      </c>
      <c r="JOS260">
        <v>0.63</v>
      </c>
      <c r="JOT260">
        <v>0.63</v>
      </c>
      <c r="JOU260">
        <v>0.63</v>
      </c>
      <c r="JOV260">
        <v>0.63</v>
      </c>
      <c r="JOW260">
        <v>0.63</v>
      </c>
      <c r="JOX260">
        <v>0.63</v>
      </c>
      <c r="JOY260">
        <v>0.63</v>
      </c>
      <c r="JOZ260">
        <v>0.63</v>
      </c>
      <c r="JPA260">
        <v>0.63</v>
      </c>
      <c r="JPB260">
        <v>0.63</v>
      </c>
      <c r="JPC260">
        <v>0.63</v>
      </c>
      <c r="JPD260">
        <v>0.63</v>
      </c>
      <c r="JPE260">
        <v>0.63</v>
      </c>
      <c r="JPF260">
        <v>0.63</v>
      </c>
      <c r="JPG260">
        <v>0.63</v>
      </c>
      <c r="JPH260">
        <v>0.63</v>
      </c>
      <c r="JPI260">
        <v>0.63</v>
      </c>
      <c r="JPJ260">
        <v>0.63</v>
      </c>
      <c r="JPK260">
        <v>0.63</v>
      </c>
      <c r="JPL260">
        <v>0.63</v>
      </c>
      <c r="JPM260">
        <v>0.63</v>
      </c>
      <c r="JPN260">
        <v>0.63</v>
      </c>
      <c r="JPO260">
        <v>0.63</v>
      </c>
      <c r="JPP260">
        <v>0.63</v>
      </c>
      <c r="JPQ260">
        <v>0.63</v>
      </c>
      <c r="JPR260">
        <v>0.63</v>
      </c>
      <c r="JPS260">
        <v>0.63</v>
      </c>
      <c r="JPT260">
        <v>0.63</v>
      </c>
      <c r="JPU260">
        <v>0.63</v>
      </c>
      <c r="JPV260">
        <v>0.63</v>
      </c>
      <c r="JPW260">
        <v>0.63</v>
      </c>
      <c r="JPX260">
        <v>0.63</v>
      </c>
      <c r="JPY260">
        <v>0.63</v>
      </c>
      <c r="JPZ260">
        <v>0.63</v>
      </c>
      <c r="JQA260">
        <v>0.63</v>
      </c>
      <c r="JQB260">
        <v>0.63</v>
      </c>
      <c r="JQC260">
        <v>0.63</v>
      </c>
      <c r="JQD260">
        <v>0.63</v>
      </c>
      <c r="JQE260">
        <v>0.63</v>
      </c>
      <c r="JQF260">
        <v>0.63</v>
      </c>
      <c r="JQG260">
        <v>0.63</v>
      </c>
      <c r="JQH260">
        <v>0.63</v>
      </c>
      <c r="JQI260">
        <v>0.63</v>
      </c>
      <c r="JQJ260">
        <v>0.63</v>
      </c>
      <c r="JQK260">
        <v>0.63</v>
      </c>
      <c r="JQL260">
        <v>0.63</v>
      </c>
      <c r="JQM260">
        <v>0.63</v>
      </c>
      <c r="JQN260">
        <v>0.63</v>
      </c>
      <c r="JQO260">
        <v>0.63</v>
      </c>
      <c r="JQP260">
        <v>0.63</v>
      </c>
      <c r="JQQ260">
        <v>0.63</v>
      </c>
      <c r="JQR260">
        <v>0.63</v>
      </c>
      <c r="JQS260">
        <v>0.63</v>
      </c>
      <c r="JQT260">
        <v>0.63</v>
      </c>
      <c r="JQU260">
        <v>0.63</v>
      </c>
      <c r="JQV260">
        <v>0.63</v>
      </c>
      <c r="JQW260">
        <v>0.63</v>
      </c>
      <c r="JQX260">
        <v>0.63</v>
      </c>
      <c r="JQY260">
        <v>0.63</v>
      </c>
      <c r="JQZ260">
        <v>0.63</v>
      </c>
      <c r="JRA260">
        <v>0.63</v>
      </c>
      <c r="JRB260">
        <v>0.63</v>
      </c>
      <c r="JRC260">
        <v>0.63</v>
      </c>
      <c r="JRD260">
        <v>0.63</v>
      </c>
      <c r="JRE260">
        <v>0.63</v>
      </c>
      <c r="JRF260">
        <v>0.63</v>
      </c>
      <c r="JRG260">
        <v>0.63</v>
      </c>
      <c r="JRH260">
        <v>0.63</v>
      </c>
      <c r="JRI260">
        <v>0.63</v>
      </c>
      <c r="JRJ260">
        <v>0.63</v>
      </c>
      <c r="JRK260">
        <v>0.63</v>
      </c>
      <c r="JRL260">
        <v>0.63</v>
      </c>
      <c r="JRM260">
        <v>0.63</v>
      </c>
      <c r="JRN260">
        <v>0.63</v>
      </c>
      <c r="JRO260">
        <v>0.63</v>
      </c>
      <c r="JRP260">
        <v>0.63</v>
      </c>
      <c r="JRQ260">
        <v>0.63</v>
      </c>
      <c r="JRR260">
        <v>0.63</v>
      </c>
      <c r="JRS260">
        <v>0.63</v>
      </c>
      <c r="JRT260">
        <v>0.63</v>
      </c>
      <c r="JRU260">
        <v>0.63</v>
      </c>
      <c r="JRV260">
        <v>0.63</v>
      </c>
      <c r="JRW260">
        <v>0.63</v>
      </c>
      <c r="JRX260">
        <v>0.63</v>
      </c>
      <c r="JRY260">
        <v>0.63</v>
      </c>
      <c r="JRZ260">
        <v>0.63</v>
      </c>
      <c r="JSA260">
        <v>0.63</v>
      </c>
      <c r="JSB260">
        <v>0.63</v>
      </c>
      <c r="JSC260">
        <v>0.63</v>
      </c>
      <c r="JSD260">
        <v>0.63</v>
      </c>
      <c r="JSE260">
        <v>0.63</v>
      </c>
      <c r="JSF260">
        <v>0.63</v>
      </c>
      <c r="JSG260">
        <v>0.63</v>
      </c>
      <c r="JSH260">
        <v>0.63</v>
      </c>
      <c r="JSI260">
        <v>0.63</v>
      </c>
      <c r="JSJ260">
        <v>0.63</v>
      </c>
      <c r="JSK260">
        <v>0.63</v>
      </c>
      <c r="JSL260">
        <v>0.63</v>
      </c>
      <c r="JSM260">
        <v>0.63</v>
      </c>
      <c r="JSN260">
        <v>0.63</v>
      </c>
      <c r="JSO260">
        <v>0.63</v>
      </c>
      <c r="JSP260">
        <v>0.63</v>
      </c>
      <c r="JSQ260">
        <v>0.63</v>
      </c>
      <c r="JSR260">
        <v>0.63</v>
      </c>
      <c r="JSS260">
        <v>0.63</v>
      </c>
      <c r="JST260">
        <v>0.63</v>
      </c>
      <c r="JSU260">
        <v>0.63</v>
      </c>
      <c r="JSV260">
        <v>0.63</v>
      </c>
      <c r="JSW260">
        <v>0.63</v>
      </c>
      <c r="JSX260">
        <v>0.63</v>
      </c>
      <c r="JSY260">
        <v>0.63</v>
      </c>
      <c r="JSZ260">
        <v>0.63</v>
      </c>
      <c r="JTA260">
        <v>0.63</v>
      </c>
      <c r="JTB260">
        <v>0.63</v>
      </c>
      <c r="JTC260">
        <v>0.63</v>
      </c>
      <c r="JTD260">
        <v>0.63</v>
      </c>
      <c r="JTE260">
        <v>0.63</v>
      </c>
      <c r="JTF260">
        <v>0.63</v>
      </c>
      <c r="JTG260">
        <v>0.63</v>
      </c>
      <c r="JTH260">
        <v>0.63</v>
      </c>
      <c r="JTI260">
        <v>0.63</v>
      </c>
      <c r="JTJ260">
        <v>0.63</v>
      </c>
      <c r="JTK260">
        <v>0.63</v>
      </c>
      <c r="JTL260">
        <v>0.63</v>
      </c>
      <c r="JTM260">
        <v>0.63</v>
      </c>
      <c r="JTN260">
        <v>0.63</v>
      </c>
      <c r="JTO260">
        <v>0.63</v>
      </c>
      <c r="JTP260">
        <v>0.63</v>
      </c>
      <c r="JTQ260">
        <v>0.63</v>
      </c>
      <c r="JTR260">
        <v>0.63</v>
      </c>
      <c r="JTS260">
        <v>0.63</v>
      </c>
      <c r="JTT260">
        <v>0.63</v>
      </c>
      <c r="JTU260">
        <v>0.63</v>
      </c>
      <c r="JTV260">
        <v>0.63</v>
      </c>
      <c r="JTW260">
        <v>0.63</v>
      </c>
      <c r="JTX260">
        <v>0.63</v>
      </c>
      <c r="JTY260">
        <v>0.63</v>
      </c>
      <c r="JTZ260">
        <v>0.63</v>
      </c>
      <c r="JUA260">
        <v>0.63</v>
      </c>
      <c r="JUB260">
        <v>0.63</v>
      </c>
      <c r="JUC260">
        <v>0.63</v>
      </c>
      <c r="JUD260">
        <v>0.63</v>
      </c>
      <c r="JUE260">
        <v>0.63</v>
      </c>
      <c r="JUF260">
        <v>0.63</v>
      </c>
      <c r="JUG260">
        <v>0.63</v>
      </c>
      <c r="JUH260">
        <v>0.63</v>
      </c>
      <c r="JUI260">
        <v>0.63</v>
      </c>
      <c r="JUJ260">
        <v>0.63</v>
      </c>
      <c r="JUK260">
        <v>0.63</v>
      </c>
      <c r="JUL260">
        <v>0.63</v>
      </c>
      <c r="JUM260">
        <v>0.63</v>
      </c>
      <c r="JUN260">
        <v>0.63</v>
      </c>
      <c r="JUO260">
        <v>0.63</v>
      </c>
      <c r="JUP260">
        <v>0.63</v>
      </c>
      <c r="JUQ260">
        <v>0.63</v>
      </c>
      <c r="JUR260">
        <v>0.63</v>
      </c>
      <c r="JUS260">
        <v>0.63</v>
      </c>
      <c r="JUT260">
        <v>0.63</v>
      </c>
      <c r="JUU260">
        <v>0.63</v>
      </c>
      <c r="JUV260">
        <v>0.63</v>
      </c>
      <c r="JUW260">
        <v>0.63</v>
      </c>
      <c r="JUX260">
        <v>0.63</v>
      </c>
      <c r="JUY260">
        <v>0.63</v>
      </c>
      <c r="JUZ260">
        <v>0.63</v>
      </c>
      <c r="JVA260">
        <v>0.63</v>
      </c>
      <c r="JVB260">
        <v>0.63</v>
      </c>
      <c r="JVC260">
        <v>0.63</v>
      </c>
      <c r="JVD260">
        <v>0.63</v>
      </c>
      <c r="JVE260">
        <v>0.63</v>
      </c>
      <c r="JVF260">
        <v>0.63</v>
      </c>
      <c r="JVG260">
        <v>0.63</v>
      </c>
      <c r="JVH260">
        <v>0.63</v>
      </c>
      <c r="JVI260">
        <v>0.63</v>
      </c>
      <c r="JVJ260">
        <v>0.63</v>
      </c>
      <c r="JVK260">
        <v>0.63</v>
      </c>
      <c r="JVL260">
        <v>0.63</v>
      </c>
      <c r="JVM260">
        <v>0.63</v>
      </c>
      <c r="JVN260">
        <v>0.63</v>
      </c>
      <c r="JVO260">
        <v>0.63</v>
      </c>
      <c r="JVP260">
        <v>0.63</v>
      </c>
      <c r="JVQ260">
        <v>0.63</v>
      </c>
      <c r="JVR260">
        <v>0.63</v>
      </c>
      <c r="JVS260">
        <v>0.63</v>
      </c>
      <c r="JVT260">
        <v>0.63</v>
      </c>
      <c r="JVU260">
        <v>0.63</v>
      </c>
      <c r="JVV260">
        <v>0.63</v>
      </c>
      <c r="JVW260">
        <v>0.63</v>
      </c>
      <c r="JVX260">
        <v>0.63</v>
      </c>
      <c r="JVY260">
        <v>0.63</v>
      </c>
      <c r="JVZ260">
        <v>0.63</v>
      </c>
      <c r="JWA260">
        <v>0.63</v>
      </c>
      <c r="JWB260">
        <v>0.63</v>
      </c>
      <c r="JWC260">
        <v>0.63</v>
      </c>
      <c r="JWD260">
        <v>0.63</v>
      </c>
      <c r="JWE260">
        <v>0.63</v>
      </c>
      <c r="JWF260">
        <v>0.63</v>
      </c>
      <c r="JWG260">
        <v>0.63</v>
      </c>
      <c r="JWH260">
        <v>0.63</v>
      </c>
      <c r="JWI260">
        <v>0.63</v>
      </c>
      <c r="JWJ260">
        <v>0.63</v>
      </c>
      <c r="JWK260">
        <v>0.63</v>
      </c>
      <c r="JWL260">
        <v>0.63</v>
      </c>
      <c r="JWM260">
        <v>0.63</v>
      </c>
      <c r="JWN260">
        <v>0.63</v>
      </c>
      <c r="JWO260">
        <v>0.63</v>
      </c>
      <c r="JWP260">
        <v>0.63</v>
      </c>
      <c r="JWQ260">
        <v>0.63</v>
      </c>
      <c r="JWR260">
        <v>0.63</v>
      </c>
      <c r="JWS260">
        <v>0.63</v>
      </c>
      <c r="JWT260">
        <v>0.63</v>
      </c>
      <c r="JWU260">
        <v>0.63</v>
      </c>
      <c r="JWV260">
        <v>0.63</v>
      </c>
      <c r="JWW260">
        <v>0.63</v>
      </c>
      <c r="JWX260">
        <v>0.63</v>
      </c>
      <c r="JWY260">
        <v>0.63</v>
      </c>
      <c r="JWZ260">
        <v>0.63</v>
      </c>
      <c r="JXA260">
        <v>0.63</v>
      </c>
      <c r="JXB260">
        <v>0.63</v>
      </c>
      <c r="JXC260">
        <v>0.63</v>
      </c>
      <c r="JXD260">
        <v>0.63</v>
      </c>
      <c r="JXE260">
        <v>0.63</v>
      </c>
      <c r="JXF260">
        <v>0.63</v>
      </c>
      <c r="JXG260">
        <v>0.63</v>
      </c>
      <c r="JXH260">
        <v>0.63</v>
      </c>
      <c r="JXI260">
        <v>0.63</v>
      </c>
      <c r="JXJ260">
        <v>0.63</v>
      </c>
      <c r="JXK260">
        <v>0.63</v>
      </c>
      <c r="JXL260">
        <v>0.63</v>
      </c>
      <c r="JXM260">
        <v>0.63</v>
      </c>
      <c r="JXN260">
        <v>0.63</v>
      </c>
      <c r="JXO260">
        <v>0.63</v>
      </c>
      <c r="JXP260">
        <v>0.63</v>
      </c>
      <c r="JXQ260">
        <v>0.63</v>
      </c>
      <c r="JXR260">
        <v>0.63</v>
      </c>
      <c r="JXS260">
        <v>0.63</v>
      </c>
      <c r="JXT260">
        <v>0.63</v>
      </c>
      <c r="JXU260">
        <v>0.63</v>
      </c>
      <c r="JXV260">
        <v>0.63</v>
      </c>
      <c r="JXW260">
        <v>0.63</v>
      </c>
      <c r="JXX260">
        <v>0.63</v>
      </c>
      <c r="JXY260">
        <v>0.63</v>
      </c>
      <c r="JXZ260">
        <v>0.63</v>
      </c>
      <c r="JYA260">
        <v>0.63</v>
      </c>
      <c r="JYB260">
        <v>0.63</v>
      </c>
      <c r="JYC260">
        <v>0.63</v>
      </c>
      <c r="JYD260">
        <v>0.63</v>
      </c>
      <c r="JYE260">
        <v>0.63</v>
      </c>
      <c r="JYF260">
        <v>0.63</v>
      </c>
      <c r="JYG260">
        <v>0.63</v>
      </c>
      <c r="JYH260">
        <v>0.63</v>
      </c>
      <c r="JYI260">
        <v>0.63</v>
      </c>
      <c r="JYJ260">
        <v>0.63</v>
      </c>
      <c r="JYK260">
        <v>0.63</v>
      </c>
      <c r="JYL260">
        <v>0.63</v>
      </c>
      <c r="JYM260">
        <v>0.63</v>
      </c>
      <c r="JYN260">
        <v>0.63</v>
      </c>
      <c r="JYO260">
        <v>0.63</v>
      </c>
      <c r="JYP260">
        <v>0.63</v>
      </c>
      <c r="JYQ260">
        <v>0.63</v>
      </c>
      <c r="JYR260">
        <v>0.63</v>
      </c>
      <c r="JYS260">
        <v>0.63</v>
      </c>
      <c r="JYT260">
        <v>0.63</v>
      </c>
      <c r="JYU260">
        <v>0.63</v>
      </c>
      <c r="JYV260">
        <v>0.63</v>
      </c>
      <c r="JYW260">
        <v>0.63</v>
      </c>
      <c r="JYX260">
        <v>0.63</v>
      </c>
      <c r="JYY260">
        <v>0.63</v>
      </c>
      <c r="JYZ260">
        <v>0.63</v>
      </c>
      <c r="JZA260">
        <v>0.63</v>
      </c>
      <c r="JZB260">
        <v>0.63</v>
      </c>
      <c r="JZC260">
        <v>0.63</v>
      </c>
      <c r="JZD260">
        <v>0.63</v>
      </c>
      <c r="JZE260">
        <v>0.63</v>
      </c>
      <c r="JZF260">
        <v>0.63</v>
      </c>
      <c r="JZG260">
        <v>0.63</v>
      </c>
      <c r="JZH260">
        <v>0.63</v>
      </c>
      <c r="JZI260">
        <v>0.63</v>
      </c>
      <c r="JZJ260">
        <v>0.63</v>
      </c>
      <c r="JZK260">
        <v>0.63</v>
      </c>
      <c r="JZL260">
        <v>0.63</v>
      </c>
      <c r="JZM260">
        <v>0.63</v>
      </c>
      <c r="JZN260">
        <v>0.63</v>
      </c>
      <c r="JZO260">
        <v>0.63</v>
      </c>
      <c r="JZP260">
        <v>0.63</v>
      </c>
      <c r="JZQ260">
        <v>0.63</v>
      </c>
      <c r="JZR260">
        <v>0.63</v>
      </c>
      <c r="JZS260">
        <v>0.63</v>
      </c>
      <c r="JZT260">
        <v>0.63</v>
      </c>
      <c r="JZU260">
        <v>0.63</v>
      </c>
      <c r="JZV260">
        <v>0.63</v>
      </c>
      <c r="JZW260">
        <v>0.63</v>
      </c>
      <c r="JZX260">
        <v>0.63</v>
      </c>
      <c r="JZY260">
        <v>0.63</v>
      </c>
      <c r="JZZ260">
        <v>0.63</v>
      </c>
      <c r="KAA260">
        <v>0.63</v>
      </c>
      <c r="KAB260">
        <v>0.63</v>
      </c>
      <c r="KAC260">
        <v>0.63</v>
      </c>
      <c r="KAD260">
        <v>0.63</v>
      </c>
      <c r="KAE260">
        <v>0.63</v>
      </c>
      <c r="KAF260">
        <v>0.63</v>
      </c>
      <c r="KAG260">
        <v>0.63</v>
      </c>
      <c r="KAH260">
        <v>0.63</v>
      </c>
      <c r="KAI260">
        <v>0.63</v>
      </c>
      <c r="KAJ260">
        <v>0.63</v>
      </c>
      <c r="KAK260">
        <v>0.63</v>
      </c>
      <c r="KAL260">
        <v>0.63</v>
      </c>
      <c r="KAM260">
        <v>0.63</v>
      </c>
      <c r="KAN260">
        <v>0.63</v>
      </c>
      <c r="KAO260">
        <v>0.63</v>
      </c>
      <c r="KAP260">
        <v>0.63</v>
      </c>
      <c r="KAQ260">
        <v>0.63</v>
      </c>
      <c r="KAR260">
        <v>0.63</v>
      </c>
      <c r="KAS260">
        <v>0.63</v>
      </c>
      <c r="KAT260">
        <v>0.63</v>
      </c>
      <c r="KAU260">
        <v>0.63</v>
      </c>
      <c r="KAV260">
        <v>0.63</v>
      </c>
      <c r="KAW260">
        <v>0.63</v>
      </c>
      <c r="KAX260">
        <v>0.63</v>
      </c>
      <c r="KAY260">
        <v>0.63</v>
      </c>
      <c r="KAZ260">
        <v>0.63</v>
      </c>
      <c r="KBA260">
        <v>0.63</v>
      </c>
      <c r="KBB260">
        <v>0.63</v>
      </c>
      <c r="KBC260">
        <v>0.63</v>
      </c>
      <c r="KBD260">
        <v>0.63</v>
      </c>
      <c r="KBE260">
        <v>0.63</v>
      </c>
      <c r="KBF260">
        <v>0.63</v>
      </c>
      <c r="KBG260">
        <v>0.63</v>
      </c>
      <c r="KBH260">
        <v>0.63</v>
      </c>
      <c r="KBI260">
        <v>0.63</v>
      </c>
      <c r="KBJ260">
        <v>0.63</v>
      </c>
      <c r="KBK260">
        <v>0.63</v>
      </c>
      <c r="KBL260">
        <v>0.63</v>
      </c>
      <c r="KBM260">
        <v>0.63</v>
      </c>
      <c r="KBN260">
        <v>0.63</v>
      </c>
      <c r="KBO260">
        <v>0.63</v>
      </c>
      <c r="KBP260">
        <v>0.63</v>
      </c>
      <c r="KBQ260">
        <v>0.63</v>
      </c>
      <c r="KBR260">
        <v>0.63</v>
      </c>
      <c r="KBS260">
        <v>0.63</v>
      </c>
      <c r="KBT260">
        <v>0.63</v>
      </c>
      <c r="KBU260">
        <v>0.63</v>
      </c>
      <c r="KBV260">
        <v>0.63</v>
      </c>
      <c r="KBW260">
        <v>0.63</v>
      </c>
      <c r="KBX260">
        <v>0.63</v>
      </c>
      <c r="KBY260">
        <v>0.63</v>
      </c>
      <c r="KBZ260">
        <v>0.63</v>
      </c>
      <c r="KCA260">
        <v>0.63</v>
      </c>
      <c r="KCB260">
        <v>0.63</v>
      </c>
      <c r="KCC260">
        <v>0.63</v>
      </c>
      <c r="KCD260">
        <v>0.63</v>
      </c>
      <c r="KCE260">
        <v>0.63</v>
      </c>
      <c r="KCF260">
        <v>0.63</v>
      </c>
      <c r="KCG260">
        <v>0.63</v>
      </c>
      <c r="KCH260">
        <v>0.63</v>
      </c>
      <c r="KCI260">
        <v>0.63</v>
      </c>
      <c r="KCJ260">
        <v>0.63</v>
      </c>
      <c r="KCK260">
        <v>0.63</v>
      </c>
      <c r="KCL260">
        <v>0.63</v>
      </c>
      <c r="KCM260">
        <v>0.63</v>
      </c>
      <c r="KCN260">
        <v>0.63</v>
      </c>
      <c r="KCO260">
        <v>0.63</v>
      </c>
      <c r="KCP260">
        <v>0.63</v>
      </c>
      <c r="KCQ260">
        <v>0.63</v>
      </c>
      <c r="KCR260">
        <v>0.63</v>
      </c>
      <c r="KCS260">
        <v>0.63</v>
      </c>
      <c r="KCT260">
        <v>0.63</v>
      </c>
      <c r="KCU260">
        <v>0.63</v>
      </c>
      <c r="KCV260">
        <v>0.63</v>
      </c>
      <c r="KCW260">
        <v>0.63</v>
      </c>
      <c r="KCX260">
        <v>0.63</v>
      </c>
      <c r="KCY260">
        <v>0.63</v>
      </c>
      <c r="KCZ260">
        <v>0.63</v>
      </c>
      <c r="KDA260">
        <v>0.63</v>
      </c>
      <c r="KDB260">
        <v>0.63</v>
      </c>
      <c r="KDC260">
        <v>0.63</v>
      </c>
      <c r="KDD260">
        <v>0.63</v>
      </c>
      <c r="KDE260">
        <v>0.63</v>
      </c>
      <c r="KDF260">
        <v>0.63</v>
      </c>
      <c r="KDG260">
        <v>0.63</v>
      </c>
      <c r="KDH260">
        <v>0.63</v>
      </c>
      <c r="KDI260">
        <v>0.63</v>
      </c>
      <c r="KDJ260">
        <v>0.63</v>
      </c>
      <c r="KDK260">
        <v>0.63</v>
      </c>
      <c r="KDL260">
        <v>0.63</v>
      </c>
      <c r="KDM260">
        <v>0.63</v>
      </c>
      <c r="KDN260">
        <v>0.63</v>
      </c>
      <c r="KDO260">
        <v>0.63</v>
      </c>
      <c r="KDP260">
        <v>0.63</v>
      </c>
      <c r="KDQ260">
        <v>0.63</v>
      </c>
      <c r="KDR260">
        <v>0.63</v>
      </c>
      <c r="KDS260">
        <v>0.63</v>
      </c>
      <c r="KDT260">
        <v>0.63</v>
      </c>
      <c r="KDU260">
        <v>0.63</v>
      </c>
      <c r="KDV260">
        <v>0.63</v>
      </c>
      <c r="KDW260">
        <v>0.63</v>
      </c>
      <c r="KDX260">
        <v>0.63</v>
      </c>
      <c r="KDY260">
        <v>0.63</v>
      </c>
      <c r="KDZ260">
        <v>0.63</v>
      </c>
      <c r="KEA260">
        <v>0.63</v>
      </c>
      <c r="KEB260">
        <v>0.63</v>
      </c>
      <c r="KEC260">
        <v>0.63</v>
      </c>
      <c r="KED260">
        <v>0.63</v>
      </c>
      <c r="KEE260">
        <v>0.63</v>
      </c>
      <c r="KEF260">
        <v>0.63</v>
      </c>
      <c r="KEG260">
        <v>0.63</v>
      </c>
      <c r="KEH260">
        <v>0.63</v>
      </c>
      <c r="KEI260">
        <v>0.63</v>
      </c>
      <c r="KEJ260">
        <v>0.63</v>
      </c>
      <c r="KEK260">
        <v>0.63</v>
      </c>
      <c r="KEL260">
        <v>0.63</v>
      </c>
      <c r="KEM260">
        <v>0.63</v>
      </c>
      <c r="KEN260">
        <v>0.63</v>
      </c>
      <c r="KEO260">
        <v>0.63</v>
      </c>
      <c r="KEP260">
        <v>0.63</v>
      </c>
      <c r="KEQ260">
        <v>0.63</v>
      </c>
      <c r="KER260">
        <v>0.63</v>
      </c>
      <c r="KES260">
        <v>0.63</v>
      </c>
      <c r="KET260">
        <v>0.63</v>
      </c>
      <c r="KEU260">
        <v>0.63</v>
      </c>
      <c r="KEV260">
        <v>0.63</v>
      </c>
      <c r="KEW260">
        <v>0.63</v>
      </c>
      <c r="KEX260">
        <v>0.63</v>
      </c>
      <c r="KEY260">
        <v>0.63</v>
      </c>
      <c r="KEZ260">
        <v>0.63</v>
      </c>
      <c r="KFA260">
        <v>0.63</v>
      </c>
      <c r="KFB260">
        <v>0.63</v>
      </c>
      <c r="KFC260">
        <v>0.63</v>
      </c>
      <c r="KFD260">
        <v>0.63</v>
      </c>
      <c r="KFE260">
        <v>0.63</v>
      </c>
      <c r="KFF260">
        <v>0.63</v>
      </c>
      <c r="KFG260">
        <v>0.63</v>
      </c>
      <c r="KFH260">
        <v>0.63</v>
      </c>
      <c r="KFI260">
        <v>0.63</v>
      </c>
      <c r="KFJ260">
        <v>0.63</v>
      </c>
      <c r="KFK260">
        <v>0.63</v>
      </c>
      <c r="KFL260">
        <v>0.63</v>
      </c>
      <c r="KFM260">
        <v>0.63</v>
      </c>
      <c r="KFN260">
        <v>0.63</v>
      </c>
      <c r="KFO260">
        <v>0.63</v>
      </c>
      <c r="KFP260">
        <v>0.63</v>
      </c>
      <c r="KFQ260">
        <v>0.63</v>
      </c>
      <c r="KFR260">
        <v>0.63</v>
      </c>
      <c r="KFS260">
        <v>0.63</v>
      </c>
      <c r="KFT260">
        <v>0.63</v>
      </c>
      <c r="KFU260">
        <v>0.63</v>
      </c>
      <c r="KFV260">
        <v>0.63</v>
      </c>
      <c r="KFW260">
        <v>0.63</v>
      </c>
      <c r="KFX260">
        <v>0.63</v>
      </c>
      <c r="KFY260">
        <v>0.63</v>
      </c>
      <c r="KFZ260">
        <v>0.63</v>
      </c>
      <c r="KGA260">
        <v>0.63</v>
      </c>
      <c r="KGB260">
        <v>0.63</v>
      </c>
      <c r="KGC260">
        <v>0.63</v>
      </c>
      <c r="KGD260">
        <v>0.63</v>
      </c>
      <c r="KGE260">
        <v>0.63</v>
      </c>
      <c r="KGF260">
        <v>0.63</v>
      </c>
      <c r="KGG260">
        <v>0.63</v>
      </c>
      <c r="KGH260">
        <v>0.63</v>
      </c>
      <c r="KGI260">
        <v>0.63</v>
      </c>
      <c r="KGJ260">
        <v>0.63</v>
      </c>
      <c r="KGK260">
        <v>0.63</v>
      </c>
      <c r="KGL260">
        <v>0.63</v>
      </c>
      <c r="KGM260">
        <v>0.63</v>
      </c>
      <c r="KGN260">
        <v>0.63</v>
      </c>
      <c r="KGO260">
        <v>0.63</v>
      </c>
      <c r="KGP260">
        <v>0.63</v>
      </c>
      <c r="KGQ260">
        <v>0.63</v>
      </c>
      <c r="KGR260">
        <v>0.63</v>
      </c>
      <c r="KGS260">
        <v>0.63</v>
      </c>
      <c r="KGT260">
        <v>0.63</v>
      </c>
      <c r="KGU260">
        <v>0.63</v>
      </c>
      <c r="KGV260">
        <v>0.63</v>
      </c>
      <c r="KGW260">
        <v>0.63</v>
      </c>
      <c r="KGX260">
        <v>0.63</v>
      </c>
      <c r="KGY260">
        <v>0.63</v>
      </c>
      <c r="KGZ260">
        <v>0.63</v>
      </c>
      <c r="KHA260">
        <v>0.63</v>
      </c>
      <c r="KHB260">
        <v>0.63</v>
      </c>
      <c r="KHC260">
        <v>0.63</v>
      </c>
      <c r="KHD260">
        <v>0.63</v>
      </c>
      <c r="KHE260">
        <v>0.63</v>
      </c>
      <c r="KHF260">
        <v>0.63</v>
      </c>
      <c r="KHG260">
        <v>0.63</v>
      </c>
      <c r="KHH260">
        <v>0.63</v>
      </c>
      <c r="KHI260">
        <v>0.63</v>
      </c>
      <c r="KHJ260">
        <v>0.63</v>
      </c>
      <c r="KHK260">
        <v>0.63</v>
      </c>
      <c r="KHL260">
        <v>0.63</v>
      </c>
      <c r="KHM260">
        <v>0.63</v>
      </c>
      <c r="KHN260">
        <v>0.63</v>
      </c>
      <c r="KHO260">
        <v>0.63</v>
      </c>
      <c r="KHP260">
        <v>0.63</v>
      </c>
      <c r="KHQ260">
        <v>0.63</v>
      </c>
      <c r="KHR260">
        <v>0.63</v>
      </c>
      <c r="KHS260">
        <v>0.63</v>
      </c>
      <c r="KHT260">
        <v>0.63</v>
      </c>
      <c r="KHU260">
        <v>0.63</v>
      </c>
      <c r="KHV260">
        <v>0.63</v>
      </c>
      <c r="KHW260">
        <v>0.63</v>
      </c>
      <c r="KHX260">
        <v>0.63</v>
      </c>
      <c r="KHY260">
        <v>0.63</v>
      </c>
      <c r="KHZ260">
        <v>0.63</v>
      </c>
      <c r="KIA260">
        <v>0.63</v>
      </c>
      <c r="KIB260">
        <v>0.63</v>
      </c>
      <c r="KIC260">
        <v>0.63</v>
      </c>
      <c r="KID260">
        <v>0.63</v>
      </c>
      <c r="KIE260">
        <v>0.63</v>
      </c>
      <c r="KIF260">
        <v>0.63</v>
      </c>
      <c r="KIG260">
        <v>0.63</v>
      </c>
      <c r="KIH260">
        <v>0.63</v>
      </c>
      <c r="KII260">
        <v>0.63</v>
      </c>
      <c r="KIJ260">
        <v>0.63</v>
      </c>
      <c r="KIK260">
        <v>0.63</v>
      </c>
      <c r="KIL260">
        <v>0.63</v>
      </c>
      <c r="KIM260">
        <v>0.63</v>
      </c>
      <c r="KIN260">
        <v>0.63</v>
      </c>
      <c r="KIO260">
        <v>0.63</v>
      </c>
      <c r="KIP260">
        <v>0.63</v>
      </c>
      <c r="KIQ260">
        <v>0.63</v>
      </c>
      <c r="KIR260">
        <v>0.63</v>
      </c>
      <c r="KIS260">
        <v>0.63</v>
      </c>
      <c r="KIT260">
        <v>0.63</v>
      </c>
      <c r="KIU260">
        <v>0.63</v>
      </c>
      <c r="KIV260">
        <v>0.63</v>
      </c>
      <c r="KIW260">
        <v>0.63</v>
      </c>
      <c r="KIX260">
        <v>0.63</v>
      </c>
      <c r="KIY260">
        <v>0.63</v>
      </c>
      <c r="KIZ260">
        <v>0.63</v>
      </c>
      <c r="KJA260">
        <v>0.63</v>
      </c>
      <c r="KJB260">
        <v>0.63</v>
      </c>
      <c r="KJC260">
        <v>0.63</v>
      </c>
      <c r="KJD260">
        <v>0.63</v>
      </c>
      <c r="KJE260">
        <v>0.63</v>
      </c>
      <c r="KJF260">
        <v>0.63</v>
      </c>
      <c r="KJG260">
        <v>0.63</v>
      </c>
      <c r="KJH260">
        <v>0.63</v>
      </c>
      <c r="KJI260">
        <v>0.63</v>
      </c>
      <c r="KJJ260">
        <v>0.63</v>
      </c>
      <c r="KJK260">
        <v>0.63</v>
      </c>
      <c r="KJL260">
        <v>0.63</v>
      </c>
      <c r="KJM260">
        <v>0.63</v>
      </c>
      <c r="KJN260">
        <v>0.63</v>
      </c>
      <c r="KJO260">
        <v>0.63</v>
      </c>
      <c r="KJP260">
        <v>0.63</v>
      </c>
      <c r="KJQ260">
        <v>0.63</v>
      </c>
      <c r="KJR260">
        <v>0.63</v>
      </c>
      <c r="KJS260">
        <v>0.63</v>
      </c>
      <c r="KJT260">
        <v>0.63</v>
      </c>
      <c r="KJU260">
        <v>0.63</v>
      </c>
      <c r="KJV260">
        <v>0.63</v>
      </c>
      <c r="KJW260">
        <v>0.63</v>
      </c>
      <c r="KJX260">
        <v>0.63</v>
      </c>
      <c r="KJY260">
        <v>0.63</v>
      </c>
      <c r="KJZ260">
        <v>0.63</v>
      </c>
      <c r="KKA260">
        <v>0.63</v>
      </c>
      <c r="KKB260">
        <v>0.63</v>
      </c>
      <c r="KKC260">
        <v>0.63</v>
      </c>
      <c r="KKD260">
        <v>0.63</v>
      </c>
      <c r="KKE260">
        <v>0.63</v>
      </c>
      <c r="KKF260">
        <v>0.63</v>
      </c>
      <c r="KKG260">
        <v>0.63</v>
      </c>
      <c r="KKH260">
        <v>0.63</v>
      </c>
      <c r="KKI260">
        <v>0.63</v>
      </c>
      <c r="KKJ260">
        <v>0.63</v>
      </c>
      <c r="KKK260">
        <v>0.63</v>
      </c>
      <c r="KKL260">
        <v>0.63</v>
      </c>
      <c r="KKM260">
        <v>0.63</v>
      </c>
      <c r="KKN260">
        <v>0.63</v>
      </c>
      <c r="KKO260">
        <v>0.63</v>
      </c>
      <c r="KKP260">
        <v>0.63</v>
      </c>
      <c r="KKQ260">
        <v>0.63</v>
      </c>
      <c r="KKR260">
        <v>0.63</v>
      </c>
      <c r="KKS260">
        <v>0.63</v>
      </c>
      <c r="KKT260">
        <v>0.63</v>
      </c>
      <c r="KKU260">
        <v>0.63</v>
      </c>
      <c r="KKV260">
        <v>0.63</v>
      </c>
      <c r="KKW260">
        <v>0.63</v>
      </c>
      <c r="KKX260">
        <v>0.63</v>
      </c>
      <c r="KKY260">
        <v>0.63</v>
      </c>
      <c r="KKZ260">
        <v>0.63</v>
      </c>
      <c r="KLA260">
        <v>0.63</v>
      </c>
      <c r="KLB260">
        <v>0.63</v>
      </c>
      <c r="KLC260">
        <v>0.63</v>
      </c>
      <c r="KLD260">
        <v>0.63</v>
      </c>
      <c r="KLE260">
        <v>0.63</v>
      </c>
      <c r="KLF260">
        <v>0.63</v>
      </c>
      <c r="KLG260">
        <v>0.63</v>
      </c>
      <c r="KLH260">
        <v>0.63</v>
      </c>
      <c r="KLI260">
        <v>0.63</v>
      </c>
      <c r="KLJ260">
        <v>0.63</v>
      </c>
      <c r="KLK260">
        <v>0.63</v>
      </c>
      <c r="KLL260">
        <v>0.63</v>
      </c>
      <c r="KLM260">
        <v>0.63</v>
      </c>
      <c r="KLN260">
        <v>0.63</v>
      </c>
      <c r="KLO260">
        <v>0.63</v>
      </c>
      <c r="KLP260">
        <v>0.63</v>
      </c>
      <c r="KLQ260">
        <v>0.63</v>
      </c>
      <c r="KLR260">
        <v>0.63</v>
      </c>
      <c r="KLS260">
        <v>0.63</v>
      </c>
      <c r="KLT260">
        <v>0.63</v>
      </c>
      <c r="KLU260">
        <v>0.63</v>
      </c>
      <c r="KLV260">
        <v>0.63</v>
      </c>
      <c r="KLW260">
        <v>0.63</v>
      </c>
      <c r="KLX260">
        <v>0.63</v>
      </c>
      <c r="KLY260">
        <v>0.63</v>
      </c>
      <c r="KLZ260">
        <v>0.63</v>
      </c>
      <c r="KMA260">
        <v>0.63</v>
      </c>
      <c r="KMB260">
        <v>0.63</v>
      </c>
      <c r="KMC260">
        <v>0.63</v>
      </c>
      <c r="KMD260">
        <v>0.63</v>
      </c>
      <c r="KME260">
        <v>0.63</v>
      </c>
      <c r="KMF260">
        <v>0.63</v>
      </c>
      <c r="KMG260">
        <v>0.63</v>
      </c>
      <c r="KMH260">
        <v>0.63</v>
      </c>
      <c r="KMI260">
        <v>0.63</v>
      </c>
      <c r="KMJ260">
        <v>0.63</v>
      </c>
      <c r="KMK260">
        <v>0.63</v>
      </c>
      <c r="KML260">
        <v>0.63</v>
      </c>
      <c r="KMM260">
        <v>0.63</v>
      </c>
      <c r="KMN260">
        <v>0.63</v>
      </c>
      <c r="KMO260">
        <v>0.63</v>
      </c>
      <c r="KMP260">
        <v>0.63</v>
      </c>
      <c r="KMQ260">
        <v>0.63</v>
      </c>
      <c r="KMR260">
        <v>0.63</v>
      </c>
      <c r="KMS260">
        <v>0.63</v>
      </c>
      <c r="KMT260">
        <v>0.63</v>
      </c>
      <c r="KMU260">
        <v>0.63</v>
      </c>
      <c r="KMV260">
        <v>0.63</v>
      </c>
      <c r="KMW260">
        <v>0.63</v>
      </c>
      <c r="KMX260">
        <v>0.63</v>
      </c>
      <c r="KMY260">
        <v>0.63</v>
      </c>
      <c r="KMZ260">
        <v>0.63</v>
      </c>
      <c r="KNA260">
        <v>0.63</v>
      </c>
      <c r="KNB260">
        <v>0.63</v>
      </c>
      <c r="KNC260">
        <v>0.63</v>
      </c>
      <c r="KND260">
        <v>0.63</v>
      </c>
      <c r="KNE260">
        <v>0.63</v>
      </c>
      <c r="KNF260">
        <v>0.63</v>
      </c>
      <c r="KNG260">
        <v>0.63</v>
      </c>
      <c r="KNH260">
        <v>0.63</v>
      </c>
      <c r="KNI260">
        <v>0.63</v>
      </c>
      <c r="KNJ260">
        <v>0.63</v>
      </c>
      <c r="KNK260">
        <v>0.63</v>
      </c>
      <c r="KNL260">
        <v>0.63</v>
      </c>
      <c r="KNM260">
        <v>0.63</v>
      </c>
      <c r="KNN260">
        <v>0.63</v>
      </c>
      <c r="KNO260">
        <v>0.63</v>
      </c>
      <c r="KNP260">
        <v>0.63</v>
      </c>
      <c r="KNQ260">
        <v>0.63</v>
      </c>
      <c r="KNR260">
        <v>0.63</v>
      </c>
      <c r="KNS260">
        <v>0.63</v>
      </c>
      <c r="KNT260">
        <v>0.63</v>
      </c>
      <c r="KNU260">
        <v>0.63</v>
      </c>
      <c r="KNV260">
        <v>0.63</v>
      </c>
      <c r="KNW260">
        <v>0.63</v>
      </c>
      <c r="KNX260">
        <v>0.63</v>
      </c>
      <c r="KNY260">
        <v>0.63</v>
      </c>
      <c r="KNZ260">
        <v>0.63</v>
      </c>
      <c r="KOA260">
        <v>0.63</v>
      </c>
      <c r="KOB260">
        <v>0.63</v>
      </c>
      <c r="KOC260">
        <v>0.63</v>
      </c>
      <c r="KOD260">
        <v>0.63</v>
      </c>
      <c r="KOE260">
        <v>0.63</v>
      </c>
      <c r="KOF260">
        <v>0.63</v>
      </c>
      <c r="KOG260">
        <v>0.63</v>
      </c>
      <c r="KOH260">
        <v>0.63</v>
      </c>
      <c r="KOI260">
        <v>0.63</v>
      </c>
      <c r="KOJ260">
        <v>0.63</v>
      </c>
      <c r="KOK260">
        <v>0.63</v>
      </c>
      <c r="KOL260">
        <v>0.63</v>
      </c>
      <c r="KOM260">
        <v>0.63</v>
      </c>
      <c r="KON260">
        <v>0.63</v>
      </c>
      <c r="KOO260">
        <v>0.63</v>
      </c>
      <c r="KOP260">
        <v>0.63</v>
      </c>
      <c r="KOQ260">
        <v>0.63</v>
      </c>
      <c r="KOR260">
        <v>0.63</v>
      </c>
      <c r="KOS260">
        <v>0.63</v>
      </c>
      <c r="KOT260">
        <v>0.63</v>
      </c>
      <c r="KOU260">
        <v>0.63</v>
      </c>
      <c r="KOV260">
        <v>0.63</v>
      </c>
      <c r="KOW260">
        <v>0.63</v>
      </c>
      <c r="KOX260">
        <v>0.63</v>
      </c>
      <c r="KOY260">
        <v>0.63</v>
      </c>
      <c r="KOZ260">
        <v>0.63</v>
      </c>
      <c r="KPA260">
        <v>0.63</v>
      </c>
      <c r="KPB260">
        <v>0.63</v>
      </c>
      <c r="KPC260">
        <v>0.63</v>
      </c>
      <c r="KPD260">
        <v>0.63</v>
      </c>
      <c r="KPE260">
        <v>0.63</v>
      </c>
      <c r="KPF260">
        <v>0.63</v>
      </c>
      <c r="KPG260">
        <v>0.63</v>
      </c>
      <c r="KPH260">
        <v>0.63</v>
      </c>
      <c r="KPI260">
        <v>0.63</v>
      </c>
      <c r="KPJ260">
        <v>0.63</v>
      </c>
      <c r="KPK260">
        <v>0.63</v>
      </c>
      <c r="KPL260">
        <v>0.63</v>
      </c>
      <c r="KPM260">
        <v>0.63</v>
      </c>
      <c r="KPN260">
        <v>0.63</v>
      </c>
      <c r="KPO260">
        <v>0.63</v>
      </c>
      <c r="KPP260">
        <v>0.63</v>
      </c>
      <c r="KPQ260">
        <v>0.63</v>
      </c>
      <c r="KPR260">
        <v>0.63</v>
      </c>
      <c r="KPS260">
        <v>0.63</v>
      </c>
      <c r="KPT260">
        <v>0.63</v>
      </c>
      <c r="KPU260">
        <v>0.63</v>
      </c>
      <c r="KPV260">
        <v>0.63</v>
      </c>
      <c r="KPW260">
        <v>0.63</v>
      </c>
      <c r="KPX260">
        <v>0.63</v>
      </c>
      <c r="KPY260">
        <v>0.63</v>
      </c>
      <c r="KPZ260">
        <v>0.63</v>
      </c>
      <c r="KQA260">
        <v>0.63</v>
      </c>
      <c r="KQB260">
        <v>0.63</v>
      </c>
      <c r="KQC260">
        <v>0.63</v>
      </c>
      <c r="KQD260">
        <v>0.63</v>
      </c>
      <c r="KQE260">
        <v>0.63</v>
      </c>
      <c r="KQF260">
        <v>0.63</v>
      </c>
      <c r="KQG260">
        <v>0.63</v>
      </c>
      <c r="KQH260">
        <v>0.63</v>
      </c>
      <c r="KQI260">
        <v>0.63</v>
      </c>
      <c r="KQJ260">
        <v>0.63</v>
      </c>
      <c r="KQK260">
        <v>0.63</v>
      </c>
      <c r="KQL260">
        <v>0.63</v>
      </c>
      <c r="KQM260">
        <v>0.63</v>
      </c>
      <c r="KQN260">
        <v>0.63</v>
      </c>
      <c r="KQO260">
        <v>0.63</v>
      </c>
      <c r="KQP260">
        <v>0.63</v>
      </c>
      <c r="KQQ260">
        <v>0.63</v>
      </c>
      <c r="KQR260">
        <v>0.63</v>
      </c>
      <c r="KQS260">
        <v>0.63</v>
      </c>
      <c r="KQT260">
        <v>0.63</v>
      </c>
      <c r="KQU260">
        <v>0.63</v>
      </c>
      <c r="KQV260">
        <v>0.63</v>
      </c>
      <c r="KQW260">
        <v>0.63</v>
      </c>
      <c r="KQX260">
        <v>0.63</v>
      </c>
      <c r="KQY260">
        <v>0.63</v>
      </c>
      <c r="KQZ260">
        <v>0.63</v>
      </c>
      <c r="KRA260">
        <v>0.63</v>
      </c>
      <c r="KRB260">
        <v>0.63</v>
      </c>
      <c r="KRC260">
        <v>0.63</v>
      </c>
      <c r="KRD260">
        <v>0.63</v>
      </c>
      <c r="KRE260">
        <v>0.63</v>
      </c>
      <c r="KRF260">
        <v>0.63</v>
      </c>
      <c r="KRG260">
        <v>0.63</v>
      </c>
      <c r="KRH260">
        <v>0.63</v>
      </c>
      <c r="KRI260">
        <v>0.63</v>
      </c>
      <c r="KRJ260">
        <v>0.63</v>
      </c>
      <c r="KRK260">
        <v>0.63</v>
      </c>
      <c r="KRL260">
        <v>0.63</v>
      </c>
      <c r="KRM260">
        <v>0.63</v>
      </c>
      <c r="KRN260">
        <v>0.63</v>
      </c>
      <c r="KRO260">
        <v>0.63</v>
      </c>
      <c r="KRP260">
        <v>0.63</v>
      </c>
      <c r="KRQ260">
        <v>0.63</v>
      </c>
      <c r="KRR260">
        <v>0.63</v>
      </c>
      <c r="KRS260">
        <v>0.63</v>
      </c>
      <c r="KRT260">
        <v>0.63</v>
      </c>
      <c r="KRU260">
        <v>0.63</v>
      </c>
      <c r="KRV260">
        <v>0.63</v>
      </c>
      <c r="KRW260">
        <v>0.63</v>
      </c>
      <c r="KRX260">
        <v>0.63</v>
      </c>
      <c r="KRY260">
        <v>0.63</v>
      </c>
      <c r="KRZ260">
        <v>0.63</v>
      </c>
      <c r="KSA260">
        <v>0.63</v>
      </c>
      <c r="KSB260">
        <v>0.63</v>
      </c>
      <c r="KSC260">
        <v>0.63</v>
      </c>
      <c r="KSD260">
        <v>0.63</v>
      </c>
      <c r="KSE260">
        <v>0.63</v>
      </c>
      <c r="KSF260">
        <v>0.63</v>
      </c>
      <c r="KSG260">
        <v>0.63</v>
      </c>
      <c r="KSH260">
        <v>0.63</v>
      </c>
      <c r="KSI260">
        <v>0.63</v>
      </c>
      <c r="KSJ260">
        <v>0.63</v>
      </c>
      <c r="KSK260">
        <v>0.63</v>
      </c>
      <c r="KSL260">
        <v>0.63</v>
      </c>
      <c r="KSM260">
        <v>0.63</v>
      </c>
      <c r="KSN260">
        <v>0.63</v>
      </c>
      <c r="KSO260">
        <v>0.63</v>
      </c>
      <c r="KSP260">
        <v>0.63</v>
      </c>
      <c r="KSQ260">
        <v>0.63</v>
      </c>
      <c r="KSR260">
        <v>0.63</v>
      </c>
      <c r="KSS260">
        <v>0.63</v>
      </c>
      <c r="KST260">
        <v>0.63</v>
      </c>
      <c r="KSU260">
        <v>0.63</v>
      </c>
      <c r="KSV260">
        <v>0.63</v>
      </c>
      <c r="KSW260">
        <v>0.63</v>
      </c>
      <c r="KSX260">
        <v>0.63</v>
      </c>
      <c r="KSY260">
        <v>0.63</v>
      </c>
      <c r="KSZ260">
        <v>0.63</v>
      </c>
      <c r="KTA260">
        <v>0.63</v>
      </c>
      <c r="KTB260">
        <v>0.63</v>
      </c>
      <c r="KTC260">
        <v>0.63</v>
      </c>
      <c r="KTD260">
        <v>0.63</v>
      </c>
      <c r="KTE260">
        <v>0.63</v>
      </c>
      <c r="KTF260">
        <v>0.63</v>
      </c>
      <c r="KTG260">
        <v>0.63</v>
      </c>
      <c r="KTH260">
        <v>0.63</v>
      </c>
      <c r="KTI260">
        <v>0.63</v>
      </c>
      <c r="KTJ260">
        <v>0.63</v>
      </c>
      <c r="KTK260">
        <v>0.63</v>
      </c>
      <c r="KTL260">
        <v>0.63</v>
      </c>
      <c r="KTM260">
        <v>0.63</v>
      </c>
      <c r="KTN260">
        <v>0.63</v>
      </c>
      <c r="KTO260">
        <v>0.63</v>
      </c>
      <c r="KTP260">
        <v>0.63</v>
      </c>
      <c r="KTQ260">
        <v>0.63</v>
      </c>
      <c r="KTR260">
        <v>0.63</v>
      </c>
      <c r="KTS260">
        <v>0.63</v>
      </c>
      <c r="KTT260">
        <v>0.63</v>
      </c>
      <c r="KTU260">
        <v>0.63</v>
      </c>
      <c r="KTV260">
        <v>0.63</v>
      </c>
      <c r="KTW260">
        <v>0.63</v>
      </c>
      <c r="KTX260">
        <v>0.63</v>
      </c>
      <c r="KTY260">
        <v>0.63</v>
      </c>
      <c r="KTZ260">
        <v>0.63</v>
      </c>
      <c r="KUA260">
        <v>0.63</v>
      </c>
      <c r="KUB260">
        <v>0.63</v>
      </c>
      <c r="KUC260">
        <v>0.63</v>
      </c>
      <c r="KUD260">
        <v>0.63</v>
      </c>
      <c r="KUE260">
        <v>0.63</v>
      </c>
      <c r="KUF260">
        <v>0.63</v>
      </c>
      <c r="KUG260">
        <v>0.63</v>
      </c>
      <c r="KUH260">
        <v>0.63</v>
      </c>
      <c r="KUI260">
        <v>0.63</v>
      </c>
      <c r="KUJ260">
        <v>0.63</v>
      </c>
      <c r="KUK260">
        <v>0.63</v>
      </c>
      <c r="KUL260">
        <v>0.63</v>
      </c>
      <c r="KUM260">
        <v>0.63</v>
      </c>
      <c r="KUN260">
        <v>0.63</v>
      </c>
      <c r="KUO260">
        <v>0.63</v>
      </c>
      <c r="KUP260">
        <v>0.63</v>
      </c>
      <c r="KUQ260">
        <v>0.63</v>
      </c>
      <c r="KUR260">
        <v>0.63</v>
      </c>
      <c r="KUS260">
        <v>0.63</v>
      </c>
      <c r="KUT260">
        <v>0.63</v>
      </c>
      <c r="KUU260">
        <v>0.63</v>
      </c>
      <c r="KUV260">
        <v>0.63</v>
      </c>
      <c r="KUW260">
        <v>0.63</v>
      </c>
      <c r="KUX260">
        <v>0.63</v>
      </c>
      <c r="KUY260">
        <v>0.63</v>
      </c>
      <c r="KUZ260">
        <v>0.63</v>
      </c>
      <c r="KVA260">
        <v>0.63</v>
      </c>
      <c r="KVB260">
        <v>0.63</v>
      </c>
      <c r="KVC260">
        <v>0.63</v>
      </c>
      <c r="KVD260">
        <v>0.63</v>
      </c>
      <c r="KVE260">
        <v>0.63</v>
      </c>
      <c r="KVF260">
        <v>0.63</v>
      </c>
      <c r="KVG260">
        <v>0.63</v>
      </c>
      <c r="KVH260">
        <v>0.63</v>
      </c>
      <c r="KVI260">
        <v>0.63</v>
      </c>
      <c r="KVJ260">
        <v>0.63</v>
      </c>
      <c r="KVK260">
        <v>0.63</v>
      </c>
      <c r="KVL260">
        <v>0.63</v>
      </c>
      <c r="KVM260">
        <v>0.63</v>
      </c>
      <c r="KVN260">
        <v>0.63</v>
      </c>
      <c r="KVO260">
        <v>0.63</v>
      </c>
      <c r="KVP260">
        <v>0.63</v>
      </c>
      <c r="KVQ260">
        <v>0.63</v>
      </c>
      <c r="KVR260">
        <v>0.63</v>
      </c>
      <c r="KVS260">
        <v>0.63</v>
      </c>
      <c r="KVT260">
        <v>0.63</v>
      </c>
      <c r="KVU260">
        <v>0.63</v>
      </c>
      <c r="KVV260">
        <v>0.63</v>
      </c>
      <c r="KVW260">
        <v>0.63</v>
      </c>
      <c r="KVX260">
        <v>0.63</v>
      </c>
      <c r="KVY260">
        <v>0.63</v>
      </c>
      <c r="KVZ260">
        <v>0.63</v>
      </c>
      <c r="KWA260">
        <v>0.63</v>
      </c>
      <c r="KWB260">
        <v>0.63</v>
      </c>
      <c r="KWC260">
        <v>0.63</v>
      </c>
      <c r="KWD260">
        <v>0.63</v>
      </c>
      <c r="KWE260">
        <v>0.63</v>
      </c>
      <c r="KWF260">
        <v>0.63</v>
      </c>
      <c r="KWG260">
        <v>0.63</v>
      </c>
      <c r="KWH260">
        <v>0.63</v>
      </c>
      <c r="KWI260">
        <v>0.63</v>
      </c>
      <c r="KWJ260">
        <v>0.63</v>
      </c>
      <c r="KWK260">
        <v>0.63</v>
      </c>
      <c r="KWL260">
        <v>0.63</v>
      </c>
      <c r="KWM260">
        <v>0.63</v>
      </c>
      <c r="KWN260">
        <v>0.63</v>
      </c>
      <c r="KWO260">
        <v>0.63</v>
      </c>
      <c r="KWP260">
        <v>0.63</v>
      </c>
      <c r="KWQ260">
        <v>0.63</v>
      </c>
      <c r="KWR260">
        <v>0.63</v>
      </c>
      <c r="KWS260">
        <v>0.63</v>
      </c>
      <c r="KWT260">
        <v>0.63</v>
      </c>
      <c r="KWU260">
        <v>0.63</v>
      </c>
      <c r="KWV260">
        <v>0.63</v>
      </c>
      <c r="KWW260">
        <v>0.63</v>
      </c>
      <c r="KWX260">
        <v>0.63</v>
      </c>
      <c r="KWY260">
        <v>0.63</v>
      </c>
      <c r="KWZ260">
        <v>0.63</v>
      </c>
      <c r="KXA260">
        <v>0.63</v>
      </c>
      <c r="KXB260">
        <v>0.63</v>
      </c>
      <c r="KXC260">
        <v>0.63</v>
      </c>
      <c r="KXD260">
        <v>0.63</v>
      </c>
      <c r="KXE260">
        <v>0.63</v>
      </c>
      <c r="KXF260">
        <v>0.63</v>
      </c>
      <c r="KXG260">
        <v>0.63</v>
      </c>
      <c r="KXH260">
        <v>0.63</v>
      </c>
      <c r="KXI260">
        <v>0.63</v>
      </c>
      <c r="KXJ260">
        <v>0.63</v>
      </c>
      <c r="KXK260">
        <v>0.63</v>
      </c>
      <c r="KXL260">
        <v>0.63</v>
      </c>
      <c r="KXM260">
        <v>0.63</v>
      </c>
      <c r="KXN260">
        <v>0.63</v>
      </c>
      <c r="KXO260">
        <v>0.63</v>
      </c>
      <c r="KXP260">
        <v>0.63</v>
      </c>
      <c r="KXQ260">
        <v>0.63</v>
      </c>
      <c r="KXR260">
        <v>0.63</v>
      </c>
      <c r="KXS260">
        <v>0.63</v>
      </c>
      <c r="KXT260">
        <v>0.63</v>
      </c>
      <c r="KXU260">
        <v>0.63</v>
      </c>
      <c r="KXV260">
        <v>0.63</v>
      </c>
      <c r="KXW260">
        <v>0.63</v>
      </c>
      <c r="KXX260">
        <v>0.63</v>
      </c>
      <c r="KXY260">
        <v>0.63</v>
      </c>
      <c r="KXZ260">
        <v>0.63</v>
      </c>
      <c r="KYA260">
        <v>0.63</v>
      </c>
      <c r="KYB260">
        <v>0.63</v>
      </c>
      <c r="KYC260">
        <v>0.63</v>
      </c>
      <c r="KYD260">
        <v>0.63</v>
      </c>
      <c r="KYE260">
        <v>0.63</v>
      </c>
      <c r="KYF260">
        <v>0.63</v>
      </c>
      <c r="KYG260">
        <v>0.63</v>
      </c>
      <c r="KYH260">
        <v>0.63</v>
      </c>
      <c r="KYI260">
        <v>0.63</v>
      </c>
      <c r="KYJ260">
        <v>0.63</v>
      </c>
      <c r="KYK260">
        <v>0.63</v>
      </c>
      <c r="KYL260">
        <v>0.63</v>
      </c>
      <c r="KYM260">
        <v>0.63</v>
      </c>
      <c r="KYN260">
        <v>0.63</v>
      </c>
      <c r="KYO260">
        <v>0.63</v>
      </c>
      <c r="KYP260">
        <v>0.63</v>
      </c>
      <c r="KYQ260">
        <v>0.63</v>
      </c>
      <c r="KYR260">
        <v>0.63</v>
      </c>
      <c r="KYS260">
        <v>0.63</v>
      </c>
      <c r="KYT260">
        <v>0.63</v>
      </c>
      <c r="KYU260">
        <v>0.63</v>
      </c>
      <c r="KYV260">
        <v>0.63</v>
      </c>
      <c r="KYW260">
        <v>0.63</v>
      </c>
      <c r="KYX260">
        <v>0.63</v>
      </c>
      <c r="KYY260">
        <v>0.63</v>
      </c>
      <c r="KYZ260">
        <v>0.63</v>
      </c>
      <c r="KZA260">
        <v>0.63</v>
      </c>
      <c r="KZB260">
        <v>0.63</v>
      </c>
      <c r="KZC260">
        <v>0.63</v>
      </c>
      <c r="KZD260">
        <v>0.63</v>
      </c>
      <c r="KZE260">
        <v>0.63</v>
      </c>
      <c r="KZF260">
        <v>0.63</v>
      </c>
      <c r="KZG260">
        <v>0.63</v>
      </c>
      <c r="KZH260">
        <v>0.63</v>
      </c>
      <c r="KZI260">
        <v>0.63</v>
      </c>
      <c r="KZJ260">
        <v>0.63</v>
      </c>
      <c r="KZK260">
        <v>0.63</v>
      </c>
      <c r="KZL260">
        <v>0.63</v>
      </c>
      <c r="KZM260">
        <v>0.63</v>
      </c>
      <c r="KZN260">
        <v>0.63</v>
      </c>
      <c r="KZO260">
        <v>0.63</v>
      </c>
      <c r="KZP260">
        <v>0.63</v>
      </c>
      <c r="KZQ260">
        <v>0.63</v>
      </c>
      <c r="KZR260">
        <v>0.63</v>
      </c>
      <c r="KZS260">
        <v>0.63</v>
      </c>
      <c r="KZT260">
        <v>0.63</v>
      </c>
      <c r="KZU260">
        <v>0.63</v>
      </c>
      <c r="KZV260">
        <v>0.63</v>
      </c>
      <c r="KZW260">
        <v>0.63</v>
      </c>
      <c r="KZX260">
        <v>0.63</v>
      </c>
      <c r="KZY260">
        <v>0.63</v>
      </c>
      <c r="KZZ260">
        <v>0.63</v>
      </c>
      <c r="LAA260">
        <v>0.63</v>
      </c>
      <c r="LAB260">
        <v>0.63</v>
      </c>
      <c r="LAC260">
        <v>0.63</v>
      </c>
      <c r="LAD260">
        <v>0.63</v>
      </c>
      <c r="LAE260">
        <v>0.63</v>
      </c>
      <c r="LAF260">
        <v>0.63</v>
      </c>
      <c r="LAG260">
        <v>0.63</v>
      </c>
      <c r="LAH260">
        <v>0.63</v>
      </c>
      <c r="LAI260">
        <v>0.63</v>
      </c>
      <c r="LAJ260">
        <v>0.63</v>
      </c>
      <c r="LAK260">
        <v>0.63</v>
      </c>
      <c r="LAL260">
        <v>0.63</v>
      </c>
      <c r="LAM260">
        <v>0.63</v>
      </c>
      <c r="LAN260">
        <v>0.63</v>
      </c>
      <c r="LAO260">
        <v>0.63</v>
      </c>
      <c r="LAP260">
        <v>0.63</v>
      </c>
      <c r="LAQ260">
        <v>0.63</v>
      </c>
      <c r="LAR260">
        <v>0.63</v>
      </c>
      <c r="LAS260">
        <v>0.63</v>
      </c>
      <c r="LAT260">
        <v>0.63</v>
      </c>
      <c r="LAU260">
        <v>0.63</v>
      </c>
      <c r="LAV260">
        <v>0.63</v>
      </c>
      <c r="LAW260">
        <v>0.63</v>
      </c>
      <c r="LAX260">
        <v>0.63</v>
      </c>
      <c r="LAY260">
        <v>0.63</v>
      </c>
      <c r="LAZ260">
        <v>0.63</v>
      </c>
      <c r="LBA260">
        <v>0.63</v>
      </c>
      <c r="LBB260">
        <v>0.63</v>
      </c>
      <c r="LBC260">
        <v>0.63</v>
      </c>
      <c r="LBD260">
        <v>0.63</v>
      </c>
      <c r="LBE260">
        <v>0.63</v>
      </c>
      <c r="LBF260">
        <v>0.63</v>
      </c>
      <c r="LBG260">
        <v>0.63</v>
      </c>
      <c r="LBH260">
        <v>0.63</v>
      </c>
      <c r="LBI260">
        <v>0.63</v>
      </c>
      <c r="LBJ260">
        <v>0.63</v>
      </c>
      <c r="LBK260">
        <v>0.63</v>
      </c>
      <c r="LBL260">
        <v>0.63</v>
      </c>
      <c r="LBM260">
        <v>0.63</v>
      </c>
      <c r="LBN260">
        <v>0.63</v>
      </c>
      <c r="LBO260">
        <v>0.63</v>
      </c>
      <c r="LBP260">
        <v>0.63</v>
      </c>
      <c r="LBQ260">
        <v>0.63</v>
      </c>
      <c r="LBR260">
        <v>0.63</v>
      </c>
      <c r="LBS260">
        <v>0.63</v>
      </c>
      <c r="LBT260">
        <v>0.63</v>
      </c>
      <c r="LBU260">
        <v>0.63</v>
      </c>
      <c r="LBV260">
        <v>0.63</v>
      </c>
      <c r="LBW260">
        <v>0.63</v>
      </c>
      <c r="LBX260">
        <v>0.63</v>
      </c>
      <c r="LBY260">
        <v>0.63</v>
      </c>
      <c r="LBZ260">
        <v>0.63</v>
      </c>
      <c r="LCA260">
        <v>0.63</v>
      </c>
      <c r="LCB260">
        <v>0.63</v>
      </c>
      <c r="LCC260">
        <v>0.63</v>
      </c>
      <c r="LCD260">
        <v>0.63</v>
      </c>
      <c r="LCE260">
        <v>0.63</v>
      </c>
      <c r="LCF260">
        <v>0.63</v>
      </c>
      <c r="LCG260">
        <v>0.63</v>
      </c>
      <c r="LCH260">
        <v>0.63</v>
      </c>
      <c r="LCI260">
        <v>0.63</v>
      </c>
      <c r="LCJ260">
        <v>0.63</v>
      </c>
      <c r="LCK260">
        <v>0.63</v>
      </c>
      <c r="LCL260">
        <v>0.63</v>
      </c>
      <c r="LCM260">
        <v>0.63</v>
      </c>
      <c r="LCN260">
        <v>0.63</v>
      </c>
      <c r="LCO260">
        <v>0.63</v>
      </c>
      <c r="LCP260">
        <v>0.63</v>
      </c>
      <c r="LCQ260">
        <v>0.63</v>
      </c>
      <c r="LCR260">
        <v>0.63</v>
      </c>
      <c r="LCS260">
        <v>0.63</v>
      </c>
      <c r="LCT260">
        <v>0.63</v>
      </c>
      <c r="LCU260">
        <v>0.63</v>
      </c>
      <c r="LCV260">
        <v>0.63</v>
      </c>
      <c r="LCW260">
        <v>0.63</v>
      </c>
      <c r="LCX260">
        <v>0.63</v>
      </c>
      <c r="LCY260">
        <v>0.63</v>
      </c>
      <c r="LCZ260">
        <v>0.63</v>
      </c>
      <c r="LDA260">
        <v>0.63</v>
      </c>
      <c r="LDB260">
        <v>0.63</v>
      </c>
      <c r="LDC260">
        <v>0.63</v>
      </c>
      <c r="LDD260">
        <v>0.63</v>
      </c>
      <c r="LDE260">
        <v>0.63</v>
      </c>
      <c r="LDF260">
        <v>0.63</v>
      </c>
      <c r="LDG260">
        <v>0.63</v>
      </c>
      <c r="LDH260">
        <v>0.63</v>
      </c>
      <c r="LDI260">
        <v>0.63</v>
      </c>
      <c r="LDJ260">
        <v>0.63</v>
      </c>
      <c r="LDK260">
        <v>0.63</v>
      </c>
      <c r="LDL260">
        <v>0.63</v>
      </c>
      <c r="LDM260">
        <v>0.63</v>
      </c>
      <c r="LDN260">
        <v>0.63</v>
      </c>
      <c r="LDO260">
        <v>0.63</v>
      </c>
      <c r="LDP260">
        <v>0.63</v>
      </c>
      <c r="LDQ260">
        <v>0.63</v>
      </c>
      <c r="LDR260">
        <v>0.63</v>
      </c>
      <c r="LDS260">
        <v>0.63</v>
      </c>
      <c r="LDT260">
        <v>0.63</v>
      </c>
      <c r="LDU260">
        <v>0.63</v>
      </c>
      <c r="LDV260">
        <v>0.63</v>
      </c>
      <c r="LDW260">
        <v>0.63</v>
      </c>
      <c r="LDX260">
        <v>0.63</v>
      </c>
      <c r="LDY260">
        <v>0.63</v>
      </c>
      <c r="LDZ260">
        <v>0.63</v>
      </c>
      <c r="LEA260">
        <v>0.63</v>
      </c>
      <c r="LEB260">
        <v>0.63</v>
      </c>
      <c r="LEC260">
        <v>0.63</v>
      </c>
      <c r="LED260">
        <v>0.63</v>
      </c>
      <c r="LEE260">
        <v>0.63</v>
      </c>
      <c r="LEF260">
        <v>0.63</v>
      </c>
      <c r="LEG260">
        <v>0.63</v>
      </c>
      <c r="LEH260">
        <v>0.63</v>
      </c>
      <c r="LEI260">
        <v>0.63</v>
      </c>
      <c r="LEJ260">
        <v>0.63</v>
      </c>
      <c r="LEK260">
        <v>0.63</v>
      </c>
      <c r="LEL260">
        <v>0.63</v>
      </c>
      <c r="LEM260">
        <v>0.63</v>
      </c>
      <c r="LEN260">
        <v>0.63</v>
      </c>
      <c r="LEO260">
        <v>0.63</v>
      </c>
      <c r="LEP260">
        <v>0.63</v>
      </c>
      <c r="LEQ260">
        <v>0.63</v>
      </c>
      <c r="LER260">
        <v>0.63</v>
      </c>
      <c r="LES260">
        <v>0.63</v>
      </c>
      <c r="LET260">
        <v>0.63</v>
      </c>
      <c r="LEU260">
        <v>0.63</v>
      </c>
      <c r="LEV260">
        <v>0.63</v>
      </c>
      <c r="LEW260">
        <v>0.63</v>
      </c>
      <c r="LEX260">
        <v>0.63</v>
      </c>
      <c r="LEY260">
        <v>0.63</v>
      </c>
      <c r="LEZ260">
        <v>0.63</v>
      </c>
      <c r="LFA260">
        <v>0.63</v>
      </c>
      <c r="LFB260">
        <v>0.63</v>
      </c>
      <c r="LFC260">
        <v>0.63</v>
      </c>
      <c r="LFD260">
        <v>0.63</v>
      </c>
      <c r="LFE260">
        <v>0.63</v>
      </c>
      <c r="LFF260">
        <v>0.63</v>
      </c>
      <c r="LFG260">
        <v>0.63</v>
      </c>
      <c r="LFH260">
        <v>0.63</v>
      </c>
      <c r="LFI260">
        <v>0.63</v>
      </c>
      <c r="LFJ260">
        <v>0.63</v>
      </c>
      <c r="LFK260">
        <v>0.63</v>
      </c>
      <c r="LFL260">
        <v>0.63</v>
      </c>
      <c r="LFM260">
        <v>0.63</v>
      </c>
      <c r="LFN260">
        <v>0.63</v>
      </c>
      <c r="LFO260">
        <v>0.63</v>
      </c>
      <c r="LFP260">
        <v>0.63</v>
      </c>
      <c r="LFQ260">
        <v>0.63</v>
      </c>
      <c r="LFR260">
        <v>0.63</v>
      </c>
      <c r="LFS260">
        <v>0.63</v>
      </c>
      <c r="LFT260">
        <v>0.63</v>
      </c>
      <c r="LFU260">
        <v>0.63</v>
      </c>
      <c r="LFV260">
        <v>0.63</v>
      </c>
      <c r="LFW260">
        <v>0.63</v>
      </c>
      <c r="LFX260">
        <v>0.63</v>
      </c>
      <c r="LFY260">
        <v>0.63</v>
      </c>
      <c r="LFZ260">
        <v>0.63</v>
      </c>
      <c r="LGA260">
        <v>0.63</v>
      </c>
      <c r="LGB260">
        <v>0.63</v>
      </c>
      <c r="LGC260">
        <v>0.63</v>
      </c>
      <c r="LGD260">
        <v>0.63</v>
      </c>
      <c r="LGE260">
        <v>0.63</v>
      </c>
      <c r="LGF260">
        <v>0.63</v>
      </c>
      <c r="LGG260">
        <v>0.63</v>
      </c>
      <c r="LGH260">
        <v>0.63</v>
      </c>
      <c r="LGI260">
        <v>0.63</v>
      </c>
      <c r="LGJ260">
        <v>0.63</v>
      </c>
      <c r="LGK260">
        <v>0.63</v>
      </c>
      <c r="LGL260">
        <v>0.63</v>
      </c>
      <c r="LGM260">
        <v>0.63</v>
      </c>
      <c r="LGN260">
        <v>0.63</v>
      </c>
      <c r="LGO260">
        <v>0.63</v>
      </c>
      <c r="LGP260">
        <v>0.63</v>
      </c>
      <c r="LGQ260">
        <v>0.63</v>
      </c>
      <c r="LGR260">
        <v>0.63</v>
      </c>
      <c r="LGS260">
        <v>0.63</v>
      </c>
      <c r="LGT260">
        <v>0.63</v>
      </c>
      <c r="LGU260">
        <v>0.63</v>
      </c>
      <c r="LGV260">
        <v>0.63</v>
      </c>
      <c r="LGW260">
        <v>0.63</v>
      </c>
      <c r="LGX260">
        <v>0.63</v>
      </c>
      <c r="LGY260">
        <v>0.63</v>
      </c>
      <c r="LGZ260">
        <v>0.63</v>
      </c>
      <c r="LHA260">
        <v>0.63</v>
      </c>
      <c r="LHB260">
        <v>0.63</v>
      </c>
      <c r="LHC260">
        <v>0.63</v>
      </c>
      <c r="LHD260">
        <v>0.63</v>
      </c>
      <c r="LHE260">
        <v>0.63</v>
      </c>
      <c r="LHF260">
        <v>0.63</v>
      </c>
      <c r="LHG260">
        <v>0.63</v>
      </c>
      <c r="LHH260">
        <v>0.63</v>
      </c>
      <c r="LHI260">
        <v>0.63</v>
      </c>
      <c r="LHJ260">
        <v>0.63</v>
      </c>
      <c r="LHK260">
        <v>0.63</v>
      </c>
      <c r="LHL260">
        <v>0.63</v>
      </c>
      <c r="LHM260">
        <v>0.63</v>
      </c>
      <c r="LHN260">
        <v>0.63</v>
      </c>
      <c r="LHO260">
        <v>0.63</v>
      </c>
      <c r="LHP260">
        <v>0.63</v>
      </c>
      <c r="LHQ260">
        <v>0.63</v>
      </c>
      <c r="LHR260">
        <v>0.63</v>
      </c>
      <c r="LHS260">
        <v>0.63</v>
      </c>
      <c r="LHT260">
        <v>0.63</v>
      </c>
      <c r="LHU260">
        <v>0.63</v>
      </c>
      <c r="LHV260">
        <v>0.63</v>
      </c>
      <c r="LHW260">
        <v>0.63</v>
      </c>
      <c r="LHX260">
        <v>0.63</v>
      </c>
      <c r="LHY260">
        <v>0.63</v>
      </c>
      <c r="LHZ260">
        <v>0.63</v>
      </c>
      <c r="LIA260">
        <v>0.63</v>
      </c>
      <c r="LIB260">
        <v>0.63</v>
      </c>
      <c r="LIC260">
        <v>0.63</v>
      </c>
      <c r="LID260">
        <v>0.63</v>
      </c>
      <c r="LIE260">
        <v>0.63</v>
      </c>
      <c r="LIF260">
        <v>0.63</v>
      </c>
      <c r="LIG260">
        <v>0.63</v>
      </c>
      <c r="LIH260">
        <v>0.63</v>
      </c>
      <c r="LII260">
        <v>0.63</v>
      </c>
      <c r="LIJ260">
        <v>0.63</v>
      </c>
      <c r="LIK260">
        <v>0.63</v>
      </c>
      <c r="LIL260">
        <v>0.63</v>
      </c>
      <c r="LIM260">
        <v>0.63</v>
      </c>
      <c r="LIN260">
        <v>0.63</v>
      </c>
      <c r="LIO260">
        <v>0.63</v>
      </c>
      <c r="LIP260">
        <v>0.63</v>
      </c>
      <c r="LIQ260">
        <v>0.63</v>
      </c>
      <c r="LIR260">
        <v>0.63</v>
      </c>
      <c r="LIS260">
        <v>0.63</v>
      </c>
      <c r="LIT260">
        <v>0.63</v>
      </c>
      <c r="LIU260">
        <v>0.63</v>
      </c>
      <c r="LIV260">
        <v>0.63</v>
      </c>
      <c r="LIW260">
        <v>0.63</v>
      </c>
      <c r="LIX260">
        <v>0.63</v>
      </c>
      <c r="LIY260">
        <v>0.63</v>
      </c>
      <c r="LIZ260">
        <v>0.63</v>
      </c>
      <c r="LJA260">
        <v>0.63</v>
      </c>
      <c r="LJB260">
        <v>0.63</v>
      </c>
      <c r="LJC260">
        <v>0.63</v>
      </c>
      <c r="LJD260">
        <v>0.63</v>
      </c>
      <c r="LJE260">
        <v>0.63</v>
      </c>
      <c r="LJF260">
        <v>0.63</v>
      </c>
      <c r="LJG260">
        <v>0.63</v>
      </c>
      <c r="LJH260">
        <v>0.63</v>
      </c>
      <c r="LJI260">
        <v>0.63</v>
      </c>
      <c r="LJJ260">
        <v>0.63</v>
      </c>
      <c r="LJK260">
        <v>0.63</v>
      </c>
      <c r="LJL260">
        <v>0.63</v>
      </c>
      <c r="LJM260">
        <v>0.63</v>
      </c>
      <c r="LJN260">
        <v>0.63</v>
      </c>
      <c r="LJO260">
        <v>0.63</v>
      </c>
      <c r="LJP260">
        <v>0.63</v>
      </c>
      <c r="LJQ260">
        <v>0.63</v>
      </c>
      <c r="LJR260">
        <v>0.63</v>
      </c>
      <c r="LJS260">
        <v>0.63</v>
      </c>
      <c r="LJT260">
        <v>0.63</v>
      </c>
      <c r="LJU260">
        <v>0.63</v>
      </c>
      <c r="LJV260">
        <v>0.63</v>
      </c>
      <c r="LJW260">
        <v>0.63</v>
      </c>
      <c r="LJX260">
        <v>0.63</v>
      </c>
      <c r="LJY260">
        <v>0.63</v>
      </c>
      <c r="LJZ260">
        <v>0.63</v>
      </c>
      <c r="LKA260">
        <v>0.63</v>
      </c>
      <c r="LKB260">
        <v>0.63</v>
      </c>
      <c r="LKC260">
        <v>0.63</v>
      </c>
      <c r="LKD260">
        <v>0.63</v>
      </c>
      <c r="LKE260">
        <v>0.63</v>
      </c>
      <c r="LKF260">
        <v>0.63</v>
      </c>
      <c r="LKG260">
        <v>0.63</v>
      </c>
      <c r="LKH260">
        <v>0.63</v>
      </c>
      <c r="LKI260">
        <v>0.63</v>
      </c>
      <c r="LKJ260">
        <v>0.63</v>
      </c>
      <c r="LKK260">
        <v>0.63</v>
      </c>
      <c r="LKL260">
        <v>0.63</v>
      </c>
      <c r="LKM260">
        <v>0.63</v>
      </c>
      <c r="LKN260">
        <v>0.63</v>
      </c>
      <c r="LKO260">
        <v>0.63</v>
      </c>
      <c r="LKP260">
        <v>0.63</v>
      </c>
      <c r="LKQ260">
        <v>0.63</v>
      </c>
      <c r="LKR260">
        <v>0.63</v>
      </c>
      <c r="LKS260">
        <v>0.63</v>
      </c>
      <c r="LKT260">
        <v>0.63</v>
      </c>
      <c r="LKU260">
        <v>0.63</v>
      </c>
      <c r="LKV260">
        <v>0.63</v>
      </c>
      <c r="LKW260">
        <v>0.63</v>
      </c>
      <c r="LKX260">
        <v>0.63</v>
      </c>
      <c r="LKY260">
        <v>0.63</v>
      </c>
      <c r="LKZ260">
        <v>0.63</v>
      </c>
      <c r="LLA260">
        <v>0.63</v>
      </c>
      <c r="LLB260">
        <v>0.63</v>
      </c>
      <c r="LLC260">
        <v>0.63</v>
      </c>
      <c r="LLD260">
        <v>0.63</v>
      </c>
      <c r="LLE260">
        <v>0.63</v>
      </c>
      <c r="LLF260">
        <v>0.63</v>
      </c>
      <c r="LLG260">
        <v>0.63</v>
      </c>
      <c r="LLH260">
        <v>0.63</v>
      </c>
      <c r="LLI260">
        <v>0.63</v>
      </c>
      <c r="LLJ260">
        <v>0.63</v>
      </c>
      <c r="LLK260">
        <v>0.63</v>
      </c>
      <c r="LLL260">
        <v>0.63</v>
      </c>
      <c r="LLM260">
        <v>0.63</v>
      </c>
      <c r="LLN260">
        <v>0.63</v>
      </c>
      <c r="LLO260">
        <v>0.63</v>
      </c>
      <c r="LLP260">
        <v>0.63</v>
      </c>
      <c r="LLQ260">
        <v>0.63</v>
      </c>
      <c r="LLR260">
        <v>0.63</v>
      </c>
      <c r="LLS260">
        <v>0.63</v>
      </c>
      <c r="LLT260">
        <v>0.63</v>
      </c>
      <c r="LLU260">
        <v>0.63</v>
      </c>
      <c r="LLV260">
        <v>0.63</v>
      </c>
      <c r="LLW260">
        <v>0.63</v>
      </c>
      <c r="LLX260">
        <v>0.63</v>
      </c>
      <c r="LLY260">
        <v>0.63</v>
      </c>
      <c r="LLZ260">
        <v>0.63</v>
      </c>
      <c r="LMA260">
        <v>0.63</v>
      </c>
      <c r="LMB260">
        <v>0.63</v>
      </c>
      <c r="LMC260">
        <v>0.63</v>
      </c>
      <c r="LMD260">
        <v>0.63</v>
      </c>
      <c r="LME260">
        <v>0.63</v>
      </c>
      <c r="LMF260">
        <v>0.63</v>
      </c>
      <c r="LMG260">
        <v>0.63</v>
      </c>
      <c r="LMH260">
        <v>0.63</v>
      </c>
      <c r="LMI260">
        <v>0.63</v>
      </c>
      <c r="LMJ260">
        <v>0.63</v>
      </c>
      <c r="LMK260">
        <v>0.63</v>
      </c>
      <c r="LML260">
        <v>0.63</v>
      </c>
      <c r="LMM260">
        <v>0.63</v>
      </c>
      <c r="LMN260">
        <v>0.63</v>
      </c>
      <c r="LMO260">
        <v>0.63</v>
      </c>
      <c r="LMP260">
        <v>0.63</v>
      </c>
      <c r="LMQ260">
        <v>0.63</v>
      </c>
      <c r="LMR260">
        <v>0.63</v>
      </c>
      <c r="LMS260">
        <v>0.63</v>
      </c>
      <c r="LMT260">
        <v>0.63</v>
      </c>
      <c r="LMU260">
        <v>0.63</v>
      </c>
      <c r="LMV260">
        <v>0.63</v>
      </c>
      <c r="LMW260">
        <v>0.63</v>
      </c>
      <c r="LMX260">
        <v>0.63</v>
      </c>
      <c r="LMY260">
        <v>0.63</v>
      </c>
      <c r="LMZ260">
        <v>0.63</v>
      </c>
      <c r="LNA260">
        <v>0.63</v>
      </c>
      <c r="LNB260">
        <v>0.63</v>
      </c>
      <c r="LNC260">
        <v>0.63</v>
      </c>
      <c r="LND260">
        <v>0.63</v>
      </c>
      <c r="LNE260">
        <v>0.63</v>
      </c>
      <c r="LNF260">
        <v>0.63</v>
      </c>
      <c r="LNG260">
        <v>0.63</v>
      </c>
      <c r="LNH260">
        <v>0.63</v>
      </c>
      <c r="LNI260">
        <v>0.63</v>
      </c>
      <c r="LNJ260">
        <v>0.63</v>
      </c>
      <c r="LNK260">
        <v>0.63</v>
      </c>
      <c r="LNL260">
        <v>0.63</v>
      </c>
      <c r="LNM260">
        <v>0.63</v>
      </c>
      <c r="LNN260">
        <v>0.63</v>
      </c>
      <c r="LNO260">
        <v>0.63</v>
      </c>
      <c r="LNP260">
        <v>0.63</v>
      </c>
      <c r="LNQ260">
        <v>0.63</v>
      </c>
      <c r="LNR260">
        <v>0.63</v>
      </c>
      <c r="LNS260">
        <v>0.63</v>
      </c>
      <c r="LNT260">
        <v>0.63</v>
      </c>
      <c r="LNU260">
        <v>0.63</v>
      </c>
      <c r="LNV260">
        <v>0.63</v>
      </c>
      <c r="LNW260">
        <v>0.63</v>
      </c>
      <c r="LNX260">
        <v>0.63</v>
      </c>
      <c r="LNY260">
        <v>0.63</v>
      </c>
      <c r="LNZ260">
        <v>0.63</v>
      </c>
      <c r="LOA260">
        <v>0.63</v>
      </c>
      <c r="LOB260">
        <v>0.63</v>
      </c>
      <c r="LOC260">
        <v>0.63</v>
      </c>
      <c r="LOD260">
        <v>0.63</v>
      </c>
      <c r="LOE260">
        <v>0.63</v>
      </c>
      <c r="LOF260">
        <v>0.63</v>
      </c>
      <c r="LOG260">
        <v>0.63</v>
      </c>
      <c r="LOH260">
        <v>0.63</v>
      </c>
      <c r="LOI260">
        <v>0.63</v>
      </c>
      <c r="LOJ260">
        <v>0.63</v>
      </c>
      <c r="LOK260">
        <v>0.63</v>
      </c>
      <c r="LOL260">
        <v>0.63</v>
      </c>
      <c r="LOM260">
        <v>0.63</v>
      </c>
      <c r="LON260">
        <v>0.63</v>
      </c>
      <c r="LOO260">
        <v>0.63</v>
      </c>
      <c r="LOP260">
        <v>0.63</v>
      </c>
      <c r="LOQ260">
        <v>0.63</v>
      </c>
      <c r="LOR260">
        <v>0.63</v>
      </c>
      <c r="LOS260">
        <v>0.63</v>
      </c>
      <c r="LOT260">
        <v>0.63</v>
      </c>
      <c r="LOU260">
        <v>0.63</v>
      </c>
      <c r="LOV260">
        <v>0.63</v>
      </c>
      <c r="LOW260">
        <v>0.63</v>
      </c>
      <c r="LOX260">
        <v>0.63</v>
      </c>
      <c r="LOY260">
        <v>0.63</v>
      </c>
      <c r="LOZ260">
        <v>0.63</v>
      </c>
      <c r="LPA260">
        <v>0.63</v>
      </c>
      <c r="LPB260">
        <v>0.63</v>
      </c>
      <c r="LPC260">
        <v>0.63</v>
      </c>
      <c r="LPD260">
        <v>0.63</v>
      </c>
      <c r="LPE260">
        <v>0.63</v>
      </c>
      <c r="LPF260">
        <v>0.63</v>
      </c>
      <c r="LPG260">
        <v>0.63</v>
      </c>
      <c r="LPH260">
        <v>0.63</v>
      </c>
      <c r="LPI260">
        <v>0.63</v>
      </c>
      <c r="LPJ260">
        <v>0.63</v>
      </c>
      <c r="LPK260">
        <v>0.63</v>
      </c>
      <c r="LPL260">
        <v>0.63</v>
      </c>
      <c r="LPM260">
        <v>0.63</v>
      </c>
      <c r="LPN260">
        <v>0.63</v>
      </c>
      <c r="LPO260">
        <v>0.63</v>
      </c>
      <c r="LPP260">
        <v>0.63</v>
      </c>
      <c r="LPQ260">
        <v>0.63</v>
      </c>
      <c r="LPR260">
        <v>0.63</v>
      </c>
      <c r="LPS260">
        <v>0.63</v>
      </c>
      <c r="LPT260">
        <v>0.63</v>
      </c>
      <c r="LPU260">
        <v>0.63</v>
      </c>
      <c r="LPV260">
        <v>0.63</v>
      </c>
      <c r="LPW260">
        <v>0.63</v>
      </c>
      <c r="LPX260">
        <v>0.63</v>
      </c>
      <c r="LPY260">
        <v>0.63</v>
      </c>
      <c r="LPZ260">
        <v>0.63</v>
      </c>
      <c r="LQA260">
        <v>0.63</v>
      </c>
      <c r="LQB260">
        <v>0.63</v>
      </c>
      <c r="LQC260">
        <v>0.63</v>
      </c>
      <c r="LQD260">
        <v>0.63</v>
      </c>
      <c r="LQE260">
        <v>0.63</v>
      </c>
      <c r="LQF260">
        <v>0.63</v>
      </c>
      <c r="LQG260">
        <v>0.63</v>
      </c>
      <c r="LQH260">
        <v>0.63</v>
      </c>
      <c r="LQI260">
        <v>0.63</v>
      </c>
      <c r="LQJ260">
        <v>0.63</v>
      </c>
      <c r="LQK260">
        <v>0.63</v>
      </c>
      <c r="LQL260">
        <v>0.63</v>
      </c>
      <c r="LQM260">
        <v>0.63</v>
      </c>
      <c r="LQN260">
        <v>0.63</v>
      </c>
      <c r="LQO260">
        <v>0.63</v>
      </c>
      <c r="LQP260">
        <v>0.63</v>
      </c>
      <c r="LQQ260">
        <v>0.63</v>
      </c>
      <c r="LQR260">
        <v>0.63</v>
      </c>
      <c r="LQS260">
        <v>0.63</v>
      </c>
      <c r="LQT260">
        <v>0.63</v>
      </c>
      <c r="LQU260">
        <v>0.63</v>
      </c>
      <c r="LQV260">
        <v>0.63</v>
      </c>
      <c r="LQW260">
        <v>0.63</v>
      </c>
      <c r="LQX260">
        <v>0.63</v>
      </c>
      <c r="LQY260">
        <v>0.63</v>
      </c>
      <c r="LQZ260">
        <v>0.63</v>
      </c>
      <c r="LRA260">
        <v>0.63</v>
      </c>
      <c r="LRB260">
        <v>0.63</v>
      </c>
      <c r="LRC260">
        <v>0.63</v>
      </c>
      <c r="LRD260">
        <v>0.63</v>
      </c>
      <c r="LRE260">
        <v>0.63</v>
      </c>
      <c r="LRF260">
        <v>0.63</v>
      </c>
      <c r="LRG260">
        <v>0.63</v>
      </c>
      <c r="LRH260">
        <v>0.63</v>
      </c>
      <c r="LRI260">
        <v>0.63</v>
      </c>
      <c r="LRJ260">
        <v>0.63</v>
      </c>
      <c r="LRK260">
        <v>0.63</v>
      </c>
      <c r="LRL260">
        <v>0.63</v>
      </c>
      <c r="LRM260">
        <v>0.63</v>
      </c>
      <c r="LRN260">
        <v>0.63</v>
      </c>
      <c r="LRO260">
        <v>0.63</v>
      </c>
      <c r="LRP260">
        <v>0.63</v>
      </c>
      <c r="LRQ260">
        <v>0.63</v>
      </c>
      <c r="LRR260">
        <v>0.63</v>
      </c>
      <c r="LRS260">
        <v>0.63</v>
      </c>
      <c r="LRT260">
        <v>0.63</v>
      </c>
      <c r="LRU260">
        <v>0.63</v>
      </c>
      <c r="LRV260">
        <v>0.63</v>
      </c>
      <c r="LRW260">
        <v>0.63</v>
      </c>
      <c r="LRX260">
        <v>0.63</v>
      </c>
      <c r="LRY260">
        <v>0.63</v>
      </c>
      <c r="LRZ260">
        <v>0.63</v>
      </c>
      <c r="LSA260">
        <v>0.63</v>
      </c>
      <c r="LSB260">
        <v>0.63</v>
      </c>
      <c r="LSC260">
        <v>0.63</v>
      </c>
      <c r="LSD260">
        <v>0.63</v>
      </c>
      <c r="LSE260">
        <v>0.63</v>
      </c>
      <c r="LSF260">
        <v>0.63</v>
      </c>
      <c r="LSG260">
        <v>0.63</v>
      </c>
      <c r="LSH260">
        <v>0.63</v>
      </c>
      <c r="LSI260">
        <v>0.63</v>
      </c>
      <c r="LSJ260">
        <v>0.63</v>
      </c>
      <c r="LSK260">
        <v>0.63</v>
      </c>
      <c r="LSL260">
        <v>0.63</v>
      </c>
      <c r="LSM260">
        <v>0.63</v>
      </c>
      <c r="LSN260">
        <v>0.63</v>
      </c>
      <c r="LSO260">
        <v>0.63</v>
      </c>
      <c r="LSP260">
        <v>0.63</v>
      </c>
      <c r="LSQ260">
        <v>0.63</v>
      </c>
      <c r="LSR260">
        <v>0.63</v>
      </c>
      <c r="LSS260">
        <v>0.63</v>
      </c>
      <c r="LST260">
        <v>0.63</v>
      </c>
      <c r="LSU260">
        <v>0.63</v>
      </c>
      <c r="LSV260">
        <v>0.63</v>
      </c>
      <c r="LSW260">
        <v>0.63</v>
      </c>
      <c r="LSX260">
        <v>0.63</v>
      </c>
      <c r="LSY260">
        <v>0.63</v>
      </c>
      <c r="LSZ260">
        <v>0.63</v>
      </c>
      <c r="LTA260">
        <v>0.63</v>
      </c>
      <c r="LTB260">
        <v>0.63</v>
      </c>
      <c r="LTC260">
        <v>0.63</v>
      </c>
      <c r="LTD260">
        <v>0.63</v>
      </c>
      <c r="LTE260">
        <v>0.63</v>
      </c>
      <c r="LTF260">
        <v>0.63</v>
      </c>
      <c r="LTG260">
        <v>0.63</v>
      </c>
      <c r="LTH260">
        <v>0.63</v>
      </c>
      <c r="LTI260">
        <v>0.63</v>
      </c>
      <c r="LTJ260">
        <v>0.63</v>
      </c>
      <c r="LTK260">
        <v>0.63</v>
      </c>
      <c r="LTL260">
        <v>0.63</v>
      </c>
      <c r="LTM260">
        <v>0.63</v>
      </c>
      <c r="LTN260">
        <v>0.63</v>
      </c>
      <c r="LTO260">
        <v>0.63</v>
      </c>
      <c r="LTP260">
        <v>0.63</v>
      </c>
      <c r="LTQ260">
        <v>0.63</v>
      </c>
      <c r="LTR260">
        <v>0.63</v>
      </c>
      <c r="LTS260">
        <v>0.63</v>
      </c>
      <c r="LTT260">
        <v>0.63</v>
      </c>
      <c r="LTU260">
        <v>0.63</v>
      </c>
      <c r="LTV260">
        <v>0.63</v>
      </c>
      <c r="LTW260">
        <v>0.63</v>
      </c>
      <c r="LTX260">
        <v>0.63</v>
      </c>
      <c r="LTY260">
        <v>0.63</v>
      </c>
      <c r="LTZ260">
        <v>0.63</v>
      </c>
      <c r="LUA260">
        <v>0.63</v>
      </c>
      <c r="LUB260">
        <v>0.63</v>
      </c>
      <c r="LUC260">
        <v>0.63</v>
      </c>
      <c r="LUD260">
        <v>0.63</v>
      </c>
      <c r="LUE260">
        <v>0.63</v>
      </c>
      <c r="LUF260">
        <v>0.63</v>
      </c>
      <c r="LUG260">
        <v>0.63</v>
      </c>
      <c r="LUH260">
        <v>0.63</v>
      </c>
      <c r="LUI260">
        <v>0.63</v>
      </c>
      <c r="LUJ260">
        <v>0.63</v>
      </c>
      <c r="LUK260">
        <v>0.63</v>
      </c>
      <c r="LUL260">
        <v>0.63</v>
      </c>
      <c r="LUM260">
        <v>0.63</v>
      </c>
      <c r="LUN260">
        <v>0.63</v>
      </c>
      <c r="LUO260">
        <v>0.63</v>
      </c>
      <c r="LUP260">
        <v>0.63</v>
      </c>
      <c r="LUQ260">
        <v>0.63</v>
      </c>
      <c r="LUR260">
        <v>0.63</v>
      </c>
      <c r="LUS260">
        <v>0.63</v>
      </c>
      <c r="LUT260">
        <v>0.63</v>
      </c>
      <c r="LUU260">
        <v>0.63</v>
      </c>
      <c r="LUV260">
        <v>0.63</v>
      </c>
      <c r="LUW260">
        <v>0.63</v>
      </c>
      <c r="LUX260">
        <v>0.63</v>
      </c>
      <c r="LUY260">
        <v>0.63</v>
      </c>
      <c r="LUZ260">
        <v>0.63</v>
      </c>
      <c r="LVA260">
        <v>0.63</v>
      </c>
      <c r="LVB260">
        <v>0.63</v>
      </c>
      <c r="LVC260">
        <v>0.63</v>
      </c>
      <c r="LVD260">
        <v>0.63</v>
      </c>
      <c r="LVE260">
        <v>0.63</v>
      </c>
      <c r="LVF260">
        <v>0.63</v>
      </c>
      <c r="LVG260">
        <v>0.63</v>
      </c>
      <c r="LVH260">
        <v>0.63</v>
      </c>
      <c r="LVI260">
        <v>0.63</v>
      </c>
      <c r="LVJ260">
        <v>0.63</v>
      </c>
      <c r="LVK260">
        <v>0.63</v>
      </c>
      <c r="LVL260">
        <v>0.63</v>
      </c>
      <c r="LVM260">
        <v>0.63</v>
      </c>
      <c r="LVN260">
        <v>0.63</v>
      </c>
      <c r="LVO260">
        <v>0.63</v>
      </c>
      <c r="LVP260">
        <v>0.63</v>
      </c>
      <c r="LVQ260">
        <v>0.63</v>
      </c>
      <c r="LVR260">
        <v>0.63</v>
      </c>
      <c r="LVS260">
        <v>0.63</v>
      </c>
      <c r="LVT260">
        <v>0.63</v>
      </c>
      <c r="LVU260">
        <v>0.63</v>
      </c>
      <c r="LVV260">
        <v>0.63</v>
      </c>
      <c r="LVW260">
        <v>0.63</v>
      </c>
      <c r="LVX260">
        <v>0.63</v>
      </c>
      <c r="LVY260">
        <v>0.63</v>
      </c>
      <c r="LVZ260">
        <v>0.63</v>
      </c>
      <c r="LWA260">
        <v>0.63</v>
      </c>
      <c r="LWB260">
        <v>0.63</v>
      </c>
      <c r="LWC260">
        <v>0.63</v>
      </c>
      <c r="LWD260">
        <v>0.63</v>
      </c>
      <c r="LWE260">
        <v>0.63</v>
      </c>
      <c r="LWF260">
        <v>0.63</v>
      </c>
      <c r="LWG260">
        <v>0.63</v>
      </c>
      <c r="LWH260">
        <v>0.63</v>
      </c>
      <c r="LWI260">
        <v>0.63</v>
      </c>
      <c r="LWJ260">
        <v>0.63</v>
      </c>
      <c r="LWK260">
        <v>0.63</v>
      </c>
      <c r="LWL260">
        <v>0.63</v>
      </c>
      <c r="LWM260">
        <v>0.63</v>
      </c>
      <c r="LWN260">
        <v>0.63</v>
      </c>
      <c r="LWO260">
        <v>0.63</v>
      </c>
      <c r="LWP260">
        <v>0.63</v>
      </c>
      <c r="LWQ260">
        <v>0.63</v>
      </c>
      <c r="LWR260">
        <v>0.63</v>
      </c>
      <c r="LWS260">
        <v>0.63</v>
      </c>
      <c r="LWT260">
        <v>0.63</v>
      </c>
      <c r="LWU260">
        <v>0.63</v>
      </c>
      <c r="LWV260">
        <v>0.63</v>
      </c>
      <c r="LWW260">
        <v>0.63</v>
      </c>
      <c r="LWX260">
        <v>0.63</v>
      </c>
      <c r="LWY260">
        <v>0.63</v>
      </c>
      <c r="LWZ260">
        <v>0.63</v>
      </c>
      <c r="LXA260">
        <v>0.63</v>
      </c>
      <c r="LXB260">
        <v>0.63</v>
      </c>
      <c r="LXC260">
        <v>0.63</v>
      </c>
      <c r="LXD260">
        <v>0.63</v>
      </c>
      <c r="LXE260">
        <v>0.63</v>
      </c>
      <c r="LXF260">
        <v>0.63</v>
      </c>
      <c r="LXG260">
        <v>0.63</v>
      </c>
      <c r="LXH260">
        <v>0.63</v>
      </c>
      <c r="LXI260">
        <v>0.63</v>
      </c>
      <c r="LXJ260">
        <v>0.63</v>
      </c>
      <c r="LXK260">
        <v>0.63</v>
      </c>
      <c r="LXL260">
        <v>0.63</v>
      </c>
      <c r="LXM260">
        <v>0.63</v>
      </c>
      <c r="LXN260">
        <v>0.63</v>
      </c>
      <c r="LXO260">
        <v>0.63</v>
      </c>
      <c r="LXP260">
        <v>0.63</v>
      </c>
      <c r="LXQ260">
        <v>0.63</v>
      </c>
      <c r="LXR260">
        <v>0.63</v>
      </c>
      <c r="LXS260">
        <v>0.63</v>
      </c>
      <c r="LXT260">
        <v>0.63</v>
      </c>
      <c r="LXU260">
        <v>0.63</v>
      </c>
      <c r="LXV260">
        <v>0.63</v>
      </c>
      <c r="LXW260">
        <v>0.63</v>
      </c>
      <c r="LXX260">
        <v>0.63</v>
      </c>
      <c r="LXY260">
        <v>0.63</v>
      </c>
      <c r="LXZ260">
        <v>0.63</v>
      </c>
      <c r="LYA260">
        <v>0.63</v>
      </c>
      <c r="LYB260">
        <v>0.63</v>
      </c>
      <c r="LYC260">
        <v>0.63</v>
      </c>
      <c r="LYD260">
        <v>0.63</v>
      </c>
      <c r="LYE260">
        <v>0.63</v>
      </c>
      <c r="LYF260">
        <v>0.63</v>
      </c>
      <c r="LYG260">
        <v>0.63</v>
      </c>
      <c r="LYH260">
        <v>0.63</v>
      </c>
      <c r="LYI260">
        <v>0.63</v>
      </c>
      <c r="LYJ260">
        <v>0.63</v>
      </c>
      <c r="LYK260">
        <v>0.63</v>
      </c>
      <c r="LYL260">
        <v>0.63</v>
      </c>
      <c r="LYM260">
        <v>0.63</v>
      </c>
      <c r="LYN260">
        <v>0.63</v>
      </c>
      <c r="LYO260">
        <v>0.63</v>
      </c>
      <c r="LYP260">
        <v>0.63</v>
      </c>
      <c r="LYQ260">
        <v>0.63</v>
      </c>
      <c r="LYR260">
        <v>0.63</v>
      </c>
      <c r="LYS260">
        <v>0.63</v>
      </c>
      <c r="LYT260">
        <v>0.63</v>
      </c>
      <c r="LYU260">
        <v>0.63</v>
      </c>
      <c r="LYV260">
        <v>0.63</v>
      </c>
      <c r="LYW260">
        <v>0.63</v>
      </c>
      <c r="LYX260">
        <v>0.63</v>
      </c>
      <c r="LYY260">
        <v>0.63</v>
      </c>
      <c r="LYZ260">
        <v>0.63</v>
      </c>
      <c r="LZA260">
        <v>0.63</v>
      </c>
      <c r="LZB260">
        <v>0.63</v>
      </c>
      <c r="LZC260">
        <v>0.63</v>
      </c>
      <c r="LZD260">
        <v>0.63</v>
      </c>
      <c r="LZE260">
        <v>0.63</v>
      </c>
      <c r="LZF260">
        <v>0.63</v>
      </c>
      <c r="LZG260">
        <v>0.63</v>
      </c>
      <c r="LZH260">
        <v>0.63</v>
      </c>
      <c r="LZI260">
        <v>0.63</v>
      </c>
      <c r="LZJ260">
        <v>0.63</v>
      </c>
      <c r="LZK260">
        <v>0.63</v>
      </c>
      <c r="LZL260">
        <v>0.63</v>
      </c>
      <c r="LZM260">
        <v>0.63</v>
      </c>
      <c r="LZN260">
        <v>0.63</v>
      </c>
      <c r="LZO260">
        <v>0.63</v>
      </c>
      <c r="LZP260">
        <v>0.63</v>
      </c>
      <c r="LZQ260">
        <v>0.63</v>
      </c>
      <c r="LZR260">
        <v>0.63</v>
      </c>
      <c r="LZS260">
        <v>0.63</v>
      </c>
      <c r="LZT260">
        <v>0.63</v>
      </c>
      <c r="LZU260">
        <v>0.63</v>
      </c>
      <c r="LZV260">
        <v>0.63</v>
      </c>
      <c r="LZW260">
        <v>0.63</v>
      </c>
      <c r="LZX260">
        <v>0.63</v>
      </c>
      <c r="LZY260">
        <v>0.63</v>
      </c>
      <c r="LZZ260">
        <v>0.63</v>
      </c>
      <c r="MAA260">
        <v>0.63</v>
      </c>
      <c r="MAB260">
        <v>0.63</v>
      </c>
      <c r="MAC260">
        <v>0.63</v>
      </c>
      <c r="MAD260">
        <v>0.63</v>
      </c>
      <c r="MAE260">
        <v>0.63</v>
      </c>
      <c r="MAF260">
        <v>0.63</v>
      </c>
      <c r="MAG260">
        <v>0.63</v>
      </c>
      <c r="MAH260">
        <v>0.63</v>
      </c>
      <c r="MAI260">
        <v>0.63</v>
      </c>
      <c r="MAJ260">
        <v>0.63</v>
      </c>
      <c r="MAK260">
        <v>0.63</v>
      </c>
      <c r="MAL260">
        <v>0.63</v>
      </c>
      <c r="MAM260">
        <v>0.63</v>
      </c>
      <c r="MAN260">
        <v>0.63</v>
      </c>
      <c r="MAO260">
        <v>0.63</v>
      </c>
      <c r="MAP260">
        <v>0.63</v>
      </c>
      <c r="MAQ260">
        <v>0.63</v>
      </c>
      <c r="MAR260">
        <v>0.63</v>
      </c>
      <c r="MAS260">
        <v>0.63</v>
      </c>
      <c r="MAT260">
        <v>0.63</v>
      </c>
      <c r="MAU260">
        <v>0.63</v>
      </c>
      <c r="MAV260">
        <v>0.63</v>
      </c>
      <c r="MAW260">
        <v>0.63</v>
      </c>
      <c r="MAX260">
        <v>0.63</v>
      </c>
      <c r="MAY260">
        <v>0.63</v>
      </c>
      <c r="MAZ260">
        <v>0.63</v>
      </c>
      <c r="MBA260">
        <v>0.63</v>
      </c>
      <c r="MBB260">
        <v>0.63</v>
      </c>
      <c r="MBC260">
        <v>0.63</v>
      </c>
      <c r="MBD260">
        <v>0.63</v>
      </c>
      <c r="MBE260">
        <v>0.63</v>
      </c>
      <c r="MBF260">
        <v>0.63</v>
      </c>
      <c r="MBG260">
        <v>0.63</v>
      </c>
      <c r="MBH260">
        <v>0.63</v>
      </c>
      <c r="MBI260">
        <v>0.63</v>
      </c>
      <c r="MBJ260">
        <v>0.63</v>
      </c>
      <c r="MBK260">
        <v>0.63</v>
      </c>
      <c r="MBL260">
        <v>0.63</v>
      </c>
      <c r="MBM260">
        <v>0.63</v>
      </c>
      <c r="MBN260">
        <v>0.63</v>
      </c>
      <c r="MBO260">
        <v>0.63</v>
      </c>
      <c r="MBP260">
        <v>0.63</v>
      </c>
      <c r="MBQ260">
        <v>0.63</v>
      </c>
      <c r="MBR260">
        <v>0.63</v>
      </c>
      <c r="MBS260">
        <v>0.63</v>
      </c>
      <c r="MBT260">
        <v>0.63</v>
      </c>
      <c r="MBU260">
        <v>0.63</v>
      </c>
      <c r="MBV260">
        <v>0.63</v>
      </c>
      <c r="MBW260">
        <v>0.63</v>
      </c>
      <c r="MBX260">
        <v>0.63</v>
      </c>
      <c r="MBY260">
        <v>0.63</v>
      </c>
      <c r="MBZ260">
        <v>0.63</v>
      </c>
      <c r="MCA260">
        <v>0.63</v>
      </c>
      <c r="MCB260">
        <v>0.63</v>
      </c>
      <c r="MCC260">
        <v>0.63</v>
      </c>
      <c r="MCD260">
        <v>0.63</v>
      </c>
      <c r="MCE260">
        <v>0.63</v>
      </c>
      <c r="MCF260">
        <v>0.63</v>
      </c>
      <c r="MCG260">
        <v>0.63</v>
      </c>
      <c r="MCH260">
        <v>0.63</v>
      </c>
      <c r="MCI260">
        <v>0.63</v>
      </c>
      <c r="MCJ260">
        <v>0.63</v>
      </c>
      <c r="MCK260">
        <v>0.63</v>
      </c>
      <c r="MCL260">
        <v>0.63</v>
      </c>
      <c r="MCM260">
        <v>0.63</v>
      </c>
      <c r="MCN260">
        <v>0.63</v>
      </c>
      <c r="MCO260">
        <v>0.63</v>
      </c>
      <c r="MCP260">
        <v>0.63</v>
      </c>
      <c r="MCQ260">
        <v>0.63</v>
      </c>
      <c r="MCR260">
        <v>0.63</v>
      </c>
      <c r="MCS260">
        <v>0.63</v>
      </c>
      <c r="MCT260">
        <v>0.63</v>
      </c>
      <c r="MCU260">
        <v>0.63</v>
      </c>
      <c r="MCV260">
        <v>0.63</v>
      </c>
      <c r="MCW260">
        <v>0.63</v>
      </c>
      <c r="MCX260">
        <v>0.63</v>
      </c>
      <c r="MCY260">
        <v>0.63</v>
      </c>
      <c r="MCZ260">
        <v>0.63</v>
      </c>
      <c r="MDA260">
        <v>0.63</v>
      </c>
      <c r="MDB260">
        <v>0.63</v>
      </c>
      <c r="MDC260">
        <v>0.63</v>
      </c>
      <c r="MDD260">
        <v>0.63</v>
      </c>
      <c r="MDE260">
        <v>0.63</v>
      </c>
      <c r="MDF260">
        <v>0.63</v>
      </c>
      <c r="MDG260">
        <v>0.63</v>
      </c>
      <c r="MDH260">
        <v>0.63</v>
      </c>
      <c r="MDI260">
        <v>0.63</v>
      </c>
      <c r="MDJ260">
        <v>0.63</v>
      </c>
      <c r="MDK260">
        <v>0.63</v>
      </c>
      <c r="MDL260">
        <v>0.63</v>
      </c>
      <c r="MDM260">
        <v>0.63</v>
      </c>
      <c r="MDN260">
        <v>0.63</v>
      </c>
      <c r="MDO260">
        <v>0.63</v>
      </c>
      <c r="MDP260">
        <v>0.63</v>
      </c>
      <c r="MDQ260">
        <v>0.63</v>
      </c>
      <c r="MDR260">
        <v>0.63</v>
      </c>
      <c r="MDS260">
        <v>0.63</v>
      </c>
      <c r="MDT260">
        <v>0.63</v>
      </c>
      <c r="MDU260">
        <v>0.63</v>
      </c>
      <c r="MDV260">
        <v>0.63</v>
      </c>
      <c r="MDW260">
        <v>0.63</v>
      </c>
      <c r="MDX260">
        <v>0.63</v>
      </c>
      <c r="MDY260">
        <v>0.63</v>
      </c>
      <c r="MDZ260">
        <v>0.63</v>
      </c>
      <c r="MEA260">
        <v>0.63</v>
      </c>
      <c r="MEB260">
        <v>0.63</v>
      </c>
      <c r="MEC260">
        <v>0.63</v>
      </c>
      <c r="MED260">
        <v>0.63</v>
      </c>
      <c r="MEE260">
        <v>0.63</v>
      </c>
      <c r="MEF260">
        <v>0.63</v>
      </c>
      <c r="MEG260">
        <v>0.63</v>
      </c>
      <c r="MEH260">
        <v>0.63</v>
      </c>
      <c r="MEI260">
        <v>0.63</v>
      </c>
      <c r="MEJ260">
        <v>0.63</v>
      </c>
      <c r="MEK260">
        <v>0.63</v>
      </c>
      <c r="MEL260">
        <v>0.63</v>
      </c>
      <c r="MEM260">
        <v>0.63</v>
      </c>
      <c r="MEN260">
        <v>0.63</v>
      </c>
      <c r="MEO260">
        <v>0.63</v>
      </c>
      <c r="MEP260">
        <v>0.63</v>
      </c>
      <c r="MEQ260">
        <v>0.63</v>
      </c>
      <c r="MER260">
        <v>0.63</v>
      </c>
      <c r="MES260">
        <v>0.63</v>
      </c>
      <c r="MET260">
        <v>0.63</v>
      </c>
      <c r="MEU260">
        <v>0.63</v>
      </c>
      <c r="MEV260">
        <v>0.63</v>
      </c>
      <c r="MEW260">
        <v>0.63</v>
      </c>
      <c r="MEX260">
        <v>0.63</v>
      </c>
      <c r="MEY260">
        <v>0.63</v>
      </c>
      <c r="MEZ260">
        <v>0.63</v>
      </c>
      <c r="MFA260">
        <v>0.63</v>
      </c>
      <c r="MFB260">
        <v>0.63</v>
      </c>
      <c r="MFC260">
        <v>0.63</v>
      </c>
      <c r="MFD260">
        <v>0.63</v>
      </c>
      <c r="MFE260">
        <v>0.63</v>
      </c>
      <c r="MFF260">
        <v>0.63</v>
      </c>
      <c r="MFG260">
        <v>0.63</v>
      </c>
      <c r="MFH260">
        <v>0.63</v>
      </c>
      <c r="MFI260">
        <v>0.63</v>
      </c>
      <c r="MFJ260">
        <v>0.63</v>
      </c>
      <c r="MFK260">
        <v>0.63</v>
      </c>
      <c r="MFL260">
        <v>0.63</v>
      </c>
      <c r="MFM260">
        <v>0.63</v>
      </c>
      <c r="MFN260">
        <v>0.63</v>
      </c>
      <c r="MFO260">
        <v>0.63</v>
      </c>
      <c r="MFP260">
        <v>0.63</v>
      </c>
      <c r="MFQ260">
        <v>0.63</v>
      </c>
      <c r="MFR260">
        <v>0.63</v>
      </c>
      <c r="MFS260">
        <v>0.63</v>
      </c>
      <c r="MFT260">
        <v>0.63</v>
      </c>
      <c r="MFU260">
        <v>0.63</v>
      </c>
      <c r="MFV260">
        <v>0.63</v>
      </c>
      <c r="MFW260">
        <v>0.63</v>
      </c>
      <c r="MFX260">
        <v>0.63</v>
      </c>
      <c r="MFY260">
        <v>0.63</v>
      </c>
      <c r="MFZ260">
        <v>0.63</v>
      </c>
      <c r="MGA260">
        <v>0.63</v>
      </c>
      <c r="MGB260">
        <v>0.63</v>
      </c>
      <c r="MGC260">
        <v>0.63</v>
      </c>
      <c r="MGD260">
        <v>0.63</v>
      </c>
      <c r="MGE260">
        <v>0.63</v>
      </c>
      <c r="MGF260">
        <v>0.63</v>
      </c>
      <c r="MGG260">
        <v>0.63</v>
      </c>
      <c r="MGH260">
        <v>0.63</v>
      </c>
      <c r="MGI260">
        <v>0.63</v>
      </c>
      <c r="MGJ260">
        <v>0.63</v>
      </c>
      <c r="MGK260">
        <v>0.63</v>
      </c>
      <c r="MGL260">
        <v>0.63</v>
      </c>
      <c r="MGM260">
        <v>0.63</v>
      </c>
      <c r="MGN260">
        <v>0.63</v>
      </c>
      <c r="MGO260">
        <v>0.63</v>
      </c>
      <c r="MGP260">
        <v>0.63</v>
      </c>
      <c r="MGQ260">
        <v>0.63</v>
      </c>
      <c r="MGR260">
        <v>0.63</v>
      </c>
      <c r="MGS260">
        <v>0.63</v>
      </c>
      <c r="MGT260">
        <v>0.63</v>
      </c>
      <c r="MGU260">
        <v>0.63</v>
      </c>
      <c r="MGV260">
        <v>0.63</v>
      </c>
      <c r="MGW260">
        <v>0.63</v>
      </c>
      <c r="MGX260">
        <v>0.63</v>
      </c>
      <c r="MGY260">
        <v>0.63</v>
      </c>
      <c r="MGZ260">
        <v>0.63</v>
      </c>
      <c r="MHA260">
        <v>0.63</v>
      </c>
      <c r="MHB260">
        <v>0.63</v>
      </c>
      <c r="MHC260">
        <v>0.63</v>
      </c>
      <c r="MHD260">
        <v>0.63</v>
      </c>
      <c r="MHE260">
        <v>0.63</v>
      </c>
      <c r="MHF260">
        <v>0.63</v>
      </c>
      <c r="MHG260">
        <v>0.63</v>
      </c>
      <c r="MHH260">
        <v>0.63</v>
      </c>
      <c r="MHI260">
        <v>0.63</v>
      </c>
      <c r="MHJ260">
        <v>0.63</v>
      </c>
      <c r="MHK260">
        <v>0.63</v>
      </c>
      <c r="MHL260">
        <v>0.63</v>
      </c>
      <c r="MHM260">
        <v>0.63</v>
      </c>
      <c r="MHN260">
        <v>0.63</v>
      </c>
      <c r="MHO260">
        <v>0.63</v>
      </c>
      <c r="MHP260">
        <v>0.63</v>
      </c>
      <c r="MHQ260">
        <v>0.63</v>
      </c>
      <c r="MHR260">
        <v>0.63</v>
      </c>
      <c r="MHS260">
        <v>0.63</v>
      </c>
      <c r="MHT260">
        <v>0.63</v>
      </c>
      <c r="MHU260">
        <v>0.63</v>
      </c>
      <c r="MHV260">
        <v>0.63</v>
      </c>
      <c r="MHW260">
        <v>0.63</v>
      </c>
      <c r="MHX260">
        <v>0.63</v>
      </c>
      <c r="MHY260">
        <v>0.63</v>
      </c>
      <c r="MHZ260">
        <v>0.63</v>
      </c>
      <c r="MIA260">
        <v>0.63</v>
      </c>
      <c r="MIB260">
        <v>0.63</v>
      </c>
      <c r="MIC260">
        <v>0.63</v>
      </c>
      <c r="MID260">
        <v>0.63</v>
      </c>
      <c r="MIE260">
        <v>0.63</v>
      </c>
      <c r="MIF260">
        <v>0.63</v>
      </c>
      <c r="MIG260">
        <v>0.63</v>
      </c>
      <c r="MIH260">
        <v>0.63</v>
      </c>
      <c r="MII260">
        <v>0.63</v>
      </c>
      <c r="MIJ260">
        <v>0.63</v>
      </c>
      <c r="MIK260">
        <v>0.63</v>
      </c>
      <c r="MIL260">
        <v>0.63</v>
      </c>
      <c r="MIM260">
        <v>0.63</v>
      </c>
      <c r="MIN260">
        <v>0.63</v>
      </c>
      <c r="MIO260">
        <v>0.63</v>
      </c>
      <c r="MIP260">
        <v>0.63</v>
      </c>
      <c r="MIQ260">
        <v>0.63</v>
      </c>
      <c r="MIR260">
        <v>0.63</v>
      </c>
      <c r="MIS260">
        <v>0.63</v>
      </c>
      <c r="MIT260">
        <v>0.63</v>
      </c>
      <c r="MIU260">
        <v>0.63</v>
      </c>
      <c r="MIV260">
        <v>0.63</v>
      </c>
      <c r="MIW260">
        <v>0.63</v>
      </c>
      <c r="MIX260">
        <v>0.63</v>
      </c>
      <c r="MIY260">
        <v>0.63</v>
      </c>
      <c r="MIZ260">
        <v>0.63</v>
      </c>
      <c r="MJA260">
        <v>0.63</v>
      </c>
      <c r="MJB260">
        <v>0.63</v>
      </c>
      <c r="MJC260">
        <v>0.63</v>
      </c>
      <c r="MJD260">
        <v>0.63</v>
      </c>
      <c r="MJE260">
        <v>0.63</v>
      </c>
      <c r="MJF260">
        <v>0.63</v>
      </c>
      <c r="MJG260">
        <v>0.63</v>
      </c>
      <c r="MJH260">
        <v>0.63</v>
      </c>
      <c r="MJI260">
        <v>0.63</v>
      </c>
      <c r="MJJ260">
        <v>0.63</v>
      </c>
      <c r="MJK260">
        <v>0.63</v>
      </c>
      <c r="MJL260">
        <v>0.63</v>
      </c>
      <c r="MJM260">
        <v>0.63</v>
      </c>
      <c r="MJN260">
        <v>0.63</v>
      </c>
      <c r="MJO260">
        <v>0.63</v>
      </c>
      <c r="MJP260">
        <v>0.63</v>
      </c>
      <c r="MJQ260">
        <v>0.63</v>
      </c>
      <c r="MJR260">
        <v>0.63</v>
      </c>
      <c r="MJS260">
        <v>0.63</v>
      </c>
      <c r="MJT260">
        <v>0.63</v>
      </c>
      <c r="MJU260">
        <v>0.63</v>
      </c>
      <c r="MJV260">
        <v>0.63</v>
      </c>
      <c r="MJW260">
        <v>0.63</v>
      </c>
      <c r="MJX260">
        <v>0.63</v>
      </c>
      <c r="MJY260">
        <v>0.63</v>
      </c>
      <c r="MJZ260">
        <v>0.63</v>
      </c>
      <c r="MKA260">
        <v>0.63</v>
      </c>
      <c r="MKB260">
        <v>0.63</v>
      </c>
      <c r="MKC260">
        <v>0.63</v>
      </c>
      <c r="MKD260">
        <v>0.63</v>
      </c>
      <c r="MKE260">
        <v>0.63</v>
      </c>
      <c r="MKF260">
        <v>0.63</v>
      </c>
      <c r="MKG260">
        <v>0.63</v>
      </c>
      <c r="MKH260">
        <v>0.63</v>
      </c>
      <c r="MKI260">
        <v>0.63</v>
      </c>
      <c r="MKJ260">
        <v>0.63</v>
      </c>
      <c r="MKK260">
        <v>0.63</v>
      </c>
      <c r="MKL260">
        <v>0.63</v>
      </c>
      <c r="MKM260">
        <v>0.63</v>
      </c>
      <c r="MKN260">
        <v>0.63</v>
      </c>
      <c r="MKO260">
        <v>0.63</v>
      </c>
      <c r="MKP260">
        <v>0.63</v>
      </c>
      <c r="MKQ260">
        <v>0.63</v>
      </c>
      <c r="MKR260">
        <v>0.63</v>
      </c>
      <c r="MKS260">
        <v>0.63</v>
      </c>
      <c r="MKT260">
        <v>0.63</v>
      </c>
      <c r="MKU260">
        <v>0.63</v>
      </c>
      <c r="MKV260">
        <v>0.63</v>
      </c>
      <c r="MKW260">
        <v>0.63</v>
      </c>
      <c r="MKX260">
        <v>0.63</v>
      </c>
      <c r="MKY260">
        <v>0.63</v>
      </c>
      <c r="MKZ260">
        <v>0.63</v>
      </c>
      <c r="MLA260">
        <v>0.63</v>
      </c>
      <c r="MLB260">
        <v>0.63</v>
      </c>
      <c r="MLC260">
        <v>0.63</v>
      </c>
      <c r="MLD260">
        <v>0.63</v>
      </c>
      <c r="MLE260">
        <v>0.63</v>
      </c>
      <c r="MLF260">
        <v>0.63</v>
      </c>
      <c r="MLG260">
        <v>0.63</v>
      </c>
      <c r="MLH260">
        <v>0.63</v>
      </c>
      <c r="MLI260">
        <v>0.63</v>
      </c>
      <c r="MLJ260">
        <v>0.63</v>
      </c>
      <c r="MLK260">
        <v>0.63</v>
      </c>
      <c r="MLL260">
        <v>0.63</v>
      </c>
      <c r="MLM260">
        <v>0.63</v>
      </c>
      <c r="MLN260">
        <v>0.63</v>
      </c>
      <c r="MLO260">
        <v>0.63</v>
      </c>
      <c r="MLP260">
        <v>0.63</v>
      </c>
      <c r="MLQ260">
        <v>0.63</v>
      </c>
      <c r="MLR260">
        <v>0.63</v>
      </c>
      <c r="MLS260">
        <v>0.63</v>
      </c>
      <c r="MLT260">
        <v>0.63</v>
      </c>
      <c r="MLU260">
        <v>0.63</v>
      </c>
      <c r="MLV260">
        <v>0.63</v>
      </c>
      <c r="MLW260">
        <v>0.63</v>
      </c>
      <c r="MLX260">
        <v>0.63</v>
      </c>
      <c r="MLY260">
        <v>0.63</v>
      </c>
      <c r="MLZ260">
        <v>0.63</v>
      </c>
      <c r="MMA260">
        <v>0.63</v>
      </c>
      <c r="MMB260">
        <v>0.63</v>
      </c>
      <c r="MMC260">
        <v>0.63</v>
      </c>
      <c r="MMD260">
        <v>0.63</v>
      </c>
      <c r="MME260">
        <v>0.63</v>
      </c>
      <c r="MMF260">
        <v>0.63</v>
      </c>
      <c r="MMG260">
        <v>0.63</v>
      </c>
      <c r="MMH260">
        <v>0.63</v>
      </c>
      <c r="MMI260">
        <v>0.63</v>
      </c>
      <c r="MMJ260">
        <v>0.63</v>
      </c>
      <c r="MMK260">
        <v>0.63</v>
      </c>
      <c r="MML260">
        <v>0.63</v>
      </c>
      <c r="MMM260">
        <v>0.63</v>
      </c>
      <c r="MMN260">
        <v>0.63</v>
      </c>
      <c r="MMO260">
        <v>0.63</v>
      </c>
      <c r="MMP260">
        <v>0.63</v>
      </c>
      <c r="MMQ260">
        <v>0.63</v>
      </c>
      <c r="MMR260">
        <v>0.63</v>
      </c>
      <c r="MMS260">
        <v>0.63</v>
      </c>
      <c r="MMT260">
        <v>0.63</v>
      </c>
      <c r="MMU260">
        <v>0.63</v>
      </c>
      <c r="MMV260">
        <v>0.63</v>
      </c>
      <c r="MMW260">
        <v>0.63</v>
      </c>
      <c r="MMX260">
        <v>0.63</v>
      </c>
      <c r="MMY260">
        <v>0.63</v>
      </c>
      <c r="MMZ260">
        <v>0.63</v>
      </c>
      <c r="MNA260">
        <v>0.63</v>
      </c>
      <c r="MNB260">
        <v>0.63</v>
      </c>
      <c r="MNC260">
        <v>0.63</v>
      </c>
      <c r="MND260">
        <v>0.63</v>
      </c>
      <c r="MNE260">
        <v>0.63</v>
      </c>
      <c r="MNF260">
        <v>0.63</v>
      </c>
      <c r="MNG260">
        <v>0.63</v>
      </c>
      <c r="MNH260">
        <v>0.63</v>
      </c>
      <c r="MNI260">
        <v>0.63</v>
      </c>
      <c r="MNJ260">
        <v>0.63</v>
      </c>
      <c r="MNK260">
        <v>0.63</v>
      </c>
      <c r="MNL260">
        <v>0.63</v>
      </c>
      <c r="MNM260">
        <v>0.63</v>
      </c>
      <c r="MNN260">
        <v>0.63</v>
      </c>
      <c r="MNO260">
        <v>0.63</v>
      </c>
      <c r="MNP260">
        <v>0.63</v>
      </c>
      <c r="MNQ260">
        <v>0.63</v>
      </c>
      <c r="MNR260">
        <v>0.63</v>
      </c>
      <c r="MNS260">
        <v>0.63</v>
      </c>
      <c r="MNT260">
        <v>0.63</v>
      </c>
      <c r="MNU260">
        <v>0.63</v>
      </c>
      <c r="MNV260">
        <v>0.63</v>
      </c>
      <c r="MNW260">
        <v>0.63</v>
      </c>
      <c r="MNX260">
        <v>0.63</v>
      </c>
      <c r="MNY260">
        <v>0.63</v>
      </c>
      <c r="MNZ260">
        <v>0.63</v>
      </c>
      <c r="MOA260">
        <v>0.63</v>
      </c>
      <c r="MOB260">
        <v>0.63</v>
      </c>
      <c r="MOC260">
        <v>0.63</v>
      </c>
      <c r="MOD260">
        <v>0.63</v>
      </c>
      <c r="MOE260">
        <v>0.63</v>
      </c>
      <c r="MOF260">
        <v>0.63</v>
      </c>
      <c r="MOG260">
        <v>0.63</v>
      </c>
      <c r="MOH260">
        <v>0.63</v>
      </c>
      <c r="MOI260">
        <v>0.63</v>
      </c>
      <c r="MOJ260">
        <v>0.63</v>
      </c>
      <c r="MOK260">
        <v>0.63</v>
      </c>
      <c r="MOL260">
        <v>0.63</v>
      </c>
      <c r="MOM260">
        <v>0.63</v>
      </c>
      <c r="MON260">
        <v>0.63</v>
      </c>
      <c r="MOO260">
        <v>0.63</v>
      </c>
      <c r="MOP260">
        <v>0.63</v>
      </c>
      <c r="MOQ260">
        <v>0.63</v>
      </c>
      <c r="MOR260">
        <v>0.63</v>
      </c>
      <c r="MOS260">
        <v>0.63</v>
      </c>
      <c r="MOT260">
        <v>0.63</v>
      </c>
      <c r="MOU260">
        <v>0.63</v>
      </c>
      <c r="MOV260">
        <v>0.63</v>
      </c>
      <c r="MOW260">
        <v>0.63</v>
      </c>
      <c r="MOX260">
        <v>0.63</v>
      </c>
      <c r="MOY260">
        <v>0.63</v>
      </c>
      <c r="MOZ260">
        <v>0.63</v>
      </c>
      <c r="MPA260">
        <v>0.63</v>
      </c>
      <c r="MPB260">
        <v>0.63</v>
      </c>
      <c r="MPC260">
        <v>0.63</v>
      </c>
      <c r="MPD260">
        <v>0.63</v>
      </c>
      <c r="MPE260">
        <v>0.63</v>
      </c>
      <c r="MPF260">
        <v>0.63</v>
      </c>
      <c r="MPG260">
        <v>0.63</v>
      </c>
      <c r="MPH260">
        <v>0.63</v>
      </c>
      <c r="MPI260">
        <v>0.63</v>
      </c>
      <c r="MPJ260">
        <v>0.63</v>
      </c>
      <c r="MPK260">
        <v>0.63</v>
      </c>
      <c r="MPL260">
        <v>0.63</v>
      </c>
      <c r="MPM260">
        <v>0.63</v>
      </c>
      <c r="MPN260">
        <v>0.63</v>
      </c>
      <c r="MPO260">
        <v>0.63</v>
      </c>
      <c r="MPP260">
        <v>0.63</v>
      </c>
      <c r="MPQ260">
        <v>0.63</v>
      </c>
      <c r="MPR260">
        <v>0.63</v>
      </c>
      <c r="MPS260">
        <v>0.63</v>
      </c>
      <c r="MPT260">
        <v>0.63</v>
      </c>
      <c r="MPU260">
        <v>0.63</v>
      </c>
      <c r="MPV260">
        <v>0.63</v>
      </c>
      <c r="MPW260">
        <v>0.63</v>
      </c>
      <c r="MPX260">
        <v>0.63</v>
      </c>
      <c r="MPY260">
        <v>0.63</v>
      </c>
      <c r="MPZ260">
        <v>0.63</v>
      </c>
      <c r="MQA260">
        <v>0.63</v>
      </c>
      <c r="MQB260">
        <v>0.63</v>
      </c>
      <c r="MQC260">
        <v>0.63</v>
      </c>
      <c r="MQD260">
        <v>0.63</v>
      </c>
      <c r="MQE260">
        <v>0.63</v>
      </c>
      <c r="MQF260">
        <v>0.63</v>
      </c>
      <c r="MQG260">
        <v>0.63</v>
      </c>
      <c r="MQH260">
        <v>0.63</v>
      </c>
      <c r="MQI260">
        <v>0.63</v>
      </c>
      <c r="MQJ260">
        <v>0.63</v>
      </c>
      <c r="MQK260">
        <v>0.63</v>
      </c>
      <c r="MQL260">
        <v>0.63</v>
      </c>
      <c r="MQM260">
        <v>0.63</v>
      </c>
      <c r="MQN260">
        <v>0.63</v>
      </c>
      <c r="MQO260">
        <v>0.63</v>
      </c>
      <c r="MQP260">
        <v>0.63</v>
      </c>
      <c r="MQQ260">
        <v>0.63</v>
      </c>
      <c r="MQR260">
        <v>0.63</v>
      </c>
      <c r="MQS260">
        <v>0.63</v>
      </c>
      <c r="MQT260">
        <v>0.63</v>
      </c>
      <c r="MQU260">
        <v>0.63</v>
      </c>
      <c r="MQV260">
        <v>0.63</v>
      </c>
      <c r="MQW260">
        <v>0.63</v>
      </c>
      <c r="MQX260">
        <v>0.63</v>
      </c>
      <c r="MQY260">
        <v>0.63</v>
      </c>
      <c r="MQZ260">
        <v>0.63</v>
      </c>
      <c r="MRA260">
        <v>0.63</v>
      </c>
      <c r="MRB260">
        <v>0.63</v>
      </c>
      <c r="MRC260">
        <v>0.63</v>
      </c>
      <c r="MRD260">
        <v>0.63</v>
      </c>
      <c r="MRE260">
        <v>0.63</v>
      </c>
      <c r="MRF260">
        <v>0.63</v>
      </c>
      <c r="MRG260">
        <v>0.63</v>
      </c>
      <c r="MRH260">
        <v>0.63</v>
      </c>
      <c r="MRI260">
        <v>0.63</v>
      </c>
      <c r="MRJ260">
        <v>0.63</v>
      </c>
      <c r="MRK260">
        <v>0.63</v>
      </c>
      <c r="MRL260">
        <v>0.63</v>
      </c>
      <c r="MRM260">
        <v>0.63</v>
      </c>
      <c r="MRN260">
        <v>0.63</v>
      </c>
      <c r="MRO260">
        <v>0.63</v>
      </c>
      <c r="MRP260">
        <v>0.63</v>
      </c>
      <c r="MRQ260">
        <v>0.63</v>
      </c>
      <c r="MRR260">
        <v>0.63</v>
      </c>
      <c r="MRS260">
        <v>0.63</v>
      </c>
      <c r="MRT260">
        <v>0.63</v>
      </c>
      <c r="MRU260">
        <v>0.63</v>
      </c>
      <c r="MRV260">
        <v>0.63</v>
      </c>
      <c r="MRW260">
        <v>0.63</v>
      </c>
      <c r="MRX260">
        <v>0.63</v>
      </c>
      <c r="MRY260">
        <v>0.63</v>
      </c>
      <c r="MRZ260">
        <v>0.63</v>
      </c>
      <c r="MSA260">
        <v>0.63</v>
      </c>
      <c r="MSB260">
        <v>0.63</v>
      </c>
      <c r="MSC260">
        <v>0.63</v>
      </c>
      <c r="MSD260">
        <v>0.63</v>
      </c>
      <c r="MSE260">
        <v>0.63</v>
      </c>
      <c r="MSF260">
        <v>0.63</v>
      </c>
      <c r="MSG260">
        <v>0.63</v>
      </c>
      <c r="MSH260">
        <v>0.63</v>
      </c>
      <c r="MSI260">
        <v>0.63</v>
      </c>
      <c r="MSJ260">
        <v>0.63</v>
      </c>
      <c r="MSK260">
        <v>0.63</v>
      </c>
      <c r="MSL260">
        <v>0.63</v>
      </c>
      <c r="MSM260">
        <v>0.63</v>
      </c>
      <c r="MSN260">
        <v>0.63</v>
      </c>
      <c r="MSO260">
        <v>0.63</v>
      </c>
      <c r="MSP260">
        <v>0.63</v>
      </c>
      <c r="MSQ260">
        <v>0.63</v>
      </c>
      <c r="MSR260">
        <v>0.63</v>
      </c>
      <c r="MSS260">
        <v>0.63</v>
      </c>
      <c r="MST260">
        <v>0.63</v>
      </c>
      <c r="MSU260">
        <v>0.63</v>
      </c>
      <c r="MSV260">
        <v>0.63</v>
      </c>
      <c r="MSW260">
        <v>0.63</v>
      </c>
      <c r="MSX260">
        <v>0.63</v>
      </c>
      <c r="MSY260">
        <v>0.63</v>
      </c>
      <c r="MSZ260">
        <v>0.63</v>
      </c>
      <c r="MTA260">
        <v>0.63</v>
      </c>
      <c r="MTB260">
        <v>0.63</v>
      </c>
      <c r="MTC260">
        <v>0.63</v>
      </c>
      <c r="MTD260">
        <v>0.63</v>
      </c>
      <c r="MTE260">
        <v>0.63</v>
      </c>
      <c r="MTF260">
        <v>0.63</v>
      </c>
      <c r="MTG260">
        <v>0.63</v>
      </c>
      <c r="MTH260">
        <v>0.63</v>
      </c>
      <c r="MTI260">
        <v>0.63</v>
      </c>
      <c r="MTJ260">
        <v>0.63</v>
      </c>
      <c r="MTK260">
        <v>0.63</v>
      </c>
      <c r="MTL260">
        <v>0.63</v>
      </c>
      <c r="MTM260">
        <v>0.63</v>
      </c>
      <c r="MTN260">
        <v>0.63</v>
      </c>
      <c r="MTO260">
        <v>0.63</v>
      </c>
      <c r="MTP260">
        <v>0.63</v>
      </c>
      <c r="MTQ260">
        <v>0.63</v>
      </c>
      <c r="MTR260">
        <v>0.63</v>
      </c>
      <c r="MTS260">
        <v>0.63</v>
      </c>
      <c r="MTT260">
        <v>0.63</v>
      </c>
      <c r="MTU260">
        <v>0.63</v>
      </c>
      <c r="MTV260">
        <v>0.63</v>
      </c>
      <c r="MTW260">
        <v>0.63</v>
      </c>
      <c r="MTX260">
        <v>0.63</v>
      </c>
      <c r="MTY260">
        <v>0.63</v>
      </c>
      <c r="MTZ260">
        <v>0.63</v>
      </c>
      <c r="MUA260">
        <v>0.63</v>
      </c>
      <c r="MUB260">
        <v>0.63</v>
      </c>
      <c r="MUC260">
        <v>0.63</v>
      </c>
      <c r="MUD260">
        <v>0.63</v>
      </c>
      <c r="MUE260">
        <v>0.63</v>
      </c>
      <c r="MUF260">
        <v>0.63</v>
      </c>
      <c r="MUG260">
        <v>0.63</v>
      </c>
      <c r="MUH260">
        <v>0.63</v>
      </c>
      <c r="MUI260">
        <v>0.63</v>
      </c>
      <c r="MUJ260">
        <v>0.63</v>
      </c>
      <c r="MUK260">
        <v>0.63</v>
      </c>
      <c r="MUL260">
        <v>0.63</v>
      </c>
      <c r="MUM260">
        <v>0.63</v>
      </c>
      <c r="MUN260">
        <v>0.63</v>
      </c>
      <c r="MUO260">
        <v>0.63</v>
      </c>
      <c r="MUP260">
        <v>0.63</v>
      </c>
      <c r="MUQ260">
        <v>0.63</v>
      </c>
      <c r="MUR260">
        <v>0.63</v>
      </c>
      <c r="MUS260">
        <v>0.63</v>
      </c>
      <c r="MUT260">
        <v>0.63</v>
      </c>
      <c r="MUU260">
        <v>0.63</v>
      </c>
      <c r="MUV260">
        <v>0.63</v>
      </c>
      <c r="MUW260">
        <v>0.63</v>
      </c>
      <c r="MUX260">
        <v>0.63</v>
      </c>
      <c r="MUY260">
        <v>0.63</v>
      </c>
      <c r="MUZ260">
        <v>0.63</v>
      </c>
      <c r="MVA260">
        <v>0.63</v>
      </c>
      <c r="MVB260">
        <v>0.63</v>
      </c>
      <c r="MVC260">
        <v>0.63</v>
      </c>
      <c r="MVD260">
        <v>0.63</v>
      </c>
      <c r="MVE260">
        <v>0.63</v>
      </c>
      <c r="MVF260">
        <v>0.63</v>
      </c>
      <c r="MVG260">
        <v>0.63</v>
      </c>
      <c r="MVH260">
        <v>0.63</v>
      </c>
      <c r="MVI260">
        <v>0.63</v>
      </c>
      <c r="MVJ260">
        <v>0.63</v>
      </c>
      <c r="MVK260">
        <v>0.63</v>
      </c>
      <c r="MVL260">
        <v>0.63</v>
      </c>
      <c r="MVM260">
        <v>0.63</v>
      </c>
      <c r="MVN260">
        <v>0.63</v>
      </c>
      <c r="MVO260">
        <v>0.63</v>
      </c>
      <c r="MVP260">
        <v>0.63</v>
      </c>
      <c r="MVQ260">
        <v>0.63</v>
      </c>
      <c r="MVR260">
        <v>0.63</v>
      </c>
      <c r="MVS260">
        <v>0.63</v>
      </c>
      <c r="MVT260">
        <v>0.63</v>
      </c>
      <c r="MVU260">
        <v>0.63</v>
      </c>
      <c r="MVV260">
        <v>0.63</v>
      </c>
      <c r="MVW260">
        <v>0.63</v>
      </c>
      <c r="MVX260">
        <v>0.63</v>
      </c>
      <c r="MVY260">
        <v>0.63</v>
      </c>
      <c r="MVZ260">
        <v>0.63</v>
      </c>
      <c r="MWA260">
        <v>0.63</v>
      </c>
      <c r="MWB260">
        <v>0.63</v>
      </c>
      <c r="MWC260">
        <v>0.63</v>
      </c>
      <c r="MWD260">
        <v>0.63</v>
      </c>
      <c r="MWE260">
        <v>0.63</v>
      </c>
      <c r="MWF260">
        <v>0.63</v>
      </c>
      <c r="MWG260">
        <v>0.63</v>
      </c>
      <c r="MWH260">
        <v>0.63</v>
      </c>
      <c r="MWI260">
        <v>0.63</v>
      </c>
      <c r="MWJ260">
        <v>0.63</v>
      </c>
      <c r="MWK260">
        <v>0.63</v>
      </c>
      <c r="MWL260">
        <v>0.63</v>
      </c>
      <c r="MWM260">
        <v>0.63</v>
      </c>
      <c r="MWN260">
        <v>0.63</v>
      </c>
      <c r="MWO260">
        <v>0.63</v>
      </c>
      <c r="MWP260">
        <v>0.63</v>
      </c>
      <c r="MWQ260">
        <v>0.63</v>
      </c>
      <c r="MWR260">
        <v>0.63</v>
      </c>
      <c r="MWS260">
        <v>0.63</v>
      </c>
      <c r="MWT260">
        <v>0.63</v>
      </c>
      <c r="MWU260">
        <v>0.63</v>
      </c>
      <c r="MWV260">
        <v>0.63</v>
      </c>
      <c r="MWW260">
        <v>0.63</v>
      </c>
      <c r="MWX260">
        <v>0.63</v>
      </c>
      <c r="MWY260">
        <v>0.63</v>
      </c>
      <c r="MWZ260">
        <v>0.63</v>
      </c>
      <c r="MXA260">
        <v>0.63</v>
      </c>
      <c r="MXB260">
        <v>0.63</v>
      </c>
      <c r="MXC260">
        <v>0.63</v>
      </c>
      <c r="MXD260">
        <v>0.63</v>
      </c>
      <c r="MXE260">
        <v>0.63</v>
      </c>
      <c r="MXF260">
        <v>0.63</v>
      </c>
      <c r="MXG260">
        <v>0.63</v>
      </c>
      <c r="MXH260">
        <v>0.63</v>
      </c>
      <c r="MXI260">
        <v>0.63</v>
      </c>
      <c r="MXJ260">
        <v>0.63</v>
      </c>
      <c r="MXK260">
        <v>0.63</v>
      </c>
      <c r="MXL260">
        <v>0.63</v>
      </c>
      <c r="MXM260">
        <v>0.63</v>
      </c>
      <c r="MXN260">
        <v>0.63</v>
      </c>
      <c r="MXO260">
        <v>0.63</v>
      </c>
      <c r="MXP260">
        <v>0.63</v>
      </c>
      <c r="MXQ260">
        <v>0.63</v>
      </c>
      <c r="MXR260">
        <v>0.63</v>
      </c>
      <c r="MXS260">
        <v>0.63</v>
      </c>
      <c r="MXT260">
        <v>0.63</v>
      </c>
      <c r="MXU260">
        <v>0.63</v>
      </c>
      <c r="MXV260">
        <v>0.63</v>
      </c>
      <c r="MXW260">
        <v>0.63</v>
      </c>
      <c r="MXX260">
        <v>0.63</v>
      </c>
      <c r="MXY260">
        <v>0.63</v>
      </c>
      <c r="MXZ260">
        <v>0.63</v>
      </c>
      <c r="MYA260">
        <v>0.63</v>
      </c>
      <c r="MYB260">
        <v>0.63</v>
      </c>
      <c r="MYC260">
        <v>0.63</v>
      </c>
      <c r="MYD260">
        <v>0.63</v>
      </c>
      <c r="MYE260">
        <v>0.63</v>
      </c>
      <c r="MYF260">
        <v>0.63</v>
      </c>
      <c r="MYG260">
        <v>0.63</v>
      </c>
      <c r="MYH260">
        <v>0.63</v>
      </c>
      <c r="MYI260">
        <v>0.63</v>
      </c>
      <c r="MYJ260">
        <v>0.63</v>
      </c>
      <c r="MYK260">
        <v>0.63</v>
      </c>
      <c r="MYL260">
        <v>0.63</v>
      </c>
      <c r="MYM260">
        <v>0.63</v>
      </c>
      <c r="MYN260">
        <v>0.63</v>
      </c>
      <c r="MYO260">
        <v>0.63</v>
      </c>
      <c r="MYP260">
        <v>0.63</v>
      </c>
      <c r="MYQ260">
        <v>0.63</v>
      </c>
      <c r="MYR260">
        <v>0.63</v>
      </c>
      <c r="MYS260">
        <v>0.63</v>
      </c>
      <c r="MYT260">
        <v>0.63</v>
      </c>
      <c r="MYU260">
        <v>0.63</v>
      </c>
      <c r="MYV260">
        <v>0.63</v>
      </c>
      <c r="MYW260">
        <v>0.63</v>
      </c>
      <c r="MYX260">
        <v>0.63</v>
      </c>
      <c r="MYY260">
        <v>0.63</v>
      </c>
      <c r="MYZ260">
        <v>0.63</v>
      </c>
      <c r="MZA260">
        <v>0.63</v>
      </c>
      <c r="MZB260">
        <v>0.63</v>
      </c>
      <c r="MZC260">
        <v>0.63</v>
      </c>
      <c r="MZD260">
        <v>0.63</v>
      </c>
      <c r="MZE260">
        <v>0.63</v>
      </c>
      <c r="MZF260">
        <v>0.63</v>
      </c>
      <c r="MZG260">
        <v>0.63</v>
      </c>
      <c r="MZH260">
        <v>0.63</v>
      </c>
      <c r="MZI260">
        <v>0.63</v>
      </c>
      <c r="MZJ260">
        <v>0.63</v>
      </c>
      <c r="MZK260">
        <v>0.63</v>
      </c>
      <c r="MZL260">
        <v>0.63</v>
      </c>
      <c r="MZM260">
        <v>0.63</v>
      </c>
      <c r="MZN260">
        <v>0.63</v>
      </c>
      <c r="MZO260">
        <v>0.63</v>
      </c>
      <c r="MZP260">
        <v>0.63</v>
      </c>
      <c r="MZQ260">
        <v>0.63</v>
      </c>
      <c r="MZR260">
        <v>0.63</v>
      </c>
      <c r="MZS260">
        <v>0.63</v>
      </c>
      <c r="MZT260">
        <v>0.63</v>
      </c>
      <c r="MZU260">
        <v>0.63</v>
      </c>
      <c r="MZV260">
        <v>0.63</v>
      </c>
      <c r="MZW260">
        <v>0.63</v>
      </c>
      <c r="MZX260">
        <v>0.63</v>
      </c>
      <c r="MZY260">
        <v>0.63</v>
      </c>
      <c r="MZZ260">
        <v>0.63</v>
      </c>
      <c r="NAA260">
        <v>0.63</v>
      </c>
      <c r="NAB260">
        <v>0.63</v>
      </c>
      <c r="NAC260">
        <v>0.63</v>
      </c>
      <c r="NAD260">
        <v>0.63</v>
      </c>
      <c r="NAE260">
        <v>0.63</v>
      </c>
      <c r="NAF260">
        <v>0.63</v>
      </c>
      <c r="NAG260">
        <v>0.63</v>
      </c>
      <c r="NAH260">
        <v>0.63</v>
      </c>
      <c r="NAI260">
        <v>0.63</v>
      </c>
      <c r="NAJ260">
        <v>0.63</v>
      </c>
      <c r="NAK260">
        <v>0.63</v>
      </c>
      <c r="NAL260">
        <v>0.63</v>
      </c>
      <c r="NAM260">
        <v>0.63</v>
      </c>
      <c r="NAN260">
        <v>0.63</v>
      </c>
      <c r="NAO260">
        <v>0.63</v>
      </c>
      <c r="NAP260">
        <v>0.63</v>
      </c>
      <c r="NAQ260">
        <v>0.63</v>
      </c>
      <c r="NAR260">
        <v>0.63</v>
      </c>
      <c r="NAS260">
        <v>0.63</v>
      </c>
      <c r="NAT260">
        <v>0.63</v>
      </c>
      <c r="NAU260">
        <v>0.63</v>
      </c>
      <c r="NAV260">
        <v>0.63</v>
      </c>
      <c r="NAW260">
        <v>0.63</v>
      </c>
      <c r="NAX260">
        <v>0.63</v>
      </c>
      <c r="NAY260">
        <v>0.63</v>
      </c>
      <c r="NAZ260">
        <v>0.63</v>
      </c>
      <c r="NBA260">
        <v>0.63</v>
      </c>
      <c r="NBB260">
        <v>0.63</v>
      </c>
      <c r="NBC260">
        <v>0.63</v>
      </c>
      <c r="NBD260">
        <v>0.63</v>
      </c>
      <c r="NBE260">
        <v>0.63</v>
      </c>
      <c r="NBF260">
        <v>0.63</v>
      </c>
      <c r="NBG260">
        <v>0.63</v>
      </c>
      <c r="NBH260">
        <v>0.63</v>
      </c>
      <c r="NBI260">
        <v>0.63</v>
      </c>
      <c r="NBJ260">
        <v>0.63</v>
      </c>
      <c r="NBK260">
        <v>0.63</v>
      </c>
      <c r="NBL260">
        <v>0.63</v>
      </c>
      <c r="NBM260">
        <v>0.63</v>
      </c>
      <c r="NBN260">
        <v>0.63</v>
      </c>
      <c r="NBO260">
        <v>0.63</v>
      </c>
      <c r="NBP260">
        <v>0.63</v>
      </c>
      <c r="NBQ260">
        <v>0.63</v>
      </c>
      <c r="NBR260">
        <v>0.63</v>
      </c>
      <c r="NBS260">
        <v>0.63</v>
      </c>
      <c r="NBT260">
        <v>0.63</v>
      </c>
      <c r="NBU260">
        <v>0.63</v>
      </c>
      <c r="NBV260">
        <v>0.63</v>
      </c>
      <c r="NBW260">
        <v>0.63</v>
      </c>
      <c r="NBX260">
        <v>0.63</v>
      </c>
      <c r="NBY260">
        <v>0.63</v>
      </c>
      <c r="NBZ260">
        <v>0.63</v>
      </c>
      <c r="NCA260">
        <v>0.63</v>
      </c>
      <c r="NCB260">
        <v>0.63</v>
      </c>
      <c r="NCC260">
        <v>0.63</v>
      </c>
      <c r="NCD260">
        <v>0.63</v>
      </c>
      <c r="NCE260">
        <v>0.63</v>
      </c>
      <c r="NCF260">
        <v>0.63</v>
      </c>
      <c r="NCG260">
        <v>0.63</v>
      </c>
      <c r="NCH260">
        <v>0.63</v>
      </c>
      <c r="NCI260">
        <v>0.63</v>
      </c>
      <c r="NCJ260">
        <v>0.63</v>
      </c>
      <c r="NCK260">
        <v>0.63</v>
      </c>
      <c r="NCL260">
        <v>0.63</v>
      </c>
      <c r="NCM260">
        <v>0.63</v>
      </c>
      <c r="NCN260">
        <v>0.63</v>
      </c>
      <c r="NCO260">
        <v>0.63</v>
      </c>
      <c r="NCP260">
        <v>0.63</v>
      </c>
      <c r="NCQ260">
        <v>0.63</v>
      </c>
      <c r="NCR260">
        <v>0.63</v>
      </c>
      <c r="NCS260">
        <v>0.63</v>
      </c>
      <c r="NCT260">
        <v>0.63</v>
      </c>
      <c r="NCU260">
        <v>0.63</v>
      </c>
      <c r="NCV260">
        <v>0.63</v>
      </c>
      <c r="NCW260">
        <v>0.63</v>
      </c>
      <c r="NCX260">
        <v>0.63</v>
      </c>
      <c r="NCY260">
        <v>0.63</v>
      </c>
      <c r="NCZ260">
        <v>0.63</v>
      </c>
      <c r="NDA260">
        <v>0.63</v>
      </c>
      <c r="NDB260">
        <v>0.63</v>
      </c>
      <c r="NDC260">
        <v>0.63</v>
      </c>
      <c r="NDD260">
        <v>0.63</v>
      </c>
      <c r="NDE260">
        <v>0.63</v>
      </c>
      <c r="NDF260">
        <v>0.63</v>
      </c>
      <c r="NDG260">
        <v>0.63</v>
      </c>
      <c r="NDH260">
        <v>0.63</v>
      </c>
      <c r="NDI260">
        <v>0.63</v>
      </c>
      <c r="NDJ260">
        <v>0.63</v>
      </c>
      <c r="NDK260">
        <v>0.63</v>
      </c>
      <c r="NDL260">
        <v>0.63</v>
      </c>
      <c r="NDM260">
        <v>0.63</v>
      </c>
      <c r="NDN260">
        <v>0.63</v>
      </c>
      <c r="NDO260">
        <v>0.63</v>
      </c>
      <c r="NDP260">
        <v>0.63</v>
      </c>
      <c r="NDQ260">
        <v>0.63</v>
      </c>
      <c r="NDR260">
        <v>0.63</v>
      </c>
      <c r="NDS260">
        <v>0.63</v>
      </c>
      <c r="NDT260">
        <v>0.63</v>
      </c>
      <c r="NDU260">
        <v>0.63</v>
      </c>
      <c r="NDV260">
        <v>0.63</v>
      </c>
      <c r="NDW260">
        <v>0.63</v>
      </c>
      <c r="NDX260">
        <v>0.63</v>
      </c>
      <c r="NDY260">
        <v>0.63</v>
      </c>
      <c r="NDZ260">
        <v>0.63</v>
      </c>
      <c r="NEA260">
        <v>0.63</v>
      </c>
      <c r="NEB260">
        <v>0.63</v>
      </c>
      <c r="NEC260">
        <v>0.63</v>
      </c>
      <c r="NED260">
        <v>0.63</v>
      </c>
      <c r="NEE260">
        <v>0.63</v>
      </c>
      <c r="NEF260">
        <v>0.63</v>
      </c>
      <c r="NEG260">
        <v>0.63</v>
      </c>
      <c r="NEH260">
        <v>0.63</v>
      </c>
      <c r="NEI260">
        <v>0.63</v>
      </c>
      <c r="NEJ260">
        <v>0.63</v>
      </c>
      <c r="NEK260">
        <v>0.63</v>
      </c>
      <c r="NEL260">
        <v>0.63</v>
      </c>
      <c r="NEM260">
        <v>0.63</v>
      </c>
      <c r="NEN260">
        <v>0.63</v>
      </c>
      <c r="NEO260">
        <v>0.63</v>
      </c>
      <c r="NEP260">
        <v>0.63</v>
      </c>
      <c r="NEQ260">
        <v>0.63</v>
      </c>
      <c r="NER260">
        <v>0.63</v>
      </c>
      <c r="NES260">
        <v>0.63</v>
      </c>
      <c r="NET260">
        <v>0.63</v>
      </c>
      <c r="NEU260">
        <v>0.63</v>
      </c>
      <c r="NEV260">
        <v>0.63</v>
      </c>
      <c r="NEW260">
        <v>0.63</v>
      </c>
      <c r="NEX260">
        <v>0.63</v>
      </c>
      <c r="NEY260">
        <v>0.63</v>
      </c>
      <c r="NEZ260">
        <v>0.63</v>
      </c>
      <c r="NFA260">
        <v>0.63</v>
      </c>
      <c r="NFB260">
        <v>0.63</v>
      </c>
      <c r="NFC260">
        <v>0.63</v>
      </c>
      <c r="NFD260">
        <v>0.63</v>
      </c>
      <c r="NFE260">
        <v>0.63</v>
      </c>
      <c r="NFF260">
        <v>0.63</v>
      </c>
      <c r="NFG260">
        <v>0.63</v>
      </c>
      <c r="NFH260">
        <v>0.63</v>
      </c>
      <c r="NFI260">
        <v>0.63</v>
      </c>
      <c r="NFJ260">
        <v>0.63</v>
      </c>
      <c r="NFK260">
        <v>0.63</v>
      </c>
      <c r="NFL260">
        <v>0.63</v>
      </c>
      <c r="NFM260">
        <v>0.63</v>
      </c>
      <c r="NFN260">
        <v>0.63</v>
      </c>
      <c r="NFO260">
        <v>0.63</v>
      </c>
      <c r="NFP260">
        <v>0.63</v>
      </c>
      <c r="NFQ260">
        <v>0.63</v>
      </c>
      <c r="NFR260">
        <v>0.63</v>
      </c>
      <c r="NFS260">
        <v>0.63</v>
      </c>
      <c r="NFT260">
        <v>0.63</v>
      </c>
      <c r="NFU260">
        <v>0.63</v>
      </c>
      <c r="NFV260">
        <v>0.63</v>
      </c>
      <c r="NFW260">
        <v>0.63</v>
      </c>
      <c r="NFX260">
        <v>0.63</v>
      </c>
      <c r="NFY260">
        <v>0.63</v>
      </c>
      <c r="NFZ260">
        <v>0.63</v>
      </c>
      <c r="NGA260">
        <v>0.63</v>
      </c>
      <c r="NGB260">
        <v>0.63</v>
      </c>
      <c r="NGC260">
        <v>0.63</v>
      </c>
      <c r="NGD260">
        <v>0.63</v>
      </c>
      <c r="NGE260">
        <v>0.63</v>
      </c>
      <c r="NGF260">
        <v>0.63</v>
      </c>
      <c r="NGG260">
        <v>0.63</v>
      </c>
      <c r="NGH260">
        <v>0.63</v>
      </c>
      <c r="NGI260">
        <v>0.63</v>
      </c>
      <c r="NGJ260">
        <v>0.63</v>
      </c>
      <c r="NGK260">
        <v>0.63</v>
      </c>
      <c r="NGL260">
        <v>0.63</v>
      </c>
      <c r="NGM260">
        <v>0.63</v>
      </c>
      <c r="NGN260">
        <v>0.63</v>
      </c>
      <c r="NGO260">
        <v>0.63</v>
      </c>
      <c r="NGP260">
        <v>0.63</v>
      </c>
      <c r="NGQ260">
        <v>0.63</v>
      </c>
      <c r="NGR260">
        <v>0.63</v>
      </c>
      <c r="NGS260">
        <v>0.63</v>
      </c>
      <c r="NGT260">
        <v>0.63</v>
      </c>
      <c r="NGU260">
        <v>0.63</v>
      </c>
      <c r="NGV260">
        <v>0.63</v>
      </c>
      <c r="NGW260">
        <v>0.63</v>
      </c>
      <c r="NGX260">
        <v>0.63</v>
      </c>
      <c r="NGY260">
        <v>0.63</v>
      </c>
      <c r="NGZ260">
        <v>0.63</v>
      </c>
      <c r="NHA260">
        <v>0.63</v>
      </c>
      <c r="NHB260">
        <v>0.63</v>
      </c>
      <c r="NHC260">
        <v>0.63</v>
      </c>
      <c r="NHD260">
        <v>0.63</v>
      </c>
      <c r="NHE260">
        <v>0.63</v>
      </c>
      <c r="NHF260">
        <v>0.63</v>
      </c>
      <c r="NHG260">
        <v>0.63</v>
      </c>
      <c r="NHH260">
        <v>0.63</v>
      </c>
      <c r="NHI260">
        <v>0.63</v>
      </c>
      <c r="NHJ260">
        <v>0.63</v>
      </c>
      <c r="NHK260">
        <v>0.63</v>
      </c>
      <c r="NHL260">
        <v>0.63</v>
      </c>
      <c r="NHM260">
        <v>0.63</v>
      </c>
      <c r="NHN260">
        <v>0.63</v>
      </c>
      <c r="NHO260">
        <v>0.63</v>
      </c>
      <c r="NHP260">
        <v>0.63</v>
      </c>
      <c r="NHQ260">
        <v>0.63</v>
      </c>
      <c r="NHR260">
        <v>0.63</v>
      </c>
      <c r="NHS260">
        <v>0.63</v>
      </c>
      <c r="NHT260">
        <v>0.63</v>
      </c>
      <c r="NHU260">
        <v>0.63</v>
      </c>
      <c r="NHV260">
        <v>0.63</v>
      </c>
      <c r="NHW260">
        <v>0.63</v>
      </c>
      <c r="NHX260">
        <v>0.63</v>
      </c>
      <c r="NHY260">
        <v>0.63</v>
      </c>
      <c r="NHZ260">
        <v>0.63</v>
      </c>
      <c r="NIA260">
        <v>0.63</v>
      </c>
      <c r="NIB260">
        <v>0.63</v>
      </c>
      <c r="NIC260">
        <v>0.63</v>
      </c>
      <c r="NID260">
        <v>0.63</v>
      </c>
      <c r="NIE260">
        <v>0.63</v>
      </c>
      <c r="NIF260">
        <v>0.63</v>
      </c>
      <c r="NIG260">
        <v>0.63</v>
      </c>
      <c r="NIH260">
        <v>0.63</v>
      </c>
      <c r="NII260">
        <v>0.63</v>
      </c>
      <c r="NIJ260">
        <v>0.63</v>
      </c>
      <c r="NIK260">
        <v>0.63</v>
      </c>
      <c r="NIL260">
        <v>0.63</v>
      </c>
      <c r="NIM260">
        <v>0.63</v>
      </c>
      <c r="NIN260">
        <v>0.63</v>
      </c>
      <c r="NIO260">
        <v>0.63</v>
      </c>
      <c r="NIP260">
        <v>0.63</v>
      </c>
      <c r="NIQ260">
        <v>0.63</v>
      </c>
      <c r="NIR260">
        <v>0.63</v>
      </c>
      <c r="NIS260">
        <v>0.63</v>
      </c>
      <c r="NIT260">
        <v>0.63</v>
      </c>
      <c r="NIU260">
        <v>0.63</v>
      </c>
      <c r="NIV260">
        <v>0.63</v>
      </c>
      <c r="NIW260">
        <v>0.63</v>
      </c>
      <c r="NIX260">
        <v>0.63</v>
      </c>
      <c r="NIY260">
        <v>0.63</v>
      </c>
      <c r="NIZ260">
        <v>0.63</v>
      </c>
      <c r="NJA260">
        <v>0.63</v>
      </c>
      <c r="NJB260">
        <v>0.63</v>
      </c>
      <c r="NJC260">
        <v>0.63</v>
      </c>
      <c r="NJD260">
        <v>0.63</v>
      </c>
      <c r="NJE260">
        <v>0.63</v>
      </c>
      <c r="NJF260">
        <v>0.63</v>
      </c>
      <c r="NJG260">
        <v>0.63</v>
      </c>
      <c r="NJH260">
        <v>0.63</v>
      </c>
      <c r="NJI260">
        <v>0.63</v>
      </c>
      <c r="NJJ260">
        <v>0.63</v>
      </c>
      <c r="NJK260">
        <v>0.63</v>
      </c>
      <c r="NJL260">
        <v>0.63</v>
      </c>
      <c r="NJM260">
        <v>0.63</v>
      </c>
      <c r="NJN260">
        <v>0.63</v>
      </c>
      <c r="NJO260">
        <v>0.63</v>
      </c>
      <c r="NJP260">
        <v>0.63</v>
      </c>
      <c r="NJQ260">
        <v>0.63</v>
      </c>
      <c r="NJR260">
        <v>0.63</v>
      </c>
      <c r="NJS260">
        <v>0.63</v>
      </c>
      <c r="NJT260">
        <v>0.63</v>
      </c>
      <c r="NJU260">
        <v>0.63</v>
      </c>
      <c r="NJV260">
        <v>0.63</v>
      </c>
      <c r="NJW260">
        <v>0.63</v>
      </c>
      <c r="NJX260">
        <v>0.63</v>
      </c>
      <c r="NJY260">
        <v>0.63</v>
      </c>
      <c r="NJZ260">
        <v>0.63</v>
      </c>
      <c r="NKA260">
        <v>0.63</v>
      </c>
      <c r="NKB260">
        <v>0.63</v>
      </c>
      <c r="NKC260">
        <v>0.63</v>
      </c>
      <c r="NKD260">
        <v>0.63</v>
      </c>
      <c r="NKE260">
        <v>0.63</v>
      </c>
      <c r="NKF260">
        <v>0.63</v>
      </c>
      <c r="NKG260">
        <v>0.63</v>
      </c>
      <c r="NKH260">
        <v>0.63</v>
      </c>
      <c r="NKI260">
        <v>0.63</v>
      </c>
      <c r="NKJ260">
        <v>0.63</v>
      </c>
      <c r="NKK260">
        <v>0.63</v>
      </c>
      <c r="NKL260">
        <v>0.63</v>
      </c>
      <c r="NKM260">
        <v>0.63</v>
      </c>
      <c r="NKN260">
        <v>0.63</v>
      </c>
      <c r="NKO260">
        <v>0.63</v>
      </c>
      <c r="NKP260">
        <v>0.63</v>
      </c>
      <c r="NKQ260">
        <v>0.63</v>
      </c>
      <c r="NKR260">
        <v>0.63</v>
      </c>
      <c r="NKS260">
        <v>0.63</v>
      </c>
      <c r="NKT260">
        <v>0.63</v>
      </c>
      <c r="NKU260">
        <v>0.63</v>
      </c>
      <c r="NKV260">
        <v>0.63</v>
      </c>
      <c r="NKW260">
        <v>0.63</v>
      </c>
      <c r="NKX260">
        <v>0.63</v>
      </c>
      <c r="NKY260">
        <v>0.63</v>
      </c>
      <c r="NKZ260">
        <v>0.63</v>
      </c>
      <c r="NLA260">
        <v>0.63</v>
      </c>
      <c r="NLB260">
        <v>0.63</v>
      </c>
      <c r="NLC260">
        <v>0.63</v>
      </c>
      <c r="NLD260">
        <v>0.63</v>
      </c>
      <c r="NLE260">
        <v>0.63</v>
      </c>
      <c r="NLF260">
        <v>0.63</v>
      </c>
      <c r="NLG260">
        <v>0.63</v>
      </c>
      <c r="NLH260">
        <v>0.63</v>
      </c>
      <c r="NLI260">
        <v>0.63</v>
      </c>
      <c r="NLJ260">
        <v>0.63</v>
      </c>
      <c r="NLK260">
        <v>0.63</v>
      </c>
      <c r="NLL260">
        <v>0.63</v>
      </c>
      <c r="NLM260">
        <v>0.63</v>
      </c>
      <c r="NLN260">
        <v>0.63</v>
      </c>
      <c r="NLO260">
        <v>0.63</v>
      </c>
      <c r="NLP260">
        <v>0.63</v>
      </c>
      <c r="NLQ260">
        <v>0.63</v>
      </c>
      <c r="NLR260">
        <v>0.63</v>
      </c>
      <c r="NLS260">
        <v>0.63</v>
      </c>
      <c r="NLT260">
        <v>0.63</v>
      </c>
      <c r="NLU260">
        <v>0.63</v>
      </c>
      <c r="NLV260">
        <v>0.63</v>
      </c>
      <c r="NLW260">
        <v>0.63</v>
      </c>
      <c r="NLX260">
        <v>0.63</v>
      </c>
      <c r="NLY260">
        <v>0.63</v>
      </c>
      <c r="NLZ260">
        <v>0.63</v>
      </c>
      <c r="NMA260">
        <v>0.63</v>
      </c>
      <c r="NMB260">
        <v>0.63</v>
      </c>
      <c r="NMC260">
        <v>0.63</v>
      </c>
      <c r="NMD260">
        <v>0.63</v>
      </c>
      <c r="NME260">
        <v>0.63</v>
      </c>
      <c r="NMF260">
        <v>0.63</v>
      </c>
      <c r="NMG260">
        <v>0.63</v>
      </c>
      <c r="NMH260">
        <v>0.63</v>
      </c>
      <c r="NMI260">
        <v>0.63</v>
      </c>
      <c r="NMJ260">
        <v>0.63</v>
      </c>
      <c r="NMK260">
        <v>0.63</v>
      </c>
      <c r="NML260">
        <v>0.63</v>
      </c>
      <c r="NMM260">
        <v>0.63</v>
      </c>
      <c r="NMN260">
        <v>0.63</v>
      </c>
      <c r="NMO260">
        <v>0.63</v>
      </c>
      <c r="NMP260">
        <v>0.63</v>
      </c>
      <c r="NMQ260">
        <v>0.63</v>
      </c>
      <c r="NMR260">
        <v>0.63</v>
      </c>
      <c r="NMS260">
        <v>0.63</v>
      </c>
      <c r="NMT260">
        <v>0.63</v>
      </c>
      <c r="NMU260">
        <v>0.63</v>
      </c>
      <c r="NMV260">
        <v>0.63</v>
      </c>
      <c r="NMW260">
        <v>0.63</v>
      </c>
      <c r="NMX260">
        <v>0.63</v>
      </c>
      <c r="NMY260">
        <v>0.63</v>
      </c>
      <c r="NMZ260">
        <v>0.63</v>
      </c>
      <c r="NNA260">
        <v>0.63</v>
      </c>
      <c r="NNB260">
        <v>0.63</v>
      </c>
      <c r="NNC260">
        <v>0.63</v>
      </c>
      <c r="NND260">
        <v>0.63</v>
      </c>
      <c r="NNE260">
        <v>0.63</v>
      </c>
      <c r="NNF260">
        <v>0.63</v>
      </c>
      <c r="NNG260">
        <v>0.63</v>
      </c>
      <c r="NNH260">
        <v>0.63</v>
      </c>
      <c r="NNI260">
        <v>0.63</v>
      </c>
      <c r="NNJ260">
        <v>0.63</v>
      </c>
      <c r="NNK260">
        <v>0.63</v>
      </c>
      <c r="NNL260">
        <v>0.63</v>
      </c>
      <c r="NNM260">
        <v>0.63</v>
      </c>
      <c r="NNN260">
        <v>0.63</v>
      </c>
      <c r="NNO260">
        <v>0.63</v>
      </c>
      <c r="NNP260">
        <v>0.63</v>
      </c>
      <c r="NNQ260">
        <v>0.63</v>
      </c>
      <c r="NNR260">
        <v>0.63</v>
      </c>
      <c r="NNS260">
        <v>0.63</v>
      </c>
      <c r="NNT260">
        <v>0.63</v>
      </c>
      <c r="NNU260">
        <v>0.63</v>
      </c>
      <c r="NNV260">
        <v>0.63</v>
      </c>
      <c r="NNW260">
        <v>0.63</v>
      </c>
      <c r="NNX260">
        <v>0.63</v>
      </c>
      <c r="NNY260">
        <v>0.63</v>
      </c>
      <c r="NNZ260">
        <v>0.63</v>
      </c>
      <c r="NOA260">
        <v>0.63</v>
      </c>
      <c r="NOB260">
        <v>0.63</v>
      </c>
      <c r="NOC260">
        <v>0.63</v>
      </c>
      <c r="NOD260">
        <v>0.63</v>
      </c>
      <c r="NOE260">
        <v>0.63</v>
      </c>
      <c r="NOF260">
        <v>0.63</v>
      </c>
      <c r="NOG260">
        <v>0.63</v>
      </c>
      <c r="NOH260">
        <v>0.63</v>
      </c>
      <c r="NOI260">
        <v>0.63</v>
      </c>
      <c r="NOJ260">
        <v>0.63</v>
      </c>
      <c r="NOK260">
        <v>0.63</v>
      </c>
      <c r="NOL260">
        <v>0.63</v>
      </c>
      <c r="NOM260">
        <v>0.63</v>
      </c>
      <c r="NON260">
        <v>0.63</v>
      </c>
      <c r="NOO260">
        <v>0.63</v>
      </c>
      <c r="NOP260">
        <v>0.63</v>
      </c>
      <c r="NOQ260">
        <v>0.63</v>
      </c>
      <c r="NOR260">
        <v>0.63</v>
      </c>
      <c r="NOS260">
        <v>0.63</v>
      </c>
      <c r="NOT260">
        <v>0.63</v>
      </c>
      <c r="NOU260">
        <v>0.63</v>
      </c>
      <c r="NOV260">
        <v>0.63</v>
      </c>
      <c r="NOW260">
        <v>0.63</v>
      </c>
      <c r="NOX260">
        <v>0.63</v>
      </c>
      <c r="NOY260">
        <v>0.63</v>
      </c>
      <c r="NOZ260">
        <v>0.63</v>
      </c>
      <c r="NPA260">
        <v>0.63</v>
      </c>
      <c r="NPB260">
        <v>0.63</v>
      </c>
      <c r="NPC260">
        <v>0.63</v>
      </c>
      <c r="NPD260">
        <v>0.63</v>
      </c>
      <c r="NPE260">
        <v>0.63</v>
      </c>
      <c r="NPF260">
        <v>0.63</v>
      </c>
      <c r="NPG260">
        <v>0.63</v>
      </c>
      <c r="NPH260">
        <v>0.63</v>
      </c>
      <c r="NPI260">
        <v>0.63</v>
      </c>
      <c r="NPJ260">
        <v>0.63</v>
      </c>
      <c r="NPK260">
        <v>0.63</v>
      </c>
      <c r="NPL260">
        <v>0.63</v>
      </c>
      <c r="NPM260">
        <v>0.63</v>
      </c>
      <c r="NPN260">
        <v>0.63</v>
      </c>
      <c r="NPO260">
        <v>0.63</v>
      </c>
      <c r="NPP260">
        <v>0.63</v>
      </c>
      <c r="NPQ260">
        <v>0.63</v>
      </c>
      <c r="NPR260">
        <v>0.63</v>
      </c>
      <c r="NPS260">
        <v>0.63</v>
      </c>
      <c r="NPT260">
        <v>0.63</v>
      </c>
      <c r="NPU260">
        <v>0.63</v>
      </c>
      <c r="NPV260">
        <v>0.63</v>
      </c>
      <c r="NPW260">
        <v>0.63</v>
      </c>
      <c r="NPX260">
        <v>0.63</v>
      </c>
      <c r="NPY260">
        <v>0.63</v>
      </c>
      <c r="NPZ260">
        <v>0.63</v>
      </c>
      <c r="NQA260">
        <v>0.63</v>
      </c>
      <c r="NQB260">
        <v>0.63</v>
      </c>
      <c r="NQC260">
        <v>0.63</v>
      </c>
      <c r="NQD260">
        <v>0.63</v>
      </c>
      <c r="NQE260">
        <v>0.63</v>
      </c>
      <c r="NQF260">
        <v>0.63</v>
      </c>
      <c r="NQG260">
        <v>0.63</v>
      </c>
      <c r="NQH260">
        <v>0.63</v>
      </c>
      <c r="NQI260">
        <v>0.63</v>
      </c>
      <c r="NQJ260">
        <v>0.63</v>
      </c>
      <c r="NQK260">
        <v>0.63</v>
      </c>
      <c r="NQL260">
        <v>0.63</v>
      </c>
      <c r="NQM260">
        <v>0.63</v>
      </c>
      <c r="NQN260">
        <v>0.63</v>
      </c>
      <c r="NQO260">
        <v>0.63</v>
      </c>
      <c r="NQP260">
        <v>0.63</v>
      </c>
      <c r="NQQ260">
        <v>0.63</v>
      </c>
      <c r="NQR260">
        <v>0.63</v>
      </c>
      <c r="NQS260">
        <v>0.63</v>
      </c>
      <c r="NQT260">
        <v>0.63</v>
      </c>
      <c r="NQU260">
        <v>0.63</v>
      </c>
      <c r="NQV260">
        <v>0.63</v>
      </c>
      <c r="NQW260">
        <v>0.63</v>
      </c>
      <c r="NQX260">
        <v>0.63</v>
      </c>
      <c r="NQY260">
        <v>0.63</v>
      </c>
      <c r="NQZ260">
        <v>0.63</v>
      </c>
      <c r="NRA260">
        <v>0.63</v>
      </c>
      <c r="NRB260">
        <v>0.63</v>
      </c>
      <c r="NRC260">
        <v>0.63</v>
      </c>
      <c r="NRD260">
        <v>0.63</v>
      </c>
      <c r="NRE260">
        <v>0.63</v>
      </c>
      <c r="NRF260">
        <v>0.63</v>
      </c>
      <c r="NRG260">
        <v>0.63</v>
      </c>
      <c r="NRH260">
        <v>0.63</v>
      </c>
      <c r="NRI260">
        <v>0.63</v>
      </c>
      <c r="NRJ260">
        <v>0.63</v>
      </c>
      <c r="NRK260">
        <v>0.63</v>
      </c>
      <c r="NRL260">
        <v>0.63</v>
      </c>
      <c r="NRM260">
        <v>0.63</v>
      </c>
      <c r="NRN260">
        <v>0.63</v>
      </c>
      <c r="NRO260">
        <v>0.63</v>
      </c>
      <c r="NRP260">
        <v>0.63</v>
      </c>
      <c r="NRQ260">
        <v>0.63</v>
      </c>
      <c r="NRR260">
        <v>0.63</v>
      </c>
      <c r="NRS260">
        <v>0.63</v>
      </c>
      <c r="NRT260">
        <v>0.63</v>
      </c>
      <c r="NRU260">
        <v>0.63</v>
      </c>
      <c r="NRV260">
        <v>0.63</v>
      </c>
      <c r="NRW260">
        <v>0.63</v>
      </c>
      <c r="NRX260">
        <v>0.63</v>
      </c>
      <c r="NRY260">
        <v>0.63</v>
      </c>
      <c r="NRZ260">
        <v>0.63</v>
      </c>
      <c r="NSA260">
        <v>0.63</v>
      </c>
      <c r="NSB260">
        <v>0.63</v>
      </c>
      <c r="NSC260">
        <v>0.63</v>
      </c>
      <c r="NSD260">
        <v>0.63</v>
      </c>
      <c r="NSE260">
        <v>0.63</v>
      </c>
      <c r="NSF260">
        <v>0.63</v>
      </c>
      <c r="NSG260">
        <v>0.63</v>
      </c>
      <c r="NSH260">
        <v>0.63</v>
      </c>
      <c r="NSI260">
        <v>0.63</v>
      </c>
      <c r="NSJ260">
        <v>0.63</v>
      </c>
      <c r="NSK260">
        <v>0.63</v>
      </c>
      <c r="NSL260">
        <v>0.63</v>
      </c>
      <c r="NSM260">
        <v>0.63</v>
      </c>
      <c r="NSN260">
        <v>0.63</v>
      </c>
      <c r="NSO260">
        <v>0.63</v>
      </c>
      <c r="NSP260">
        <v>0.63</v>
      </c>
      <c r="NSQ260">
        <v>0.63</v>
      </c>
      <c r="NSR260">
        <v>0.63</v>
      </c>
      <c r="NSS260">
        <v>0.63</v>
      </c>
      <c r="NST260">
        <v>0.63</v>
      </c>
      <c r="NSU260">
        <v>0.63</v>
      </c>
      <c r="NSV260">
        <v>0.63</v>
      </c>
      <c r="NSW260">
        <v>0.63</v>
      </c>
      <c r="NSX260">
        <v>0.63</v>
      </c>
      <c r="NSY260">
        <v>0.63</v>
      </c>
      <c r="NSZ260">
        <v>0.63</v>
      </c>
      <c r="NTA260">
        <v>0.63</v>
      </c>
      <c r="NTB260">
        <v>0.63</v>
      </c>
      <c r="NTC260">
        <v>0.63</v>
      </c>
      <c r="NTD260">
        <v>0.63</v>
      </c>
      <c r="NTE260">
        <v>0.63</v>
      </c>
      <c r="NTF260">
        <v>0.63</v>
      </c>
      <c r="NTG260">
        <v>0.63</v>
      </c>
      <c r="NTH260">
        <v>0.63</v>
      </c>
      <c r="NTI260">
        <v>0.63</v>
      </c>
      <c r="NTJ260">
        <v>0.63</v>
      </c>
      <c r="NTK260">
        <v>0.63</v>
      </c>
      <c r="NTL260">
        <v>0.63</v>
      </c>
      <c r="NTM260">
        <v>0.63</v>
      </c>
      <c r="NTN260">
        <v>0.63</v>
      </c>
      <c r="NTO260">
        <v>0.63</v>
      </c>
      <c r="NTP260">
        <v>0.63</v>
      </c>
      <c r="NTQ260">
        <v>0.63</v>
      </c>
      <c r="NTR260">
        <v>0.63</v>
      </c>
      <c r="NTS260">
        <v>0.63</v>
      </c>
      <c r="NTT260">
        <v>0.63</v>
      </c>
      <c r="NTU260">
        <v>0.63</v>
      </c>
      <c r="NTV260">
        <v>0.63</v>
      </c>
      <c r="NTW260">
        <v>0.63</v>
      </c>
      <c r="NTX260">
        <v>0.63</v>
      </c>
      <c r="NTY260">
        <v>0.63</v>
      </c>
      <c r="NTZ260">
        <v>0.63</v>
      </c>
      <c r="NUA260">
        <v>0.63</v>
      </c>
      <c r="NUB260">
        <v>0.63</v>
      </c>
      <c r="NUC260">
        <v>0.63</v>
      </c>
      <c r="NUD260">
        <v>0.63</v>
      </c>
      <c r="NUE260">
        <v>0.63</v>
      </c>
      <c r="NUF260">
        <v>0.63</v>
      </c>
      <c r="NUG260">
        <v>0.63</v>
      </c>
      <c r="NUH260">
        <v>0.63</v>
      </c>
      <c r="NUI260">
        <v>0.63</v>
      </c>
      <c r="NUJ260">
        <v>0.63</v>
      </c>
      <c r="NUK260">
        <v>0.63</v>
      </c>
      <c r="NUL260">
        <v>0.63</v>
      </c>
      <c r="NUM260">
        <v>0.63</v>
      </c>
      <c r="NUN260">
        <v>0.63</v>
      </c>
      <c r="NUO260">
        <v>0.63</v>
      </c>
      <c r="NUP260">
        <v>0.63</v>
      </c>
      <c r="NUQ260">
        <v>0.63</v>
      </c>
      <c r="NUR260">
        <v>0.63</v>
      </c>
      <c r="NUS260">
        <v>0.63</v>
      </c>
      <c r="NUT260">
        <v>0.63</v>
      </c>
      <c r="NUU260">
        <v>0.63</v>
      </c>
      <c r="NUV260">
        <v>0.63</v>
      </c>
      <c r="NUW260">
        <v>0.63</v>
      </c>
      <c r="NUX260">
        <v>0.63</v>
      </c>
      <c r="NUY260">
        <v>0.63</v>
      </c>
      <c r="NUZ260">
        <v>0.63</v>
      </c>
      <c r="NVA260">
        <v>0.63</v>
      </c>
      <c r="NVB260">
        <v>0.63</v>
      </c>
      <c r="NVC260">
        <v>0.63</v>
      </c>
      <c r="NVD260">
        <v>0.63</v>
      </c>
      <c r="NVE260">
        <v>0.63</v>
      </c>
      <c r="NVF260">
        <v>0.63</v>
      </c>
      <c r="NVG260">
        <v>0.63</v>
      </c>
      <c r="NVH260">
        <v>0.63</v>
      </c>
      <c r="NVI260">
        <v>0.63</v>
      </c>
      <c r="NVJ260">
        <v>0.63</v>
      </c>
      <c r="NVK260">
        <v>0.63</v>
      </c>
      <c r="NVL260">
        <v>0.63</v>
      </c>
      <c r="NVM260">
        <v>0.63</v>
      </c>
      <c r="NVN260">
        <v>0.63</v>
      </c>
      <c r="NVO260">
        <v>0.63</v>
      </c>
      <c r="NVP260">
        <v>0.63</v>
      </c>
      <c r="NVQ260">
        <v>0.63</v>
      </c>
      <c r="NVR260">
        <v>0.63</v>
      </c>
      <c r="NVS260">
        <v>0.63</v>
      </c>
      <c r="NVT260">
        <v>0.63</v>
      </c>
      <c r="NVU260">
        <v>0.63</v>
      </c>
      <c r="NVV260">
        <v>0.63</v>
      </c>
      <c r="NVW260">
        <v>0.63</v>
      </c>
      <c r="NVX260">
        <v>0.63</v>
      </c>
      <c r="NVY260">
        <v>0.63</v>
      </c>
      <c r="NVZ260">
        <v>0.63</v>
      </c>
      <c r="NWA260">
        <v>0.63</v>
      </c>
      <c r="NWB260">
        <v>0.63</v>
      </c>
      <c r="NWC260">
        <v>0.63</v>
      </c>
      <c r="NWD260">
        <v>0.63</v>
      </c>
      <c r="NWE260">
        <v>0.63</v>
      </c>
      <c r="NWF260">
        <v>0.63</v>
      </c>
      <c r="NWG260">
        <v>0.63</v>
      </c>
      <c r="NWH260">
        <v>0.63</v>
      </c>
      <c r="NWI260">
        <v>0.63</v>
      </c>
      <c r="NWJ260">
        <v>0.63</v>
      </c>
      <c r="NWK260">
        <v>0.63</v>
      </c>
      <c r="NWL260">
        <v>0.63</v>
      </c>
      <c r="NWM260">
        <v>0.63</v>
      </c>
      <c r="NWN260">
        <v>0.63</v>
      </c>
      <c r="NWO260">
        <v>0.63</v>
      </c>
      <c r="NWP260">
        <v>0.63</v>
      </c>
      <c r="NWQ260">
        <v>0.63</v>
      </c>
      <c r="NWR260">
        <v>0.63</v>
      </c>
      <c r="NWS260">
        <v>0.63</v>
      </c>
      <c r="NWT260">
        <v>0.63</v>
      </c>
      <c r="NWU260">
        <v>0.63</v>
      </c>
      <c r="NWV260">
        <v>0.63</v>
      </c>
      <c r="NWW260">
        <v>0.63</v>
      </c>
      <c r="NWX260">
        <v>0.63</v>
      </c>
      <c r="NWY260">
        <v>0.63</v>
      </c>
      <c r="NWZ260">
        <v>0.63</v>
      </c>
      <c r="NXA260">
        <v>0.63</v>
      </c>
      <c r="NXB260">
        <v>0.63</v>
      </c>
      <c r="NXC260">
        <v>0.63</v>
      </c>
      <c r="NXD260">
        <v>0.63</v>
      </c>
      <c r="NXE260">
        <v>0.63</v>
      </c>
      <c r="NXF260">
        <v>0.63</v>
      </c>
      <c r="NXG260">
        <v>0.63</v>
      </c>
      <c r="NXH260">
        <v>0.63</v>
      </c>
      <c r="NXI260">
        <v>0.63</v>
      </c>
      <c r="NXJ260">
        <v>0.63</v>
      </c>
      <c r="NXK260">
        <v>0.63</v>
      </c>
      <c r="NXL260">
        <v>0.63</v>
      </c>
      <c r="NXM260">
        <v>0.63</v>
      </c>
      <c r="NXN260">
        <v>0.63</v>
      </c>
      <c r="NXO260">
        <v>0.63</v>
      </c>
      <c r="NXP260">
        <v>0.63</v>
      </c>
      <c r="NXQ260">
        <v>0.63</v>
      </c>
      <c r="NXR260">
        <v>0.63</v>
      </c>
      <c r="NXS260">
        <v>0.63</v>
      </c>
      <c r="NXT260">
        <v>0.63</v>
      </c>
      <c r="NXU260">
        <v>0.63</v>
      </c>
      <c r="NXV260">
        <v>0.63</v>
      </c>
      <c r="NXW260">
        <v>0.63</v>
      </c>
      <c r="NXX260">
        <v>0.63</v>
      </c>
      <c r="NXY260">
        <v>0.63</v>
      </c>
      <c r="NXZ260">
        <v>0.63</v>
      </c>
      <c r="NYA260">
        <v>0.63</v>
      </c>
      <c r="NYB260">
        <v>0.63</v>
      </c>
      <c r="NYC260">
        <v>0.63</v>
      </c>
      <c r="NYD260">
        <v>0.63</v>
      </c>
      <c r="NYE260">
        <v>0.63</v>
      </c>
      <c r="NYF260">
        <v>0.63</v>
      </c>
      <c r="NYG260">
        <v>0.63</v>
      </c>
      <c r="NYH260">
        <v>0.63</v>
      </c>
      <c r="NYI260">
        <v>0.63</v>
      </c>
      <c r="NYJ260">
        <v>0.63</v>
      </c>
      <c r="NYK260">
        <v>0.63</v>
      </c>
      <c r="NYL260">
        <v>0.63</v>
      </c>
      <c r="NYM260">
        <v>0.63</v>
      </c>
      <c r="NYN260">
        <v>0.63</v>
      </c>
      <c r="NYO260">
        <v>0.63</v>
      </c>
      <c r="NYP260">
        <v>0.63</v>
      </c>
      <c r="NYQ260">
        <v>0.63</v>
      </c>
      <c r="NYR260">
        <v>0.63</v>
      </c>
      <c r="NYS260">
        <v>0.63</v>
      </c>
      <c r="NYT260">
        <v>0.63</v>
      </c>
      <c r="NYU260">
        <v>0.63</v>
      </c>
      <c r="NYV260">
        <v>0.63</v>
      </c>
      <c r="NYW260">
        <v>0.63</v>
      </c>
      <c r="NYX260">
        <v>0.63</v>
      </c>
      <c r="NYY260">
        <v>0.63</v>
      </c>
      <c r="NYZ260">
        <v>0.63</v>
      </c>
      <c r="NZA260">
        <v>0.63</v>
      </c>
      <c r="NZB260">
        <v>0.63</v>
      </c>
      <c r="NZC260">
        <v>0.63</v>
      </c>
      <c r="NZD260">
        <v>0.63</v>
      </c>
      <c r="NZE260">
        <v>0.63</v>
      </c>
      <c r="NZF260">
        <v>0.63</v>
      </c>
      <c r="NZG260">
        <v>0.63</v>
      </c>
      <c r="NZH260">
        <v>0.63</v>
      </c>
      <c r="NZI260">
        <v>0.63</v>
      </c>
      <c r="NZJ260">
        <v>0.63</v>
      </c>
      <c r="NZK260">
        <v>0.63</v>
      </c>
      <c r="NZL260">
        <v>0.63</v>
      </c>
      <c r="NZM260">
        <v>0.63</v>
      </c>
      <c r="NZN260">
        <v>0.63</v>
      </c>
      <c r="NZO260">
        <v>0.63</v>
      </c>
      <c r="NZP260">
        <v>0.63</v>
      </c>
      <c r="NZQ260">
        <v>0.63</v>
      </c>
      <c r="NZR260">
        <v>0.63</v>
      </c>
      <c r="NZS260">
        <v>0.63</v>
      </c>
      <c r="NZT260">
        <v>0.63</v>
      </c>
      <c r="NZU260">
        <v>0.63</v>
      </c>
      <c r="NZV260">
        <v>0.63</v>
      </c>
      <c r="NZW260">
        <v>0.63</v>
      </c>
      <c r="NZX260">
        <v>0.63</v>
      </c>
      <c r="NZY260">
        <v>0.63</v>
      </c>
      <c r="NZZ260">
        <v>0.63</v>
      </c>
      <c r="OAA260">
        <v>0.63</v>
      </c>
      <c r="OAB260">
        <v>0.63</v>
      </c>
      <c r="OAC260">
        <v>0.63</v>
      </c>
      <c r="OAD260">
        <v>0.63</v>
      </c>
      <c r="OAE260">
        <v>0.63</v>
      </c>
      <c r="OAF260">
        <v>0.63</v>
      </c>
      <c r="OAG260">
        <v>0.63</v>
      </c>
      <c r="OAH260">
        <v>0.63</v>
      </c>
      <c r="OAI260">
        <v>0.63</v>
      </c>
      <c r="OAJ260">
        <v>0.63</v>
      </c>
      <c r="OAK260">
        <v>0.63</v>
      </c>
      <c r="OAL260">
        <v>0.63</v>
      </c>
      <c r="OAM260">
        <v>0.63</v>
      </c>
      <c r="OAN260">
        <v>0.63</v>
      </c>
      <c r="OAO260">
        <v>0.63</v>
      </c>
      <c r="OAP260">
        <v>0.63</v>
      </c>
      <c r="OAQ260">
        <v>0.63</v>
      </c>
      <c r="OAR260">
        <v>0.63</v>
      </c>
      <c r="OAS260">
        <v>0.63</v>
      </c>
      <c r="OAT260">
        <v>0.63</v>
      </c>
      <c r="OAU260">
        <v>0.63</v>
      </c>
      <c r="OAV260">
        <v>0.63</v>
      </c>
      <c r="OAW260">
        <v>0.63</v>
      </c>
      <c r="OAX260">
        <v>0.63</v>
      </c>
      <c r="OAY260">
        <v>0.63</v>
      </c>
      <c r="OAZ260">
        <v>0.63</v>
      </c>
      <c r="OBA260">
        <v>0.63</v>
      </c>
      <c r="OBB260">
        <v>0.63</v>
      </c>
      <c r="OBC260">
        <v>0.63</v>
      </c>
      <c r="OBD260">
        <v>0.63</v>
      </c>
      <c r="OBE260">
        <v>0.63</v>
      </c>
      <c r="OBF260">
        <v>0.63</v>
      </c>
      <c r="OBG260">
        <v>0.63</v>
      </c>
      <c r="OBH260">
        <v>0.63</v>
      </c>
      <c r="OBI260">
        <v>0.63</v>
      </c>
      <c r="OBJ260">
        <v>0.63</v>
      </c>
      <c r="OBK260">
        <v>0.63</v>
      </c>
      <c r="OBL260">
        <v>0.63</v>
      </c>
      <c r="OBM260">
        <v>0.63</v>
      </c>
      <c r="OBN260">
        <v>0.63</v>
      </c>
      <c r="OBO260">
        <v>0.63</v>
      </c>
      <c r="OBP260">
        <v>0.63</v>
      </c>
      <c r="OBQ260">
        <v>0.63</v>
      </c>
      <c r="OBR260">
        <v>0.63</v>
      </c>
      <c r="OBS260">
        <v>0.63</v>
      </c>
      <c r="OBT260">
        <v>0.63</v>
      </c>
      <c r="OBU260">
        <v>0.63</v>
      </c>
      <c r="OBV260">
        <v>0.63</v>
      </c>
      <c r="OBW260">
        <v>0.63</v>
      </c>
      <c r="OBX260">
        <v>0.63</v>
      </c>
      <c r="OBY260">
        <v>0.63</v>
      </c>
      <c r="OBZ260">
        <v>0.63</v>
      </c>
      <c r="OCA260">
        <v>0.63</v>
      </c>
      <c r="OCB260">
        <v>0.63</v>
      </c>
      <c r="OCC260">
        <v>0.63</v>
      </c>
      <c r="OCD260">
        <v>0.63</v>
      </c>
      <c r="OCE260">
        <v>0.63</v>
      </c>
      <c r="OCF260">
        <v>0.63</v>
      </c>
      <c r="OCG260">
        <v>0.63</v>
      </c>
      <c r="OCH260">
        <v>0.63</v>
      </c>
      <c r="OCI260">
        <v>0.63</v>
      </c>
      <c r="OCJ260">
        <v>0.63</v>
      </c>
      <c r="OCK260">
        <v>0.63</v>
      </c>
      <c r="OCL260">
        <v>0.63</v>
      </c>
      <c r="OCM260">
        <v>0.63</v>
      </c>
      <c r="OCN260">
        <v>0.63</v>
      </c>
      <c r="OCO260">
        <v>0.63</v>
      </c>
      <c r="OCP260">
        <v>0.63</v>
      </c>
      <c r="OCQ260">
        <v>0.63</v>
      </c>
      <c r="OCR260">
        <v>0.63</v>
      </c>
      <c r="OCS260">
        <v>0.63</v>
      </c>
      <c r="OCT260">
        <v>0.63</v>
      </c>
      <c r="OCU260">
        <v>0.63</v>
      </c>
      <c r="OCV260">
        <v>0.63</v>
      </c>
      <c r="OCW260">
        <v>0.63</v>
      </c>
      <c r="OCX260">
        <v>0.63</v>
      </c>
      <c r="OCY260">
        <v>0.63</v>
      </c>
      <c r="OCZ260">
        <v>0.63</v>
      </c>
      <c r="ODA260">
        <v>0.63</v>
      </c>
      <c r="ODB260">
        <v>0.63</v>
      </c>
      <c r="ODC260">
        <v>0.63</v>
      </c>
      <c r="ODD260">
        <v>0.63</v>
      </c>
      <c r="ODE260">
        <v>0.63</v>
      </c>
      <c r="ODF260">
        <v>0.63</v>
      </c>
      <c r="ODG260">
        <v>0.63</v>
      </c>
      <c r="ODH260">
        <v>0.63</v>
      </c>
      <c r="ODI260">
        <v>0.63</v>
      </c>
      <c r="ODJ260">
        <v>0.63</v>
      </c>
      <c r="ODK260">
        <v>0.63</v>
      </c>
      <c r="ODL260">
        <v>0.63</v>
      </c>
      <c r="ODM260">
        <v>0.63</v>
      </c>
      <c r="ODN260">
        <v>0.63</v>
      </c>
      <c r="ODO260">
        <v>0.63</v>
      </c>
      <c r="ODP260">
        <v>0.63</v>
      </c>
      <c r="ODQ260">
        <v>0.63</v>
      </c>
      <c r="ODR260">
        <v>0.63</v>
      </c>
      <c r="ODS260">
        <v>0.63</v>
      </c>
      <c r="ODT260">
        <v>0.63</v>
      </c>
      <c r="ODU260">
        <v>0.63</v>
      </c>
      <c r="ODV260">
        <v>0.63</v>
      </c>
      <c r="ODW260">
        <v>0.63</v>
      </c>
      <c r="ODX260">
        <v>0.63</v>
      </c>
      <c r="ODY260">
        <v>0.63</v>
      </c>
      <c r="ODZ260">
        <v>0.63</v>
      </c>
      <c r="OEA260">
        <v>0.63</v>
      </c>
      <c r="OEB260">
        <v>0.63</v>
      </c>
      <c r="OEC260">
        <v>0.63</v>
      </c>
      <c r="OED260">
        <v>0.63</v>
      </c>
      <c r="OEE260">
        <v>0.63</v>
      </c>
      <c r="OEF260">
        <v>0.63</v>
      </c>
      <c r="OEG260">
        <v>0.63</v>
      </c>
      <c r="OEH260">
        <v>0.63</v>
      </c>
      <c r="OEI260">
        <v>0.63</v>
      </c>
      <c r="OEJ260">
        <v>0.63</v>
      </c>
      <c r="OEK260">
        <v>0.63</v>
      </c>
      <c r="OEL260">
        <v>0.63</v>
      </c>
      <c r="OEM260">
        <v>0.63</v>
      </c>
      <c r="OEN260">
        <v>0.63</v>
      </c>
      <c r="OEO260">
        <v>0.63</v>
      </c>
      <c r="OEP260">
        <v>0.63</v>
      </c>
      <c r="OEQ260">
        <v>0.63</v>
      </c>
      <c r="OER260">
        <v>0.63</v>
      </c>
      <c r="OES260">
        <v>0.63</v>
      </c>
      <c r="OET260">
        <v>0.63</v>
      </c>
      <c r="OEU260">
        <v>0.63</v>
      </c>
      <c r="OEV260">
        <v>0.63</v>
      </c>
      <c r="OEW260">
        <v>0.63</v>
      </c>
      <c r="OEX260">
        <v>0.63</v>
      </c>
      <c r="OEY260">
        <v>0.63</v>
      </c>
      <c r="OEZ260">
        <v>0.63</v>
      </c>
      <c r="OFA260">
        <v>0.63</v>
      </c>
      <c r="OFB260">
        <v>0.63</v>
      </c>
      <c r="OFC260">
        <v>0.63</v>
      </c>
      <c r="OFD260">
        <v>0.63</v>
      </c>
      <c r="OFE260">
        <v>0.63</v>
      </c>
      <c r="OFF260">
        <v>0.63</v>
      </c>
      <c r="OFG260">
        <v>0.63</v>
      </c>
      <c r="OFH260">
        <v>0.63</v>
      </c>
      <c r="OFI260">
        <v>0.63</v>
      </c>
      <c r="OFJ260">
        <v>0.63</v>
      </c>
      <c r="OFK260">
        <v>0.63</v>
      </c>
      <c r="OFL260">
        <v>0.63</v>
      </c>
      <c r="OFM260">
        <v>0.63</v>
      </c>
      <c r="OFN260">
        <v>0.63</v>
      </c>
      <c r="OFO260">
        <v>0.63</v>
      </c>
      <c r="OFP260">
        <v>0.63</v>
      </c>
      <c r="OFQ260">
        <v>0.63</v>
      </c>
      <c r="OFR260">
        <v>0.63</v>
      </c>
      <c r="OFS260">
        <v>0.63</v>
      </c>
      <c r="OFT260">
        <v>0.63</v>
      </c>
      <c r="OFU260">
        <v>0.63</v>
      </c>
      <c r="OFV260">
        <v>0.63</v>
      </c>
      <c r="OFW260">
        <v>0.63</v>
      </c>
      <c r="OFX260">
        <v>0.63</v>
      </c>
      <c r="OFY260">
        <v>0.63</v>
      </c>
      <c r="OFZ260">
        <v>0.63</v>
      </c>
      <c r="OGA260">
        <v>0.63</v>
      </c>
      <c r="OGB260">
        <v>0.63</v>
      </c>
      <c r="OGC260">
        <v>0.63</v>
      </c>
      <c r="OGD260">
        <v>0.63</v>
      </c>
      <c r="OGE260">
        <v>0.63</v>
      </c>
      <c r="OGF260">
        <v>0.63</v>
      </c>
      <c r="OGG260">
        <v>0.63</v>
      </c>
      <c r="OGH260">
        <v>0.63</v>
      </c>
      <c r="OGI260">
        <v>0.63</v>
      </c>
      <c r="OGJ260">
        <v>0.63</v>
      </c>
      <c r="OGK260">
        <v>0.63</v>
      </c>
      <c r="OGL260">
        <v>0.63</v>
      </c>
      <c r="OGM260">
        <v>0.63</v>
      </c>
      <c r="OGN260">
        <v>0.63</v>
      </c>
      <c r="OGO260">
        <v>0.63</v>
      </c>
      <c r="OGP260">
        <v>0.63</v>
      </c>
      <c r="OGQ260">
        <v>0.63</v>
      </c>
      <c r="OGR260">
        <v>0.63</v>
      </c>
      <c r="OGS260">
        <v>0.63</v>
      </c>
      <c r="OGT260">
        <v>0.63</v>
      </c>
      <c r="OGU260">
        <v>0.63</v>
      </c>
      <c r="OGV260">
        <v>0.63</v>
      </c>
      <c r="OGW260">
        <v>0.63</v>
      </c>
      <c r="OGX260">
        <v>0.63</v>
      </c>
      <c r="OGY260">
        <v>0.63</v>
      </c>
      <c r="OGZ260">
        <v>0.63</v>
      </c>
      <c r="OHA260">
        <v>0.63</v>
      </c>
      <c r="OHB260">
        <v>0.63</v>
      </c>
      <c r="OHC260">
        <v>0.63</v>
      </c>
      <c r="OHD260">
        <v>0.63</v>
      </c>
      <c r="OHE260">
        <v>0.63</v>
      </c>
      <c r="OHF260">
        <v>0.63</v>
      </c>
      <c r="OHG260">
        <v>0.63</v>
      </c>
      <c r="OHH260">
        <v>0.63</v>
      </c>
      <c r="OHI260">
        <v>0.63</v>
      </c>
      <c r="OHJ260">
        <v>0.63</v>
      </c>
      <c r="OHK260">
        <v>0.63</v>
      </c>
      <c r="OHL260">
        <v>0.63</v>
      </c>
      <c r="OHM260">
        <v>0.63</v>
      </c>
      <c r="OHN260">
        <v>0.63</v>
      </c>
      <c r="OHO260">
        <v>0.63</v>
      </c>
      <c r="OHP260">
        <v>0.63</v>
      </c>
      <c r="OHQ260">
        <v>0.63</v>
      </c>
      <c r="OHR260">
        <v>0.63</v>
      </c>
      <c r="OHS260">
        <v>0.63</v>
      </c>
      <c r="OHT260">
        <v>0.63</v>
      </c>
      <c r="OHU260">
        <v>0.63</v>
      </c>
      <c r="OHV260">
        <v>0.63</v>
      </c>
      <c r="OHW260">
        <v>0.63</v>
      </c>
      <c r="OHX260">
        <v>0.63</v>
      </c>
      <c r="OHY260">
        <v>0.63</v>
      </c>
      <c r="OHZ260">
        <v>0.63</v>
      </c>
      <c r="OIA260">
        <v>0.63</v>
      </c>
      <c r="OIB260">
        <v>0.63</v>
      </c>
      <c r="OIC260">
        <v>0.63</v>
      </c>
      <c r="OID260">
        <v>0.63</v>
      </c>
      <c r="OIE260">
        <v>0.63</v>
      </c>
      <c r="OIF260">
        <v>0.63</v>
      </c>
      <c r="OIG260">
        <v>0.63</v>
      </c>
      <c r="OIH260">
        <v>0.63</v>
      </c>
      <c r="OII260">
        <v>0.63</v>
      </c>
      <c r="OIJ260">
        <v>0.63</v>
      </c>
      <c r="OIK260">
        <v>0.63</v>
      </c>
      <c r="OIL260">
        <v>0.63</v>
      </c>
      <c r="OIM260">
        <v>0.63</v>
      </c>
      <c r="OIN260">
        <v>0.63</v>
      </c>
      <c r="OIO260">
        <v>0.63</v>
      </c>
      <c r="OIP260">
        <v>0.63</v>
      </c>
      <c r="OIQ260">
        <v>0.63</v>
      </c>
      <c r="OIR260">
        <v>0.63</v>
      </c>
      <c r="OIS260">
        <v>0.63</v>
      </c>
      <c r="OIT260">
        <v>0.63</v>
      </c>
      <c r="OIU260">
        <v>0.63</v>
      </c>
      <c r="OIV260">
        <v>0.63</v>
      </c>
      <c r="OIW260">
        <v>0.63</v>
      </c>
      <c r="OIX260">
        <v>0.63</v>
      </c>
      <c r="OIY260">
        <v>0.63</v>
      </c>
      <c r="OIZ260">
        <v>0.63</v>
      </c>
      <c r="OJA260">
        <v>0.63</v>
      </c>
      <c r="OJB260">
        <v>0.63</v>
      </c>
      <c r="OJC260">
        <v>0.63</v>
      </c>
      <c r="OJD260">
        <v>0.63</v>
      </c>
      <c r="OJE260">
        <v>0.63</v>
      </c>
      <c r="OJF260">
        <v>0.63</v>
      </c>
      <c r="OJG260">
        <v>0.63</v>
      </c>
      <c r="OJH260">
        <v>0.63</v>
      </c>
      <c r="OJI260">
        <v>0.63</v>
      </c>
      <c r="OJJ260">
        <v>0.63</v>
      </c>
      <c r="OJK260">
        <v>0.63</v>
      </c>
      <c r="OJL260">
        <v>0.63</v>
      </c>
      <c r="OJM260">
        <v>0.63</v>
      </c>
      <c r="OJN260">
        <v>0.63</v>
      </c>
      <c r="OJO260">
        <v>0.63</v>
      </c>
      <c r="OJP260">
        <v>0.63</v>
      </c>
      <c r="OJQ260">
        <v>0.63</v>
      </c>
      <c r="OJR260">
        <v>0.63</v>
      </c>
      <c r="OJS260">
        <v>0.63</v>
      </c>
      <c r="OJT260">
        <v>0.63</v>
      </c>
      <c r="OJU260">
        <v>0.63</v>
      </c>
      <c r="OJV260">
        <v>0.63</v>
      </c>
      <c r="OJW260">
        <v>0.63</v>
      </c>
      <c r="OJX260">
        <v>0.63</v>
      </c>
      <c r="OJY260">
        <v>0.63</v>
      </c>
      <c r="OJZ260">
        <v>0.63</v>
      </c>
      <c r="OKA260">
        <v>0.63</v>
      </c>
      <c r="OKB260">
        <v>0.63</v>
      </c>
      <c r="OKC260">
        <v>0.63</v>
      </c>
      <c r="OKD260">
        <v>0.63</v>
      </c>
      <c r="OKE260">
        <v>0.63</v>
      </c>
      <c r="OKF260">
        <v>0.63</v>
      </c>
      <c r="OKG260">
        <v>0.63</v>
      </c>
      <c r="OKH260">
        <v>0.63</v>
      </c>
      <c r="OKI260">
        <v>0.63</v>
      </c>
      <c r="OKJ260">
        <v>0.63</v>
      </c>
      <c r="OKK260">
        <v>0.63</v>
      </c>
      <c r="OKL260">
        <v>0.63</v>
      </c>
      <c r="OKM260">
        <v>0.63</v>
      </c>
      <c r="OKN260">
        <v>0.63</v>
      </c>
      <c r="OKO260">
        <v>0.63</v>
      </c>
      <c r="OKP260">
        <v>0.63</v>
      </c>
      <c r="OKQ260">
        <v>0.63</v>
      </c>
      <c r="OKR260">
        <v>0.63</v>
      </c>
      <c r="OKS260">
        <v>0.63</v>
      </c>
      <c r="OKT260">
        <v>0.63</v>
      </c>
      <c r="OKU260">
        <v>0.63</v>
      </c>
      <c r="OKV260">
        <v>0.63</v>
      </c>
      <c r="OKW260">
        <v>0.63</v>
      </c>
      <c r="OKX260">
        <v>0.63</v>
      </c>
      <c r="OKY260">
        <v>0.63</v>
      </c>
      <c r="OKZ260">
        <v>0.63</v>
      </c>
      <c r="OLA260">
        <v>0.63</v>
      </c>
      <c r="OLB260">
        <v>0.63</v>
      </c>
      <c r="OLC260">
        <v>0.63</v>
      </c>
      <c r="OLD260">
        <v>0.63</v>
      </c>
      <c r="OLE260">
        <v>0.63</v>
      </c>
      <c r="OLF260">
        <v>0.63</v>
      </c>
      <c r="OLG260">
        <v>0.63</v>
      </c>
      <c r="OLH260">
        <v>0.63</v>
      </c>
      <c r="OLI260">
        <v>0.63</v>
      </c>
      <c r="OLJ260">
        <v>0.63</v>
      </c>
      <c r="OLK260">
        <v>0.63</v>
      </c>
      <c r="OLL260">
        <v>0.63</v>
      </c>
      <c r="OLM260">
        <v>0.63</v>
      </c>
      <c r="OLN260">
        <v>0.63</v>
      </c>
      <c r="OLO260">
        <v>0.63</v>
      </c>
      <c r="OLP260">
        <v>0.63</v>
      </c>
      <c r="OLQ260">
        <v>0.63</v>
      </c>
      <c r="OLR260">
        <v>0.63</v>
      </c>
      <c r="OLS260">
        <v>0.63</v>
      </c>
      <c r="OLT260">
        <v>0.63</v>
      </c>
      <c r="OLU260">
        <v>0.63</v>
      </c>
      <c r="OLV260">
        <v>0.63</v>
      </c>
      <c r="OLW260">
        <v>0.63</v>
      </c>
      <c r="OLX260">
        <v>0.63</v>
      </c>
      <c r="OLY260">
        <v>0.63</v>
      </c>
      <c r="OLZ260">
        <v>0.63</v>
      </c>
      <c r="OMA260">
        <v>0.63</v>
      </c>
      <c r="OMB260">
        <v>0.63</v>
      </c>
      <c r="OMC260">
        <v>0.63</v>
      </c>
      <c r="OMD260">
        <v>0.63</v>
      </c>
      <c r="OME260">
        <v>0.63</v>
      </c>
      <c r="OMF260">
        <v>0.63</v>
      </c>
      <c r="OMG260">
        <v>0.63</v>
      </c>
      <c r="OMH260">
        <v>0.63</v>
      </c>
      <c r="OMI260">
        <v>0.63</v>
      </c>
      <c r="OMJ260">
        <v>0.63</v>
      </c>
      <c r="OMK260">
        <v>0.63</v>
      </c>
      <c r="OML260">
        <v>0.63</v>
      </c>
      <c r="OMM260">
        <v>0.63</v>
      </c>
      <c r="OMN260">
        <v>0.63</v>
      </c>
      <c r="OMO260">
        <v>0.63</v>
      </c>
      <c r="OMP260">
        <v>0.63</v>
      </c>
      <c r="OMQ260">
        <v>0.63</v>
      </c>
      <c r="OMR260">
        <v>0.63</v>
      </c>
      <c r="OMS260">
        <v>0.63</v>
      </c>
      <c r="OMT260">
        <v>0.63</v>
      </c>
      <c r="OMU260">
        <v>0.63</v>
      </c>
      <c r="OMV260">
        <v>0.63</v>
      </c>
      <c r="OMW260">
        <v>0.63</v>
      </c>
      <c r="OMX260">
        <v>0.63</v>
      </c>
      <c r="OMY260">
        <v>0.63</v>
      </c>
      <c r="OMZ260">
        <v>0.63</v>
      </c>
      <c r="ONA260">
        <v>0.63</v>
      </c>
      <c r="ONB260">
        <v>0.63</v>
      </c>
      <c r="ONC260">
        <v>0.63</v>
      </c>
      <c r="OND260">
        <v>0.63</v>
      </c>
      <c r="ONE260">
        <v>0.63</v>
      </c>
      <c r="ONF260">
        <v>0.63</v>
      </c>
      <c r="ONG260">
        <v>0.63</v>
      </c>
      <c r="ONH260">
        <v>0.63</v>
      </c>
      <c r="ONI260">
        <v>0.63</v>
      </c>
      <c r="ONJ260">
        <v>0.63</v>
      </c>
      <c r="ONK260">
        <v>0.63</v>
      </c>
      <c r="ONL260">
        <v>0.63</v>
      </c>
      <c r="ONM260">
        <v>0.63</v>
      </c>
      <c r="ONN260">
        <v>0.63</v>
      </c>
      <c r="ONO260">
        <v>0.63</v>
      </c>
      <c r="ONP260">
        <v>0.63</v>
      </c>
      <c r="ONQ260">
        <v>0.63</v>
      </c>
      <c r="ONR260">
        <v>0.63</v>
      </c>
      <c r="ONS260">
        <v>0.63</v>
      </c>
      <c r="ONT260">
        <v>0.63</v>
      </c>
      <c r="ONU260">
        <v>0.63</v>
      </c>
      <c r="ONV260">
        <v>0.63</v>
      </c>
      <c r="ONW260">
        <v>0.63</v>
      </c>
      <c r="ONX260">
        <v>0.63</v>
      </c>
      <c r="ONY260">
        <v>0.63</v>
      </c>
      <c r="ONZ260">
        <v>0.63</v>
      </c>
      <c r="OOA260">
        <v>0.63</v>
      </c>
      <c r="OOB260">
        <v>0.63</v>
      </c>
      <c r="OOC260">
        <v>0.63</v>
      </c>
      <c r="OOD260">
        <v>0.63</v>
      </c>
      <c r="OOE260">
        <v>0.63</v>
      </c>
      <c r="OOF260">
        <v>0.63</v>
      </c>
      <c r="OOG260">
        <v>0.63</v>
      </c>
      <c r="OOH260">
        <v>0.63</v>
      </c>
      <c r="OOI260">
        <v>0.63</v>
      </c>
      <c r="OOJ260">
        <v>0.63</v>
      </c>
      <c r="OOK260">
        <v>0.63</v>
      </c>
      <c r="OOL260">
        <v>0.63</v>
      </c>
      <c r="OOM260">
        <v>0.63</v>
      </c>
      <c r="OON260">
        <v>0.63</v>
      </c>
      <c r="OOO260">
        <v>0.63</v>
      </c>
      <c r="OOP260">
        <v>0.63</v>
      </c>
      <c r="OOQ260">
        <v>0.63</v>
      </c>
      <c r="OOR260">
        <v>0.63</v>
      </c>
      <c r="OOS260">
        <v>0.63</v>
      </c>
      <c r="OOT260">
        <v>0.63</v>
      </c>
      <c r="OOU260">
        <v>0.63</v>
      </c>
      <c r="OOV260">
        <v>0.63</v>
      </c>
      <c r="OOW260">
        <v>0.63</v>
      </c>
      <c r="OOX260">
        <v>0.63</v>
      </c>
      <c r="OOY260">
        <v>0.63</v>
      </c>
      <c r="OOZ260">
        <v>0.63</v>
      </c>
      <c r="OPA260">
        <v>0.63</v>
      </c>
      <c r="OPB260">
        <v>0.63</v>
      </c>
      <c r="OPC260">
        <v>0.63</v>
      </c>
      <c r="OPD260">
        <v>0.63</v>
      </c>
      <c r="OPE260">
        <v>0.63</v>
      </c>
      <c r="OPF260">
        <v>0.63</v>
      </c>
      <c r="OPG260">
        <v>0.63</v>
      </c>
      <c r="OPH260">
        <v>0.63</v>
      </c>
      <c r="OPI260">
        <v>0.63</v>
      </c>
      <c r="OPJ260">
        <v>0.63</v>
      </c>
      <c r="OPK260">
        <v>0.63</v>
      </c>
      <c r="OPL260">
        <v>0.63</v>
      </c>
      <c r="OPM260">
        <v>0.63</v>
      </c>
      <c r="OPN260">
        <v>0.63</v>
      </c>
      <c r="OPO260">
        <v>0.63</v>
      </c>
      <c r="OPP260">
        <v>0.63</v>
      </c>
      <c r="OPQ260">
        <v>0.63</v>
      </c>
      <c r="OPR260">
        <v>0.63</v>
      </c>
      <c r="OPS260">
        <v>0.63</v>
      </c>
      <c r="OPT260">
        <v>0.63</v>
      </c>
      <c r="OPU260">
        <v>0.63</v>
      </c>
      <c r="OPV260">
        <v>0.63</v>
      </c>
      <c r="OPW260">
        <v>0.63</v>
      </c>
      <c r="OPX260">
        <v>0.63</v>
      </c>
      <c r="OPY260">
        <v>0.63</v>
      </c>
      <c r="OPZ260">
        <v>0.63</v>
      </c>
      <c r="OQA260">
        <v>0.63</v>
      </c>
      <c r="OQB260">
        <v>0.63</v>
      </c>
      <c r="OQC260">
        <v>0.63</v>
      </c>
      <c r="OQD260">
        <v>0.63</v>
      </c>
      <c r="OQE260">
        <v>0.63</v>
      </c>
      <c r="OQF260">
        <v>0.63</v>
      </c>
      <c r="OQG260">
        <v>0.63</v>
      </c>
      <c r="OQH260">
        <v>0.63</v>
      </c>
      <c r="OQI260">
        <v>0.63</v>
      </c>
      <c r="OQJ260">
        <v>0.63</v>
      </c>
      <c r="OQK260">
        <v>0.63</v>
      </c>
      <c r="OQL260">
        <v>0.63</v>
      </c>
      <c r="OQM260">
        <v>0.63</v>
      </c>
      <c r="OQN260">
        <v>0.63</v>
      </c>
      <c r="OQO260">
        <v>0.63</v>
      </c>
      <c r="OQP260">
        <v>0.63</v>
      </c>
      <c r="OQQ260">
        <v>0.63</v>
      </c>
      <c r="OQR260">
        <v>0.63</v>
      </c>
      <c r="OQS260">
        <v>0.63</v>
      </c>
      <c r="OQT260">
        <v>0.63</v>
      </c>
      <c r="OQU260">
        <v>0.63</v>
      </c>
      <c r="OQV260">
        <v>0.63</v>
      </c>
      <c r="OQW260">
        <v>0.63</v>
      </c>
      <c r="OQX260">
        <v>0.63</v>
      </c>
      <c r="OQY260">
        <v>0.63</v>
      </c>
      <c r="OQZ260">
        <v>0.63</v>
      </c>
      <c r="ORA260">
        <v>0.63</v>
      </c>
      <c r="ORB260">
        <v>0.63</v>
      </c>
      <c r="ORC260">
        <v>0.63</v>
      </c>
      <c r="ORD260">
        <v>0.63</v>
      </c>
      <c r="ORE260">
        <v>0.63</v>
      </c>
      <c r="ORF260">
        <v>0.63</v>
      </c>
      <c r="ORG260">
        <v>0.63</v>
      </c>
      <c r="ORH260">
        <v>0.63</v>
      </c>
      <c r="ORI260">
        <v>0.63</v>
      </c>
      <c r="ORJ260">
        <v>0.63</v>
      </c>
      <c r="ORK260">
        <v>0.63</v>
      </c>
      <c r="ORL260">
        <v>0.63</v>
      </c>
      <c r="ORM260">
        <v>0.63</v>
      </c>
      <c r="ORN260">
        <v>0.63</v>
      </c>
      <c r="ORO260">
        <v>0.63</v>
      </c>
      <c r="ORP260">
        <v>0.63</v>
      </c>
      <c r="ORQ260">
        <v>0.63</v>
      </c>
      <c r="ORR260">
        <v>0.63</v>
      </c>
      <c r="ORS260">
        <v>0.63</v>
      </c>
      <c r="ORT260">
        <v>0.63</v>
      </c>
      <c r="ORU260">
        <v>0.63</v>
      </c>
      <c r="ORV260">
        <v>0.63</v>
      </c>
      <c r="ORW260">
        <v>0.63</v>
      </c>
      <c r="ORX260">
        <v>0.63</v>
      </c>
      <c r="ORY260">
        <v>0.63</v>
      </c>
      <c r="ORZ260">
        <v>0.63</v>
      </c>
      <c r="OSA260">
        <v>0.63</v>
      </c>
      <c r="OSB260">
        <v>0.63</v>
      </c>
      <c r="OSC260">
        <v>0.63</v>
      </c>
      <c r="OSD260">
        <v>0.63</v>
      </c>
      <c r="OSE260">
        <v>0.63</v>
      </c>
      <c r="OSF260">
        <v>0.63</v>
      </c>
      <c r="OSG260">
        <v>0.63</v>
      </c>
      <c r="OSH260">
        <v>0.63</v>
      </c>
      <c r="OSI260">
        <v>0.63</v>
      </c>
      <c r="OSJ260">
        <v>0.63</v>
      </c>
      <c r="OSK260">
        <v>0.63</v>
      </c>
      <c r="OSL260">
        <v>0.63</v>
      </c>
      <c r="OSM260">
        <v>0.63</v>
      </c>
      <c r="OSN260">
        <v>0.63</v>
      </c>
      <c r="OSO260">
        <v>0.63</v>
      </c>
      <c r="OSP260">
        <v>0.63</v>
      </c>
      <c r="OSQ260">
        <v>0.63</v>
      </c>
      <c r="OSR260">
        <v>0.63</v>
      </c>
      <c r="OSS260">
        <v>0.63</v>
      </c>
      <c r="OST260">
        <v>0.63</v>
      </c>
      <c r="OSU260">
        <v>0.63</v>
      </c>
      <c r="OSV260">
        <v>0.63</v>
      </c>
      <c r="OSW260">
        <v>0.63</v>
      </c>
      <c r="OSX260">
        <v>0.63</v>
      </c>
      <c r="OSY260">
        <v>0.63</v>
      </c>
      <c r="OSZ260">
        <v>0.63</v>
      </c>
      <c r="OTA260">
        <v>0.63</v>
      </c>
      <c r="OTB260">
        <v>0.63</v>
      </c>
      <c r="OTC260">
        <v>0.63</v>
      </c>
      <c r="OTD260">
        <v>0.63</v>
      </c>
      <c r="OTE260">
        <v>0.63</v>
      </c>
      <c r="OTF260">
        <v>0.63</v>
      </c>
      <c r="OTG260">
        <v>0.63</v>
      </c>
      <c r="OTH260">
        <v>0.63</v>
      </c>
      <c r="OTI260">
        <v>0.63</v>
      </c>
      <c r="OTJ260">
        <v>0.63</v>
      </c>
      <c r="OTK260">
        <v>0.63</v>
      </c>
      <c r="OTL260">
        <v>0.63</v>
      </c>
      <c r="OTM260">
        <v>0.63</v>
      </c>
      <c r="OTN260">
        <v>0.63</v>
      </c>
      <c r="OTO260">
        <v>0.63</v>
      </c>
      <c r="OTP260">
        <v>0.63</v>
      </c>
      <c r="OTQ260">
        <v>0.63</v>
      </c>
      <c r="OTR260">
        <v>0.63</v>
      </c>
      <c r="OTS260">
        <v>0.63</v>
      </c>
      <c r="OTT260">
        <v>0.63</v>
      </c>
      <c r="OTU260">
        <v>0.63</v>
      </c>
      <c r="OTV260">
        <v>0.63</v>
      </c>
      <c r="OTW260">
        <v>0.63</v>
      </c>
      <c r="OTX260">
        <v>0.63</v>
      </c>
      <c r="OTY260">
        <v>0.63</v>
      </c>
      <c r="OTZ260">
        <v>0.63</v>
      </c>
      <c r="OUA260">
        <v>0.63</v>
      </c>
      <c r="OUB260">
        <v>0.63</v>
      </c>
      <c r="OUC260">
        <v>0.63</v>
      </c>
      <c r="OUD260">
        <v>0.63</v>
      </c>
      <c r="OUE260">
        <v>0.63</v>
      </c>
      <c r="OUF260">
        <v>0.63</v>
      </c>
      <c r="OUG260">
        <v>0.63</v>
      </c>
      <c r="OUH260">
        <v>0.63</v>
      </c>
      <c r="OUI260">
        <v>0.63</v>
      </c>
      <c r="OUJ260">
        <v>0.63</v>
      </c>
      <c r="OUK260">
        <v>0.63</v>
      </c>
      <c r="OUL260">
        <v>0.63</v>
      </c>
      <c r="OUM260">
        <v>0.63</v>
      </c>
      <c r="OUN260">
        <v>0.63</v>
      </c>
      <c r="OUO260">
        <v>0.63</v>
      </c>
      <c r="OUP260">
        <v>0.63</v>
      </c>
      <c r="OUQ260">
        <v>0.63</v>
      </c>
      <c r="OUR260">
        <v>0.63</v>
      </c>
      <c r="OUS260">
        <v>0.63</v>
      </c>
      <c r="OUT260">
        <v>0.63</v>
      </c>
      <c r="OUU260">
        <v>0.63</v>
      </c>
      <c r="OUV260">
        <v>0.63</v>
      </c>
      <c r="OUW260">
        <v>0.63</v>
      </c>
      <c r="OUX260">
        <v>0.63</v>
      </c>
      <c r="OUY260">
        <v>0.63</v>
      </c>
      <c r="OUZ260">
        <v>0.63</v>
      </c>
      <c r="OVA260">
        <v>0.63</v>
      </c>
      <c r="OVB260">
        <v>0.63</v>
      </c>
      <c r="OVC260">
        <v>0.63</v>
      </c>
      <c r="OVD260">
        <v>0.63</v>
      </c>
      <c r="OVE260">
        <v>0.63</v>
      </c>
      <c r="OVF260">
        <v>0.63</v>
      </c>
      <c r="OVG260">
        <v>0.63</v>
      </c>
      <c r="OVH260">
        <v>0.63</v>
      </c>
      <c r="OVI260">
        <v>0.63</v>
      </c>
      <c r="OVJ260">
        <v>0.63</v>
      </c>
      <c r="OVK260">
        <v>0.63</v>
      </c>
      <c r="OVL260">
        <v>0.63</v>
      </c>
      <c r="OVM260">
        <v>0.63</v>
      </c>
      <c r="OVN260">
        <v>0.63</v>
      </c>
      <c r="OVO260">
        <v>0.63</v>
      </c>
      <c r="OVP260">
        <v>0.63</v>
      </c>
      <c r="OVQ260">
        <v>0.63</v>
      </c>
      <c r="OVR260">
        <v>0.63</v>
      </c>
      <c r="OVS260">
        <v>0.63</v>
      </c>
      <c r="OVT260">
        <v>0.63</v>
      </c>
      <c r="OVU260">
        <v>0.63</v>
      </c>
      <c r="OVV260">
        <v>0.63</v>
      </c>
      <c r="OVW260">
        <v>0.63</v>
      </c>
      <c r="OVX260">
        <v>0.63</v>
      </c>
      <c r="OVY260">
        <v>0.63</v>
      </c>
      <c r="OVZ260">
        <v>0.63</v>
      </c>
      <c r="OWA260">
        <v>0.63</v>
      </c>
      <c r="OWB260">
        <v>0.63</v>
      </c>
      <c r="OWC260">
        <v>0.63</v>
      </c>
      <c r="OWD260">
        <v>0.63</v>
      </c>
      <c r="OWE260">
        <v>0.63</v>
      </c>
      <c r="OWF260">
        <v>0.63</v>
      </c>
      <c r="OWG260">
        <v>0.63</v>
      </c>
      <c r="OWH260">
        <v>0.63</v>
      </c>
      <c r="OWI260">
        <v>0.63</v>
      </c>
      <c r="OWJ260">
        <v>0.63</v>
      </c>
      <c r="OWK260">
        <v>0.63</v>
      </c>
      <c r="OWL260">
        <v>0.63</v>
      </c>
      <c r="OWM260">
        <v>0.63</v>
      </c>
      <c r="OWN260">
        <v>0.63</v>
      </c>
      <c r="OWO260">
        <v>0.63</v>
      </c>
      <c r="OWP260">
        <v>0.63</v>
      </c>
      <c r="OWQ260">
        <v>0.63</v>
      </c>
      <c r="OWR260">
        <v>0.63</v>
      </c>
      <c r="OWS260">
        <v>0.63</v>
      </c>
      <c r="OWT260">
        <v>0.63</v>
      </c>
      <c r="OWU260">
        <v>0.63</v>
      </c>
      <c r="OWV260">
        <v>0.63</v>
      </c>
      <c r="OWW260">
        <v>0.63</v>
      </c>
      <c r="OWX260">
        <v>0.63</v>
      </c>
      <c r="OWY260">
        <v>0.63</v>
      </c>
      <c r="OWZ260">
        <v>0.63</v>
      </c>
      <c r="OXA260">
        <v>0.63</v>
      </c>
      <c r="OXB260">
        <v>0.63</v>
      </c>
      <c r="OXC260">
        <v>0.63</v>
      </c>
      <c r="OXD260">
        <v>0.63</v>
      </c>
      <c r="OXE260">
        <v>0.63</v>
      </c>
      <c r="OXF260">
        <v>0.63</v>
      </c>
      <c r="OXG260">
        <v>0.63</v>
      </c>
      <c r="OXH260">
        <v>0.63</v>
      </c>
      <c r="OXI260">
        <v>0.63</v>
      </c>
      <c r="OXJ260">
        <v>0.63</v>
      </c>
      <c r="OXK260">
        <v>0.63</v>
      </c>
      <c r="OXL260">
        <v>0.63</v>
      </c>
      <c r="OXM260">
        <v>0.63</v>
      </c>
      <c r="OXN260">
        <v>0.63</v>
      </c>
      <c r="OXO260">
        <v>0.63</v>
      </c>
      <c r="OXP260">
        <v>0.63</v>
      </c>
      <c r="OXQ260">
        <v>0.63</v>
      </c>
      <c r="OXR260">
        <v>0.63</v>
      </c>
      <c r="OXS260">
        <v>0.63</v>
      </c>
      <c r="OXT260">
        <v>0.63</v>
      </c>
      <c r="OXU260">
        <v>0.63</v>
      </c>
      <c r="OXV260">
        <v>0.63</v>
      </c>
      <c r="OXW260">
        <v>0.63</v>
      </c>
      <c r="OXX260">
        <v>0.63</v>
      </c>
      <c r="OXY260">
        <v>0.63</v>
      </c>
      <c r="OXZ260">
        <v>0.63</v>
      </c>
      <c r="OYA260">
        <v>0.63</v>
      </c>
      <c r="OYB260">
        <v>0.63</v>
      </c>
      <c r="OYC260">
        <v>0.63</v>
      </c>
      <c r="OYD260">
        <v>0.63</v>
      </c>
      <c r="OYE260">
        <v>0.63</v>
      </c>
      <c r="OYF260">
        <v>0.63</v>
      </c>
      <c r="OYG260">
        <v>0.63</v>
      </c>
      <c r="OYH260">
        <v>0.63</v>
      </c>
      <c r="OYI260">
        <v>0.63</v>
      </c>
      <c r="OYJ260">
        <v>0.63</v>
      </c>
      <c r="OYK260">
        <v>0.63</v>
      </c>
      <c r="OYL260">
        <v>0.63</v>
      </c>
      <c r="OYM260">
        <v>0.63</v>
      </c>
      <c r="OYN260">
        <v>0.63</v>
      </c>
      <c r="OYO260">
        <v>0.63</v>
      </c>
      <c r="OYP260">
        <v>0.63</v>
      </c>
      <c r="OYQ260">
        <v>0.63</v>
      </c>
      <c r="OYR260">
        <v>0.63</v>
      </c>
      <c r="OYS260">
        <v>0.63</v>
      </c>
      <c r="OYT260">
        <v>0.63</v>
      </c>
      <c r="OYU260">
        <v>0.63</v>
      </c>
      <c r="OYV260">
        <v>0.63</v>
      </c>
      <c r="OYW260">
        <v>0.63</v>
      </c>
      <c r="OYX260">
        <v>0.63</v>
      </c>
      <c r="OYY260">
        <v>0.63</v>
      </c>
      <c r="OYZ260">
        <v>0.63</v>
      </c>
      <c r="OZA260">
        <v>0.63</v>
      </c>
      <c r="OZB260">
        <v>0.63</v>
      </c>
      <c r="OZC260">
        <v>0.63</v>
      </c>
      <c r="OZD260">
        <v>0.63</v>
      </c>
      <c r="OZE260">
        <v>0.63</v>
      </c>
      <c r="OZF260">
        <v>0.63</v>
      </c>
      <c r="OZG260">
        <v>0.63</v>
      </c>
      <c r="OZH260">
        <v>0.63</v>
      </c>
      <c r="OZI260">
        <v>0.63</v>
      </c>
      <c r="OZJ260">
        <v>0.63</v>
      </c>
      <c r="OZK260">
        <v>0.63</v>
      </c>
      <c r="OZL260">
        <v>0.63</v>
      </c>
      <c r="OZM260">
        <v>0.63</v>
      </c>
      <c r="OZN260">
        <v>0.63</v>
      </c>
      <c r="OZO260">
        <v>0.63</v>
      </c>
      <c r="OZP260">
        <v>0.63</v>
      </c>
      <c r="OZQ260">
        <v>0.63</v>
      </c>
      <c r="OZR260">
        <v>0.63</v>
      </c>
      <c r="OZS260">
        <v>0.63</v>
      </c>
      <c r="OZT260">
        <v>0.63</v>
      </c>
      <c r="OZU260">
        <v>0.63</v>
      </c>
      <c r="OZV260">
        <v>0.63</v>
      </c>
      <c r="OZW260">
        <v>0.63</v>
      </c>
      <c r="OZX260">
        <v>0.63</v>
      </c>
      <c r="OZY260">
        <v>0.63</v>
      </c>
      <c r="OZZ260">
        <v>0.63</v>
      </c>
      <c r="PAA260">
        <v>0.63</v>
      </c>
      <c r="PAB260">
        <v>0.63</v>
      </c>
      <c r="PAC260">
        <v>0.63</v>
      </c>
      <c r="PAD260">
        <v>0.63</v>
      </c>
      <c r="PAE260">
        <v>0.63</v>
      </c>
      <c r="PAF260">
        <v>0.63</v>
      </c>
      <c r="PAG260">
        <v>0.63</v>
      </c>
      <c r="PAH260">
        <v>0.63</v>
      </c>
      <c r="PAI260">
        <v>0.63</v>
      </c>
      <c r="PAJ260">
        <v>0.63</v>
      </c>
      <c r="PAK260">
        <v>0.63</v>
      </c>
      <c r="PAL260">
        <v>0.63</v>
      </c>
      <c r="PAM260">
        <v>0.63</v>
      </c>
      <c r="PAN260">
        <v>0.63</v>
      </c>
      <c r="PAO260">
        <v>0.63</v>
      </c>
      <c r="PAP260">
        <v>0.63</v>
      </c>
      <c r="PAQ260">
        <v>0.63</v>
      </c>
      <c r="PAR260">
        <v>0.63</v>
      </c>
      <c r="PAS260">
        <v>0.63</v>
      </c>
      <c r="PAT260">
        <v>0.63</v>
      </c>
      <c r="PAU260">
        <v>0.63</v>
      </c>
      <c r="PAV260">
        <v>0.63</v>
      </c>
      <c r="PAW260">
        <v>0.63</v>
      </c>
      <c r="PAX260">
        <v>0.63</v>
      </c>
      <c r="PAY260">
        <v>0.63</v>
      </c>
      <c r="PAZ260">
        <v>0.63</v>
      </c>
      <c r="PBA260">
        <v>0.63</v>
      </c>
      <c r="PBB260">
        <v>0.63</v>
      </c>
      <c r="PBC260">
        <v>0.63</v>
      </c>
      <c r="PBD260">
        <v>0.63</v>
      </c>
      <c r="PBE260">
        <v>0.63</v>
      </c>
      <c r="PBF260">
        <v>0.63</v>
      </c>
      <c r="PBG260">
        <v>0.63</v>
      </c>
      <c r="PBH260">
        <v>0.63</v>
      </c>
      <c r="PBI260">
        <v>0.63</v>
      </c>
      <c r="PBJ260">
        <v>0.63</v>
      </c>
      <c r="PBK260">
        <v>0.63</v>
      </c>
      <c r="PBL260">
        <v>0.63</v>
      </c>
      <c r="PBM260">
        <v>0.63</v>
      </c>
      <c r="PBN260">
        <v>0.63</v>
      </c>
      <c r="PBO260">
        <v>0.63</v>
      </c>
      <c r="PBP260">
        <v>0.63</v>
      </c>
      <c r="PBQ260">
        <v>0.63</v>
      </c>
      <c r="PBR260">
        <v>0.63</v>
      </c>
      <c r="PBS260">
        <v>0.63</v>
      </c>
      <c r="PBT260">
        <v>0.63</v>
      </c>
      <c r="PBU260">
        <v>0.63</v>
      </c>
      <c r="PBV260">
        <v>0.63</v>
      </c>
      <c r="PBW260">
        <v>0.63</v>
      </c>
      <c r="PBX260">
        <v>0.63</v>
      </c>
      <c r="PBY260">
        <v>0.63</v>
      </c>
      <c r="PBZ260">
        <v>0.63</v>
      </c>
      <c r="PCA260">
        <v>0.63</v>
      </c>
      <c r="PCB260">
        <v>0.63</v>
      </c>
      <c r="PCC260">
        <v>0.63</v>
      </c>
      <c r="PCD260">
        <v>0.63</v>
      </c>
      <c r="PCE260">
        <v>0.63</v>
      </c>
      <c r="PCF260">
        <v>0.63</v>
      </c>
      <c r="PCG260">
        <v>0.63</v>
      </c>
      <c r="PCH260">
        <v>0.63</v>
      </c>
      <c r="PCI260">
        <v>0.63</v>
      </c>
      <c r="PCJ260">
        <v>0.63</v>
      </c>
      <c r="PCK260">
        <v>0.63</v>
      </c>
      <c r="PCL260">
        <v>0.63</v>
      </c>
      <c r="PCM260">
        <v>0.63</v>
      </c>
      <c r="PCN260">
        <v>0.63</v>
      </c>
      <c r="PCO260">
        <v>0.63</v>
      </c>
      <c r="PCP260">
        <v>0.63</v>
      </c>
      <c r="PCQ260">
        <v>0.63</v>
      </c>
      <c r="PCR260">
        <v>0.63</v>
      </c>
      <c r="PCS260">
        <v>0.63</v>
      </c>
      <c r="PCT260">
        <v>0.63</v>
      </c>
      <c r="PCU260">
        <v>0.63</v>
      </c>
      <c r="PCV260">
        <v>0.63</v>
      </c>
      <c r="PCW260">
        <v>0.63</v>
      </c>
      <c r="PCX260">
        <v>0.63</v>
      </c>
      <c r="PCY260">
        <v>0.63</v>
      </c>
      <c r="PCZ260">
        <v>0.63</v>
      </c>
      <c r="PDA260">
        <v>0.63</v>
      </c>
      <c r="PDB260">
        <v>0.63</v>
      </c>
      <c r="PDC260">
        <v>0.63</v>
      </c>
      <c r="PDD260">
        <v>0.63</v>
      </c>
      <c r="PDE260">
        <v>0.63</v>
      </c>
      <c r="PDF260">
        <v>0.63</v>
      </c>
      <c r="PDG260">
        <v>0.63</v>
      </c>
      <c r="PDH260">
        <v>0.63</v>
      </c>
      <c r="PDI260">
        <v>0.63</v>
      </c>
      <c r="PDJ260">
        <v>0.63</v>
      </c>
      <c r="PDK260">
        <v>0.63</v>
      </c>
      <c r="PDL260">
        <v>0.63</v>
      </c>
      <c r="PDM260">
        <v>0.63</v>
      </c>
      <c r="PDN260">
        <v>0.63</v>
      </c>
      <c r="PDO260">
        <v>0.63</v>
      </c>
      <c r="PDP260">
        <v>0.63</v>
      </c>
      <c r="PDQ260">
        <v>0.63</v>
      </c>
      <c r="PDR260">
        <v>0.63</v>
      </c>
      <c r="PDS260">
        <v>0.63</v>
      </c>
      <c r="PDT260">
        <v>0.63</v>
      </c>
      <c r="PDU260">
        <v>0.63</v>
      </c>
      <c r="PDV260">
        <v>0.63</v>
      </c>
      <c r="PDW260">
        <v>0.63</v>
      </c>
      <c r="PDX260">
        <v>0.63</v>
      </c>
      <c r="PDY260">
        <v>0.63</v>
      </c>
      <c r="PDZ260">
        <v>0.63</v>
      </c>
      <c r="PEA260">
        <v>0.63</v>
      </c>
      <c r="PEB260">
        <v>0.63</v>
      </c>
      <c r="PEC260">
        <v>0.63</v>
      </c>
      <c r="PED260">
        <v>0.63</v>
      </c>
      <c r="PEE260">
        <v>0.63</v>
      </c>
      <c r="PEF260">
        <v>0.63</v>
      </c>
      <c r="PEG260">
        <v>0.63</v>
      </c>
      <c r="PEH260">
        <v>0.63</v>
      </c>
      <c r="PEI260">
        <v>0.63</v>
      </c>
      <c r="PEJ260">
        <v>0.63</v>
      </c>
      <c r="PEK260">
        <v>0.63</v>
      </c>
      <c r="PEL260">
        <v>0.63</v>
      </c>
      <c r="PEM260">
        <v>0.63</v>
      </c>
      <c r="PEN260">
        <v>0.63</v>
      </c>
      <c r="PEO260">
        <v>0.63</v>
      </c>
      <c r="PEP260">
        <v>0.63</v>
      </c>
      <c r="PEQ260">
        <v>0.63</v>
      </c>
      <c r="PER260">
        <v>0.63</v>
      </c>
      <c r="PES260">
        <v>0.63</v>
      </c>
      <c r="PET260">
        <v>0.63</v>
      </c>
      <c r="PEU260">
        <v>0.63</v>
      </c>
      <c r="PEV260">
        <v>0.63</v>
      </c>
      <c r="PEW260">
        <v>0.63</v>
      </c>
      <c r="PEX260">
        <v>0.63</v>
      </c>
      <c r="PEY260">
        <v>0.63</v>
      </c>
      <c r="PEZ260">
        <v>0.63</v>
      </c>
      <c r="PFA260">
        <v>0.63</v>
      </c>
      <c r="PFB260">
        <v>0.63</v>
      </c>
      <c r="PFC260">
        <v>0.63</v>
      </c>
      <c r="PFD260">
        <v>0.63</v>
      </c>
      <c r="PFE260">
        <v>0.63</v>
      </c>
      <c r="PFF260">
        <v>0.63</v>
      </c>
      <c r="PFG260">
        <v>0.63</v>
      </c>
      <c r="PFH260">
        <v>0.63</v>
      </c>
      <c r="PFI260">
        <v>0.63</v>
      </c>
      <c r="PFJ260">
        <v>0.63</v>
      </c>
      <c r="PFK260">
        <v>0.63</v>
      </c>
      <c r="PFL260">
        <v>0.63</v>
      </c>
      <c r="PFM260">
        <v>0.63</v>
      </c>
      <c r="PFN260">
        <v>0.63</v>
      </c>
      <c r="PFO260">
        <v>0.63</v>
      </c>
      <c r="PFP260">
        <v>0.63</v>
      </c>
      <c r="PFQ260">
        <v>0.63</v>
      </c>
      <c r="PFR260">
        <v>0.63</v>
      </c>
      <c r="PFS260">
        <v>0.63</v>
      </c>
      <c r="PFT260">
        <v>0.63</v>
      </c>
      <c r="PFU260">
        <v>0.63</v>
      </c>
      <c r="PFV260">
        <v>0.63</v>
      </c>
      <c r="PFW260">
        <v>0.63</v>
      </c>
      <c r="PFX260">
        <v>0.63</v>
      </c>
      <c r="PFY260">
        <v>0.63</v>
      </c>
      <c r="PFZ260">
        <v>0.63</v>
      </c>
      <c r="PGA260">
        <v>0.63</v>
      </c>
      <c r="PGB260">
        <v>0.63</v>
      </c>
      <c r="PGC260">
        <v>0.63</v>
      </c>
      <c r="PGD260">
        <v>0.63</v>
      </c>
      <c r="PGE260">
        <v>0.63</v>
      </c>
      <c r="PGF260">
        <v>0.63</v>
      </c>
      <c r="PGG260">
        <v>0.63</v>
      </c>
      <c r="PGH260">
        <v>0.63</v>
      </c>
      <c r="PGI260">
        <v>0.63</v>
      </c>
      <c r="PGJ260">
        <v>0.63</v>
      </c>
      <c r="PGK260">
        <v>0.63</v>
      </c>
      <c r="PGL260">
        <v>0.63</v>
      </c>
      <c r="PGM260">
        <v>0.63</v>
      </c>
      <c r="PGN260">
        <v>0.63</v>
      </c>
      <c r="PGO260">
        <v>0.63</v>
      </c>
      <c r="PGP260">
        <v>0.63</v>
      </c>
      <c r="PGQ260">
        <v>0.63</v>
      </c>
      <c r="PGR260">
        <v>0.63</v>
      </c>
      <c r="PGS260">
        <v>0.63</v>
      </c>
      <c r="PGT260">
        <v>0.63</v>
      </c>
      <c r="PGU260">
        <v>0.63</v>
      </c>
      <c r="PGV260">
        <v>0.63</v>
      </c>
      <c r="PGW260">
        <v>0.63</v>
      </c>
      <c r="PGX260">
        <v>0.63</v>
      </c>
      <c r="PGY260">
        <v>0.63</v>
      </c>
      <c r="PGZ260">
        <v>0.63</v>
      </c>
      <c r="PHA260">
        <v>0.63</v>
      </c>
      <c r="PHB260">
        <v>0.63</v>
      </c>
      <c r="PHC260">
        <v>0.63</v>
      </c>
      <c r="PHD260">
        <v>0.63</v>
      </c>
      <c r="PHE260">
        <v>0.63</v>
      </c>
      <c r="PHF260">
        <v>0.63</v>
      </c>
      <c r="PHG260">
        <v>0.63</v>
      </c>
      <c r="PHH260">
        <v>0.63</v>
      </c>
      <c r="PHI260">
        <v>0.63</v>
      </c>
      <c r="PHJ260">
        <v>0.63</v>
      </c>
      <c r="PHK260">
        <v>0.63</v>
      </c>
      <c r="PHL260">
        <v>0.63</v>
      </c>
      <c r="PHM260">
        <v>0.63</v>
      </c>
      <c r="PHN260">
        <v>0.63</v>
      </c>
      <c r="PHO260">
        <v>0.63</v>
      </c>
      <c r="PHP260">
        <v>0.63</v>
      </c>
      <c r="PHQ260">
        <v>0.63</v>
      </c>
      <c r="PHR260">
        <v>0.63</v>
      </c>
      <c r="PHS260">
        <v>0.63</v>
      </c>
      <c r="PHT260">
        <v>0.63</v>
      </c>
      <c r="PHU260">
        <v>0.63</v>
      </c>
      <c r="PHV260">
        <v>0.63</v>
      </c>
      <c r="PHW260">
        <v>0.63</v>
      </c>
      <c r="PHX260">
        <v>0.63</v>
      </c>
      <c r="PHY260">
        <v>0.63</v>
      </c>
      <c r="PHZ260">
        <v>0.63</v>
      </c>
      <c r="PIA260">
        <v>0.63</v>
      </c>
      <c r="PIB260">
        <v>0.63</v>
      </c>
      <c r="PIC260">
        <v>0.63</v>
      </c>
      <c r="PID260">
        <v>0.63</v>
      </c>
      <c r="PIE260">
        <v>0.63</v>
      </c>
      <c r="PIF260">
        <v>0.63</v>
      </c>
      <c r="PIG260">
        <v>0.63</v>
      </c>
      <c r="PIH260">
        <v>0.63</v>
      </c>
      <c r="PII260">
        <v>0.63</v>
      </c>
      <c r="PIJ260">
        <v>0.63</v>
      </c>
      <c r="PIK260">
        <v>0.63</v>
      </c>
      <c r="PIL260">
        <v>0.63</v>
      </c>
      <c r="PIM260">
        <v>0.63</v>
      </c>
      <c r="PIN260">
        <v>0.63</v>
      </c>
      <c r="PIO260">
        <v>0.63</v>
      </c>
      <c r="PIP260">
        <v>0.63</v>
      </c>
      <c r="PIQ260">
        <v>0.63</v>
      </c>
      <c r="PIR260">
        <v>0.63</v>
      </c>
      <c r="PIS260">
        <v>0.63</v>
      </c>
      <c r="PIT260">
        <v>0.63</v>
      </c>
      <c r="PIU260">
        <v>0.63</v>
      </c>
      <c r="PIV260">
        <v>0.63</v>
      </c>
      <c r="PIW260">
        <v>0.63</v>
      </c>
      <c r="PIX260">
        <v>0.63</v>
      </c>
      <c r="PIY260">
        <v>0.63</v>
      </c>
      <c r="PIZ260">
        <v>0.63</v>
      </c>
      <c r="PJA260">
        <v>0.63</v>
      </c>
      <c r="PJB260">
        <v>0.63</v>
      </c>
      <c r="PJC260">
        <v>0.63</v>
      </c>
      <c r="PJD260">
        <v>0.63</v>
      </c>
      <c r="PJE260">
        <v>0.63</v>
      </c>
      <c r="PJF260">
        <v>0.63</v>
      </c>
      <c r="PJG260">
        <v>0.63</v>
      </c>
      <c r="PJH260">
        <v>0.63</v>
      </c>
      <c r="PJI260">
        <v>0.63</v>
      </c>
      <c r="PJJ260">
        <v>0.63</v>
      </c>
      <c r="PJK260">
        <v>0.63</v>
      </c>
      <c r="PJL260">
        <v>0.63</v>
      </c>
      <c r="PJM260">
        <v>0.63</v>
      </c>
      <c r="PJN260">
        <v>0.63</v>
      </c>
      <c r="PJO260">
        <v>0.63</v>
      </c>
      <c r="PJP260">
        <v>0.63</v>
      </c>
      <c r="PJQ260">
        <v>0.63</v>
      </c>
      <c r="PJR260">
        <v>0.63</v>
      </c>
      <c r="PJS260">
        <v>0.63</v>
      </c>
      <c r="PJT260">
        <v>0.63</v>
      </c>
      <c r="PJU260">
        <v>0.63</v>
      </c>
      <c r="PJV260">
        <v>0.63</v>
      </c>
      <c r="PJW260">
        <v>0.63</v>
      </c>
      <c r="PJX260">
        <v>0.63</v>
      </c>
      <c r="PJY260">
        <v>0.63</v>
      </c>
      <c r="PJZ260">
        <v>0.63</v>
      </c>
      <c r="PKA260">
        <v>0.63</v>
      </c>
      <c r="PKB260">
        <v>0.63</v>
      </c>
      <c r="PKC260">
        <v>0.63</v>
      </c>
      <c r="PKD260">
        <v>0.63</v>
      </c>
      <c r="PKE260">
        <v>0.63</v>
      </c>
      <c r="PKF260">
        <v>0.63</v>
      </c>
      <c r="PKG260">
        <v>0.63</v>
      </c>
      <c r="PKH260">
        <v>0.63</v>
      </c>
      <c r="PKI260">
        <v>0.63</v>
      </c>
      <c r="PKJ260">
        <v>0.63</v>
      </c>
      <c r="PKK260">
        <v>0.63</v>
      </c>
      <c r="PKL260">
        <v>0.63</v>
      </c>
      <c r="PKM260">
        <v>0.63</v>
      </c>
      <c r="PKN260">
        <v>0.63</v>
      </c>
      <c r="PKO260">
        <v>0.63</v>
      </c>
      <c r="PKP260">
        <v>0.63</v>
      </c>
      <c r="PKQ260">
        <v>0.63</v>
      </c>
      <c r="PKR260">
        <v>0.63</v>
      </c>
      <c r="PKS260">
        <v>0.63</v>
      </c>
      <c r="PKT260">
        <v>0.63</v>
      </c>
      <c r="PKU260">
        <v>0.63</v>
      </c>
      <c r="PKV260">
        <v>0.63</v>
      </c>
      <c r="PKW260">
        <v>0.63</v>
      </c>
      <c r="PKX260">
        <v>0.63</v>
      </c>
      <c r="PKY260">
        <v>0.63</v>
      </c>
      <c r="PKZ260">
        <v>0.63</v>
      </c>
      <c r="PLA260">
        <v>0.63</v>
      </c>
      <c r="PLB260">
        <v>0.63</v>
      </c>
      <c r="PLC260">
        <v>0.63</v>
      </c>
      <c r="PLD260">
        <v>0.63</v>
      </c>
      <c r="PLE260">
        <v>0.63</v>
      </c>
      <c r="PLF260">
        <v>0.63</v>
      </c>
      <c r="PLG260">
        <v>0.63</v>
      </c>
      <c r="PLH260">
        <v>0.63</v>
      </c>
      <c r="PLI260">
        <v>0.63</v>
      </c>
      <c r="PLJ260">
        <v>0.63</v>
      </c>
      <c r="PLK260">
        <v>0.63</v>
      </c>
      <c r="PLL260">
        <v>0.63</v>
      </c>
      <c r="PLM260">
        <v>0.63</v>
      </c>
      <c r="PLN260">
        <v>0.63</v>
      </c>
      <c r="PLO260">
        <v>0.63</v>
      </c>
      <c r="PLP260">
        <v>0.63</v>
      </c>
      <c r="PLQ260">
        <v>0.63</v>
      </c>
      <c r="PLR260">
        <v>0.63</v>
      </c>
      <c r="PLS260">
        <v>0.63</v>
      </c>
      <c r="PLT260">
        <v>0.63</v>
      </c>
      <c r="PLU260">
        <v>0.63</v>
      </c>
      <c r="PLV260">
        <v>0.63</v>
      </c>
      <c r="PLW260">
        <v>0.63</v>
      </c>
      <c r="PLX260">
        <v>0.63</v>
      </c>
      <c r="PLY260">
        <v>0.63</v>
      </c>
      <c r="PLZ260">
        <v>0.63</v>
      </c>
      <c r="PMA260">
        <v>0.63</v>
      </c>
      <c r="PMB260">
        <v>0.63</v>
      </c>
      <c r="PMC260">
        <v>0.63</v>
      </c>
      <c r="PMD260">
        <v>0.63</v>
      </c>
      <c r="PME260">
        <v>0.63</v>
      </c>
      <c r="PMF260">
        <v>0.63</v>
      </c>
      <c r="PMG260">
        <v>0.63</v>
      </c>
      <c r="PMH260">
        <v>0.63</v>
      </c>
      <c r="PMI260">
        <v>0.63</v>
      </c>
      <c r="PMJ260">
        <v>0.63</v>
      </c>
      <c r="PMK260">
        <v>0.63</v>
      </c>
      <c r="PML260">
        <v>0.63</v>
      </c>
      <c r="PMM260">
        <v>0.63</v>
      </c>
      <c r="PMN260">
        <v>0.63</v>
      </c>
      <c r="PMO260">
        <v>0.63</v>
      </c>
      <c r="PMP260">
        <v>0.63</v>
      </c>
      <c r="PMQ260">
        <v>0.63</v>
      </c>
      <c r="PMR260">
        <v>0.63</v>
      </c>
      <c r="PMS260">
        <v>0.63</v>
      </c>
      <c r="PMT260">
        <v>0.63</v>
      </c>
      <c r="PMU260">
        <v>0.63</v>
      </c>
      <c r="PMV260">
        <v>0.63</v>
      </c>
      <c r="PMW260">
        <v>0.63</v>
      </c>
      <c r="PMX260">
        <v>0.63</v>
      </c>
      <c r="PMY260">
        <v>0.63</v>
      </c>
      <c r="PMZ260">
        <v>0.63</v>
      </c>
      <c r="PNA260">
        <v>0.63</v>
      </c>
      <c r="PNB260">
        <v>0.63</v>
      </c>
      <c r="PNC260">
        <v>0.63</v>
      </c>
      <c r="PND260">
        <v>0.63</v>
      </c>
      <c r="PNE260">
        <v>0.63</v>
      </c>
      <c r="PNF260">
        <v>0.63</v>
      </c>
      <c r="PNG260">
        <v>0.63</v>
      </c>
      <c r="PNH260">
        <v>0.63</v>
      </c>
      <c r="PNI260">
        <v>0.63</v>
      </c>
      <c r="PNJ260">
        <v>0.63</v>
      </c>
      <c r="PNK260">
        <v>0.63</v>
      </c>
      <c r="PNL260">
        <v>0.63</v>
      </c>
      <c r="PNM260">
        <v>0.63</v>
      </c>
      <c r="PNN260">
        <v>0.63</v>
      </c>
      <c r="PNO260">
        <v>0.63</v>
      </c>
      <c r="PNP260">
        <v>0.63</v>
      </c>
      <c r="PNQ260">
        <v>0.63</v>
      </c>
      <c r="PNR260">
        <v>0.63</v>
      </c>
      <c r="PNS260">
        <v>0.63</v>
      </c>
      <c r="PNT260">
        <v>0.63</v>
      </c>
      <c r="PNU260">
        <v>0.63</v>
      </c>
      <c r="PNV260">
        <v>0.63</v>
      </c>
      <c r="PNW260">
        <v>0.63</v>
      </c>
      <c r="PNX260">
        <v>0.63</v>
      </c>
      <c r="PNY260">
        <v>0.63</v>
      </c>
      <c r="PNZ260">
        <v>0.63</v>
      </c>
      <c r="POA260">
        <v>0.63</v>
      </c>
      <c r="POB260">
        <v>0.63</v>
      </c>
      <c r="POC260">
        <v>0.63</v>
      </c>
      <c r="POD260">
        <v>0.63</v>
      </c>
      <c r="POE260">
        <v>0.63</v>
      </c>
      <c r="POF260">
        <v>0.63</v>
      </c>
      <c r="POG260">
        <v>0.63</v>
      </c>
      <c r="POH260">
        <v>0.63</v>
      </c>
      <c r="POI260">
        <v>0.63</v>
      </c>
      <c r="POJ260">
        <v>0.63</v>
      </c>
      <c r="POK260">
        <v>0.63</v>
      </c>
      <c r="POL260">
        <v>0.63</v>
      </c>
      <c r="POM260">
        <v>0.63</v>
      </c>
      <c r="PON260">
        <v>0.63</v>
      </c>
      <c r="POO260">
        <v>0.63</v>
      </c>
      <c r="POP260">
        <v>0.63</v>
      </c>
      <c r="POQ260">
        <v>0.63</v>
      </c>
      <c r="POR260">
        <v>0.63</v>
      </c>
      <c r="POS260">
        <v>0.63</v>
      </c>
      <c r="POT260">
        <v>0.63</v>
      </c>
      <c r="POU260">
        <v>0.63</v>
      </c>
      <c r="POV260">
        <v>0.63</v>
      </c>
      <c r="POW260">
        <v>0.63</v>
      </c>
      <c r="POX260">
        <v>0.63</v>
      </c>
      <c r="POY260">
        <v>0.63</v>
      </c>
      <c r="POZ260">
        <v>0.63</v>
      </c>
      <c r="PPA260">
        <v>0.63</v>
      </c>
      <c r="PPB260">
        <v>0.63</v>
      </c>
      <c r="PPC260">
        <v>0.63</v>
      </c>
      <c r="PPD260">
        <v>0.63</v>
      </c>
      <c r="PPE260">
        <v>0.63</v>
      </c>
      <c r="PPF260">
        <v>0.63</v>
      </c>
      <c r="PPG260">
        <v>0.63</v>
      </c>
      <c r="PPH260">
        <v>0.63</v>
      </c>
      <c r="PPI260">
        <v>0.63</v>
      </c>
      <c r="PPJ260">
        <v>0.63</v>
      </c>
      <c r="PPK260">
        <v>0.63</v>
      </c>
      <c r="PPL260">
        <v>0.63</v>
      </c>
      <c r="PPM260">
        <v>0.63</v>
      </c>
      <c r="PPN260">
        <v>0.63</v>
      </c>
      <c r="PPO260">
        <v>0.63</v>
      </c>
      <c r="PPP260">
        <v>0.63</v>
      </c>
      <c r="PPQ260">
        <v>0.63</v>
      </c>
      <c r="PPR260">
        <v>0.63</v>
      </c>
      <c r="PPS260">
        <v>0.63</v>
      </c>
      <c r="PPT260">
        <v>0.63</v>
      </c>
      <c r="PPU260">
        <v>0.63</v>
      </c>
      <c r="PPV260">
        <v>0.63</v>
      </c>
      <c r="PPW260">
        <v>0.63</v>
      </c>
      <c r="PPX260">
        <v>0.63</v>
      </c>
      <c r="PPY260">
        <v>0.63</v>
      </c>
      <c r="PPZ260">
        <v>0.63</v>
      </c>
      <c r="PQA260">
        <v>0.63</v>
      </c>
      <c r="PQB260">
        <v>0.63</v>
      </c>
      <c r="PQC260">
        <v>0.63</v>
      </c>
      <c r="PQD260">
        <v>0.63</v>
      </c>
      <c r="PQE260">
        <v>0.63</v>
      </c>
      <c r="PQF260">
        <v>0.63</v>
      </c>
      <c r="PQG260">
        <v>0.63</v>
      </c>
      <c r="PQH260">
        <v>0.63</v>
      </c>
      <c r="PQI260">
        <v>0.63</v>
      </c>
      <c r="PQJ260">
        <v>0.63</v>
      </c>
      <c r="PQK260">
        <v>0.63</v>
      </c>
      <c r="PQL260">
        <v>0.63</v>
      </c>
      <c r="PQM260">
        <v>0.63</v>
      </c>
      <c r="PQN260">
        <v>0.63</v>
      </c>
      <c r="PQO260">
        <v>0.63</v>
      </c>
      <c r="PQP260">
        <v>0.63</v>
      </c>
      <c r="PQQ260">
        <v>0.63</v>
      </c>
      <c r="PQR260">
        <v>0.63</v>
      </c>
      <c r="PQS260">
        <v>0.63</v>
      </c>
      <c r="PQT260">
        <v>0.63</v>
      </c>
      <c r="PQU260">
        <v>0.63</v>
      </c>
      <c r="PQV260">
        <v>0.63</v>
      </c>
      <c r="PQW260">
        <v>0.63</v>
      </c>
      <c r="PQX260">
        <v>0.63</v>
      </c>
      <c r="PQY260">
        <v>0.63</v>
      </c>
      <c r="PQZ260">
        <v>0.63</v>
      </c>
      <c r="PRA260">
        <v>0.63</v>
      </c>
      <c r="PRB260">
        <v>0.63</v>
      </c>
      <c r="PRC260">
        <v>0.63</v>
      </c>
      <c r="PRD260">
        <v>0.63</v>
      </c>
      <c r="PRE260">
        <v>0.63</v>
      </c>
      <c r="PRF260">
        <v>0.63</v>
      </c>
      <c r="PRG260">
        <v>0.63</v>
      </c>
      <c r="PRH260">
        <v>0.63</v>
      </c>
      <c r="PRI260">
        <v>0.63</v>
      </c>
      <c r="PRJ260">
        <v>0.63</v>
      </c>
      <c r="PRK260">
        <v>0.63</v>
      </c>
      <c r="PRL260">
        <v>0.63</v>
      </c>
      <c r="PRM260">
        <v>0.63</v>
      </c>
      <c r="PRN260">
        <v>0.63</v>
      </c>
      <c r="PRO260">
        <v>0.63</v>
      </c>
      <c r="PRP260">
        <v>0.63</v>
      </c>
      <c r="PRQ260">
        <v>0.63</v>
      </c>
      <c r="PRR260">
        <v>0.63</v>
      </c>
      <c r="PRS260">
        <v>0.63</v>
      </c>
      <c r="PRT260">
        <v>0.63</v>
      </c>
      <c r="PRU260">
        <v>0.63</v>
      </c>
      <c r="PRV260">
        <v>0.63</v>
      </c>
      <c r="PRW260">
        <v>0.63</v>
      </c>
      <c r="PRX260">
        <v>0.63</v>
      </c>
      <c r="PRY260">
        <v>0.63</v>
      </c>
      <c r="PRZ260">
        <v>0.63</v>
      </c>
      <c r="PSA260">
        <v>0.63</v>
      </c>
      <c r="PSB260">
        <v>0.63</v>
      </c>
      <c r="PSC260">
        <v>0.63</v>
      </c>
      <c r="PSD260">
        <v>0.63</v>
      </c>
      <c r="PSE260">
        <v>0.63</v>
      </c>
      <c r="PSF260">
        <v>0.63</v>
      </c>
      <c r="PSG260">
        <v>0.63</v>
      </c>
      <c r="PSH260">
        <v>0.63</v>
      </c>
      <c r="PSI260">
        <v>0.63</v>
      </c>
      <c r="PSJ260">
        <v>0.63</v>
      </c>
      <c r="PSK260">
        <v>0.63</v>
      </c>
      <c r="PSL260">
        <v>0.63</v>
      </c>
      <c r="PSM260">
        <v>0.63</v>
      </c>
      <c r="PSN260">
        <v>0.63</v>
      </c>
      <c r="PSO260">
        <v>0.63</v>
      </c>
      <c r="PSP260">
        <v>0.63</v>
      </c>
      <c r="PSQ260">
        <v>0.63</v>
      </c>
      <c r="PSR260">
        <v>0.63</v>
      </c>
      <c r="PSS260">
        <v>0.63</v>
      </c>
      <c r="PST260">
        <v>0.63</v>
      </c>
      <c r="PSU260">
        <v>0.63</v>
      </c>
      <c r="PSV260">
        <v>0.63</v>
      </c>
      <c r="PSW260">
        <v>0.63</v>
      </c>
      <c r="PSX260">
        <v>0.63</v>
      </c>
      <c r="PSY260">
        <v>0.63</v>
      </c>
      <c r="PSZ260">
        <v>0.63</v>
      </c>
      <c r="PTA260">
        <v>0.63</v>
      </c>
      <c r="PTB260">
        <v>0.63</v>
      </c>
      <c r="PTC260">
        <v>0.63</v>
      </c>
      <c r="PTD260">
        <v>0.63</v>
      </c>
      <c r="PTE260">
        <v>0.63</v>
      </c>
      <c r="PTF260">
        <v>0.63</v>
      </c>
      <c r="PTG260">
        <v>0.63</v>
      </c>
      <c r="PTH260">
        <v>0.63</v>
      </c>
      <c r="PTI260">
        <v>0.63</v>
      </c>
      <c r="PTJ260">
        <v>0.63</v>
      </c>
      <c r="PTK260">
        <v>0.63</v>
      </c>
      <c r="PTL260">
        <v>0.63</v>
      </c>
      <c r="PTM260">
        <v>0.63</v>
      </c>
      <c r="PTN260">
        <v>0.63</v>
      </c>
      <c r="PTO260">
        <v>0.63</v>
      </c>
      <c r="PTP260">
        <v>0.63</v>
      </c>
      <c r="PTQ260">
        <v>0.63</v>
      </c>
      <c r="PTR260">
        <v>0.63</v>
      </c>
      <c r="PTS260">
        <v>0.63</v>
      </c>
      <c r="PTT260">
        <v>0.63</v>
      </c>
      <c r="PTU260">
        <v>0.63</v>
      </c>
      <c r="PTV260">
        <v>0.63</v>
      </c>
      <c r="PTW260">
        <v>0.63</v>
      </c>
      <c r="PTX260">
        <v>0.63</v>
      </c>
      <c r="PTY260">
        <v>0.63</v>
      </c>
      <c r="PTZ260">
        <v>0.63</v>
      </c>
      <c r="PUA260">
        <v>0.63</v>
      </c>
      <c r="PUB260">
        <v>0.63</v>
      </c>
      <c r="PUC260">
        <v>0.63</v>
      </c>
      <c r="PUD260">
        <v>0.63</v>
      </c>
      <c r="PUE260">
        <v>0.63</v>
      </c>
      <c r="PUF260">
        <v>0.63</v>
      </c>
      <c r="PUG260">
        <v>0.63</v>
      </c>
      <c r="PUH260">
        <v>0.63</v>
      </c>
      <c r="PUI260">
        <v>0.63</v>
      </c>
      <c r="PUJ260">
        <v>0.63</v>
      </c>
      <c r="PUK260">
        <v>0.63</v>
      </c>
      <c r="PUL260">
        <v>0.63</v>
      </c>
      <c r="PUM260">
        <v>0.63</v>
      </c>
      <c r="PUN260">
        <v>0.63</v>
      </c>
      <c r="PUO260">
        <v>0.63</v>
      </c>
      <c r="PUP260">
        <v>0.63</v>
      </c>
      <c r="PUQ260">
        <v>0.63</v>
      </c>
      <c r="PUR260">
        <v>0.63</v>
      </c>
      <c r="PUS260">
        <v>0.63</v>
      </c>
      <c r="PUT260">
        <v>0.63</v>
      </c>
      <c r="PUU260">
        <v>0.63</v>
      </c>
      <c r="PUV260">
        <v>0.63</v>
      </c>
      <c r="PUW260">
        <v>0.63</v>
      </c>
      <c r="PUX260">
        <v>0.63</v>
      </c>
      <c r="PUY260">
        <v>0.63</v>
      </c>
      <c r="PUZ260">
        <v>0.63</v>
      </c>
      <c r="PVA260">
        <v>0.63</v>
      </c>
      <c r="PVB260">
        <v>0.63</v>
      </c>
      <c r="PVC260">
        <v>0.63</v>
      </c>
      <c r="PVD260">
        <v>0.63</v>
      </c>
      <c r="PVE260">
        <v>0.63</v>
      </c>
      <c r="PVF260">
        <v>0.63</v>
      </c>
      <c r="PVG260">
        <v>0.63</v>
      </c>
      <c r="PVH260">
        <v>0.63</v>
      </c>
      <c r="PVI260">
        <v>0.63</v>
      </c>
      <c r="PVJ260">
        <v>0.63</v>
      </c>
      <c r="PVK260">
        <v>0.63</v>
      </c>
      <c r="PVL260">
        <v>0.63</v>
      </c>
      <c r="PVM260">
        <v>0.63</v>
      </c>
      <c r="PVN260">
        <v>0.63</v>
      </c>
      <c r="PVO260">
        <v>0.63</v>
      </c>
      <c r="PVP260">
        <v>0.63</v>
      </c>
      <c r="PVQ260">
        <v>0.63</v>
      </c>
      <c r="PVR260">
        <v>0.63</v>
      </c>
      <c r="PVS260">
        <v>0.63</v>
      </c>
      <c r="PVT260">
        <v>0.63</v>
      </c>
      <c r="PVU260">
        <v>0.63</v>
      </c>
      <c r="PVV260">
        <v>0.63</v>
      </c>
      <c r="PVW260">
        <v>0.63</v>
      </c>
      <c r="PVX260">
        <v>0.63</v>
      </c>
      <c r="PVY260">
        <v>0.63</v>
      </c>
      <c r="PVZ260">
        <v>0.63</v>
      </c>
      <c r="PWA260">
        <v>0.63</v>
      </c>
      <c r="PWB260">
        <v>0.63</v>
      </c>
      <c r="PWC260">
        <v>0.63</v>
      </c>
      <c r="PWD260">
        <v>0.63</v>
      </c>
      <c r="PWE260">
        <v>0.63</v>
      </c>
      <c r="PWF260">
        <v>0.63</v>
      </c>
      <c r="PWG260">
        <v>0.63</v>
      </c>
      <c r="PWH260">
        <v>0.63</v>
      </c>
      <c r="PWI260">
        <v>0.63</v>
      </c>
      <c r="PWJ260">
        <v>0.63</v>
      </c>
      <c r="PWK260">
        <v>0.63</v>
      </c>
      <c r="PWL260">
        <v>0.63</v>
      </c>
      <c r="PWM260">
        <v>0.63</v>
      </c>
      <c r="PWN260">
        <v>0.63</v>
      </c>
      <c r="PWO260">
        <v>0.63</v>
      </c>
      <c r="PWP260">
        <v>0.63</v>
      </c>
      <c r="PWQ260">
        <v>0.63</v>
      </c>
      <c r="PWR260">
        <v>0.63</v>
      </c>
      <c r="PWS260">
        <v>0.63</v>
      </c>
      <c r="PWT260">
        <v>0.63</v>
      </c>
      <c r="PWU260">
        <v>0.63</v>
      </c>
      <c r="PWV260">
        <v>0.63</v>
      </c>
      <c r="PWW260">
        <v>0.63</v>
      </c>
      <c r="PWX260">
        <v>0.63</v>
      </c>
      <c r="PWY260">
        <v>0.63</v>
      </c>
      <c r="PWZ260">
        <v>0.63</v>
      </c>
      <c r="PXA260">
        <v>0.63</v>
      </c>
      <c r="PXB260">
        <v>0.63</v>
      </c>
      <c r="PXC260">
        <v>0.63</v>
      </c>
      <c r="PXD260">
        <v>0.63</v>
      </c>
      <c r="PXE260">
        <v>0.63</v>
      </c>
      <c r="PXF260">
        <v>0.63</v>
      </c>
      <c r="PXG260">
        <v>0.63</v>
      </c>
      <c r="PXH260">
        <v>0.63</v>
      </c>
      <c r="PXI260">
        <v>0.63</v>
      </c>
      <c r="PXJ260">
        <v>0.63</v>
      </c>
      <c r="PXK260">
        <v>0.63</v>
      </c>
      <c r="PXL260">
        <v>0.63</v>
      </c>
      <c r="PXM260">
        <v>0.63</v>
      </c>
      <c r="PXN260">
        <v>0.63</v>
      </c>
      <c r="PXO260">
        <v>0.63</v>
      </c>
      <c r="PXP260">
        <v>0.63</v>
      </c>
      <c r="PXQ260">
        <v>0.63</v>
      </c>
      <c r="PXR260">
        <v>0.63</v>
      </c>
      <c r="PXS260">
        <v>0.63</v>
      </c>
      <c r="PXT260">
        <v>0.63</v>
      </c>
      <c r="PXU260">
        <v>0.63</v>
      </c>
      <c r="PXV260">
        <v>0.63</v>
      </c>
      <c r="PXW260">
        <v>0.63</v>
      </c>
      <c r="PXX260">
        <v>0.63</v>
      </c>
      <c r="PXY260">
        <v>0.63</v>
      </c>
      <c r="PXZ260">
        <v>0.63</v>
      </c>
      <c r="PYA260">
        <v>0.63</v>
      </c>
      <c r="PYB260">
        <v>0.63</v>
      </c>
      <c r="PYC260">
        <v>0.63</v>
      </c>
      <c r="PYD260">
        <v>0.63</v>
      </c>
      <c r="PYE260">
        <v>0.63</v>
      </c>
      <c r="PYF260">
        <v>0.63</v>
      </c>
      <c r="PYG260">
        <v>0.63</v>
      </c>
      <c r="PYH260">
        <v>0.63</v>
      </c>
      <c r="PYI260">
        <v>0.63</v>
      </c>
      <c r="PYJ260">
        <v>0.63</v>
      </c>
      <c r="PYK260">
        <v>0.63</v>
      </c>
      <c r="PYL260">
        <v>0.63</v>
      </c>
      <c r="PYM260">
        <v>0.63</v>
      </c>
      <c r="PYN260">
        <v>0.63</v>
      </c>
      <c r="PYO260">
        <v>0.63</v>
      </c>
      <c r="PYP260">
        <v>0.63</v>
      </c>
      <c r="PYQ260">
        <v>0.63</v>
      </c>
      <c r="PYR260">
        <v>0.63</v>
      </c>
      <c r="PYS260">
        <v>0.63</v>
      </c>
      <c r="PYT260">
        <v>0.63</v>
      </c>
      <c r="PYU260">
        <v>0.63</v>
      </c>
      <c r="PYV260">
        <v>0.63</v>
      </c>
      <c r="PYW260">
        <v>0.63</v>
      </c>
      <c r="PYX260">
        <v>0.63</v>
      </c>
      <c r="PYY260">
        <v>0.63</v>
      </c>
      <c r="PYZ260">
        <v>0.63</v>
      </c>
      <c r="PZA260">
        <v>0.63</v>
      </c>
      <c r="PZB260">
        <v>0.63</v>
      </c>
      <c r="PZC260">
        <v>0.63</v>
      </c>
      <c r="PZD260">
        <v>0.63</v>
      </c>
      <c r="PZE260">
        <v>0.63</v>
      </c>
      <c r="PZF260">
        <v>0.63</v>
      </c>
      <c r="PZG260">
        <v>0.63</v>
      </c>
      <c r="PZH260">
        <v>0.63</v>
      </c>
      <c r="PZI260">
        <v>0.63</v>
      </c>
      <c r="PZJ260">
        <v>0.63</v>
      </c>
      <c r="PZK260">
        <v>0.63</v>
      </c>
      <c r="PZL260">
        <v>0.63</v>
      </c>
      <c r="PZM260">
        <v>0.63</v>
      </c>
      <c r="PZN260">
        <v>0.63</v>
      </c>
      <c r="PZO260">
        <v>0.63</v>
      </c>
      <c r="PZP260">
        <v>0.63</v>
      </c>
      <c r="PZQ260">
        <v>0.63</v>
      </c>
      <c r="PZR260">
        <v>0.63</v>
      </c>
      <c r="PZS260">
        <v>0.63</v>
      </c>
      <c r="PZT260">
        <v>0.63</v>
      </c>
      <c r="PZU260">
        <v>0.63</v>
      </c>
      <c r="PZV260">
        <v>0.63</v>
      </c>
      <c r="PZW260">
        <v>0.63</v>
      </c>
      <c r="PZX260">
        <v>0.63</v>
      </c>
      <c r="PZY260">
        <v>0.63</v>
      </c>
      <c r="PZZ260">
        <v>0.63</v>
      </c>
      <c r="QAA260">
        <v>0.63</v>
      </c>
      <c r="QAB260">
        <v>0.63</v>
      </c>
      <c r="QAC260">
        <v>0.63</v>
      </c>
      <c r="QAD260">
        <v>0.63</v>
      </c>
      <c r="QAE260">
        <v>0.63</v>
      </c>
      <c r="QAF260">
        <v>0.63</v>
      </c>
      <c r="QAG260">
        <v>0.63</v>
      </c>
      <c r="QAH260">
        <v>0.63</v>
      </c>
      <c r="QAI260">
        <v>0.63</v>
      </c>
      <c r="QAJ260">
        <v>0.63</v>
      </c>
      <c r="QAK260">
        <v>0.63</v>
      </c>
      <c r="QAL260">
        <v>0.63</v>
      </c>
      <c r="QAM260">
        <v>0.63</v>
      </c>
      <c r="QAN260">
        <v>0.63</v>
      </c>
      <c r="QAO260">
        <v>0.63</v>
      </c>
      <c r="QAP260">
        <v>0.63</v>
      </c>
      <c r="QAQ260">
        <v>0.63</v>
      </c>
      <c r="QAR260">
        <v>0.63</v>
      </c>
      <c r="QAS260">
        <v>0.63</v>
      </c>
      <c r="QAT260">
        <v>0.63</v>
      </c>
      <c r="QAU260">
        <v>0.63</v>
      </c>
      <c r="QAV260">
        <v>0.63</v>
      </c>
      <c r="QAW260">
        <v>0.63</v>
      </c>
      <c r="QAX260">
        <v>0.63</v>
      </c>
      <c r="QAY260">
        <v>0.63</v>
      </c>
      <c r="QAZ260">
        <v>0.63</v>
      </c>
      <c r="QBA260">
        <v>0.63</v>
      </c>
      <c r="QBB260">
        <v>0.63</v>
      </c>
      <c r="QBC260">
        <v>0.63</v>
      </c>
      <c r="QBD260">
        <v>0.63</v>
      </c>
      <c r="QBE260">
        <v>0.63</v>
      </c>
      <c r="QBF260">
        <v>0.63</v>
      </c>
      <c r="QBG260">
        <v>0.63</v>
      </c>
      <c r="QBH260">
        <v>0.63</v>
      </c>
      <c r="QBI260">
        <v>0.63</v>
      </c>
      <c r="QBJ260">
        <v>0.63</v>
      </c>
      <c r="QBK260">
        <v>0.63</v>
      </c>
      <c r="QBL260">
        <v>0.63</v>
      </c>
      <c r="QBM260">
        <v>0.63</v>
      </c>
      <c r="QBN260">
        <v>0.63</v>
      </c>
      <c r="QBO260">
        <v>0.63</v>
      </c>
      <c r="QBP260">
        <v>0.63</v>
      </c>
      <c r="QBQ260">
        <v>0.63</v>
      </c>
      <c r="QBR260">
        <v>0.63</v>
      </c>
      <c r="QBS260">
        <v>0.63</v>
      </c>
      <c r="QBT260">
        <v>0.63</v>
      </c>
      <c r="QBU260">
        <v>0.63</v>
      </c>
      <c r="QBV260">
        <v>0.63</v>
      </c>
      <c r="QBW260">
        <v>0.63</v>
      </c>
      <c r="QBX260">
        <v>0.63</v>
      </c>
      <c r="QBY260">
        <v>0.63</v>
      </c>
      <c r="QBZ260">
        <v>0.63</v>
      </c>
      <c r="QCA260">
        <v>0.63</v>
      </c>
      <c r="QCB260">
        <v>0.63</v>
      </c>
      <c r="QCC260">
        <v>0.63</v>
      </c>
      <c r="QCD260">
        <v>0.63</v>
      </c>
      <c r="QCE260">
        <v>0.63</v>
      </c>
      <c r="QCF260">
        <v>0.63</v>
      </c>
      <c r="QCG260">
        <v>0.63</v>
      </c>
      <c r="QCH260">
        <v>0.63</v>
      </c>
      <c r="QCI260">
        <v>0.63</v>
      </c>
      <c r="QCJ260">
        <v>0.63</v>
      </c>
      <c r="QCK260">
        <v>0.63</v>
      </c>
      <c r="QCL260">
        <v>0.63</v>
      </c>
      <c r="QCM260">
        <v>0.63</v>
      </c>
      <c r="QCN260">
        <v>0.63</v>
      </c>
      <c r="QCO260">
        <v>0.63</v>
      </c>
      <c r="QCP260">
        <v>0.63</v>
      </c>
      <c r="QCQ260">
        <v>0.63</v>
      </c>
      <c r="QCR260">
        <v>0.63</v>
      </c>
      <c r="QCS260">
        <v>0.63</v>
      </c>
      <c r="QCT260">
        <v>0.63</v>
      </c>
      <c r="QCU260">
        <v>0.63</v>
      </c>
      <c r="QCV260">
        <v>0.63</v>
      </c>
      <c r="QCW260">
        <v>0.63</v>
      </c>
      <c r="QCX260">
        <v>0.63</v>
      </c>
      <c r="QCY260">
        <v>0.63</v>
      </c>
      <c r="QCZ260">
        <v>0.63</v>
      </c>
      <c r="QDA260">
        <v>0.63</v>
      </c>
      <c r="QDB260">
        <v>0.63</v>
      </c>
      <c r="QDC260">
        <v>0.63</v>
      </c>
      <c r="QDD260">
        <v>0.63</v>
      </c>
      <c r="QDE260">
        <v>0.63</v>
      </c>
      <c r="QDF260">
        <v>0.63</v>
      </c>
      <c r="QDG260">
        <v>0.63</v>
      </c>
      <c r="QDH260">
        <v>0.63</v>
      </c>
      <c r="QDI260">
        <v>0.63</v>
      </c>
      <c r="QDJ260">
        <v>0.63</v>
      </c>
      <c r="QDK260">
        <v>0.63</v>
      </c>
      <c r="QDL260">
        <v>0.63</v>
      </c>
      <c r="QDM260">
        <v>0.63</v>
      </c>
      <c r="QDN260">
        <v>0.63</v>
      </c>
      <c r="QDO260">
        <v>0.63</v>
      </c>
      <c r="QDP260">
        <v>0.63</v>
      </c>
      <c r="QDQ260">
        <v>0.63</v>
      </c>
      <c r="QDR260">
        <v>0.63</v>
      </c>
      <c r="QDS260">
        <v>0.63</v>
      </c>
      <c r="QDT260">
        <v>0.63</v>
      </c>
      <c r="QDU260">
        <v>0.63</v>
      </c>
      <c r="QDV260">
        <v>0.63</v>
      </c>
      <c r="QDW260">
        <v>0.63</v>
      </c>
      <c r="QDX260">
        <v>0.63</v>
      </c>
      <c r="QDY260">
        <v>0.63</v>
      </c>
      <c r="QDZ260">
        <v>0.63</v>
      </c>
      <c r="QEA260">
        <v>0.63</v>
      </c>
      <c r="QEB260">
        <v>0.63</v>
      </c>
      <c r="QEC260">
        <v>0.63</v>
      </c>
      <c r="QED260">
        <v>0.63</v>
      </c>
      <c r="QEE260">
        <v>0.63</v>
      </c>
      <c r="QEF260">
        <v>0.63</v>
      </c>
      <c r="QEG260">
        <v>0.63</v>
      </c>
      <c r="QEH260">
        <v>0.63</v>
      </c>
      <c r="QEI260">
        <v>0.63</v>
      </c>
      <c r="QEJ260">
        <v>0.63</v>
      </c>
      <c r="QEK260">
        <v>0.63</v>
      </c>
      <c r="QEL260">
        <v>0.63</v>
      </c>
      <c r="QEM260">
        <v>0.63</v>
      </c>
      <c r="QEN260">
        <v>0.63</v>
      </c>
      <c r="QEO260">
        <v>0.63</v>
      </c>
      <c r="QEP260">
        <v>0.63</v>
      </c>
      <c r="QEQ260">
        <v>0.63</v>
      </c>
      <c r="QER260">
        <v>0.63</v>
      </c>
      <c r="QES260">
        <v>0.63</v>
      </c>
      <c r="QET260">
        <v>0.63</v>
      </c>
      <c r="QEU260">
        <v>0.63</v>
      </c>
      <c r="QEV260">
        <v>0.63</v>
      </c>
      <c r="QEW260">
        <v>0.63</v>
      </c>
      <c r="QEX260">
        <v>0.63</v>
      </c>
      <c r="QEY260">
        <v>0.63</v>
      </c>
      <c r="QEZ260">
        <v>0.63</v>
      </c>
      <c r="QFA260">
        <v>0.63</v>
      </c>
      <c r="QFB260">
        <v>0.63</v>
      </c>
      <c r="QFC260">
        <v>0.63</v>
      </c>
      <c r="QFD260">
        <v>0.63</v>
      </c>
      <c r="QFE260">
        <v>0.63</v>
      </c>
      <c r="QFF260">
        <v>0.63</v>
      </c>
      <c r="QFG260">
        <v>0.63</v>
      </c>
      <c r="QFH260">
        <v>0.63</v>
      </c>
      <c r="QFI260">
        <v>0.63</v>
      </c>
      <c r="QFJ260">
        <v>0.63</v>
      </c>
      <c r="QFK260">
        <v>0.63</v>
      </c>
      <c r="QFL260">
        <v>0.63</v>
      </c>
      <c r="QFM260">
        <v>0.63</v>
      </c>
      <c r="QFN260">
        <v>0.63</v>
      </c>
      <c r="QFO260">
        <v>0.63</v>
      </c>
      <c r="QFP260">
        <v>0.63</v>
      </c>
      <c r="QFQ260">
        <v>0.63</v>
      </c>
      <c r="QFR260">
        <v>0.63</v>
      </c>
      <c r="QFS260">
        <v>0.63</v>
      </c>
      <c r="QFT260">
        <v>0.63</v>
      </c>
      <c r="QFU260">
        <v>0.63</v>
      </c>
      <c r="QFV260">
        <v>0.63</v>
      </c>
      <c r="QFW260">
        <v>0.63</v>
      </c>
      <c r="QFX260">
        <v>0.63</v>
      </c>
      <c r="QFY260">
        <v>0.63</v>
      </c>
      <c r="QFZ260">
        <v>0.63</v>
      </c>
      <c r="QGA260">
        <v>0.63</v>
      </c>
      <c r="QGB260">
        <v>0.63</v>
      </c>
      <c r="QGC260">
        <v>0.63</v>
      </c>
      <c r="QGD260">
        <v>0.63</v>
      </c>
      <c r="QGE260">
        <v>0.63</v>
      </c>
      <c r="QGF260">
        <v>0.63</v>
      </c>
      <c r="QGG260">
        <v>0.63</v>
      </c>
      <c r="QGH260">
        <v>0.63</v>
      </c>
      <c r="QGI260">
        <v>0.63</v>
      </c>
      <c r="QGJ260">
        <v>0.63</v>
      </c>
      <c r="QGK260">
        <v>0.63</v>
      </c>
      <c r="QGL260">
        <v>0.63</v>
      </c>
      <c r="QGM260">
        <v>0.63</v>
      </c>
      <c r="QGN260">
        <v>0.63</v>
      </c>
      <c r="QGO260">
        <v>0.63</v>
      </c>
      <c r="QGP260">
        <v>0.63</v>
      </c>
      <c r="QGQ260">
        <v>0.63</v>
      </c>
      <c r="QGR260">
        <v>0.63</v>
      </c>
      <c r="QGS260">
        <v>0.63</v>
      </c>
      <c r="QGT260">
        <v>0.63</v>
      </c>
      <c r="QGU260">
        <v>0.63</v>
      </c>
      <c r="QGV260">
        <v>0.63</v>
      </c>
      <c r="QGW260">
        <v>0.63</v>
      </c>
      <c r="QGX260">
        <v>0.63</v>
      </c>
      <c r="QGY260">
        <v>0.63</v>
      </c>
      <c r="QGZ260">
        <v>0.63</v>
      </c>
      <c r="QHA260">
        <v>0.63</v>
      </c>
      <c r="QHB260">
        <v>0.63</v>
      </c>
      <c r="QHC260">
        <v>0.63</v>
      </c>
      <c r="QHD260">
        <v>0.63</v>
      </c>
      <c r="QHE260">
        <v>0.63</v>
      </c>
      <c r="QHF260">
        <v>0.63</v>
      </c>
      <c r="QHG260">
        <v>0.63</v>
      </c>
      <c r="QHH260">
        <v>0.63</v>
      </c>
      <c r="QHI260">
        <v>0.63</v>
      </c>
      <c r="QHJ260">
        <v>0.63</v>
      </c>
      <c r="QHK260">
        <v>0.63</v>
      </c>
      <c r="QHL260">
        <v>0.63</v>
      </c>
      <c r="QHM260">
        <v>0.63</v>
      </c>
      <c r="QHN260">
        <v>0.63</v>
      </c>
      <c r="QHO260">
        <v>0.63</v>
      </c>
      <c r="QHP260">
        <v>0.63</v>
      </c>
      <c r="QHQ260">
        <v>0.63</v>
      </c>
      <c r="QHR260">
        <v>0.63</v>
      </c>
      <c r="QHS260">
        <v>0.63</v>
      </c>
      <c r="QHT260">
        <v>0.63</v>
      </c>
      <c r="QHU260">
        <v>0.63</v>
      </c>
      <c r="QHV260">
        <v>0.63</v>
      </c>
      <c r="QHW260">
        <v>0.63</v>
      </c>
      <c r="QHX260">
        <v>0.63</v>
      </c>
      <c r="QHY260">
        <v>0.63</v>
      </c>
      <c r="QHZ260">
        <v>0.63</v>
      </c>
      <c r="QIA260">
        <v>0.63</v>
      </c>
      <c r="QIB260">
        <v>0.63</v>
      </c>
      <c r="QIC260">
        <v>0.63</v>
      </c>
      <c r="QID260">
        <v>0.63</v>
      </c>
      <c r="QIE260">
        <v>0.63</v>
      </c>
      <c r="QIF260">
        <v>0.63</v>
      </c>
      <c r="QIG260">
        <v>0.63</v>
      </c>
      <c r="QIH260">
        <v>0.63</v>
      </c>
      <c r="QII260">
        <v>0.63</v>
      </c>
      <c r="QIJ260">
        <v>0.63</v>
      </c>
      <c r="QIK260">
        <v>0.63</v>
      </c>
      <c r="QIL260">
        <v>0.63</v>
      </c>
      <c r="QIM260">
        <v>0.63</v>
      </c>
      <c r="QIN260">
        <v>0.63</v>
      </c>
      <c r="QIO260">
        <v>0.63</v>
      </c>
      <c r="QIP260">
        <v>0.63</v>
      </c>
      <c r="QIQ260">
        <v>0.63</v>
      </c>
      <c r="QIR260">
        <v>0.63</v>
      </c>
      <c r="QIS260">
        <v>0.63</v>
      </c>
      <c r="QIT260">
        <v>0.63</v>
      </c>
      <c r="QIU260">
        <v>0.63</v>
      </c>
      <c r="QIV260">
        <v>0.63</v>
      </c>
      <c r="QIW260">
        <v>0.63</v>
      </c>
      <c r="QIX260">
        <v>0.63</v>
      </c>
      <c r="QIY260">
        <v>0.63</v>
      </c>
      <c r="QIZ260">
        <v>0.63</v>
      </c>
      <c r="QJA260">
        <v>0.63</v>
      </c>
      <c r="QJB260">
        <v>0.63</v>
      </c>
      <c r="QJC260">
        <v>0.63</v>
      </c>
      <c r="QJD260">
        <v>0.63</v>
      </c>
      <c r="QJE260">
        <v>0.63</v>
      </c>
      <c r="QJF260">
        <v>0.63</v>
      </c>
      <c r="QJG260">
        <v>0.63</v>
      </c>
      <c r="QJH260">
        <v>0.63</v>
      </c>
      <c r="QJI260">
        <v>0.63</v>
      </c>
      <c r="QJJ260">
        <v>0.63</v>
      </c>
      <c r="QJK260">
        <v>0.63</v>
      </c>
      <c r="QJL260">
        <v>0.63</v>
      </c>
      <c r="QJM260">
        <v>0.63</v>
      </c>
      <c r="QJN260">
        <v>0.63</v>
      </c>
      <c r="QJO260">
        <v>0.63</v>
      </c>
      <c r="QJP260">
        <v>0.63</v>
      </c>
      <c r="QJQ260">
        <v>0.63</v>
      </c>
      <c r="QJR260">
        <v>0.63</v>
      </c>
      <c r="QJS260">
        <v>0.63</v>
      </c>
      <c r="QJT260">
        <v>0.63</v>
      </c>
      <c r="QJU260">
        <v>0.63</v>
      </c>
      <c r="QJV260">
        <v>0.63</v>
      </c>
      <c r="QJW260">
        <v>0.63</v>
      </c>
      <c r="QJX260">
        <v>0.63</v>
      </c>
      <c r="QJY260">
        <v>0.63</v>
      </c>
      <c r="QJZ260">
        <v>0.63</v>
      </c>
      <c r="QKA260">
        <v>0.63</v>
      </c>
      <c r="QKB260">
        <v>0.63</v>
      </c>
      <c r="QKC260">
        <v>0.63</v>
      </c>
      <c r="QKD260">
        <v>0.63</v>
      </c>
      <c r="QKE260">
        <v>0.63</v>
      </c>
      <c r="QKF260">
        <v>0.63</v>
      </c>
      <c r="QKG260">
        <v>0.63</v>
      </c>
      <c r="QKH260">
        <v>0.63</v>
      </c>
      <c r="QKI260">
        <v>0.63</v>
      </c>
      <c r="QKJ260">
        <v>0.63</v>
      </c>
      <c r="QKK260">
        <v>0.63</v>
      </c>
      <c r="QKL260">
        <v>0.63</v>
      </c>
      <c r="QKM260">
        <v>0.63</v>
      </c>
      <c r="QKN260">
        <v>0.63</v>
      </c>
      <c r="QKO260">
        <v>0.63</v>
      </c>
      <c r="QKP260">
        <v>0.63</v>
      </c>
      <c r="QKQ260">
        <v>0.63</v>
      </c>
      <c r="QKR260">
        <v>0.63</v>
      </c>
      <c r="QKS260">
        <v>0.63</v>
      </c>
      <c r="QKT260">
        <v>0.63</v>
      </c>
      <c r="QKU260">
        <v>0.63</v>
      </c>
      <c r="QKV260">
        <v>0.63</v>
      </c>
      <c r="QKW260">
        <v>0.63</v>
      </c>
      <c r="QKX260">
        <v>0.63</v>
      </c>
      <c r="QKY260">
        <v>0.63</v>
      </c>
      <c r="QKZ260">
        <v>0.63</v>
      </c>
      <c r="QLA260">
        <v>0.63</v>
      </c>
      <c r="QLB260">
        <v>0.63</v>
      </c>
      <c r="QLC260">
        <v>0.63</v>
      </c>
      <c r="QLD260">
        <v>0.63</v>
      </c>
      <c r="QLE260">
        <v>0.63</v>
      </c>
      <c r="QLF260">
        <v>0.63</v>
      </c>
      <c r="QLG260">
        <v>0.63</v>
      </c>
      <c r="QLH260">
        <v>0.63</v>
      </c>
      <c r="QLI260">
        <v>0.63</v>
      </c>
      <c r="QLJ260">
        <v>0.63</v>
      </c>
      <c r="QLK260">
        <v>0.63</v>
      </c>
      <c r="QLL260">
        <v>0.63</v>
      </c>
      <c r="QLM260">
        <v>0.63</v>
      </c>
      <c r="QLN260">
        <v>0.63</v>
      </c>
      <c r="QLO260">
        <v>0.63</v>
      </c>
      <c r="QLP260">
        <v>0.63</v>
      </c>
      <c r="QLQ260">
        <v>0.63</v>
      </c>
      <c r="QLR260">
        <v>0.63</v>
      </c>
      <c r="QLS260">
        <v>0.63</v>
      </c>
      <c r="QLT260">
        <v>0.63</v>
      </c>
      <c r="QLU260">
        <v>0.63</v>
      </c>
      <c r="QLV260">
        <v>0.63</v>
      </c>
      <c r="QLW260">
        <v>0.63</v>
      </c>
      <c r="QLX260">
        <v>0.63</v>
      </c>
      <c r="QLY260">
        <v>0.63</v>
      </c>
      <c r="QLZ260">
        <v>0.63</v>
      </c>
      <c r="QMA260">
        <v>0.63</v>
      </c>
      <c r="QMB260">
        <v>0.63</v>
      </c>
      <c r="QMC260">
        <v>0.63</v>
      </c>
      <c r="QMD260">
        <v>0.63</v>
      </c>
      <c r="QME260">
        <v>0.63</v>
      </c>
      <c r="QMF260">
        <v>0.63</v>
      </c>
      <c r="QMG260">
        <v>0.63</v>
      </c>
      <c r="QMH260">
        <v>0.63</v>
      </c>
      <c r="QMI260">
        <v>0.63</v>
      </c>
      <c r="QMJ260">
        <v>0.63</v>
      </c>
      <c r="QMK260">
        <v>0.63</v>
      </c>
      <c r="QML260">
        <v>0.63</v>
      </c>
      <c r="QMM260">
        <v>0.63</v>
      </c>
      <c r="QMN260">
        <v>0.63</v>
      </c>
      <c r="QMO260">
        <v>0.63</v>
      </c>
      <c r="QMP260">
        <v>0.63</v>
      </c>
      <c r="QMQ260">
        <v>0.63</v>
      </c>
      <c r="QMR260">
        <v>0.63</v>
      </c>
      <c r="QMS260">
        <v>0.63</v>
      </c>
      <c r="QMT260">
        <v>0.63</v>
      </c>
      <c r="QMU260">
        <v>0.63</v>
      </c>
      <c r="QMV260">
        <v>0.63</v>
      </c>
      <c r="QMW260">
        <v>0.63</v>
      </c>
      <c r="QMX260">
        <v>0.63</v>
      </c>
      <c r="QMY260">
        <v>0.63</v>
      </c>
      <c r="QMZ260">
        <v>0.63</v>
      </c>
      <c r="QNA260">
        <v>0.63</v>
      </c>
      <c r="QNB260">
        <v>0.63</v>
      </c>
      <c r="QNC260">
        <v>0.63</v>
      </c>
      <c r="QND260">
        <v>0.63</v>
      </c>
      <c r="QNE260">
        <v>0.63</v>
      </c>
      <c r="QNF260">
        <v>0.63</v>
      </c>
      <c r="QNG260">
        <v>0.63</v>
      </c>
      <c r="QNH260">
        <v>0.63</v>
      </c>
      <c r="QNI260">
        <v>0.63</v>
      </c>
      <c r="QNJ260">
        <v>0.63</v>
      </c>
      <c r="QNK260">
        <v>0.63</v>
      </c>
      <c r="QNL260">
        <v>0.63</v>
      </c>
      <c r="QNM260">
        <v>0.63</v>
      </c>
      <c r="QNN260">
        <v>0.63</v>
      </c>
      <c r="QNO260">
        <v>0.63</v>
      </c>
      <c r="QNP260">
        <v>0.63</v>
      </c>
      <c r="QNQ260">
        <v>0.63</v>
      </c>
      <c r="QNR260">
        <v>0.63</v>
      </c>
      <c r="QNS260">
        <v>0.63</v>
      </c>
      <c r="QNT260">
        <v>0.63</v>
      </c>
      <c r="QNU260">
        <v>0.63</v>
      </c>
      <c r="QNV260">
        <v>0.63</v>
      </c>
      <c r="QNW260">
        <v>0.63</v>
      </c>
      <c r="QNX260">
        <v>0.63</v>
      </c>
      <c r="QNY260">
        <v>0.63</v>
      </c>
      <c r="QNZ260">
        <v>0.63</v>
      </c>
      <c r="QOA260">
        <v>0.63</v>
      </c>
      <c r="QOB260">
        <v>0.63</v>
      </c>
      <c r="QOC260">
        <v>0.63</v>
      </c>
      <c r="QOD260">
        <v>0.63</v>
      </c>
      <c r="QOE260">
        <v>0.63</v>
      </c>
      <c r="QOF260">
        <v>0.63</v>
      </c>
      <c r="QOG260">
        <v>0.63</v>
      </c>
      <c r="QOH260">
        <v>0.63</v>
      </c>
      <c r="QOI260">
        <v>0.63</v>
      </c>
      <c r="QOJ260">
        <v>0.63</v>
      </c>
      <c r="QOK260">
        <v>0.63</v>
      </c>
      <c r="QOL260">
        <v>0.63</v>
      </c>
      <c r="QOM260">
        <v>0.63</v>
      </c>
      <c r="QON260">
        <v>0.63</v>
      </c>
      <c r="QOO260">
        <v>0.63</v>
      </c>
      <c r="QOP260">
        <v>0.63</v>
      </c>
      <c r="QOQ260">
        <v>0.63</v>
      </c>
      <c r="QOR260">
        <v>0.63</v>
      </c>
      <c r="QOS260">
        <v>0.63</v>
      </c>
      <c r="QOT260">
        <v>0.63</v>
      </c>
      <c r="QOU260">
        <v>0.63</v>
      </c>
      <c r="QOV260">
        <v>0.63</v>
      </c>
      <c r="QOW260">
        <v>0.63</v>
      </c>
      <c r="QOX260">
        <v>0.63</v>
      </c>
      <c r="QOY260">
        <v>0.63</v>
      </c>
      <c r="QOZ260">
        <v>0.63</v>
      </c>
      <c r="QPA260">
        <v>0.63</v>
      </c>
      <c r="QPB260">
        <v>0.63</v>
      </c>
      <c r="QPC260">
        <v>0.63</v>
      </c>
      <c r="QPD260">
        <v>0.63</v>
      </c>
      <c r="QPE260">
        <v>0.63</v>
      </c>
      <c r="QPF260">
        <v>0.63</v>
      </c>
      <c r="QPG260">
        <v>0.63</v>
      </c>
      <c r="QPH260">
        <v>0.63</v>
      </c>
      <c r="QPI260">
        <v>0.63</v>
      </c>
      <c r="QPJ260">
        <v>0.63</v>
      </c>
      <c r="QPK260">
        <v>0.63</v>
      </c>
      <c r="QPL260">
        <v>0.63</v>
      </c>
      <c r="QPM260">
        <v>0.63</v>
      </c>
      <c r="QPN260">
        <v>0.63</v>
      </c>
      <c r="QPO260">
        <v>0.63</v>
      </c>
      <c r="QPP260">
        <v>0.63</v>
      </c>
      <c r="QPQ260">
        <v>0.63</v>
      </c>
      <c r="QPR260">
        <v>0.63</v>
      </c>
      <c r="QPS260">
        <v>0.63</v>
      </c>
      <c r="QPT260">
        <v>0.63</v>
      </c>
      <c r="QPU260">
        <v>0.63</v>
      </c>
      <c r="QPV260">
        <v>0.63</v>
      </c>
      <c r="QPW260">
        <v>0.63</v>
      </c>
      <c r="QPX260">
        <v>0.63</v>
      </c>
      <c r="QPY260">
        <v>0.63</v>
      </c>
      <c r="QPZ260">
        <v>0.63</v>
      </c>
      <c r="QQA260">
        <v>0.63</v>
      </c>
      <c r="QQB260">
        <v>0.63</v>
      </c>
      <c r="QQC260">
        <v>0.63</v>
      </c>
      <c r="QQD260">
        <v>0.63</v>
      </c>
      <c r="QQE260">
        <v>0.63</v>
      </c>
      <c r="QQF260">
        <v>0.63</v>
      </c>
      <c r="QQG260">
        <v>0.63</v>
      </c>
      <c r="QQH260">
        <v>0.63</v>
      </c>
      <c r="QQI260">
        <v>0.63</v>
      </c>
      <c r="QQJ260">
        <v>0.63</v>
      </c>
      <c r="QQK260">
        <v>0.63</v>
      </c>
      <c r="QQL260">
        <v>0.63</v>
      </c>
      <c r="QQM260">
        <v>0.63</v>
      </c>
      <c r="QQN260">
        <v>0.63</v>
      </c>
      <c r="QQO260">
        <v>0.63</v>
      </c>
      <c r="QQP260">
        <v>0.63</v>
      </c>
      <c r="QQQ260">
        <v>0.63</v>
      </c>
      <c r="QQR260">
        <v>0.63</v>
      </c>
      <c r="QQS260">
        <v>0.63</v>
      </c>
      <c r="QQT260">
        <v>0.63</v>
      </c>
      <c r="QQU260">
        <v>0.63</v>
      </c>
      <c r="QQV260">
        <v>0.63</v>
      </c>
      <c r="QQW260">
        <v>0.63</v>
      </c>
      <c r="QQX260">
        <v>0.63</v>
      </c>
      <c r="QQY260">
        <v>0.63</v>
      </c>
      <c r="QQZ260">
        <v>0.63</v>
      </c>
      <c r="QRA260">
        <v>0.63</v>
      </c>
      <c r="QRB260">
        <v>0.63</v>
      </c>
      <c r="QRC260">
        <v>0.63</v>
      </c>
      <c r="QRD260">
        <v>0.63</v>
      </c>
      <c r="QRE260">
        <v>0.63</v>
      </c>
      <c r="QRF260">
        <v>0.63</v>
      </c>
      <c r="QRG260">
        <v>0.63</v>
      </c>
      <c r="QRH260">
        <v>0.63</v>
      </c>
      <c r="QRI260">
        <v>0.63</v>
      </c>
      <c r="QRJ260">
        <v>0.63</v>
      </c>
      <c r="QRK260">
        <v>0.63</v>
      </c>
      <c r="QRL260">
        <v>0.63</v>
      </c>
      <c r="QRM260">
        <v>0.63</v>
      </c>
      <c r="QRN260">
        <v>0.63</v>
      </c>
      <c r="QRO260">
        <v>0.63</v>
      </c>
      <c r="QRP260">
        <v>0.63</v>
      </c>
      <c r="QRQ260">
        <v>0.63</v>
      </c>
      <c r="QRR260">
        <v>0.63</v>
      </c>
      <c r="QRS260">
        <v>0.63</v>
      </c>
      <c r="QRT260">
        <v>0.63</v>
      </c>
      <c r="QRU260">
        <v>0.63</v>
      </c>
      <c r="QRV260">
        <v>0.63</v>
      </c>
      <c r="QRW260">
        <v>0.63</v>
      </c>
      <c r="QRX260">
        <v>0.63</v>
      </c>
      <c r="QRY260">
        <v>0.63</v>
      </c>
      <c r="QRZ260">
        <v>0.63</v>
      </c>
      <c r="QSA260">
        <v>0.63</v>
      </c>
      <c r="QSB260">
        <v>0.63</v>
      </c>
      <c r="QSC260">
        <v>0.63</v>
      </c>
      <c r="QSD260">
        <v>0.63</v>
      </c>
      <c r="QSE260">
        <v>0.63</v>
      </c>
      <c r="QSF260">
        <v>0.63</v>
      </c>
      <c r="QSG260">
        <v>0.63</v>
      </c>
      <c r="QSH260">
        <v>0.63</v>
      </c>
      <c r="QSI260">
        <v>0.63</v>
      </c>
      <c r="QSJ260">
        <v>0.63</v>
      </c>
      <c r="QSK260">
        <v>0.63</v>
      </c>
      <c r="QSL260">
        <v>0.63</v>
      </c>
      <c r="QSM260">
        <v>0.63</v>
      </c>
      <c r="QSN260">
        <v>0.63</v>
      </c>
      <c r="QSO260">
        <v>0.63</v>
      </c>
      <c r="QSP260">
        <v>0.63</v>
      </c>
      <c r="QSQ260">
        <v>0.63</v>
      </c>
      <c r="QSR260">
        <v>0.63</v>
      </c>
      <c r="QSS260">
        <v>0.63</v>
      </c>
      <c r="QST260">
        <v>0.63</v>
      </c>
      <c r="QSU260">
        <v>0.63</v>
      </c>
      <c r="QSV260">
        <v>0.63</v>
      </c>
      <c r="QSW260">
        <v>0.63</v>
      </c>
      <c r="QSX260">
        <v>0.63</v>
      </c>
      <c r="QSY260">
        <v>0.63</v>
      </c>
      <c r="QSZ260">
        <v>0.63</v>
      </c>
      <c r="QTA260">
        <v>0.63</v>
      </c>
      <c r="QTB260">
        <v>0.63</v>
      </c>
      <c r="QTC260">
        <v>0.63</v>
      </c>
      <c r="QTD260">
        <v>0.63</v>
      </c>
      <c r="QTE260">
        <v>0.63</v>
      </c>
      <c r="QTF260">
        <v>0.63</v>
      </c>
      <c r="QTG260">
        <v>0.63</v>
      </c>
      <c r="QTH260">
        <v>0.63</v>
      </c>
      <c r="QTI260">
        <v>0.63</v>
      </c>
      <c r="QTJ260">
        <v>0.63</v>
      </c>
      <c r="QTK260">
        <v>0.63</v>
      </c>
      <c r="QTL260">
        <v>0.63</v>
      </c>
      <c r="QTM260">
        <v>0.63</v>
      </c>
      <c r="QTN260">
        <v>0.63</v>
      </c>
      <c r="QTO260">
        <v>0.63</v>
      </c>
      <c r="QTP260">
        <v>0.63</v>
      </c>
      <c r="QTQ260">
        <v>0.63</v>
      </c>
      <c r="QTR260">
        <v>0.63</v>
      </c>
      <c r="QTS260">
        <v>0.63</v>
      </c>
      <c r="QTT260">
        <v>0.63</v>
      </c>
      <c r="QTU260">
        <v>0.63</v>
      </c>
      <c r="QTV260">
        <v>0.63</v>
      </c>
      <c r="QTW260">
        <v>0.63</v>
      </c>
      <c r="QTX260">
        <v>0.63</v>
      </c>
      <c r="QTY260">
        <v>0.63</v>
      </c>
      <c r="QTZ260">
        <v>0.63</v>
      </c>
      <c r="QUA260">
        <v>0.63</v>
      </c>
      <c r="QUB260">
        <v>0.63</v>
      </c>
      <c r="QUC260">
        <v>0.63</v>
      </c>
      <c r="QUD260">
        <v>0.63</v>
      </c>
      <c r="QUE260">
        <v>0.63</v>
      </c>
      <c r="QUF260">
        <v>0.63</v>
      </c>
      <c r="QUG260">
        <v>0.63</v>
      </c>
      <c r="QUH260">
        <v>0.63</v>
      </c>
      <c r="QUI260">
        <v>0.63</v>
      </c>
      <c r="QUJ260">
        <v>0.63</v>
      </c>
      <c r="QUK260">
        <v>0.63</v>
      </c>
      <c r="QUL260">
        <v>0.63</v>
      </c>
      <c r="QUM260">
        <v>0.63</v>
      </c>
      <c r="QUN260">
        <v>0.63</v>
      </c>
      <c r="QUO260">
        <v>0.63</v>
      </c>
      <c r="QUP260">
        <v>0.63</v>
      </c>
      <c r="QUQ260">
        <v>0.63</v>
      </c>
      <c r="QUR260">
        <v>0.63</v>
      </c>
      <c r="QUS260">
        <v>0.63</v>
      </c>
      <c r="QUT260">
        <v>0.63</v>
      </c>
      <c r="QUU260">
        <v>0.63</v>
      </c>
      <c r="QUV260">
        <v>0.63</v>
      </c>
      <c r="QUW260">
        <v>0.63</v>
      </c>
      <c r="QUX260">
        <v>0.63</v>
      </c>
      <c r="QUY260">
        <v>0.63</v>
      </c>
      <c r="QUZ260">
        <v>0.63</v>
      </c>
      <c r="QVA260">
        <v>0.63</v>
      </c>
      <c r="QVB260">
        <v>0.63</v>
      </c>
      <c r="QVC260">
        <v>0.63</v>
      </c>
      <c r="QVD260">
        <v>0.63</v>
      </c>
      <c r="QVE260">
        <v>0.63</v>
      </c>
      <c r="QVF260">
        <v>0.63</v>
      </c>
      <c r="QVG260">
        <v>0.63</v>
      </c>
      <c r="QVH260">
        <v>0.63</v>
      </c>
      <c r="QVI260">
        <v>0.63</v>
      </c>
      <c r="QVJ260">
        <v>0.63</v>
      </c>
      <c r="QVK260">
        <v>0.63</v>
      </c>
      <c r="QVL260">
        <v>0.63</v>
      </c>
      <c r="QVM260">
        <v>0.63</v>
      </c>
      <c r="QVN260">
        <v>0.63</v>
      </c>
      <c r="QVO260">
        <v>0.63</v>
      </c>
      <c r="QVP260">
        <v>0.63</v>
      </c>
      <c r="QVQ260">
        <v>0.63</v>
      </c>
      <c r="QVR260">
        <v>0.63</v>
      </c>
      <c r="QVS260">
        <v>0.63</v>
      </c>
      <c r="QVT260">
        <v>0.63</v>
      </c>
      <c r="QVU260">
        <v>0.63</v>
      </c>
      <c r="QVV260">
        <v>0.63</v>
      </c>
      <c r="QVW260">
        <v>0.63</v>
      </c>
      <c r="QVX260">
        <v>0.63</v>
      </c>
      <c r="QVY260">
        <v>0.63</v>
      </c>
      <c r="QVZ260">
        <v>0.63</v>
      </c>
      <c r="QWA260">
        <v>0.63</v>
      </c>
      <c r="QWB260">
        <v>0.63</v>
      </c>
      <c r="QWC260">
        <v>0.63</v>
      </c>
      <c r="QWD260">
        <v>0.63</v>
      </c>
      <c r="QWE260">
        <v>0.63</v>
      </c>
      <c r="QWF260">
        <v>0.63</v>
      </c>
      <c r="QWG260">
        <v>0.63</v>
      </c>
      <c r="QWH260">
        <v>0.63</v>
      </c>
      <c r="QWI260">
        <v>0.63</v>
      </c>
      <c r="QWJ260">
        <v>0.63</v>
      </c>
      <c r="QWK260">
        <v>0.63</v>
      </c>
      <c r="QWL260">
        <v>0.63</v>
      </c>
      <c r="QWM260">
        <v>0.63</v>
      </c>
      <c r="QWN260">
        <v>0.63</v>
      </c>
      <c r="QWO260">
        <v>0.63</v>
      </c>
      <c r="QWP260">
        <v>0.63</v>
      </c>
      <c r="QWQ260">
        <v>0.63</v>
      </c>
      <c r="QWR260">
        <v>0.63</v>
      </c>
      <c r="QWS260">
        <v>0.63</v>
      </c>
      <c r="QWT260">
        <v>0.63</v>
      </c>
      <c r="QWU260">
        <v>0.63</v>
      </c>
      <c r="QWV260">
        <v>0.63</v>
      </c>
      <c r="QWW260">
        <v>0.63</v>
      </c>
      <c r="QWX260">
        <v>0.63</v>
      </c>
      <c r="QWY260">
        <v>0.63</v>
      </c>
      <c r="QWZ260">
        <v>0.63</v>
      </c>
      <c r="QXA260">
        <v>0.63</v>
      </c>
      <c r="QXB260">
        <v>0.63</v>
      </c>
      <c r="QXC260">
        <v>0.63</v>
      </c>
      <c r="QXD260">
        <v>0.63</v>
      </c>
      <c r="QXE260">
        <v>0.63</v>
      </c>
      <c r="QXF260">
        <v>0.63</v>
      </c>
      <c r="QXG260">
        <v>0.63</v>
      </c>
      <c r="QXH260">
        <v>0.63</v>
      </c>
      <c r="QXI260">
        <v>0.63</v>
      </c>
      <c r="QXJ260">
        <v>0.63</v>
      </c>
      <c r="QXK260">
        <v>0.63</v>
      </c>
      <c r="QXL260">
        <v>0.63</v>
      </c>
      <c r="QXM260">
        <v>0.63</v>
      </c>
      <c r="QXN260">
        <v>0.63</v>
      </c>
      <c r="QXO260">
        <v>0.63</v>
      </c>
      <c r="QXP260">
        <v>0.63</v>
      </c>
      <c r="QXQ260">
        <v>0.63</v>
      </c>
      <c r="QXR260">
        <v>0.63</v>
      </c>
      <c r="QXS260">
        <v>0.63</v>
      </c>
      <c r="QXT260">
        <v>0.63</v>
      </c>
      <c r="QXU260">
        <v>0.63</v>
      </c>
      <c r="QXV260">
        <v>0.63</v>
      </c>
      <c r="QXW260">
        <v>0.63</v>
      </c>
      <c r="QXX260">
        <v>0.63</v>
      </c>
      <c r="QXY260">
        <v>0.63</v>
      </c>
      <c r="QXZ260">
        <v>0.63</v>
      </c>
      <c r="QYA260">
        <v>0.63</v>
      </c>
      <c r="QYB260">
        <v>0.63</v>
      </c>
      <c r="QYC260">
        <v>0.63</v>
      </c>
      <c r="QYD260">
        <v>0.63</v>
      </c>
      <c r="QYE260">
        <v>0.63</v>
      </c>
      <c r="QYF260">
        <v>0.63</v>
      </c>
      <c r="QYG260">
        <v>0.63</v>
      </c>
      <c r="QYH260">
        <v>0.63</v>
      </c>
      <c r="QYI260">
        <v>0.63</v>
      </c>
      <c r="QYJ260">
        <v>0.63</v>
      </c>
      <c r="QYK260">
        <v>0.63</v>
      </c>
      <c r="QYL260">
        <v>0.63</v>
      </c>
      <c r="QYM260">
        <v>0.63</v>
      </c>
      <c r="QYN260">
        <v>0.63</v>
      </c>
      <c r="QYO260">
        <v>0.63</v>
      </c>
      <c r="QYP260">
        <v>0.63</v>
      </c>
      <c r="QYQ260">
        <v>0.63</v>
      </c>
      <c r="QYR260">
        <v>0.63</v>
      </c>
      <c r="QYS260">
        <v>0.63</v>
      </c>
      <c r="QYT260">
        <v>0.63</v>
      </c>
      <c r="QYU260">
        <v>0.63</v>
      </c>
      <c r="QYV260">
        <v>0.63</v>
      </c>
      <c r="QYW260">
        <v>0.63</v>
      </c>
      <c r="QYX260">
        <v>0.63</v>
      </c>
      <c r="QYY260">
        <v>0.63</v>
      </c>
      <c r="QYZ260">
        <v>0.63</v>
      </c>
      <c r="QZA260">
        <v>0.63</v>
      </c>
      <c r="QZB260">
        <v>0.63</v>
      </c>
      <c r="QZC260">
        <v>0.63</v>
      </c>
      <c r="QZD260">
        <v>0.63</v>
      </c>
      <c r="QZE260">
        <v>0.63</v>
      </c>
      <c r="QZF260">
        <v>0.63</v>
      </c>
      <c r="QZG260">
        <v>0.63</v>
      </c>
      <c r="QZH260">
        <v>0.63</v>
      </c>
      <c r="QZI260">
        <v>0.63</v>
      </c>
      <c r="QZJ260">
        <v>0.63</v>
      </c>
      <c r="QZK260">
        <v>0.63</v>
      </c>
      <c r="QZL260">
        <v>0.63</v>
      </c>
      <c r="QZM260">
        <v>0.63</v>
      </c>
      <c r="QZN260">
        <v>0.63</v>
      </c>
      <c r="QZO260">
        <v>0.63</v>
      </c>
      <c r="QZP260">
        <v>0.63</v>
      </c>
      <c r="QZQ260">
        <v>0.63</v>
      </c>
      <c r="QZR260">
        <v>0.63</v>
      </c>
      <c r="QZS260">
        <v>0.63</v>
      </c>
      <c r="QZT260">
        <v>0.63</v>
      </c>
      <c r="QZU260">
        <v>0.63</v>
      </c>
      <c r="QZV260">
        <v>0.63</v>
      </c>
      <c r="QZW260">
        <v>0.63</v>
      </c>
      <c r="QZX260">
        <v>0.63</v>
      </c>
      <c r="QZY260">
        <v>0.63</v>
      </c>
      <c r="QZZ260">
        <v>0.63</v>
      </c>
      <c r="RAA260">
        <v>0.63</v>
      </c>
      <c r="RAB260">
        <v>0.63</v>
      </c>
      <c r="RAC260">
        <v>0.63</v>
      </c>
      <c r="RAD260">
        <v>0.63</v>
      </c>
      <c r="RAE260">
        <v>0.63</v>
      </c>
      <c r="RAF260">
        <v>0.63</v>
      </c>
      <c r="RAG260">
        <v>0.63</v>
      </c>
      <c r="RAH260">
        <v>0.63</v>
      </c>
      <c r="RAI260">
        <v>0.63</v>
      </c>
      <c r="RAJ260">
        <v>0.63</v>
      </c>
      <c r="RAK260">
        <v>0.63</v>
      </c>
      <c r="RAL260">
        <v>0.63</v>
      </c>
      <c r="RAM260">
        <v>0.63</v>
      </c>
      <c r="RAN260">
        <v>0.63</v>
      </c>
      <c r="RAO260">
        <v>0.63</v>
      </c>
      <c r="RAP260">
        <v>0.63</v>
      </c>
      <c r="RAQ260">
        <v>0.63</v>
      </c>
      <c r="RAR260">
        <v>0.63</v>
      </c>
      <c r="RAS260">
        <v>0.63</v>
      </c>
      <c r="RAT260">
        <v>0.63</v>
      </c>
      <c r="RAU260">
        <v>0.63</v>
      </c>
      <c r="RAV260">
        <v>0.63</v>
      </c>
      <c r="RAW260">
        <v>0.63</v>
      </c>
      <c r="RAX260">
        <v>0.63</v>
      </c>
      <c r="RAY260">
        <v>0.63</v>
      </c>
      <c r="RAZ260">
        <v>0.63</v>
      </c>
      <c r="RBA260">
        <v>0.63</v>
      </c>
      <c r="RBB260">
        <v>0.63</v>
      </c>
      <c r="RBC260">
        <v>0.63</v>
      </c>
      <c r="RBD260">
        <v>0.63</v>
      </c>
      <c r="RBE260">
        <v>0.63</v>
      </c>
      <c r="RBF260">
        <v>0.63</v>
      </c>
      <c r="RBG260">
        <v>0.63</v>
      </c>
      <c r="RBH260">
        <v>0.63</v>
      </c>
      <c r="RBI260">
        <v>0.63</v>
      </c>
      <c r="RBJ260">
        <v>0.63</v>
      </c>
      <c r="RBK260">
        <v>0.63</v>
      </c>
      <c r="RBL260">
        <v>0.63</v>
      </c>
      <c r="RBM260">
        <v>0.63</v>
      </c>
      <c r="RBN260">
        <v>0.63</v>
      </c>
      <c r="RBO260">
        <v>0.63</v>
      </c>
      <c r="RBP260">
        <v>0.63</v>
      </c>
      <c r="RBQ260">
        <v>0.63</v>
      </c>
      <c r="RBR260">
        <v>0.63</v>
      </c>
      <c r="RBS260">
        <v>0.63</v>
      </c>
      <c r="RBT260">
        <v>0.63</v>
      </c>
      <c r="RBU260">
        <v>0.63</v>
      </c>
      <c r="RBV260">
        <v>0.63</v>
      </c>
      <c r="RBW260">
        <v>0.63</v>
      </c>
      <c r="RBX260">
        <v>0.63</v>
      </c>
      <c r="RBY260">
        <v>0.63</v>
      </c>
      <c r="RBZ260">
        <v>0.63</v>
      </c>
      <c r="RCA260">
        <v>0.63</v>
      </c>
      <c r="RCB260">
        <v>0.63</v>
      </c>
      <c r="RCC260">
        <v>0.63</v>
      </c>
      <c r="RCD260">
        <v>0.63</v>
      </c>
      <c r="RCE260">
        <v>0.63</v>
      </c>
      <c r="RCF260">
        <v>0.63</v>
      </c>
      <c r="RCG260">
        <v>0.63</v>
      </c>
      <c r="RCH260">
        <v>0.63</v>
      </c>
      <c r="RCI260">
        <v>0.63</v>
      </c>
      <c r="RCJ260">
        <v>0.63</v>
      </c>
      <c r="RCK260">
        <v>0.63</v>
      </c>
      <c r="RCL260">
        <v>0.63</v>
      </c>
      <c r="RCM260">
        <v>0.63</v>
      </c>
      <c r="RCN260">
        <v>0.63</v>
      </c>
      <c r="RCO260">
        <v>0.63</v>
      </c>
      <c r="RCP260">
        <v>0.63</v>
      </c>
      <c r="RCQ260">
        <v>0.63</v>
      </c>
      <c r="RCR260">
        <v>0.63</v>
      </c>
      <c r="RCS260">
        <v>0.63</v>
      </c>
      <c r="RCT260">
        <v>0.63</v>
      </c>
      <c r="RCU260">
        <v>0.63</v>
      </c>
      <c r="RCV260">
        <v>0.63</v>
      </c>
      <c r="RCW260">
        <v>0.63</v>
      </c>
      <c r="RCX260">
        <v>0.63</v>
      </c>
      <c r="RCY260">
        <v>0.63</v>
      </c>
      <c r="RCZ260">
        <v>0.63</v>
      </c>
      <c r="RDA260">
        <v>0.63</v>
      </c>
      <c r="RDB260">
        <v>0.63</v>
      </c>
      <c r="RDC260">
        <v>0.63</v>
      </c>
      <c r="RDD260">
        <v>0.63</v>
      </c>
      <c r="RDE260">
        <v>0.63</v>
      </c>
      <c r="RDF260">
        <v>0.63</v>
      </c>
      <c r="RDG260">
        <v>0.63</v>
      </c>
      <c r="RDH260">
        <v>0.63</v>
      </c>
      <c r="RDI260">
        <v>0.63</v>
      </c>
      <c r="RDJ260">
        <v>0.63</v>
      </c>
      <c r="RDK260">
        <v>0.63</v>
      </c>
      <c r="RDL260">
        <v>0.63</v>
      </c>
      <c r="RDM260">
        <v>0.63</v>
      </c>
      <c r="RDN260">
        <v>0.63</v>
      </c>
      <c r="RDO260">
        <v>0.63</v>
      </c>
      <c r="RDP260">
        <v>0.63</v>
      </c>
      <c r="RDQ260">
        <v>0.63</v>
      </c>
      <c r="RDR260">
        <v>0.63</v>
      </c>
      <c r="RDS260">
        <v>0.63</v>
      </c>
      <c r="RDT260">
        <v>0.63</v>
      </c>
      <c r="RDU260">
        <v>0.63</v>
      </c>
      <c r="RDV260">
        <v>0.63</v>
      </c>
      <c r="RDW260">
        <v>0.63</v>
      </c>
      <c r="RDX260">
        <v>0.63</v>
      </c>
      <c r="RDY260">
        <v>0.63</v>
      </c>
      <c r="RDZ260">
        <v>0.63</v>
      </c>
      <c r="REA260">
        <v>0.63</v>
      </c>
      <c r="REB260">
        <v>0.63</v>
      </c>
      <c r="REC260">
        <v>0.63</v>
      </c>
      <c r="RED260">
        <v>0.63</v>
      </c>
      <c r="REE260">
        <v>0.63</v>
      </c>
      <c r="REF260">
        <v>0.63</v>
      </c>
      <c r="REG260">
        <v>0.63</v>
      </c>
      <c r="REH260">
        <v>0.63</v>
      </c>
      <c r="REI260">
        <v>0.63</v>
      </c>
      <c r="REJ260">
        <v>0.63</v>
      </c>
      <c r="REK260">
        <v>0.63</v>
      </c>
      <c r="REL260">
        <v>0.63</v>
      </c>
      <c r="REM260">
        <v>0.63</v>
      </c>
      <c r="REN260">
        <v>0.63</v>
      </c>
      <c r="REO260">
        <v>0.63</v>
      </c>
      <c r="REP260">
        <v>0.63</v>
      </c>
      <c r="REQ260">
        <v>0.63</v>
      </c>
      <c r="RER260">
        <v>0.63</v>
      </c>
      <c r="RES260">
        <v>0.63</v>
      </c>
      <c r="RET260">
        <v>0.63</v>
      </c>
      <c r="REU260">
        <v>0.63</v>
      </c>
      <c r="REV260">
        <v>0.63</v>
      </c>
      <c r="REW260">
        <v>0.63</v>
      </c>
      <c r="REX260">
        <v>0.63</v>
      </c>
      <c r="REY260">
        <v>0.63</v>
      </c>
      <c r="REZ260">
        <v>0.63</v>
      </c>
      <c r="RFA260">
        <v>0.63</v>
      </c>
      <c r="RFB260">
        <v>0.63</v>
      </c>
      <c r="RFC260">
        <v>0.63</v>
      </c>
      <c r="RFD260">
        <v>0.63</v>
      </c>
      <c r="RFE260">
        <v>0.63</v>
      </c>
      <c r="RFF260">
        <v>0.63</v>
      </c>
      <c r="RFG260">
        <v>0.63</v>
      </c>
      <c r="RFH260">
        <v>0.63</v>
      </c>
      <c r="RFI260">
        <v>0.63</v>
      </c>
      <c r="RFJ260">
        <v>0.63</v>
      </c>
      <c r="RFK260">
        <v>0.63</v>
      </c>
      <c r="RFL260">
        <v>0.63</v>
      </c>
      <c r="RFM260">
        <v>0.63</v>
      </c>
      <c r="RFN260">
        <v>0.63</v>
      </c>
      <c r="RFO260">
        <v>0.63</v>
      </c>
      <c r="RFP260">
        <v>0.63</v>
      </c>
      <c r="RFQ260">
        <v>0.63</v>
      </c>
      <c r="RFR260">
        <v>0.63</v>
      </c>
      <c r="RFS260">
        <v>0.63</v>
      </c>
      <c r="RFT260">
        <v>0.63</v>
      </c>
      <c r="RFU260">
        <v>0.63</v>
      </c>
      <c r="RFV260">
        <v>0.63</v>
      </c>
      <c r="RFW260">
        <v>0.63</v>
      </c>
      <c r="RFX260">
        <v>0.63</v>
      </c>
      <c r="RFY260">
        <v>0.63</v>
      </c>
      <c r="RFZ260">
        <v>0.63</v>
      </c>
      <c r="RGA260">
        <v>0.63</v>
      </c>
      <c r="RGB260">
        <v>0.63</v>
      </c>
      <c r="RGC260">
        <v>0.63</v>
      </c>
      <c r="RGD260">
        <v>0.63</v>
      </c>
      <c r="RGE260">
        <v>0.63</v>
      </c>
      <c r="RGF260">
        <v>0.63</v>
      </c>
      <c r="RGG260">
        <v>0.63</v>
      </c>
      <c r="RGH260">
        <v>0.63</v>
      </c>
      <c r="RGI260">
        <v>0.63</v>
      </c>
      <c r="RGJ260">
        <v>0.63</v>
      </c>
      <c r="RGK260">
        <v>0.63</v>
      </c>
      <c r="RGL260">
        <v>0.63</v>
      </c>
      <c r="RGM260">
        <v>0.63</v>
      </c>
      <c r="RGN260">
        <v>0.63</v>
      </c>
      <c r="RGO260">
        <v>0.63</v>
      </c>
      <c r="RGP260">
        <v>0.63</v>
      </c>
      <c r="RGQ260">
        <v>0.63</v>
      </c>
      <c r="RGR260">
        <v>0.63</v>
      </c>
      <c r="RGS260">
        <v>0.63</v>
      </c>
      <c r="RGT260">
        <v>0.63</v>
      </c>
      <c r="RGU260">
        <v>0.63</v>
      </c>
      <c r="RGV260">
        <v>0.63</v>
      </c>
      <c r="RGW260">
        <v>0.63</v>
      </c>
      <c r="RGX260">
        <v>0.63</v>
      </c>
      <c r="RGY260">
        <v>0.63</v>
      </c>
      <c r="RGZ260">
        <v>0.63</v>
      </c>
      <c r="RHA260">
        <v>0.63</v>
      </c>
      <c r="RHB260">
        <v>0.63</v>
      </c>
      <c r="RHC260">
        <v>0.63</v>
      </c>
      <c r="RHD260">
        <v>0.63</v>
      </c>
      <c r="RHE260">
        <v>0.63</v>
      </c>
      <c r="RHF260">
        <v>0.63</v>
      </c>
      <c r="RHG260">
        <v>0.63</v>
      </c>
      <c r="RHH260">
        <v>0.63</v>
      </c>
      <c r="RHI260">
        <v>0.63</v>
      </c>
      <c r="RHJ260">
        <v>0.63</v>
      </c>
      <c r="RHK260">
        <v>0.63</v>
      </c>
      <c r="RHL260">
        <v>0.63</v>
      </c>
      <c r="RHM260">
        <v>0.63</v>
      </c>
      <c r="RHN260">
        <v>0.63</v>
      </c>
      <c r="RHO260">
        <v>0.63</v>
      </c>
      <c r="RHP260">
        <v>0.63</v>
      </c>
      <c r="RHQ260">
        <v>0.63</v>
      </c>
      <c r="RHR260">
        <v>0.63</v>
      </c>
      <c r="RHS260">
        <v>0.63</v>
      </c>
      <c r="RHT260">
        <v>0.63</v>
      </c>
      <c r="RHU260">
        <v>0.63</v>
      </c>
      <c r="RHV260">
        <v>0.63</v>
      </c>
      <c r="RHW260">
        <v>0.63</v>
      </c>
      <c r="RHX260">
        <v>0.63</v>
      </c>
      <c r="RHY260">
        <v>0.63</v>
      </c>
      <c r="RHZ260">
        <v>0.63</v>
      </c>
      <c r="RIA260">
        <v>0.63</v>
      </c>
      <c r="RIB260">
        <v>0.63</v>
      </c>
      <c r="RIC260">
        <v>0.63</v>
      </c>
      <c r="RID260">
        <v>0.63</v>
      </c>
      <c r="RIE260">
        <v>0.63</v>
      </c>
      <c r="RIF260">
        <v>0.63</v>
      </c>
      <c r="RIG260">
        <v>0.63</v>
      </c>
      <c r="RIH260">
        <v>0.63</v>
      </c>
      <c r="RII260">
        <v>0.63</v>
      </c>
      <c r="RIJ260">
        <v>0.63</v>
      </c>
      <c r="RIK260">
        <v>0.63</v>
      </c>
      <c r="RIL260">
        <v>0.63</v>
      </c>
      <c r="RIM260">
        <v>0.63</v>
      </c>
      <c r="RIN260">
        <v>0.63</v>
      </c>
      <c r="RIO260">
        <v>0.63</v>
      </c>
      <c r="RIP260">
        <v>0.63</v>
      </c>
      <c r="RIQ260">
        <v>0.63</v>
      </c>
      <c r="RIR260">
        <v>0.63</v>
      </c>
      <c r="RIS260">
        <v>0.63</v>
      </c>
      <c r="RIT260">
        <v>0.63</v>
      </c>
      <c r="RIU260">
        <v>0.63</v>
      </c>
      <c r="RIV260">
        <v>0.63</v>
      </c>
      <c r="RIW260">
        <v>0.63</v>
      </c>
      <c r="RIX260">
        <v>0.63</v>
      </c>
      <c r="RIY260">
        <v>0.63</v>
      </c>
      <c r="RIZ260">
        <v>0.63</v>
      </c>
      <c r="RJA260">
        <v>0.63</v>
      </c>
      <c r="RJB260">
        <v>0.63</v>
      </c>
      <c r="RJC260">
        <v>0.63</v>
      </c>
      <c r="RJD260">
        <v>0.63</v>
      </c>
      <c r="RJE260">
        <v>0.63</v>
      </c>
      <c r="RJF260">
        <v>0.63</v>
      </c>
      <c r="RJG260">
        <v>0.63</v>
      </c>
      <c r="RJH260">
        <v>0.63</v>
      </c>
      <c r="RJI260">
        <v>0.63</v>
      </c>
      <c r="RJJ260">
        <v>0.63</v>
      </c>
      <c r="RJK260">
        <v>0.63</v>
      </c>
      <c r="RJL260">
        <v>0.63</v>
      </c>
      <c r="RJM260">
        <v>0.63</v>
      </c>
      <c r="RJN260">
        <v>0.63</v>
      </c>
      <c r="RJO260">
        <v>0.63</v>
      </c>
      <c r="RJP260">
        <v>0.63</v>
      </c>
      <c r="RJQ260">
        <v>0.63</v>
      </c>
      <c r="RJR260">
        <v>0.63</v>
      </c>
      <c r="RJS260">
        <v>0.63</v>
      </c>
      <c r="RJT260">
        <v>0.63</v>
      </c>
      <c r="RJU260">
        <v>0.63</v>
      </c>
      <c r="RJV260">
        <v>0.63</v>
      </c>
      <c r="RJW260">
        <v>0.63</v>
      </c>
      <c r="RJX260">
        <v>0.63</v>
      </c>
      <c r="RJY260">
        <v>0.63</v>
      </c>
      <c r="RJZ260">
        <v>0.63</v>
      </c>
      <c r="RKA260">
        <v>0.63</v>
      </c>
      <c r="RKB260">
        <v>0.63</v>
      </c>
      <c r="RKC260">
        <v>0.63</v>
      </c>
      <c r="RKD260">
        <v>0.63</v>
      </c>
      <c r="RKE260">
        <v>0.63</v>
      </c>
      <c r="RKF260">
        <v>0.63</v>
      </c>
      <c r="RKG260">
        <v>0.63</v>
      </c>
      <c r="RKH260">
        <v>0.63</v>
      </c>
      <c r="RKI260">
        <v>0.63</v>
      </c>
      <c r="RKJ260">
        <v>0.63</v>
      </c>
      <c r="RKK260">
        <v>0.63</v>
      </c>
      <c r="RKL260">
        <v>0.63</v>
      </c>
      <c r="RKM260">
        <v>0.63</v>
      </c>
      <c r="RKN260">
        <v>0.63</v>
      </c>
      <c r="RKO260">
        <v>0.63</v>
      </c>
      <c r="RKP260">
        <v>0.63</v>
      </c>
      <c r="RKQ260">
        <v>0.63</v>
      </c>
      <c r="RKR260">
        <v>0.63</v>
      </c>
      <c r="RKS260">
        <v>0.63</v>
      </c>
      <c r="RKT260">
        <v>0.63</v>
      </c>
      <c r="RKU260">
        <v>0.63</v>
      </c>
      <c r="RKV260">
        <v>0.63</v>
      </c>
      <c r="RKW260">
        <v>0.63</v>
      </c>
      <c r="RKX260">
        <v>0.63</v>
      </c>
      <c r="RKY260">
        <v>0.63</v>
      </c>
      <c r="RKZ260">
        <v>0.63</v>
      </c>
      <c r="RLA260">
        <v>0.63</v>
      </c>
      <c r="RLB260">
        <v>0.63</v>
      </c>
      <c r="RLC260">
        <v>0.63</v>
      </c>
      <c r="RLD260">
        <v>0.63</v>
      </c>
      <c r="RLE260">
        <v>0.63</v>
      </c>
      <c r="RLF260">
        <v>0.63</v>
      </c>
      <c r="RLG260">
        <v>0.63</v>
      </c>
      <c r="RLH260">
        <v>0.63</v>
      </c>
      <c r="RLI260">
        <v>0.63</v>
      </c>
      <c r="RLJ260">
        <v>0.63</v>
      </c>
      <c r="RLK260">
        <v>0.63</v>
      </c>
      <c r="RLL260">
        <v>0.63</v>
      </c>
      <c r="RLM260">
        <v>0.63</v>
      </c>
      <c r="RLN260">
        <v>0.63</v>
      </c>
      <c r="RLO260">
        <v>0.63</v>
      </c>
      <c r="RLP260">
        <v>0.63</v>
      </c>
      <c r="RLQ260">
        <v>0.63</v>
      </c>
      <c r="RLR260">
        <v>0.63</v>
      </c>
      <c r="RLS260">
        <v>0.63</v>
      </c>
      <c r="RLT260">
        <v>0.63</v>
      </c>
      <c r="RLU260">
        <v>0.63</v>
      </c>
      <c r="RLV260">
        <v>0.63</v>
      </c>
      <c r="RLW260">
        <v>0.63</v>
      </c>
      <c r="RLX260">
        <v>0.63</v>
      </c>
      <c r="RLY260">
        <v>0.63</v>
      </c>
      <c r="RLZ260">
        <v>0.63</v>
      </c>
      <c r="RMA260">
        <v>0.63</v>
      </c>
      <c r="RMB260">
        <v>0.63</v>
      </c>
      <c r="RMC260">
        <v>0.63</v>
      </c>
      <c r="RMD260">
        <v>0.63</v>
      </c>
      <c r="RME260">
        <v>0.63</v>
      </c>
      <c r="RMF260">
        <v>0.63</v>
      </c>
      <c r="RMG260">
        <v>0.63</v>
      </c>
      <c r="RMH260">
        <v>0.63</v>
      </c>
      <c r="RMI260">
        <v>0.63</v>
      </c>
      <c r="RMJ260">
        <v>0.63</v>
      </c>
      <c r="RMK260">
        <v>0.63</v>
      </c>
      <c r="RML260">
        <v>0.63</v>
      </c>
      <c r="RMM260">
        <v>0.63</v>
      </c>
      <c r="RMN260">
        <v>0.63</v>
      </c>
      <c r="RMO260">
        <v>0.63</v>
      </c>
      <c r="RMP260">
        <v>0.63</v>
      </c>
      <c r="RMQ260">
        <v>0.63</v>
      </c>
      <c r="RMR260">
        <v>0.63</v>
      </c>
      <c r="RMS260">
        <v>0.63</v>
      </c>
      <c r="RMT260">
        <v>0.63</v>
      </c>
      <c r="RMU260">
        <v>0.63</v>
      </c>
      <c r="RMV260">
        <v>0.63</v>
      </c>
      <c r="RMW260">
        <v>0.63</v>
      </c>
      <c r="RMX260">
        <v>0.63</v>
      </c>
      <c r="RMY260">
        <v>0.63</v>
      </c>
      <c r="RMZ260">
        <v>0.63</v>
      </c>
      <c r="RNA260">
        <v>0.63</v>
      </c>
      <c r="RNB260">
        <v>0.63</v>
      </c>
      <c r="RNC260">
        <v>0.63</v>
      </c>
      <c r="RND260">
        <v>0.63</v>
      </c>
      <c r="RNE260">
        <v>0.63</v>
      </c>
      <c r="RNF260">
        <v>0.63</v>
      </c>
      <c r="RNG260">
        <v>0.63</v>
      </c>
      <c r="RNH260">
        <v>0.63</v>
      </c>
      <c r="RNI260">
        <v>0.63</v>
      </c>
      <c r="RNJ260">
        <v>0.63</v>
      </c>
      <c r="RNK260">
        <v>0.63</v>
      </c>
      <c r="RNL260">
        <v>0.63</v>
      </c>
      <c r="RNM260">
        <v>0.63</v>
      </c>
      <c r="RNN260">
        <v>0.63</v>
      </c>
      <c r="RNO260">
        <v>0.63</v>
      </c>
      <c r="RNP260">
        <v>0.63</v>
      </c>
      <c r="RNQ260">
        <v>0.63</v>
      </c>
      <c r="RNR260">
        <v>0.63</v>
      </c>
      <c r="RNS260">
        <v>0.63</v>
      </c>
      <c r="RNT260">
        <v>0.63</v>
      </c>
      <c r="RNU260">
        <v>0.63</v>
      </c>
      <c r="RNV260">
        <v>0.63</v>
      </c>
      <c r="RNW260">
        <v>0.63</v>
      </c>
      <c r="RNX260">
        <v>0.63</v>
      </c>
      <c r="RNY260">
        <v>0.63</v>
      </c>
      <c r="RNZ260">
        <v>0.63</v>
      </c>
      <c r="ROA260">
        <v>0.63</v>
      </c>
      <c r="ROB260">
        <v>0.63</v>
      </c>
      <c r="ROC260">
        <v>0.63</v>
      </c>
      <c r="ROD260">
        <v>0.63</v>
      </c>
      <c r="ROE260">
        <v>0.63</v>
      </c>
      <c r="ROF260">
        <v>0.63</v>
      </c>
      <c r="ROG260">
        <v>0.63</v>
      </c>
      <c r="ROH260">
        <v>0.63</v>
      </c>
      <c r="ROI260">
        <v>0.63</v>
      </c>
      <c r="ROJ260">
        <v>0.63</v>
      </c>
      <c r="ROK260">
        <v>0.63</v>
      </c>
      <c r="ROL260">
        <v>0.63</v>
      </c>
      <c r="ROM260">
        <v>0.63</v>
      </c>
      <c r="RON260">
        <v>0.63</v>
      </c>
      <c r="ROO260">
        <v>0.63</v>
      </c>
      <c r="ROP260">
        <v>0.63</v>
      </c>
      <c r="ROQ260">
        <v>0.63</v>
      </c>
      <c r="ROR260">
        <v>0.63</v>
      </c>
      <c r="ROS260">
        <v>0.63</v>
      </c>
      <c r="ROT260">
        <v>0.63</v>
      </c>
      <c r="ROU260">
        <v>0.63</v>
      </c>
      <c r="ROV260">
        <v>0.63</v>
      </c>
      <c r="ROW260">
        <v>0.63</v>
      </c>
      <c r="ROX260">
        <v>0.63</v>
      </c>
      <c r="ROY260">
        <v>0.63</v>
      </c>
      <c r="ROZ260">
        <v>0.63</v>
      </c>
      <c r="RPA260">
        <v>0.63</v>
      </c>
      <c r="RPB260">
        <v>0.63</v>
      </c>
      <c r="RPC260">
        <v>0.63</v>
      </c>
      <c r="RPD260">
        <v>0.63</v>
      </c>
      <c r="RPE260">
        <v>0.63</v>
      </c>
      <c r="RPF260">
        <v>0.63</v>
      </c>
      <c r="RPG260">
        <v>0.63</v>
      </c>
      <c r="RPH260">
        <v>0.63</v>
      </c>
      <c r="RPI260">
        <v>0.63</v>
      </c>
      <c r="RPJ260">
        <v>0.63</v>
      </c>
      <c r="RPK260">
        <v>0.63</v>
      </c>
      <c r="RPL260">
        <v>0.63</v>
      </c>
      <c r="RPM260">
        <v>0.63</v>
      </c>
      <c r="RPN260">
        <v>0.63</v>
      </c>
      <c r="RPO260">
        <v>0.63</v>
      </c>
      <c r="RPP260">
        <v>0.63</v>
      </c>
      <c r="RPQ260">
        <v>0.63</v>
      </c>
      <c r="RPR260">
        <v>0.63</v>
      </c>
      <c r="RPS260">
        <v>0.63</v>
      </c>
      <c r="RPT260">
        <v>0.63</v>
      </c>
      <c r="RPU260">
        <v>0.63</v>
      </c>
      <c r="RPV260">
        <v>0.63</v>
      </c>
      <c r="RPW260">
        <v>0.63</v>
      </c>
      <c r="RPX260">
        <v>0.63</v>
      </c>
      <c r="RPY260">
        <v>0.63</v>
      </c>
      <c r="RPZ260">
        <v>0.63</v>
      </c>
      <c r="RQA260">
        <v>0.63</v>
      </c>
      <c r="RQB260">
        <v>0.63</v>
      </c>
      <c r="RQC260">
        <v>0.63</v>
      </c>
      <c r="RQD260">
        <v>0.63</v>
      </c>
      <c r="RQE260">
        <v>0.63</v>
      </c>
      <c r="RQF260">
        <v>0.63</v>
      </c>
      <c r="RQG260">
        <v>0.63</v>
      </c>
      <c r="RQH260">
        <v>0.63</v>
      </c>
      <c r="RQI260">
        <v>0.63</v>
      </c>
      <c r="RQJ260">
        <v>0.63</v>
      </c>
      <c r="RQK260">
        <v>0.63</v>
      </c>
      <c r="RQL260">
        <v>0.63</v>
      </c>
      <c r="RQM260">
        <v>0.63</v>
      </c>
      <c r="RQN260">
        <v>0.63</v>
      </c>
      <c r="RQO260">
        <v>0.63</v>
      </c>
      <c r="RQP260">
        <v>0.63</v>
      </c>
      <c r="RQQ260">
        <v>0.63</v>
      </c>
      <c r="RQR260">
        <v>0.63</v>
      </c>
      <c r="RQS260">
        <v>0.63</v>
      </c>
      <c r="RQT260">
        <v>0.63</v>
      </c>
      <c r="RQU260">
        <v>0.63</v>
      </c>
      <c r="RQV260">
        <v>0.63</v>
      </c>
      <c r="RQW260">
        <v>0.63</v>
      </c>
      <c r="RQX260">
        <v>0.63</v>
      </c>
      <c r="RQY260">
        <v>0.63</v>
      </c>
      <c r="RQZ260">
        <v>0.63</v>
      </c>
      <c r="RRA260">
        <v>0.63</v>
      </c>
      <c r="RRB260">
        <v>0.63</v>
      </c>
      <c r="RRC260">
        <v>0.63</v>
      </c>
      <c r="RRD260">
        <v>0.63</v>
      </c>
      <c r="RRE260">
        <v>0.63</v>
      </c>
      <c r="RRF260">
        <v>0.63</v>
      </c>
      <c r="RRG260">
        <v>0.63</v>
      </c>
      <c r="RRH260">
        <v>0.63</v>
      </c>
      <c r="RRI260">
        <v>0.63</v>
      </c>
      <c r="RRJ260">
        <v>0.63</v>
      </c>
      <c r="RRK260">
        <v>0.63</v>
      </c>
      <c r="RRL260">
        <v>0.63</v>
      </c>
      <c r="RRM260">
        <v>0.63</v>
      </c>
      <c r="RRN260">
        <v>0.63</v>
      </c>
      <c r="RRO260">
        <v>0.63</v>
      </c>
      <c r="RRP260">
        <v>0.63</v>
      </c>
      <c r="RRQ260">
        <v>0.63</v>
      </c>
      <c r="RRR260">
        <v>0.63</v>
      </c>
      <c r="RRS260">
        <v>0.63</v>
      </c>
      <c r="RRT260">
        <v>0.63</v>
      </c>
      <c r="RRU260">
        <v>0.63</v>
      </c>
      <c r="RRV260">
        <v>0.63</v>
      </c>
      <c r="RRW260">
        <v>0.63</v>
      </c>
      <c r="RRX260">
        <v>0.63</v>
      </c>
      <c r="RRY260">
        <v>0.63</v>
      </c>
      <c r="RRZ260">
        <v>0.63</v>
      </c>
      <c r="RSA260">
        <v>0.63</v>
      </c>
      <c r="RSB260">
        <v>0.63</v>
      </c>
      <c r="RSC260">
        <v>0.63</v>
      </c>
      <c r="RSD260">
        <v>0.63</v>
      </c>
      <c r="RSE260">
        <v>0.63</v>
      </c>
      <c r="RSF260">
        <v>0.63</v>
      </c>
      <c r="RSG260">
        <v>0.63</v>
      </c>
      <c r="RSH260">
        <v>0.63</v>
      </c>
      <c r="RSI260">
        <v>0.63</v>
      </c>
      <c r="RSJ260">
        <v>0.63</v>
      </c>
      <c r="RSK260">
        <v>0.63</v>
      </c>
      <c r="RSL260">
        <v>0.63</v>
      </c>
      <c r="RSM260">
        <v>0.63</v>
      </c>
      <c r="RSN260">
        <v>0.63</v>
      </c>
      <c r="RSO260">
        <v>0.63</v>
      </c>
      <c r="RSP260">
        <v>0.63</v>
      </c>
      <c r="RSQ260">
        <v>0.63</v>
      </c>
      <c r="RSR260">
        <v>0.63</v>
      </c>
      <c r="RSS260">
        <v>0.63</v>
      </c>
      <c r="RST260">
        <v>0.63</v>
      </c>
      <c r="RSU260">
        <v>0.63</v>
      </c>
      <c r="RSV260">
        <v>0.63</v>
      </c>
      <c r="RSW260">
        <v>0.63</v>
      </c>
      <c r="RSX260">
        <v>0.63</v>
      </c>
      <c r="RSY260">
        <v>0.63</v>
      </c>
      <c r="RSZ260">
        <v>0.63</v>
      </c>
      <c r="RTA260">
        <v>0.63</v>
      </c>
      <c r="RTB260">
        <v>0.63</v>
      </c>
      <c r="RTC260">
        <v>0.63</v>
      </c>
      <c r="RTD260">
        <v>0.63</v>
      </c>
      <c r="RTE260">
        <v>0.63</v>
      </c>
      <c r="RTF260">
        <v>0.63</v>
      </c>
      <c r="RTG260">
        <v>0.63</v>
      </c>
      <c r="RTH260">
        <v>0.63</v>
      </c>
      <c r="RTI260">
        <v>0.63</v>
      </c>
      <c r="RTJ260">
        <v>0.63</v>
      </c>
      <c r="RTK260">
        <v>0.63</v>
      </c>
      <c r="RTL260">
        <v>0.63</v>
      </c>
      <c r="RTM260">
        <v>0.63</v>
      </c>
      <c r="RTN260">
        <v>0.63</v>
      </c>
      <c r="RTO260">
        <v>0.63</v>
      </c>
      <c r="RTP260">
        <v>0.63</v>
      </c>
      <c r="RTQ260">
        <v>0.63</v>
      </c>
      <c r="RTR260">
        <v>0.63</v>
      </c>
      <c r="RTS260">
        <v>0.63</v>
      </c>
      <c r="RTT260">
        <v>0.63</v>
      </c>
      <c r="RTU260">
        <v>0.63</v>
      </c>
      <c r="RTV260">
        <v>0.63</v>
      </c>
      <c r="RTW260">
        <v>0.63</v>
      </c>
      <c r="RTX260">
        <v>0.63</v>
      </c>
      <c r="RTY260">
        <v>0.63</v>
      </c>
      <c r="RTZ260">
        <v>0.63</v>
      </c>
      <c r="RUA260">
        <v>0.63</v>
      </c>
      <c r="RUB260">
        <v>0.63</v>
      </c>
      <c r="RUC260">
        <v>0.63</v>
      </c>
      <c r="RUD260">
        <v>0.63</v>
      </c>
      <c r="RUE260">
        <v>0.63</v>
      </c>
      <c r="RUF260">
        <v>0.63</v>
      </c>
      <c r="RUG260">
        <v>0.63</v>
      </c>
      <c r="RUH260">
        <v>0.63</v>
      </c>
      <c r="RUI260">
        <v>0.63</v>
      </c>
      <c r="RUJ260">
        <v>0.63</v>
      </c>
      <c r="RUK260">
        <v>0.63</v>
      </c>
      <c r="RUL260">
        <v>0.63</v>
      </c>
      <c r="RUM260">
        <v>0.63</v>
      </c>
      <c r="RUN260">
        <v>0.63</v>
      </c>
      <c r="RUO260">
        <v>0.63</v>
      </c>
      <c r="RUP260">
        <v>0.63</v>
      </c>
      <c r="RUQ260">
        <v>0.63</v>
      </c>
      <c r="RUR260">
        <v>0.63</v>
      </c>
      <c r="RUS260">
        <v>0.63</v>
      </c>
      <c r="RUT260">
        <v>0.63</v>
      </c>
      <c r="RUU260">
        <v>0.63</v>
      </c>
      <c r="RUV260">
        <v>0.63</v>
      </c>
      <c r="RUW260">
        <v>0.63</v>
      </c>
      <c r="RUX260">
        <v>0.63</v>
      </c>
      <c r="RUY260">
        <v>0.63</v>
      </c>
      <c r="RUZ260">
        <v>0.63</v>
      </c>
      <c r="RVA260">
        <v>0.63</v>
      </c>
      <c r="RVB260">
        <v>0.63</v>
      </c>
      <c r="RVC260">
        <v>0.63</v>
      </c>
      <c r="RVD260">
        <v>0.63</v>
      </c>
      <c r="RVE260">
        <v>0.63</v>
      </c>
      <c r="RVF260">
        <v>0.63</v>
      </c>
      <c r="RVG260">
        <v>0.63</v>
      </c>
      <c r="RVH260">
        <v>0.63</v>
      </c>
      <c r="RVI260">
        <v>0.63</v>
      </c>
      <c r="RVJ260">
        <v>0.63</v>
      </c>
      <c r="RVK260">
        <v>0.63</v>
      </c>
      <c r="RVL260">
        <v>0.63</v>
      </c>
      <c r="RVM260">
        <v>0.63</v>
      </c>
      <c r="RVN260">
        <v>0.63</v>
      </c>
      <c r="RVO260">
        <v>0.63</v>
      </c>
      <c r="RVP260">
        <v>0.63</v>
      </c>
      <c r="RVQ260">
        <v>0.63</v>
      </c>
      <c r="RVR260">
        <v>0.63</v>
      </c>
      <c r="RVS260">
        <v>0.63</v>
      </c>
      <c r="RVT260">
        <v>0.63</v>
      </c>
      <c r="RVU260">
        <v>0.63</v>
      </c>
      <c r="RVV260">
        <v>0.63</v>
      </c>
      <c r="RVW260">
        <v>0.63</v>
      </c>
      <c r="RVX260">
        <v>0.63</v>
      </c>
      <c r="RVY260">
        <v>0.63</v>
      </c>
      <c r="RVZ260">
        <v>0.63</v>
      </c>
      <c r="RWA260">
        <v>0.63</v>
      </c>
      <c r="RWB260">
        <v>0.63</v>
      </c>
      <c r="RWC260">
        <v>0.63</v>
      </c>
      <c r="RWD260">
        <v>0.63</v>
      </c>
      <c r="RWE260">
        <v>0.63</v>
      </c>
      <c r="RWF260">
        <v>0.63</v>
      </c>
      <c r="RWG260">
        <v>0.63</v>
      </c>
      <c r="RWH260">
        <v>0.63</v>
      </c>
      <c r="RWI260">
        <v>0.63</v>
      </c>
      <c r="RWJ260">
        <v>0.63</v>
      </c>
      <c r="RWK260">
        <v>0.63</v>
      </c>
      <c r="RWL260">
        <v>0.63</v>
      </c>
      <c r="RWM260">
        <v>0.63</v>
      </c>
      <c r="RWN260">
        <v>0.63</v>
      </c>
      <c r="RWO260">
        <v>0.63</v>
      </c>
      <c r="RWP260">
        <v>0.63</v>
      </c>
      <c r="RWQ260">
        <v>0.63</v>
      </c>
      <c r="RWR260">
        <v>0.63</v>
      </c>
      <c r="RWS260">
        <v>0.63</v>
      </c>
      <c r="RWT260">
        <v>0.63</v>
      </c>
      <c r="RWU260">
        <v>0.63</v>
      </c>
      <c r="RWV260">
        <v>0.63</v>
      </c>
      <c r="RWW260">
        <v>0.63</v>
      </c>
      <c r="RWX260">
        <v>0.63</v>
      </c>
      <c r="RWY260">
        <v>0.63</v>
      </c>
      <c r="RWZ260">
        <v>0.63</v>
      </c>
      <c r="RXA260">
        <v>0.63</v>
      </c>
      <c r="RXB260">
        <v>0.63</v>
      </c>
      <c r="RXC260">
        <v>0.63</v>
      </c>
      <c r="RXD260">
        <v>0.63</v>
      </c>
      <c r="RXE260">
        <v>0.63</v>
      </c>
      <c r="RXF260">
        <v>0.63</v>
      </c>
      <c r="RXG260">
        <v>0.63</v>
      </c>
      <c r="RXH260">
        <v>0.63</v>
      </c>
      <c r="RXI260">
        <v>0.63</v>
      </c>
      <c r="RXJ260">
        <v>0.63</v>
      </c>
      <c r="RXK260">
        <v>0.63</v>
      </c>
      <c r="RXL260">
        <v>0.63</v>
      </c>
      <c r="RXM260">
        <v>0.63</v>
      </c>
      <c r="RXN260">
        <v>0.63</v>
      </c>
      <c r="RXO260">
        <v>0.63</v>
      </c>
      <c r="RXP260">
        <v>0.63</v>
      </c>
      <c r="RXQ260">
        <v>0.63</v>
      </c>
      <c r="RXR260">
        <v>0.63</v>
      </c>
      <c r="RXS260">
        <v>0.63</v>
      </c>
      <c r="RXT260">
        <v>0.63</v>
      </c>
      <c r="RXU260">
        <v>0.63</v>
      </c>
      <c r="RXV260">
        <v>0.63</v>
      </c>
      <c r="RXW260">
        <v>0.63</v>
      </c>
      <c r="RXX260">
        <v>0.63</v>
      </c>
      <c r="RXY260">
        <v>0.63</v>
      </c>
      <c r="RXZ260">
        <v>0.63</v>
      </c>
      <c r="RYA260">
        <v>0.63</v>
      </c>
      <c r="RYB260">
        <v>0.63</v>
      </c>
      <c r="RYC260">
        <v>0.63</v>
      </c>
      <c r="RYD260">
        <v>0.63</v>
      </c>
      <c r="RYE260">
        <v>0.63</v>
      </c>
      <c r="RYF260">
        <v>0.63</v>
      </c>
      <c r="RYG260">
        <v>0.63</v>
      </c>
      <c r="RYH260">
        <v>0.63</v>
      </c>
      <c r="RYI260">
        <v>0.63</v>
      </c>
      <c r="RYJ260">
        <v>0.63</v>
      </c>
      <c r="RYK260">
        <v>0.63</v>
      </c>
      <c r="RYL260">
        <v>0.63</v>
      </c>
      <c r="RYM260">
        <v>0.63</v>
      </c>
      <c r="RYN260">
        <v>0.63</v>
      </c>
      <c r="RYO260">
        <v>0.63</v>
      </c>
      <c r="RYP260">
        <v>0.63</v>
      </c>
      <c r="RYQ260">
        <v>0.63</v>
      </c>
      <c r="RYR260">
        <v>0.63</v>
      </c>
      <c r="RYS260">
        <v>0.63</v>
      </c>
      <c r="RYT260">
        <v>0.63</v>
      </c>
      <c r="RYU260">
        <v>0.63</v>
      </c>
      <c r="RYV260">
        <v>0.63</v>
      </c>
      <c r="RYW260">
        <v>0.63</v>
      </c>
      <c r="RYX260">
        <v>0.63</v>
      </c>
      <c r="RYY260">
        <v>0.63</v>
      </c>
      <c r="RYZ260">
        <v>0.63</v>
      </c>
      <c r="RZA260">
        <v>0.63</v>
      </c>
      <c r="RZB260">
        <v>0.63</v>
      </c>
      <c r="RZC260">
        <v>0.63</v>
      </c>
      <c r="RZD260">
        <v>0.63</v>
      </c>
      <c r="RZE260">
        <v>0.63</v>
      </c>
      <c r="RZF260">
        <v>0.63</v>
      </c>
      <c r="RZG260">
        <v>0.63</v>
      </c>
      <c r="RZH260">
        <v>0.63</v>
      </c>
      <c r="RZI260">
        <v>0.63</v>
      </c>
      <c r="RZJ260">
        <v>0.63</v>
      </c>
      <c r="RZK260">
        <v>0.63</v>
      </c>
      <c r="RZL260">
        <v>0.63</v>
      </c>
      <c r="RZM260">
        <v>0.63</v>
      </c>
      <c r="RZN260">
        <v>0.63</v>
      </c>
      <c r="RZO260">
        <v>0.63</v>
      </c>
      <c r="RZP260">
        <v>0.63</v>
      </c>
      <c r="RZQ260">
        <v>0.63</v>
      </c>
      <c r="RZR260">
        <v>0.63</v>
      </c>
      <c r="RZS260">
        <v>0.63</v>
      </c>
      <c r="RZT260">
        <v>0.63</v>
      </c>
      <c r="RZU260">
        <v>0.63</v>
      </c>
      <c r="RZV260">
        <v>0.63</v>
      </c>
      <c r="RZW260">
        <v>0.63</v>
      </c>
      <c r="RZX260">
        <v>0.63</v>
      </c>
      <c r="RZY260">
        <v>0.63</v>
      </c>
      <c r="RZZ260">
        <v>0.63</v>
      </c>
      <c r="SAA260">
        <v>0.63</v>
      </c>
      <c r="SAB260">
        <v>0.63</v>
      </c>
      <c r="SAC260">
        <v>0.63</v>
      </c>
      <c r="SAD260">
        <v>0.63</v>
      </c>
      <c r="SAE260">
        <v>0.63</v>
      </c>
      <c r="SAF260">
        <v>0.63</v>
      </c>
      <c r="SAG260">
        <v>0.63</v>
      </c>
      <c r="SAH260">
        <v>0.63</v>
      </c>
      <c r="SAI260">
        <v>0.63</v>
      </c>
      <c r="SAJ260">
        <v>0.63</v>
      </c>
      <c r="SAK260">
        <v>0.63</v>
      </c>
      <c r="SAL260">
        <v>0.63</v>
      </c>
      <c r="SAM260">
        <v>0.63</v>
      </c>
      <c r="SAN260">
        <v>0.63</v>
      </c>
      <c r="SAO260">
        <v>0.63</v>
      </c>
      <c r="SAP260">
        <v>0.63</v>
      </c>
      <c r="SAQ260">
        <v>0.63</v>
      </c>
      <c r="SAR260">
        <v>0.63</v>
      </c>
      <c r="SAS260">
        <v>0.63</v>
      </c>
      <c r="SAT260">
        <v>0.63</v>
      </c>
      <c r="SAU260">
        <v>0.63</v>
      </c>
      <c r="SAV260">
        <v>0.63</v>
      </c>
      <c r="SAW260">
        <v>0.63</v>
      </c>
      <c r="SAX260">
        <v>0.63</v>
      </c>
      <c r="SAY260">
        <v>0.63</v>
      </c>
      <c r="SAZ260">
        <v>0.63</v>
      </c>
      <c r="SBA260">
        <v>0.63</v>
      </c>
      <c r="SBB260">
        <v>0.63</v>
      </c>
      <c r="SBC260">
        <v>0.63</v>
      </c>
      <c r="SBD260">
        <v>0.63</v>
      </c>
      <c r="SBE260">
        <v>0.63</v>
      </c>
      <c r="SBF260">
        <v>0.63</v>
      </c>
      <c r="SBG260">
        <v>0.63</v>
      </c>
      <c r="SBH260">
        <v>0.63</v>
      </c>
      <c r="SBI260">
        <v>0.63</v>
      </c>
      <c r="SBJ260">
        <v>0.63</v>
      </c>
      <c r="SBK260">
        <v>0.63</v>
      </c>
      <c r="SBL260">
        <v>0.63</v>
      </c>
      <c r="SBM260">
        <v>0.63</v>
      </c>
      <c r="SBN260">
        <v>0.63</v>
      </c>
      <c r="SBO260">
        <v>0.63</v>
      </c>
      <c r="SBP260">
        <v>0.63</v>
      </c>
      <c r="SBQ260">
        <v>0.63</v>
      </c>
      <c r="SBR260">
        <v>0.63</v>
      </c>
      <c r="SBS260">
        <v>0.63</v>
      </c>
      <c r="SBT260">
        <v>0.63</v>
      </c>
      <c r="SBU260">
        <v>0.63</v>
      </c>
      <c r="SBV260">
        <v>0.63</v>
      </c>
      <c r="SBW260">
        <v>0.63</v>
      </c>
      <c r="SBX260">
        <v>0.63</v>
      </c>
      <c r="SBY260">
        <v>0.63</v>
      </c>
      <c r="SBZ260">
        <v>0.63</v>
      </c>
      <c r="SCA260">
        <v>0.63</v>
      </c>
      <c r="SCB260">
        <v>0.63</v>
      </c>
      <c r="SCC260">
        <v>0.63</v>
      </c>
      <c r="SCD260">
        <v>0.63</v>
      </c>
      <c r="SCE260">
        <v>0.63</v>
      </c>
      <c r="SCF260">
        <v>0.63</v>
      </c>
      <c r="SCG260">
        <v>0.63</v>
      </c>
      <c r="SCH260">
        <v>0.63</v>
      </c>
      <c r="SCI260">
        <v>0.63</v>
      </c>
      <c r="SCJ260">
        <v>0.63</v>
      </c>
      <c r="SCK260">
        <v>0.63</v>
      </c>
      <c r="SCL260">
        <v>0.63</v>
      </c>
      <c r="SCM260">
        <v>0.63</v>
      </c>
      <c r="SCN260">
        <v>0.63</v>
      </c>
      <c r="SCO260">
        <v>0.63</v>
      </c>
      <c r="SCP260">
        <v>0.63</v>
      </c>
      <c r="SCQ260">
        <v>0.63</v>
      </c>
      <c r="SCR260">
        <v>0.63</v>
      </c>
      <c r="SCS260">
        <v>0.63</v>
      </c>
      <c r="SCT260">
        <v>0.63</v>
      </c>
      <c r="SCU260">
        <v>0.63</v>
      </c>
      <c r="SCV260">
        <v>0.63</v>
      </c>
      <c r="SCW260">
        <v>0.63</v>
      </c>
      <c r="SCX260">
        <v>0.63</v>
      </c>
      <c r="SCY260">
        <v>0.63</v>
      </c>
      <c r="SCZ260">
        <v>0.63</v>
      </c>
      <c r="SDA260">
        <v>0.63</v>
      </c>
      <c r="SDB260">
        <v>0.63</v>
      </c>
      <c r="SDC260">
        <v>0.63</v>
      </c>
      <c r="SDD260">
        <v>0.63</v>
      </c>
      <c r="SDE260">
        <v>0.63</v>
      </c>
      <c r="SDF260">
        <v>0.63</v>
      </c>
      <c r="SDG260">
        <v>0.63</v>
      </c>
      <c r="SDH260">
        <v>0.63</v>
      </c>
      <c r="SDI260">
        <v>0.63</v>
      </c>
      <c r="SDJ260">
        <v>0.63</v>
      </c>
      <c r="SDK260">
        <v>0.63</v>
      </c>
      <c r="SDL260">
        <v>0.63</v>
      </c>
      <c r="SDM260">
        <v>0.63</v>
      </c>
      <c r="SDN260">
        <v>0.63</v>
      </c>
      <c r="SDO260">
        <v>0.63</v>
      </c>
      <c r="SDP260">
        <v>0.63</v>
      </c>
      <c r="SDQ260">
        <v>0.63</v>
      </c>
      <c r="SDR260">
        <v>0.63</v>
      </c>
      <c r="SDS260">
        <v>0.63</v>
      </c>
      <c r="SDT260">
        <v>0.63</v>
      </c>
      <c r="SDU260">
        <v>0.63</v>
      </c>
      <c r="SDV260">
        <v>0.63</v>
      </c>
      <c r="SDW260">
        <v>0.63</v>
      </c>
      <c r="SDX260">
        <v>0.63</v>
      </c>
      <c r="SDY260">
        <v>0.63</v>
      </c>
      <c r="SDZ260">
        <v>0.63</v>
      </c>
      <c r="SEA260">
        <v>0.63</v>
      </c>
      <c r="SEB260">
        <v>0.63</v>
      </c>
      <c r="SEC260">
        <v>0.63</v>
      </c>
      <c r="SED260">
        <v>0.63</v>
      </c>
      <c r="SEE260">
        <v>0.63</v>
      </c>
      <c r="SEF260">
        <v>0.63</v>
      </c>
      <c r="SEG260">
        <v>0.63</v>
      </c>
      <c r="SEH260">
        <v>0.63</v>
      </c>
      <c r="SEI260">
        <v>0.63</v>
      </c>
      <c r="SEJ260">
        <v>0.63</v>
      </c>
      <c r="SEK260">
        <v>0.63</v>
      </c>
      <c r="SEL260">
        <v>0.63</v>
      </c>
      <c r="SEM260">
        <v>0.63</v>
      </c>
      <c r="SEN260">
        <v>0.63</v>
      </c>
      <c r="SEO260">
        <v>0.63</v>
      </c>
      <c r="SEP260">
        <v>0.63</v>
      </c>
      <c r="SEQ260">
        <v>0.63</v>
      </c>
      <c r="SER260">
        <v>0.63</v>
      </c>
      <c r="SES260">
        <v>0.63</v>
      </c>
      <c r="SET260">
        <v>0.63</v>
      </c>
      <c r="SEU260">
        <v>0.63</v>
      </c>
      <c r="SEV260">
        <v>0.63</v>
      </c>
      <c r="SEW260">
        <v>0.63</v>
      </c>
      <c r="SEX260">
        <v>0.63</v>
      </c>
      <c r="SEY260">
        <v>0.63</v>
      </c>
      <c r="SEZ260">
        <v>0.63</v>
      </c>
      <c r="SFA260">
        <v>0.63</v>
      </c>
      <c r="SFB260">
        <v>0.63</v>
      </c>
      <c r="SFC260">
        <v>0.63</v>
      </c>
      <c r="SFD260">
        <v>0.63</v>
      </c>
      <c r="SFE260">
        <v>0.63</v>
      </c>
      <c r="SFF260">
        <v>0.63</v>
      </c>
      <c r="SFG260">
        <v>0.63</v>
      </c>
      <c r="SFH260">
        <v>0.63</v>
      </c>
      <c r="SFI260">
        <v>0.63</v>
      </c>
      <c r="SFJ260">
        <v>0.63</v>
      </c>
      <c r="SFK260">
        <v>0.63</v>
      </c>
      <c r="SFL260">
        <v>0.63</v>
      </c>
      <c r="SFM260">
        <v>0.63</v>
      </c>
      <c r="SFN260">
        <v>0.63</v>
      </c>
      <c r="SFO260">
        <v>0.63</v>
      </c>
      <c r="SFP260">
        <v>0.63</v>
      </c>
      <c r="SFQ260">
        <v>0.63</v>
      </c>
      <c r="SFR260">
        <v>0.63</v>
      </c>
      <c r="SFS260">
        <v>0.63</v>
      </c>
      <c r="SFT260">
        <v>0.63</v>
      </c>
      <c r="SFU260">
        <v>0.63</v>
      </c>
      <c r="SFV260">
        <v>0.63</v>
      </c>
      <c r="SFW260">
        <v>0.63</v>
      </c>
      <c r="SFX260">
        <v>0.63</v>
      </c>
      <c r="SFY260">
        <v>0.63</v>
      </c>
      <c r="SFZ260">
        <v>0.63</v>
      </c>
      <c r="SGA260">
        <v>0.63</v>
      </c>
      <c r="SGB260">
        <v>0.63</v>
      </c>
      <c r="SGC260">
        <v>0.63</v>
      </c>
      <c r="SGD260">
        <v>0.63</v>
      </c>
      <c r="SGE260">
        <v>0.63</v>
      </c>
      <c r="SGF260">
        <v>0.63</v>
      </c>
      <c r="SGG260">
        <v>0.63</v>
      </c>
      <c r="SGH260">
        <v>0.63</v>
      </c>
      <c r="SGI260">
        <v>0.63</v>
      </c>
      <c r="SGJ260">
        <v>0.63</v>
      </c>
      <c r="SGK260">
        <v>0.63</v>
      </c>
      <c r="SGL260">
        <v>0.63</v>
      </c>
      <c r="SGM260">
        <v>0.63</v>
      </c>
      <c r="SGN260">
        <v>0.63</v>
      </c>
      <c r="SGO260">
        <v>0.63</v>
      </c>
      <c r="SGP260">
        <v>0.63</v>
      </c>
      <c r="SGQ260">
        <v>0.63</v>
      </c>
      <c r="SGR260">
        <v>0.63</v>
      </c>
      <c r="SGS260">
        <v>0.63</v>
      </c>
      <c r="SGT260">
        <v>0.63</v>
      </c>
      <c r="SGU260">
        <v>0.63</v>
      </c>
      <c r="SGV260">
        <v>0.63</v>
      </c>
      <c r="SGW260">
        <v>0.63</v>
      </c>
      <c r="SGX260">
        <v>0.63</v>
      </c>
      <c r="SGY260">
        <v>0.63</v>
      </c>
      <c r="SGZ260">
        <v>0.63</v>
      </c>
      <c r="SHA260">
        <v>0.63</v>
      </c>
      <c r="SHB260">
        <v>0.63</v>
      </c>
      <c r="SHC260">
        <v>0.63</v>
      </c>
      <c r="SHD260">
        <v>0.63</v>
      </c>
      <c r="SHE260">
        <v>0.63</v>
      </c>
      <c r="SHF260">
        <v>0.63</v>
      </c>
      <c r="SHG260">
        <v>0.63</v>
      </c>
      <c r="SHH260">
        <v>0.63</v>
      </c>
      <c r="SHI260">
        <v>0.63</v>
      </c>
      <c r="SHJ260">
        <v>0.63</v>
      </c>
      <c r="SHK260">
        <v>0.63</v>
      </c>
      <c r="SHL260">
        <v>0.63</v>
      </c>
      <c r="SHM260">
        <v>0.63</v>
      </c>
      <c r="SHN260">
        <v>0.63</v>
      </c>
      <c r="SHO260">
        <v>0.63</v>
      </c>
      <c r="SHP260">
        <v>0.63</v>
      </c>
      <c r="SHQ260">
        <v>0.63</v>
      </c>
      <c r="SHR260">
        <v>0.63</v>
      </c>
      <c r="SHS260">
        <v>0.63</v>
      </c>
      <c r="SHT260">
        <v>0.63</v>
      </c>
      <c r="SHU260">
        <v>0.63</v>
      </c>
      <c r="SHV260">
        <v>0.63</v>
      </c>
      <c r="SHW260">
        <v>0.63</v>
      </c>
      <c r="SHX260">
        <v>0.63</v>
      </c>
      <c r="SHY260">
        <v>0.63</v>
      </c>
      <c r="SHZ260">
        <v>0.63</v>
      </c>
      <c r="SIA260">
        <v>0.63</v>
      </c>
      <c r="SIB260">
        <v>0.63</v>
      </c>
      <c r="SIC260">
        <v>0.63</v>
      </c>
      <c r="SID260">
        <v>0.63</v>
      </c>
      <c r="SIE260">
        <v>0.63</v>
      </c>
      <c r="SIF260">
        <v>0.63</v>
      </c>
      <c r="SIG260">
        <v>0.63</v>
      </c>
      <c r="SIH260">
        <v>0.63</v>
      </c>
      <c r="SII260">
        <v>0.63</v>
      </c>
      <c r="SIJ260">
        <v>0.63</v>
      </c>
      <c r="SIK260">
        <v>0.63</v>
      </c>
      <c r="SIL260">
        <v>0.63</v>
      </c>
      <c r="SIM260">
        <v>0.63</v>
      </c>
      <c r="SIN260">
        <v>0.63</v>
      </c>
      <c r="SIO260">
        <v>0.63</v>
      </c>
      <c r="SIP260">
        <v>0.63</v>
      </c>
      <c r="SIQ260">
        <v>0.63</v>
      </c>
      <c r="SIR260">
        <v>0.63</v>
      </c>
      <c r="SIS260">
        <v>0.63</v>
      </c>
      <c r="SIT260">
        <v>0.63</v>
      </c>
      <c r="SIU260">
        <v>0.63</v>
      </c>
      <c r="SIV260">
        <v>0.63</v>
      </c>
      <c r="SIW260">
        <v>0.63</v>
      </c>
      <c r="SIX260">
        <v>0.63</v>
      </c>
      <c r="SIY260">
        <v>0.63</v>
      </c>
      <c r="SIZ260">
        <v>0.63</v>
      </c>
      <c r="SJA260">
        <v>0.63</v>
      </c>
      <c r="SJB260">
        <v>0.63</v>
      </c>
      <c r="SJC260">
        <v>0.63</v>
      </c>
      <c r="SJD260">
        <v>0.63</v>
      </c>
      <c r="SJE260">
        <v>0.63</v>
      </c>
      <c r="SJF260">
        <v>0.63</v>
      </c>
      <c r="SJG260">
        <v>0.63</v>
      </c>
      <c r="SJH260">
        <v>0.63</v>
      </c>
      <c r="SJI260">
        <v>0.63</v>
      </c>
      <c r="SJJ260">
        <v>0.63</v>
      </c>
      <c r="SJK260">
        <v>0.63</v>
      </c>
      <c r="SJL260">
        <v>0.63</v>
      </c>
      <c r="SJM260">
        <v>0.63</v>
      </c>
      <c r="SJN260">
        <v>0.63</v>
      </c>
      <c r="SJO260">
        <v>0.63</v>
      </c>
      <c r="SJP260">
        <v>0.63</v>
      </c>
      <c r="SJQ260">
        <v>0.63</v>
      </c>
      <c r="SJR260">
        <v>0.63</v>
      </c>
      <c r="SJS260">
        <v>0.63</v>
      </c>
      <c r="SJT260">
        <v>0.63</v>
      </c>
      <c r="SJU260">
        <v>0.63</v>
      </c>
      <c r="SJV260">
        <v>0.63</v>
      </c>
      <c r="SJW260">
        <v>0.63</v>
      </c>
      <c r="SJX260">
        <v>0.63</v>
      </c>
      <c r="SJY260">
        <v>0.63</v>
      </c>
      <c r="SJZ260">
        <v>0.63</v>
      </c>
      <c r="SKA260">
        <v>0.63</v>
      </c>
      <c r="SKB260">
        <v>0.63</v>
      </c>
      <c r="SKC260">
        <v>0.63</v>
      </c>
      <c r="SKD260">
        <v>0.63</v>
      </c>
      <c r="SKE260">
        <v>0.63</v>
      </c>
      <c r="SKF260">
        <v>0.63</v>
      </c>
      <c r="SKG260">
        <v>0.63</v>
      </c>
      <c r="SKH260">
        <v>0.63</v>
      </c>
      <c r="SKI260">
        <v>0.63</v>
      </c>
      <c r="SKJ260">
        <v>0.63</v>
      </c>
      <c r="SKK260">
        <v>0.63</v>
      </c>
      <c r="SKL260">
        <v>0.63</v>
      </c>
      <c r="SKM260">
        <v>0.63</v>
      </c>
      <c r="SKN260">
        <v>0.63</v>
      </c>
      <c r="SKO260">
        <v>0.63</v>
      </c>
      <c r="SKP260">
        <v>0.63</v>
      </c>
      <c r="SKQ260">
        <v>0.63</v>
      </c>
      <c r="SKR260">
        <v>0.63</v>
      </c>
      <c r="SKS260">
        <v>0.63</v>
      </c>
      <c r="SKT260">
        <v>0.63</v>
      </c>
      <c r="SKU260">
        <v>0.63</v>
      </c>
      <c r="SKV260">
        <v>0.63</v>
      </c>
      <c r="SKW260">
        <v>0.63</v>
      </c>
      <c r="SKX260">
        <v>0.63</v>
      </c>
      <c r="SKY260">
        <v>0.63</v>
      </c>
      <c r="SKZ260">
        <v>0.63</v>
      </c>
      <c r="SLA260">
        <v>0.63</v>
      </c>
      <c r="SLB260">
        <v>0.63</v>
      </c>
      <c r="SLC260">
        <v>0.63</v>
      </c>
      <c r="SLD260">
        <v>0.63</v>
      </c>
      <c r="SLE260">
        <v>0.63</v>
      </c>
      <c r="SLF260">
        <v>0.63</v>
      </c>
      <c r="SLG260">
        <v>0.63</v>
      </c>
      <c r="SLH260">
        <v>0.63</v>
      </c>
      <c r="SLI260">
        <v>0.63</v>
      </c>
      <c r="SLJ260">
        <v>0.63</v>
      </c>
      <c r="SLK260">
        <v>0.63</v>
      </c>
      <c r="SLL260">
        <v>0.63</v>
      </c>
      <c r="SLM260">
        <v>0.63</v>
      </c>
      <c r="SLN260">
        <v>0.63</v>
      </c>
      <c r="SLO260">
        <v>0.63</v>
      </c>
      <c r="SLP260">
        <v>0.63</v>
      </c>
      <c r="SLQ260">
        <v>0.63</v>
      </c>
      <c r="SLR260">
        <v>0.63</v>
      </c>
      <c r="SLS260">
        <v>0.63</v>
      </c>
      <c r="SLT260">
        <v>0.63</v>
      </c>
      <c r="SLU260">
        <v>0.63</v>
      </c>
      <c r="SLV260">
        <v>0.63</v>
      </c>
      <c r="SLW260">
        <v>0.63</v>
      </c>
      <c r="SLX260">
        <v>0.63</v>
      </c>
      <c r="SLY260">
        <v>0.63</v>
      </c>
      <c r="SLZ260">
        <v>0.63</v>
      </c>
      <c r="SMA260">
        <v>0.63</v>
      </c>
      <c r="SMB260">
        <v>0.63</v>
      </c>
      <c r="SMC260">
        <v>0.63</v>
      </c>
      <c r="SMD260">
        <v>0.63</v>
      </c>
      <c r="SME260">
        <v>0.63</v>
      </c>
      <c r="SMF260">
        <v>0.63</v>
      </c>
      <c r="SMG260">
        <v>0.63</v>
      </c>
      <c r="SMH260">
        <v>0.63</v>
      </c>
      <c r="SMI260">
        <v>0.63</v>
      </c>
      <c r="SMJ260">
        <v>0.63</v>
      </c>
      <c r="SMK260">
        <v>0.63</v>
      </c>
      <c r="SML260">
        <v>0.63</v>
      </c>
      <c r="SMM260">
        <v>0.63</v>
      </c>
      <c r="SMN260">
        <v>0.63</v>
      </c>
      <c r="SMO260">
        <v>0.63</v>
      </c>
      <c r="SMP260">
        <v>0.63</v>
      </c>
      <c r="SMQ260">
        <v>0.63</v>
      </c>
      <c r="SMR260">
        <v>0.63</v>
      </c>
      <c r="SMS260">
        <v>0.63</v>
      </c>
      <c r="SMT260">
        <v>0.63</v>
      </c>
      <c r="SMU260">
        <v>0.63</v>
      </c>
      <c r="SMV260">
        <v>0.63</v>
      </c>
      <c r="SMW260">
        <v>0.63</v>
      </c>
      <c r="SMX260">
        <v>0.63</v>
      </c>
      <c r="SMY260">
        <v>0.63</v>
      </c>
      <c r="SMZ260">
        <v>0.63</v>
      </c>
      <c r="SNA260">
        <v>0.63</v>
      </c>
      <c r="SNB260">
        <v>0.63</v>
      </c>
      <c r="SNC260">
        <v>0.63</v>
      </c>
      <c r="SND260">
        <v>0.63</v>
      </c>
      <c r="SNE260">
        <v>0.63</v>
      </c>
      <c r="SNF260">
        <v>0.63</v>
      </c>
      <c r="SNG260">
        <v>0.63</v>
      </c>
      <c r="SNH260">
        <v>0.63</v>
      </c>
      <c r="SNI260">
        <v>0.63</v>
      </c>
      <c r="SNJ260">
        <v>0.63</v>
      </c>
      <c r="SNK260">
        <v>0.63</v>
      </c>
      <c r="SNL260">
        <v>0.63</v>
      </c>
      <c r="SNM260">
        <v>0.63</v>
      </c>
      <c r="SNN260">
        <v>0.63</v>
      </c>
      <c r="SNO260">
        <v>0.63</v>
      </c>
      <c r="SNP260">
        <v>0.63</v>
      </c>
      <c r="SNQ260">
        <v>0.63</v>
      </c>
      <c r="SNR260">
        <v>0.63</v>
      </c>
      <c r="SNS260">
        <v>0.63</v>
      </c>
      <c r="SNT260">
        <v>0.63</v>
      </c>
      <c r="SNU260">
        <v>0.63</v>
      </c>
      <c r="SNV260">
        <v>0.63</v>
      </c>
      <c r="SNW260">
        <v>0.63</v>
      </c>
      <c r="SNX260">
        <v>0.63</v>
      </c>
      <c r="SNY260">
        <v>0.63</v>
      </c>
      <c r="SNZ260">
        <v>0.63</v>
      </c>
      <c r="SOA260">
        <v>0.63</v>
      </c>
      <c r="SOB260">
        <v>0.63</v>
      </c>
      <c r="SOC260">
        <v>0.63</v>
      </c>
      <c r="SOD260">
        <v>0.63</v>
      </c>
      <c r="SOE260">
        <v>0.63</v>
      </c>
      <c r="SOF260">
        <v>0.63</v>
      </c>
      <c r="SOG260">
        <v>0.63</v>
      </c>
      <c r="SOH260">
        <v>0.63</v>
      </c>
      <c r="SOI260">
        <v>0.63</v>
      </c>
      <c r="SOJ260">
        <v>0.63</v>
      </c>
      <c r="SOK260">
        <v>0.63</v>
      </c>
      <c r="SOL260">
        <v>0.63</v>
      </c>
      <c r="SOM260">
        <v>0.63</v>
      </c>
      <c r="SON260">
        <v>0.63</v>
      </c>
      <c r="SOO260">
        <v>0.63</v>
      </c>
      <c r="SOP260">
        <v>0.63</v>
      </c>
      <c r="SOQ260">
        <v>0.63</v>
      </c>
      <c r="SOR260">
        <v>0.63</v>
      </c>
      <c r="SOS260">
        <v>0.63</v>
      </c>
      <c r="SOT260">
        <v>0.63</v>
      </c>
      <c r="SOU260">
        <v>0.63</v>
      </c>
      <c r="SOV260">
        <v>0.63</v>
      </c>
      <c r="SOW260">
        <v>0.63</v>
      </c>
      <c r="SOX260">
        <v>0.63</v>
      </c>
      <c r="SOY260">
        <v>0.63</v>
      </c>
      <c r="SOZ260">
        <v>0.63</v>
      </c>
      <c r="SPA260">
        <v>0.63</v>
      </c>
      <c r="SPB260">
        <v>0.63</v>
      </c>
      <c r="SPC260">
        <v>0.63</v>
      </c>
      <c r="SPD260">
        <v>0.63</v>
      </c>
      <c r="SPE260">
        <v>0.63</v>
      </c>
      <c r="SPF260">
        <v>0.63</v>
      </c>
      <c r="SPG260">
        <v>0.63</v>
      </c>
      <c r="SPH260">
        <v>0.63</v>
      </c>
      <c r="SPI260">
        <v>0.63</v>
      </c>
      <c r="SPJ260">
        <v>0.63</v>
      </c>
      <c r="SPK260">
        <v>0.63</v>
      </c>
      <c r="SPL260">
        <v>0.63</v>
      </c>
      <c r="SPM260">
        <v>0.63</v>
      </c>
      <c r="SPN260">
        <v>0.63</v>
      </c>
      <c r="SPO260">
        <v>0.63</v>
      </c>
      <c r="SPP260">
        <v>0.63</v>
      </c>
      <c r="SPQ260">
        <v>0.63</v>
      </c>
      <c r="SPR260">
        <v>0.63</v>
      </c>
      <c r="SPS260">
        <v>0.63</v>
      </c>
      <c r="SPT260">
        <v>0.63</v>
      </c>
      <c r="SPU260">
        <v>0.63</v>
      </c>
      <c r="SPV260">
        <v>0.63</v>
      </c>
      <c r="SPW260">
        <v>0.63</v>
      </c>
      <c r="SPX260">
        <v>0.63</v>
      </c>
      <c r="SPY260">
        <v>0.63</v>
      </c>
      <c r="SPZ260">
        <v>0.63</v>
      </c>
      <c r="SQA260">
        <v>0.63</v>
      </c>
      <c r="SQB260">
        <v>0.63</v>
      </c>
      <c r="SQC260">
        <v>0.63</v>
      </c>
      <c r="SQD260">
        <v>0.63</v>
      </c>
      <c r="SQE260">
        <v>0.63</v>
      </c>
      <c r="SQF260">
        <v>0.63</v>
      </c>
      <c r="SQG260">
        <v>0.63</v>
      </c>
      <c r="SQH260">
        <v>0.63</v>
      </c>
      <c r="SQI260">
        <v>0.63</v>
      </c>
      <c r="SQJ260">
        <v>0.63</v>
      </c>
      <c r="SQK260">
        <v>0.63</v>
      </c>
      <c r="SQL260">
        <v>0.63</v>
      </c>
      <c r="SQM260">
        <v>0.63</v>
      </c>
      <c r="SQN260">
        <v>0.63</v>
      </c>
      <c r="SQO260">
        <v>0.63</v>
      </c>
      <c r="SQP260">
        <v>0.63</v>
      </c>
      <c r="SQQ260">
        <v>0.63</v>
      </c>
      <c r="SQR260">
        <v>0.63</v>
      </c>
      <c r="SQS260">
        <v>0.63</v>
      </c>
      <c r="SQT260">
        <v>0.63</v>
      </c>
      <c r="SQU260">
        <v>0.63</v>
      </c>
      <c r="SQV260">
        <v>0.63</v>
      </c>
      <c r="SQW260">
        <v>0.63</v>
      </c>
      <c r="SQX260">
        <v>0.63</v>
      </c>
      <c r="SQY260">
        <v>0.63</v>
      </c>
      <c r="SQZ260">
        <v>0.63</v>
      </c>
      <c r="SRA260">
        <v>0.63</v>
      </c>
      <c r="SRB260">
        <v>0.63</v>
      </c>
      <c r="SRC260">
        <v>0.63</v>
      </c>
      <c r="SRD260">
        <v>0.63</v>
      </c>
      <c r="SRE260">
        <v>0.63</v>
      </c>
      <c r="SRF260">
        <v>0.63</v>
      </c>
      <c r="SRG260">
        <v>0.63</v>
      </c>
      <c r="SRH260">
        <v>0.63</v>
      </c>
      <c r="SRI260">
        <v>0.63</v>
      </c>
      <c r="SRJ260">
        <v>0.63</v>
      </c>
      <c r="SRK260">
        <v>0.63</v>
      </c>
      <c r="SRL260">
        <v>0.63</v>
      </c>
      <c r="SRM260">
        <v>0.63</v>
      </c>
      <c r="SRN260">
        <v>0.63</v>
      </c>
      <c r="SRO260">
        <v>0.63</v>
      </c>
      <c r="SRP260">
        <v>0.63</v>
      </c>
      <c r="SRQ260">
        <v>0.63</v>
      </c>
      <c r="SRR260">
        <v>0.63</v>
      </c>
      <c r="SRS260">
        <v>0.63</v>
      </c>
      <c r="SRT260">
        <v>0.63</v>
      </c>
      <c r="SRU260">
        <v>0.63</v>
      </c>
      <c r="SRV260">
        <v>0.63</v>
      </c>
      <c r="SRW260">
        <v>0.63</v>
      </c>
      <c r="SRX260">
        <v>0.63</v>
      </c>
      <c r="SRY260">
        <v>0.63</v>
      </c>
      <c r="SRZ260">
        <v>0.63</v>
      </c>
      <c r="SSA260">
        <v>0.63</v>
      </c>
      <c r="SSB260">
        <v>0.63</v>
      </c>
      <c r="SSC260">
        <v>0.63</v>
      </c>
      <c r="SSD260">
        <v>0.63</v>
      </c>
      <c r="SSE260">
        <v>0.63</v>
      </c>
      <c r="SSF260">
        <v>0.63</v>
      </c>
      <c r="SSG260">
        <v>0.63</v>
      </c>
      <c r="SSH260">
        <v>0.63</v>
      </c>
      <c r="SSI260">
        <v>0.63</v>
      </c>
      <c r="SSJ260">
        <v>0.63</v>
      </c>
      <c r="SSK260">
        <v>0.63</v>
      </c>
      <c r="SSL260">
        <v>0.63</v>
      </c>
      <c r="SSM260">
        <v>0.63</v>
      </c>
      <c r="SSN260">
        <v>0.63</v>
      </c>
      <c r="SSO260">
        <v>0.63</v>
      </c>
      <c r="SSP260">
        <v>0.63</v>
      </c>
      <c r="SSQ260">
        <v>0.63</v>
      </c>
      <c r="SSR260">
        <v>0.63</v>
      </c>
      <c r="SSS260">
        <v>0.63</v>
      </c>
      <c r="SST260">
        <v>0.63</v>
      </c>
      <c r="SSU260">
        <v>0.63</v>
      </c>
      <c r="SSV260">
        <v>0.63</v>
      </c>
      <c r="SSW260">
        <v>0.63</v>
      </c>
      <c r="SSX260">
        <v>0.63</v>
      </c>
      <c r="SSY260">
        <v>0.63</v>
      </c>
      <c r="SSZ260">
        <v>0.63</v>
      </c>
      <c r="STA260">
        <v>0.63</v>
      </c>
      <c r="STB260">
        <v>0.63</v>
      </c>
      <c r="STC260">
        <v>0.63</v>
      </c>
      <c r="STD260">
        <v>0.63</v>
      </c>
      <c r="STE260">
        <v>0.63</v>
      </c>
      <c r="STF260">
        <v>0.63</v>
      </c>
      <c r="STG260">
        <v>0.63</v>
      </c>
      <c r="STH260">
        <v>0.63</v>
      </c>
      <c r="STI260">
        <v>0.63</v>
      </c>
      <c r="STJ260">
        <v>0.63</v>
      </c>
      <c r="STK260">
        <v>0.63</v>
      </c>
      <c r="STL260">
        <v>0.63</v>
      </c>
      <c r="STM260">
        <v>0.63</v>
      </c>
      <c r="STN260">
        <v>0.63</v>
      </c>
      <c r="STO260">
        <v>0.63</v>
      </c>
      <c r="STP260">
        <v>0.63</v>
      </c>
      <c r="STQ260">
        <v>0.63</v>
      </c>
      <c r="STR260">
        <v>0.63</v>
      </c>
      <c r="STS260">
        <v>0.63</v>
      </c>
      <c r="STT260">
        <v>0.63</v>
      </c>
      <c r="STU260">
        <v>0.63</v>
      </c>
      <c r="STV260">
        <v>0.63</v>
      </c>
      <c r="STW260">
        <v>0.63</v>
      </c>
      <c r="STX260">
        <v>0.63</v>
      </c>
      <c r="STY260">
        <v>0.63</v>
      </c>
      <c r="STZ260">
        <v>0.63</v>
      </c>
      <c r="SUA260">
        <v>0.63</v>
      </c>
      <c r="SUB260">
        <v>0.63</v>
      </c>
      <c r="SUC260">
        <v>0.63</v>
      </c>
      <c r="SUD260">
        <v>0.63</v>
      </c>
      <c r="SUE260">
        <v>0.63</v>
      </c>
      <c r="SUF260">
        <v>0.63</v>
      </c>
      <c r="SUG260">
        <v>0.63</v>
      </c>
      <c r="SUH260">
        <v>0.63</v>
      </c>
      <c r="SUI260">
        <v>0.63</v>
      </c>
      <c r="SUJ260">
        <v>0.63</v>
      </c>
      <c r="SUK260">
        <v>0.63</v>
      </c>
      <c r="SUL260">
        <v>0.63</v>
      </c>
      <c r="SUM260">
        <v>0.63</v>
      </c>
      <c r="SUN260">
        <v>0.63</v>
      </c>
      <c r="SUO260">
        <v>0.63</v>
      </c>
      <c r="SUP260">
        <v>0.63</v>
      </c>
      <c r="SUQ260">
        <v>0.63</v>
      </c>
      <c r="SUR260">
        <v>0.63</v>
      </c>
      <c r="SUS260">
        <v>0.63</v>
      </c>
      <c r="SUT260">
        <v>0.63</v>
      </c>
      <c r="SUU260">
        <v>0.63</v>
      </c>
      <c r="SUV260">
        <v>0.63</v>
      </c>
      <c r="SUW260">
        <v>0.63</v>
      </c>
      <c r="SUX260">
        <v>0.63</v>
      </c>
      <c r="SUY260">
        <v>0.63</v>
      </c>
      <c r="SUZ260">
        <v>0.63</v>
      </c>
      <c r="SVA260">
        <v>0.63</v>
      </c>
      <c r="SVB260">
        <v>0.63</v>
      </c>
      <c r="SVC260">
        <v>0.63</v>
      </c>
      <c r="SVD260">
        <v>0.63</v>
      </c>
      <c r="SVE260">
        <v>0.63</v>
      </c>
      <c r="SVF260">
        <v>0.63</v>
      </c>
      <c r="SVG260">
        <v>0.63</v>
      </c>
      <c r="SVH260">
        <v>0.63</v>
      </c>
      <c r="SVI260">
        <v>0.63</v>
      </c>
      <c r="SVJ260">
        <v>0.63</v>
      </c>
      <c r="SVK260">
        <v>0.63</v>
      </c>
      <c r="SVL260">
        <v>0.63</v>
      </c>
      <c r="SVM260">
        <v>0.63</v>
      </c>
      <c r="SVN260">
        <v>0.63</v>
      </c>
      <c r="SVO260">
        <v>0.63</v>
      </c>
      <c r="SVP260">
        <v>0.63</v>
      </c>
      <c r="SVQ260">
        <v>0.63</v>
      </c>
      <c r="SVR260">
        <v>0.63</v>
      </c>
      <c r="SVS260">
        <v>0.63</v>
      </c>
      <c r="SVT260">
        <v>0.63</v>
      </c>
      <c r="SVU260">
        <v>0.63</v>
      </c>
      <c r="SVV260">
        <v>0.63</v>
      </c>
      <c r="SVW260">
        <v>0.63</v>
      </c>
      <c r="SVX260">
        <v>0.63</v>
      </c>
      <c r="SVY260">
        <v>0.63</v>
      </c>
      <c r="SVZ260">
        <v>0.63</v>
      </c>
      <c r="SWA260">
        <v>0.63</v>
      </c>
      <c r="SWB260">
        <v>0.63</v>
      </c>
      <c r="SWC260">
        <v>0.63</v>
      </c>
      <c r="SWD260">
        <v>0.63</v>
      </c>
      <c r="SWE260">
        <v>0.63</v>
      </c>
      <c r="SWF260">
        <v>0.63</v>
      </c>
      <c r="SWG260">
        <v>0.63</v>
      </c>
      <c r="SWH260">
        <v>0.63</v>
      </c>
      <c r="SWI260">
        <v>0.63</v>
      </c>
      <c r="SWJ260">
        <v>0.63</v>
      </c>
      <c r="SWK260">
        <v>0.63</v>
      </c>
      <c r="SWL260">
        <v>0.63</v>
      </c>
      <c r="SWM260">
        <v>0.63</v>
      </c>
      <c r="SWN260">
        <v>0.63</v>
      </c>
      <c r="SWO260">
        <v>0.63</v>
      </c>
      <c r="SWP260">
        <v>0.63</v>
      </c>
      <c r="SWQ260">
        <v>0.63</v>
      </c>
      <c r="SWR260">
        <v>0.63</v>
      </c>
      <c r="SWS260">
        <v>0.63</v>
      </c>
      <c r="SWT260">
        <v>0.63</v>
      </c>
      <c r="SWU260">
        <v>0.63</v>
      </c>
      <c r="SWV260">
        <v>0.63</v>
      </c>
      <c r="SWW260">
        <v>0.63</v>
      </c>
      <c r="SWX260">
        <v>0.63</v>
      </c>
      <c r="SWY260">
        <v>0.63</v>
      </c>
      <c r="SWZ260">
        <v>0.63</v>
      </c>
      <c r="SXA260">
        <v>0.63</v>
      </c>
      <c r="SXB260">
        <v>0.63</v>
      </c>
      <c r="SXC260">
        <v>0.63</v>
      </c>
      <c r="SXD260">
        <v>0.63</v>
      </c>
      <c r="SXE260">
        <v>0.63</v>
      </c>
      <c r="SXF260">
        <v>0.63</v>
      </c>
      <c r="SXG260">
        <v>0.63</v>
      </c>
      <c r="SXH260">
        <v>0.63</v>
      </c>
      <c r="SXI260">
        <v>0.63</v>
      </c>
      <c r="SXJ260">
        <v>0.63</v>
      </c>
      <c r="SXK260">
        <v>0.63</v>
      </c>
      <c r="SXL260">
        <v>0.63</v>
      </c>
      <c r="SXM260">
        <v>0.63</v>
      </c>
      <c r="SXN260">
        <v>0.63</v>
      </c>
      <c r="SXO260">
        <v>0.63</v>
      </c>
      <c r="SXP260">
        <v>0.63</v>
      </c>
      <c r="SXQ260">
        <v>0.63</v>
      </c>
      <c r="SXR260">
        <v>0.63</v>
      </c>
      <c r="SXS260">
        <v>0.63</v>
      </c>
      <c r="SXT260">
        <v>0.63</v>
      </c>
      <c r="SXU260">
        <v>0.63</v>
      </c>
      <c r="SXV260">
        <v>0.63</v>
      </c>
      <c r="SXW260">
        <v>0.63</v>
      </c>
      <c r="SXX260">
        <v>0.63</v>
      </c>
      <c r="SXY260">
        <v>0.63</v>
      </c>
      <c r="SXZ260">
        <v>0.63</v>
      </c>
      <c r="SYA260">
        <v>0.63</v>
      </c>
      <c r="SYB260">
        <v>0.63</v>
      </c>
      <c r="SYC260">
        <v>0.63</v>
      </c>
      <c r="SYD260">
        <v>0.63</v>
      </c>
      <c r="SYE260">
        <v>0.63</v>
      </c>
      <c r="SYF260">
        <v>0.63</v>
      </c>
      <c r="SYG260">
        <v>0.63</v>
      </c>
      <c r="SYH260">
        <v>0.63</v>
      </c>
      <c r="SYI260">
        <v>0.63</v>
      </c>
      <c r="SYJ260">
        <v>0.63</v>
      </c>
      <c r="SYK260">
        <v>0.63</v>
      </c>
      <c r="SYL260">
        <v>0.63</v>
      </c>
      <c r="SYM260">
        <v>0.63</v>
      </c>
      <c r="SYN260">
        <v>0.63</v>
      </c>
      <c r="SYO260">
        <v>0.63</v>
      </c>
      <c r="SYP260">
        <v>0.63</v>
      </c>
      <c r="SYQ260">
        <v>0.63</v>
      </c>
      <c r="SYR260">
        <v>0.63</v>
      </c>
      <c r="SYS260">
        <v>0.63</v>
      </c>
      <c r="SYT260">
        <v>0.63</v>
      </c>
      <c r="SYU260">
        <v>0.63</v>
      </c>
      <c r="SYV260">
        <v>0.63</v>
      </c>
      <c r="SYW260">
        <v>0.63</v>
      </c>
      <c r="SYX260">
        <v>0.63</v>
      </c>
      <c r="SYY260">
        <v>0.63</v>
      </c>
      <c r="SYZ260">
        <v>0.63</v>
      </c>
      <c r="SZA260">
        <v>0.63</v>
      </c>
      <c r="SZB260">
        <v>0.63</v>
      </c>
      <c r="SZC260">
        <v>0.63</v>
      </c>
      <c r="SZD260">
        <v>0.63</v>
      </c>
      <c r="SZE260">
        <v>0.63</v>
      </c>
      <c r="SZF260">
        <v>0.63</v>
      </c>
      <c r="SZG260">
        <v>0.63</v>
      </c>
      <c r="SZH260">
        <v>0.63</v>
      </c>
      <c r="SZI260">
        <v>0.63</v>
      </c>
      <c r="SZJ260">
        <v>0.63</v>
      </c>
      <c r="SZK260">
        <v>0.63</v>
      </c>
      <c r="SZL260">
        <v>0.63</v>
      </c>
      <c r="SZM260">
        <v>0.63</v>
      </c>
      <c r="SZN260">
        <v>0.63</v>
      </c>
      <c r="SZO260">
        <v>0.63</v>
      </c>
      <c r="SZP260">
        <v>0.63</v>
      </c>
      <c r="SZQ260">
        <v>0.63</v>
      </c>
      <c r="SZR260">
        <v>0.63</v>
      </c>
      <c r="SZS260">
        <v>0.63</v>
      </c>
      <c r="SZT260">
        <v>0.63</v>
      </c>
      <c r="SZU260">
        <v>0.63</v>
      </c>
      <c r="SZV260">
        <v>0.63</v>
      </c>
      <c r="SZW260">
        <v>0.63</v>
      </c>
      <c r="SZX260">
        <v>0.63</v>
      </c>
      <c r="SZY260">
        <v>0.63</v>
      </c>
      <c r="SZZ260">
        <v>0.63</v>
      </c>
      <c r="TAA260">
        <v>0.63</v>
      </c>
      <c r="TAB260">
        <v>0.63</v>
      </c>
      <c r="TAC260">
        <v>0.63</v>
      </c>
      <c r="TAD260">
        <v>0.63</v>
      </c>
      <c r="TAE260">
        <v>0.63</v>
      </c>
      <c r="TAF260">
        <v>0.63</v>
      </c>
      <c r="TAG260">
        <v>0.63</v>
      </c>
      <c r="TAH260">
        <v>0.63</v>
      </c>
      <c r="TAI260">
        <v>0.63</v>
      </c>
      <c r="TAJ260">
        <v>0.63</v>
      </c>
      <c r="TAK260">
        <v>0.63</v>
      </c>
      <c r="TAL260">
        <v>0.63</v>
      </c>
      <c r="TAM260">
        <v>0.63</v>
      </c>
      <c r="TAN260">
        <v>0.63</v>
      </c>
      <c r="TAO260">
        <v>0.63</v>
      </c>
      <c r="TAP260">
        <v>0.63</v>
      </c>
      <c r="TAQ260">
        <v>0.63</v>
      </c>
      <c r="TAR260">
        <v>0.63</v>
      </c>
      <c r="TAS260">
        <v>0.63</v>
      </c>
      <c r="TAT260">
        <v>0.63</v>
      </c>
      <c r="TAU260">
        <v>0.63</v>
      </c>
      <c r="TAV260">
        <v>0.63</v>
      </c>
      <c r="TAW260">
        <v>0.63</v>
      </c>
      <c r="TAX260">
        <v>0.63</v>
      </c>
      <c r="TAY260">
        <v>0.63</v>
      </c>
      <c r="TAZ260">
        <v>0.63</v>
      </c>
      <c r="TBA260">
        <v>0.63</v>
      </c>
      <c r="TBB260">
        <v>0.63</v>
      </c>
      <c r="TBC260">
        <v>0.63</v>
      </c>
      <c r="TBD260">
        <v>0.63</v>
      </c>
      <c r="TBE260">
        <v>0.63</v>
      </c>
      <c r="TBF260">
        <v>0.63</v>
      </c>
      <c r="TBG260">
        <v>0.63</v>
      </c>
      <c r="TBH260">
        <v>0.63</v>
      </c>
      <c r="TBI260">
        <v>0.63</v>
      </c>
      <c r="TBJ260">
        <v>0.63</v>
      </c>
      <c r="TBK260">
        <v>0.63</v>
      </c>
      <c r="TBL260">
        <v>0.63</v>
      </c>
      <c r="TBM260">
        <v>0.63</v>
      </c>
      <c r="TBN260">
        <v>0.63</v>
      </c>
      <c r="TBO260">
        <v>0.63</v>
      </c>
      <c r="TBP260">
        <v>0.63</v>
      </c>
      <c r="TBQ260">
        <v>0.63</v>
      </c>
      <c r="TBR260">
        <v>0.63</v>
      </c>
      <c r="TBS260">
        <v>0.63</v>
      </c>
      <c r="TBT260">
        <v>0.63</v>
      </c>
      <c r="TBU260">
        <v>0.63</v>
      </c>
      <c r="TBV260">
        <v>0.63</v>
      </c>
      <c r="TBW260">
        <v>0.63</v>
      </c>
      <c r="TBX260">
        <v>0.63</v>
      </c>
      <c r="TBY260">
        <v>0.63</v>
      </c>
      <c r="TBZ260">
        <v>0.63</v>
      </c>
      <c r="TCA260">
        <v>0.63</v>
      </c>
      <c r="TCB260">
        <v>0.63</v>
      </c>
      <c r="TCC260">
        <v>0.63</v>
      </c>
      <c r="TCD260">
        <v>0.63</v>
      </c>
      <c r="TCE260">
        <v>0.63</v>
      </c>
      <c r="TCF260">
        <v>0.63</v>
      </c>
      <c r="TCG260">
        <v>0.63</v>
      </c>
      <c r="TCH260">
        <v>0.63</v>
      </c>
      <c r="TCI260">
        <v>0.63</v>
      </c>
      <c r="TCJ260">
        <v>0.63</v>
      </c>
      <c r="TCK260">
        <v>0.63</v>
      </c>
      <c r="TCL260">
        <v>0.63</v>
      </c>
      <c r="TCM260">
        <v>0.63</v>
      </c>
      <c r="TCN260">
        <v>0.63</v>
      </c>
      <c r="TCO260">
        <v>0.63</v>
      </c>
      <c r="TCP260">
        <v>0.63</v>
      </c>
      <c r="TCQ260">
        <v>0.63</v>
      </c>
      <c r="TCR260">
        <v>0.63</v>
      </c>
      <c r="TCS260">
        <v>0.63</v>
      </c>
      <c r="TCT260">
        <v>0.63</v>
      </c>
      <c r="TCU260">
        <v>0.63</v>
      </c>
      <c r="TCV260">
        <v>0.63</v>
      </c>
      <c r="TCW260">
        <v>0.63</v>
      </c>
      <c r="TCX260">
        <v>0.63</v>
      </c>
      <c r="TCY260">
        <v>0.63</v>
      </c>
      <c r="TCZ260">
        <v>0.63</v>
      </c>
      <c r="TDA260">
        <v>0.63</v>
      </c>
      <c r="TDB260">
        <v>0.63</v>
      </c>
      <c r="TDC260">
        <v>0.63</v>
      </c>
      <c r="TDD260">
        <v>0.63</v>
      </c>
      <c r="TDE260">
        <v>0.63</v>
      </c>
      <c r="TDF260">
        <v>0.63</v>
      </c>
      <c r="TDG260">
        <v>0.63</v>
      </c>
      <c r="TDH260">
        <v>0.63</v>
      </c>
      <c r="TDI260">
        <v>0.63</v>
      </c>
      <c r="TDJ260">
        <v>0.63</v>
      </c>
      <c r="TDK260">
        <v>0.63</v>
      </c>
      <c r="TDL260">
        <v>0.63</v>
      </c>
      <c r="TDM260">
        <v>0.63</v>
      </c>
      <c r="TDN260">
        <v>0.63</v>
      </c>
      <c r="TDO260">
        <v>0.63</v>
      </c>
      <c r="TDP260">
        <v>0.63</v>
      </c>
      <c r="TDQ260">
        <v>0.63</v>
      </c>
      <c r="TDR260">
        <v>0.63</v>
      </c>
      <c r="TDS260">
        <v>0.63</v>
      </c>
      <c r="TDT260">
        <v>0.63</v>
      </c>
      <c r="TDU260">
        <v>0.63</v>
      </c>
      <c r="TDV260">
        <v>0.63</v>
      </c>
      <c r="TDW260">
        <v>0.63</v>
      </c>
      <c r="TDX260">
        <v>0.63</v>
      </c>
      <c r="TDY260">
        <v>0.63</v>
      </c>
      <c r="TDZ260">
        <v>0.63</v>
      </c>
      <c r="TEA260">
        <v>0.63</v>
      </c>
      <c r="TEB260">
        <v>0.63</v>
      </c>
      <c r="TEC260">
        <v>0.63</v>
      </c>
      <c r="TED260">
        <v>0.63</v>
      </c>
      <c r="TEE260">
        <v>0.63</v>
      </c>
      <c r="TEF260">
        <v>0.63</v>
      </c>
      <c r="TEG260">
        <v>0.63</v>
      </c>
      <c r="TEH260">
        <v>0.63</v>
      </c>
      <c r="TEI260">
        <v>0.63</v>
      </c>
      <c r="TEJ260">
        <v>0.63</v>
      </c>
      <c r="TEK260">
        <v>0.63</v>
      </c>
      <c r="TEL260">
        <v>0.63</v>
      </c>
      <c r="TEM260">
        <v>0.63</v>
      </c>
      <c r="TEN260">
        <v>0.63</v>
      </c>
      <c r="TEO260">
        <v>0.63</v>
      </c>
      <c r="TEP260">
        <v>0.63</v>
      </c>
      <c r="TEQ260">
        <v>0.63</v>
      </c>
      <c r="TER260">
        <v>0.63</v>
      </c>
      <c r="TES260">
        <v>0.63</v>
      </c>
      <c r="TET260">
        <v>0.63</v>
      </c>
      <c r="TEU260">
        <v>0.63</v>
      </c>
      <c r="TEV260">
        <v>0.63</v>
      </c>
      <c r="TEW260">
        <v>0.63</v>
      </c>
      <c r="TEX260">
        <v>0.63</v>
      </c>
      <c r="TEY260">
        <v>0.63</v>
      </c>
      <c r="TEZ260">
        <v>0.63</v>
      </c>
      <c r="TFA260">
        <v>0.63</v>
      </c>
      <c r="TFB260">
        <v>0.63</v>
      </c>
      <c r="TFC260">
        <v>0.63</v>
      </c>
      <c r="TFD260">
        <v>0.63</v>
      </c>
      <c r="TFE260">
        <v>0.63</v>
      </c>
      <c r="TFF260">
        <v>0.63</v>
      </c>
      <c r="TFG260">
        <v>0.63</v>
      </c>
      <c r="TFH260">
        <v>0.63</v>
      </c>
      <c r="TFI260">
        <v>0.63</v>
      </c>
      <c r="TFJ260">
        <v>0.63</v>
      </c>
      <c r="TFK260">
        <v>0.63</v>
      </c>
      <c r="TFL260">
        <v>0.63</v>
      </c>
      <c r="TFM260">
        <v>0.63</v>
      </c>
      <c r="TFN260">
        <v>0.63</v>
      </c>
      <c r="TFO260">
        <v>0.63</v>
      </c>
      <c r="TFP260">
        <v>0.63</v>
      </c>
      <c r="TFQ260">
        <v>0.63</v>
      </c>
      <c r="TFR260">
        <v>0.63</v>
      </c>
      <c r="TFS260">
        <v>0.63</v>
      </c>
      <c r="TFT260">
        <v>0.63</v>
      </c>
      <c r="TFU260">
        <v>0.63</v>
      </c>
      <c r="TFV260">
        <v>0.63</v>
      </c>
      <c r="TFW260">
        <v>0.63</v>
      </c>
      <c r="TFX260">
        <v>0.63</v>
      </c>
      <c r="TFY260">
        <v>0.63</v>
      </c>
      <c r="TFZ260">
        <v>0.63</v>
      </c>
      <c r="TGA260">
        <v>0.63</v>
      </c>
      <c r="TGB260">
        <v>0.63</v>
      </c>
      <c r="TGC260">
        <v>0.63</v>
      </c>
      <c r="TGD260">
        <v>0.63</v>
      </c>
      <c r="TGE260">
        <v>0.63</v>
      </c>
      <c r="TGF260">
        <v>0.63</v>
      </c>
      <c r="TGG260">
        <v>0.63</v>
      </c>
      <c r="TGH260">
        <v>0.63</v>
      </c>
      <c r="TGI260">
        <v>0.63</v>
      </c>
      <c r="TGJ260">
        <v>0.63</v>
      </c>
      <c r="TGK260">
        <v>0.63</v>
      </c>
      <c r="TGL260">
        <v>0.63</v>
      </c>
      <c r="TGM260">
        <v>0.63</v>
      </c>
      <c r="TGN260">
        <v>0.63</v>
      </c>
      <c r="TGO260">
        <v>0.63</v>
      </c>
      <c r="TGP260">
        <v>0.63</v>
      </c>
      <c r="TGQ260">
        <v>0.63</v>
      </c>
      <c r="TGR260">
        <v>0.63</v>
      </c>
      <c r="TGS260">
        <v>0.63</v>
      </c>
      <c r="TGT260">
        <v>0.63</v>
      </c>
      <c r="TGU260">
        <v>0.63</v>
      </c>
      <c r="TGV260">
        <v>0.63</v>
      </c>
      <c r="TGW260">
        <v>0.63</v>
      </c>
      <c r="TGX260">
        <v>0.63</v>
      </c>
      <c r="TGY260">
        <v>0.63</v>
      </c>
      <c r="TGZ260">
        <v>0.63</v>
      </c>
      <c r="THA260">
        <v>0.63</v>
      </c>
      <c r="THB260">
        <v>0.63</v>
      </c>
      <c r="THC260">
        <v>0.63</v>
      </c>
      <c r="THD260">
        <v>0.63</v>
      </c>
      <c r="THE260">
        <v>0.63</v>
      </c>
      <c r="THF260">
        <v>0.63</v>
      </c>
      <c r="THG260">
        <v>0.63</v>
      </c>
      <c r="THH260">
        <v>0.63</v>
      </c>
      <c r="THI260">
        <v>0.63</v>
      </c>
      <c r="THJ260">
        <v>0.63</v>
      </c>
      <c r="THK260">
        <v>0.63</v>
      </c>
      <c r="THL260">
        <v>0.63</v>
      </c>
      <c r="THM260">
        <v>0.63</v>
      </c>
      <c r="THN260">
        <v>0.63</v>
      </c>
      <c r="THO260">
        <v>0.63</v>
      </c>
      <c r="THP260">
        <v>0.63</v>
      </c>
      <c r="THQ260">
        <v>0.63</v>
      </c>
      <c r="THR260">
        <v>0.63</v>
      </c>
      <c r="THS260">
        <v>0.63</v>
      </c>
      <c r="THT260">
        <v>0.63</v>
      </c>
      <c r="THU260">
        <v>0.63</v>
      </c>
      <c r="THV260">
        <v>0.63</v>
      </c>
      <c r="THW260">
        <v>0.63</v>
      </c>
      <c r="THX260">
        <v>0.63</v>
      </c>
      <c r="THY260">
        <v>0.63</v>
      </c>
      <c r="THZ260">
        <v>0.63</v>
      </c>
      <c r="TIA260">
        <v>0.63</v>
      </c>
      <c r="TIB260">
        <v>0.63</v>
      </c>
      <c r="TIC260">
        <v>0.63</v>
      </c>
      <c r="TID260">
        <v>0.63</v>
      </c>
      <c r="TIE260">
        <v>0.63</v>
      </c>
      <c r="TIF260">
        <v>0.63</v>
      </c>
      <c r="TIG260">
        <v>0.63</v>
      </c>
      <c r="TIH260">
        <v>0.63</v>
      </c>
      <c r="TII260">
        <v>0.63</v>
      </c>
      <c r="TIJ260">
        <v>0.63</v>
      </c>
      <c r="TIK260">
        <v>0.63</v>
      </c>
      <c r="TIL260">
        <v>0.63</v>
      </c>
      <c r="TIM260">
        <v>0.63</v>
      </c>
      <c r="TIN260">
        <v>0.63</v>
      </c>
      <c r="TIO260">
        <v>0.63</v>
      </c>
      <c r="TIP260">
        <v>0.63</v>
      </c>
      <c r="TIQ260">
        <v>0.63</v>
      </c>
      <c r="TIR260">
        <v>0.63</v>
      </c>
      <c r="TIS260">
        <v>0.63</v>
      </c>
      <c r="TIT260">
        <v>0.63</v>
      </c>
      <c r="TIU260">
        <v>0.63</v>
      </c>
      <c r="TIV260">
        <v>0.63</v>
      </c>
      <c r="TIW260">
        <v>0.63</v>
      </c>
      <c r="TIX260">
        <v>0.63</v>
      </c>
      <c r="TIY260">
        <v>0.63</v>
      </c>
      <c r="TIZ260">
        <v>0.63</v>
      </c>
      <c r="TJA260">
        <v>0.63</v>
      </c>
      <c r="TJB260">
        <v>0.63</v>
      </c>
      <c r="TJC260">
        <v>0.63</v>
      </c>
      <c r="TJD260">
        <v>0.63</v>
      </c>
      <c r="TJE260">
        <v>0.63</v>
      </c>
      <c r="TJF260">
        <v>0.63</v>
      </c>
      <c r="TJG260">
        <v>0.63</v>
      </c>
      <c r="TJH260">
        <v>0.63</v>
      </c>
      <c r="TJI260">
        <v>0.63</v>
      </c>
      <c r="TJJ260">
        <v>0.63</v>
      </c>
      <c r="TJK260">
        <v>0.63</v>
      </c>
      <c r="TJL260">
        <v>0.63</v>
      </c>
      <c r="TJM260">
        <v>0.63</v>
      </c>
      <c r="TJN260">
        <v>0.63</v>
      </c>
      <c r="TJO260">
        <v>0.63</v>
      </c>
      <c r="TJP260">
        <v>0.63</v>
      </c>
      <c r="TJQ260">
        <v>0.63</v>
      </c>
      <c r="TJR260">
        <v>0.63</v>
      </c>
      <c r="TJS260">
        <v>0.63</v>
      </c>
      <c r="TJT260">
        <v>0.63</v>
      </c>
      <c r="TJU260">
        <v>0.63</v>
      </c>
      <c r="TJV260">
        <v>0.63</v>
      </c>
      <c r="TJW260">
        <v>0.63</v>
      </c>
      <c r="TJX260">
        <v>0.63</v>
      </c>
      <c r="TJY260">
        <v>0.63</v>
      </c>
      <c r="TJZ260">
        <v>0.63</v>
      </c>
      <c r="TKA260">
        <v>0.63</v>
      </c>
      <c r="TKB260">
        <v>0.63</v>
      </c>
      <c r="TKC260">
        <v>0.63</v>
      </c>
      <c r="TKD260">
        <v>0.63</v>
      </c>
      <c r="TKE260">
        <v>0.63</v>
      </c>
      <c r="TKF260">
        <v>0.63</v>
      </c>
      <c r="TKG260">
        <v>0.63</v>
      </c>
      <c r="TKH260">
        <v>0.63</v>
      </c>
      <c r="TKI260">
        <v>0.63</v>
      </c>
      <c r="TKJ260">
        <v>0.63</v>
      </c>
      <c r="TKK260">
        <v>0.63</v>
      </c>
      <c r="TKL260">
        <v>0.63</v>
      </c>
      <c r="TKM260">
        <v>0.63</v>
      </c>
      <c r="TKN260">
        <v>0.63</v>
      </c>
      <c r="TKO260">
        <v>0.63</v>
      </c>
      <c r="TKP260">
        <v>0.63</v>
      </c>
      <c r="TKQ260">
        <v>0.63</v>
      </c>
      <c r="TKR260">
        <v>0.63</v>
      </c>
      <c r="TKS260">
        <v>0.63</v>
      </c>
      <c r="TKT260">
        <v>0.63</v>
      </c>
      <c r="TKU260">
        <v>0.63</v>
      </c>
      <c r="TKV260">
        <v>0.63</v>
      </c>
      <c r="TKW260">
        <v>0.63</v>
      </c>
      <c r="TKX260">
        <v>0.63</v>
      </c>
      <c r="TKY260">
        <v>0.63</v>
      </c>
      <c r="TKZ260">
        <v>0.63</v>
      </c>
      <c r="TLA260">
        <v>0.63</v>
      </c>
      <c r="TLB260">
        <v>0.63</v>
      </c>
      <c r="TLC260">
        <v>0.63</v>
      </c>
      <c r="TLD260">
        <v>0.63</v>
      </c>
      <c r="TLE260">
        <v>0.63</v>
      </c>
      <c r="TLF260">
        <v>0.63</v>
      </c>
      <c r="TLG260">
        <v>0.63</v>
      </c>
      <c r="TLH260">
        <v>0.63</v>
      </c>
      <c r="TLI260">
        <v>0.63</v>
      </c>
      <c r="TLJ260">
        <v>0.63</v>
      </c>
      <c r="TLK260">
        <v>0.63</v>
      </c>
      <c r="TLL260">
        <v>0.63</v>
      </c>
      <c r="TLM260">
        <v>0.63</v>
      </c>
      <c r="TLN260">
        <v>0.63</v>
      </c>
      <c r="TLO260">
        <v>0.63</v>
      </c>
      <c r="TLP260">
        <v>0.63</v>
      </c>
      <c r="TLQ260">
        <v>0.63</v>
      </c>
      <c r="TLR260">
        <v>0.63</v>
      </c>
      <c r="TLS260">
        <v>0.63</v>
      </c>
      <c r="TLT260">
        <v>0.63</v>
      </c>
      <c r="TLU260">
        <v>0.63</v>
      </c>
      <c r="TLV260">
        <v>0.63</v>
      </c>
      <c r="TLW260">
        <v>0.63</v>
      </c>
      <c r="TLX260">
        <v>0.63</v>
      </c>
      <c r="TLY260">
        <v>0.63</v>
      </c>
      <c r="TLZ260">
        <v>0.63</v>
      </c>
      <c r="TMA260">
        <v>0.63</v>
      </c>
      <c r="TMB260">
        <v>0.63</v>
      </c>
      <c r="TMC260">
        <v>0.63</v>
      </c>
      <c r="TMD260">
        <v>0.63</v>
      </c>
      <c r="TME260">
        <v>0.63</v>
      </c>
      <c r="TMF260">
        <v>0.63</v>
      </c>
      <c r="TMG260">
        <v>0.63</v>
      </c>
      <c r="TMH260">
        <v>0.63</v>
      </c>
      <c r="TMI260">
        <v>0.63</v>
      </c>
      <c r="TMJ260">
        <v>0.63</v>
      </c>
      <c r="TMK260">
        <v>0.63</v>
      </c>
      <c r="TML260">
        <v>0.63</v>
      </c>
      <c r="TMM260">
        <v>0.63</v>
      </c>
      <c r="TMN260">
        <v>0.63</v>
      </c>
      <c r="TMO260">
        <v>0.63</v>
      </c>
      <c r="TMP260">
        <v>0.63</v>
      </c>
      <c r="TMQ260">
        <v>0.63</v>
      </c>
      <c r="TMR260">
        <v>0.63</v>
      </c>
      <c r="TMS260">
        <v>0.63</v>
      </c>
      <c r="TMT260">
        <v>0.63</v>
      </c>
      <c r="TMU260">
        <v>0.63</v>
      </c>
      <c r="TMV260">
        <v>0.63</v>
      </c>
      <c r="TMW260">
        <v>0.63</v>
      </c>
      <c r="TMX260">
        <v>0.63</v>
      </c>
      <c r="TMY260">
        <v>0.63</v>
      </c>
      <c r="TMZ260">
        <v>0.63</v>
      </c>
      <c r="TNA260">
        <v>0.63</v>
      </c>
      <c r="TNB260">
        <v>0.63</v>
      </c>
      <c r="TNC260">
        <v>0.63</v>
      </c>
      <c r="TND260">
        <v>0.63</v>
      </c>
      <c r="TNE260">
        <v>0.63</v>
      </c>
      <c r="TNF260">
        <v>0.63</v>
      </c>
      <c r="TNG260">
        <v>0.63</v>
      </c>
      <c r="TNH260">
        <v>0.63</v>
      </c>
      <c r="TNI260">
        <v>0.63</v>
      </c>
      <c r="TNJ260">
        <v>0.63</v>
      </c>
      <c r="TNK260">
        <v>0.63</v>
      </c>
      <c r="TNL260">
        <v>0.63</v>
      </c>
      <c r="TNM260">
        <v>0.63</v>
      </c>
      <c r="TNN260">
        <v>0.63</v>
      </c>
      <c r="TNO260">
        <v>0.63</v>
      </c>
      <c r="TNP260">
        <v>0.63</v>
      </c>
      <c r="TNQ260">
        <v>0.63</v>
      </c>
      <c r="TNR260">
        <v>0.63</v>
      </c>
      <c r="TNS260">
        <v>0.63</v>
      </c>
      <c r="TNT260">
        <v>0.63</v>
      </c>
      <c r="TNU260">
        <v>0.63</v>
      </c>
      <c r="TNV260">
        <v>0.63</v>
      </c>
      <c r="TNW260">
        <v>0.63</v>
      </c>
      <c r="TNX260">
        <v>0.63</v>
      </c>
      <c r="TNY260">
        <v>0.63</v>
      </c>
      <c r="TNZ260">
        <v>0.63</v>
      </c>
      <c r="TOA260">
        <v>0.63</v>
      </c>
      <c r="TOB260">
        <v>0.63</v>
      </c>
      <c r="TOC260">
        <v>0.63</v>
      </c>
      <c r="TOD260">
        <v>0.63</v>
      </c>
      <c r="TOE260">
        <v>0.63</v>
      </c>
      <c r="TOF260">
        <v>0.63</v>
      </c>
      <c r="TOG260">
        <v>0.63</v>
      </c>
      <c r="TOH260">
        <v>0.63</v>
      </c>
      <c r="TOI260">
        <v>0.63</v>
      </c>
      <c r="TOJ260">
        <v>0.63</v>
      </c>
      <c r="TOK260">
        <v>0.63</v>
      </c>
      <c r="TOL260">
        <v>0.63</v>
      </c>
      <c r="TOM260">
        <v>0.63</v>
      </c>
      <c r="TON260">
        <v>0.63</v>
      </c>
      <c r="TOO260">
        <v>0.63</v>
      </c>
      <c r="TOP260">
        <v>0.63</v>
      </c>
      <c r="TOQ260">
        <v>0.63</v>
      </c>
      <c r="TOR260">
        <v>0.63</v>
      </c>
      <c r="TOS260">
        <v>0.63</v>
      </c>
      <c r="TOT260">
        <v>0.63</v>
      </c>
      <c r="TOU260">
        <v>0.63</v>
      </c>
      <c r="TOV260">
        <v>0.63</v>
      </c>
      <c r="TOW260">
        <v>0.63</v>
      </c>
      <c r="TOX260">
        <v>0.63</v>
      </c>
      <c r="TOY260">
        <v>0.63</v>
      </c>
      <c r="TOZ260">
        <v>0.63</v>
      </c>
      <c r="TPA260">
        <v>0.63</v>
      </c>
      <c r="TPB260">
        <v>0.63</v>
      </c>
      <c r="TPC260">
        <v>0.63</v>
      </c>
      <c r="TPD260">
        <v>0.63</v>
      </c>
      <c r="TPE260">
        <v>0.63</v>
      </c>
      <c r="TPF260">
        <v>0.63</v>
      </c>
      <c r="TPG260">
        <v>0.63</v>
      </c>
      <c r="TPH260">
        <v>0.63</v>
      </c>
      <c r="TPI260">
        <v>0.63</v>
      </c>
      <c r="TPJ260">
        <v>0.63</v>
      </c>
      <c r="TPK260">
        <v>0.63</v>
      </c>
      <c r="TPL260">
        <v>0.63</v>
      </c>
      <c r="TPM260">
        <v>0.63</v>
      </c>
      <c r="TPN260">
        <v>0.63</v>
      </c>
      <c r="TPO260">
        <v>0.63</v>
      </c>
      <c r="TPP260">
        <v>0.63</v>
      </c>
      <c r="TPQ260">
        <v>0.63</v>
      </c>
      <c r="TPR260">
        <v>0.63</v>
      </c>
      <c r="TPS260">
        <v>0.63</v>
      </c>
      <c r="TPT260">
        <v>0.63</v>
      </c>
      <c r="TPU260">
        <v>0.63</v>
      </c>
      <c r="TPV260">
        <v>0.63</v>
      </c>
      <c r="TPW260">
        <v>0.63</v>
      </c>
      <c r="TPX260">
        <v>0.63</v>
      </c>
      <c r="TPY260">
        <v>0.63</v>
      </c>
      <c r="TPZ260">
        <v>0.63</v>
      </c>
      <c r="TQA260">
        <v>0.63</v>
      </c>
      <c r="TQB260">
        <v>0.63</v>
      </c>
      <c r="TQC260">
        <v>0.63</v>
      </c>
      <c r="TQD260">
        <v>0.63</v>
      </c>
      <c r="TQE260">
        <v>0.63</v>
      </c>
      <c r="TQF260">
        <v>0.63</v>
      </c>
      <c r="TQG260">
        <v>0.63</v>
      </c>
      <c r="TQH260">
        <v>0.63</v>
      </c>
      <c r="TQI260">
        <v>0.63</v>
      </c>
      <c r="TQJ260">
        <v>0.63</v>
      </c>
      <c r="TQK260">
        <v>0.63</v>
      </c>
      <c r="TQL260">
        <v>0.63</v>
      </c>
      <c r="TQM260">
        <v>0.63</v>
      </c>
      <c r="TQN260">
        <v>0.63</v>
      </c>
      <c r="TQO260">
        <v>0.63</v>
      </c>
      <c r="TQP260">
        <v>0.63</v>
      </c>
      <c r="TQQ260">
        <v>0.63</v>
      </c>
      <c r="TQR260">
        <v>0.63</v>
      </c>
      <c r="TQS260">
        <v>0.63</v>
      </c>
      <c r="TQT260">
        <v>0.63</v>
      </c>
      <c r="TQU260">
        <v>0.63</v>
      </c>
      <c r="TQV260">
        <v>0.63</v>
      </c>
      <c r="TQW260">
        <v>0.63</v>
      </c>
      <c r="TQX260">
        <v>0.63</v>
      </c>
      <c r="TQY260">
        <v>0.63</v>
      </c>
      <c r="TQZ260">
        <v>0.63</v>
      </c>
      <c r="TRA260">
        <v>0.63</v>
      </c>
      <c r="TRB260">
        <v>0.63</v>
      </c>
      <c r="TRC260">
        <v>0.63</v>
      </c>
      <c r="TRD260">
        <v>0.63</v>
      </c>
      <c r="TRE260">
        <v>0.63</v>
      </c>
      <c r="TRF260">
        <v>0.63</v>
      </c>
      <c r="TRG260">
        <v>0.63</v>
      </c>
      <c r="TRH260">
        <v>0.63</v>
      </c>
      <c r="TRI260">
        <v>0.63</v>
      </c>
      <c r="TRJ260">
        <v>0.63</v>
      </c>
      <c r="TRK260">
        <v>0.63</v>
      </c>
      <c r="TRL260">
        <v>0.63</v>
      </c>
      <c r="TRM260">
        <v>0.63</v>
      </c>
      <c r="TRN260">
        <v>0.63</v>
      </c>
      <c r="TRO260">
        <v>0.63</v>
      </c>
      <c r="TRP260">
        <v>0.63</v>
      </c>
      <c r="TRQ260">
        <v>0.63</v>
      </c>
      <c r="TRR260">
        <v>0.63</v>
      </c>
      <c r="TRS260">
        <v>0.63</v>
      </c>
      <c r="TRT260">
        <v>0.63</v>
      </c>
      <c r="TRU260">
        <v>0.63</v>
      </c>
      <c r="TRV260">
        <v>0.63</v>
      </c>
      <c r="TRW260">
        <v>0.63</v>
      </c>
      <c r="TRX260">
        <v>0.63</v>
      </c>
      <c r="TRY260">
        <v>0.63</v>
      </c>
      <c r="TRZ260">
        <v>0.63</v>
      </c>
      <c r="TSA260">
        <v>0.63</v>
      </c>
      <c r="TSB260">
        <v>0.63</v>
      </c>
      <c r="TSC260">
        <v>0.63</v>
      </c>
      <c r="TSD260">
        <v>0.63</v>
      </c>
      <c r="TSE260">
        <v>0.63</v>
      </c>
      <c r="TSF260">
        <v>0.63</v>
      </c>
      <c r="TSG260">
        <v>0.63</v>
      </c>
      <c r="TSH260">
        <v>0.63</v>
      </c>
      <c r="TSI260">
        <v>0.63</v>
      </c>
      <c r="TSJ260">
        <v>0.63</v>
      </c>
      <c r="TSK260">
        <v>0.63</v>
      </c>
      <c r="TSL260">
        <v>0.63</v>
      </c>
      <c r="TSM260">
        <v>0.63</v>
      </c>
      <c r="TSN260">
        <v>0.63</v>
      </c>
      <c r="TSO260">
        <v>0.63</v>
      </c>
      <c r="TSP260">
        <v>0.63</v>
      </c>
      <c r="TSQ260">
        <v>0.63</v>
      </c>
      <c r="TSR260">
        <v>0.63</v>
      </c>
      <c r="TSS260">
        <v>0.63</v>
      </c>
      <c r="TST260">
        <v>0.63</v>
      </c>
      <c r="TSU260">
        <v>0.63</v>
      </c>
      <c r="TSV260">
        <v>0.63</v>
      </c>
      <c r="TSW260">
        <v>0.63</v>
      </c>
      <c r="TSX260">
        <v>0.63</v>
      </c>
      <c r="TSY260">
        <v>0.63</v>
      </c>
      <c r="TSZ260">
        <v>0.63</v>
      </c>
      <c r="TTA260">
        <v>0.63</v>
      </c>
      <c r="TTB260">
        <v>0.63</v>
      </c>
      <c r="TTC260">
        <v>0.63</v>
      </c>
      <c r="TTD260">
        <v>0.63</v>
      </c>
      <c r="TTE260">
        <v>0.63</v>
      </c>
      <c r="TTF260">
        <v>0.63</v>
      </c>
      <c r="TTG260">
        <v>0.63</v>
      </c>
      <c r="TTH260">
        <v>0.63</v>
      </c>
      <c r="TTI260">
        <v>0.63</v>
      </c>
      <c r="TTJ260">
        <v>0.63</v>
      </c>
      <c r="TTK260">
        <v>0.63</v>
      </c>
      <c r="TTL260">
        <v>0.63</v>
      </c>
      <c r="TTM260">
        <v>0.63</v>
      </c>
      <c r="TTN260">
        <v>0.63</v>
      </c>
      <c r="TTO260">
        <v>0.63</v>
      </c>
      <c r="TTP260">
        <v>0.63</v>
      </c>
      <c r="TTQ260">
        <v>0.63</v>
      </c>
      <c r="TTR260">
        <v>0.63</v>
      </c>
      <c r="TTS260">
        <v>0.63</v>
      </c>
      <c r="TTT260">
        <v>0.63</v>
      </c>
      <c r="TTU260">
        <v>0.63</v>
      </c>
      <c r="TTV260">
        <v>0.63</v>
      </c>
      <c r="TTW260">
        <v>0.63</v>
      </c>
      <c r="TTX260">
        <v>0.63</v>
      </c>
      <c r="TTY260">
        <v>0.63</v>
      </c>
      <c r="TTZ260">
        <v>0.63</v>
      </c>
      <c r="TUA260">
        <v>0.63</v>
      </c>
      <c r="TUB260">
        <v>0.63</v>
      </c>
      <c r="TUC260">
        <v>0.63</v>
      </c>
      <c r="TUD260">
        <v>0.63</v>
      </c>
      <c r="TUE260">
        <v>0.63</v>
      </c>
      <c r="TUF260">
        <v>0.63</v>
      </c>
      <c r="TUG260">
        <v>0.63</v>
      </c>
      <c r="TUH260">
        <v>0.63</v>
      </c>
      <c r="TUI260">
        <v>0.63</v>
      </c>
      <c r="TUJ260">
        <v>0.63</v>
      </c>
      <c r="TUK260">
        <v>0.63</v>
      </c>
      <c r="TUL260">
        <v>0.63</v>
      </c>
      <c r="TUM260">
        <v>0.63</v>
      </c>
      <c r="TUN260">
        <v>0.63</v>
      </c>
      <c r="TUO260">
        <v>0.63</v>
      </c>
      <c r="TUP260">
        <v>0.63</v>
      </c>
      <c r="TUQ260">
        <v>0.63</v>
      </c>
      <c r="TUR260">
        <v>0.63</v>
      </c>
      <c r="TUS260">
        <v>0.63</v>
      </c>
      <c r="TUT260">
        <v>0.63</v>
      </c>
      <c r="TUU260">
        <v>0.63</v>
      </c>
      <c r="TUV260">
        <v>0.63</v>
      </c>
      <c r="TUW260">
        <v>0.63</v>
      </c>
      <c r="TUX260">
        <v>0.63</v>
      </c>
      <c r="TUY260">
        <v>0.63</v>
      </c>
      <c r="TUZ260">
        <v>0.63</v>
      </c>
      <c r="TVA260">
        <v>0.63</v>
      </c>
      <c r="TVB260">
        <v>0.63</v>
      </c>
      <c r="TVC260">
        <v>0.63</v>
      </c>
      <c r="TVD260">
        <v>0.63</v>
      </c>
      <c r="TVE260">
        <v>0.63</v>
      </c>
      <c r="TVF260">
        <v>0.63</v>
      </c>
      <c r="TVG260">
        <v>0.63</v>
      </c>
      <c r="TVH260">
        <v>0.63</v>
      </c>
      <c r="TVI260">
        <v>0.63</v>
      </c>
      <c r="TVJ260">
        <v>0.63</v>
      </c>
      <c r="TVK260">
        <v>0.63</v>
      </c>
      <c r="TVL260">
        <v>0.63</v>
      </c>
      <c r="TVM260">
        <v>0.63</v>
      </c>
      <c r="TVN260">
        <v>0.63</v>
      </c>
      <c r="TVO260">
        <v>0.63</v>
      </c>
      <c r="TVP260">
        <v>0.63</v>
      </c>
      <c r="TVQ260">
        <v>0.63</v>
      </c>
      <c r="TVR260">
        <v>0.63</v>
      </c>
      <c r="TVS260">
        <v>0.63</v>
      </c>
      <c r="TVT260">
        <v>0.63</v>
      </c>
      <c r="TVU260">
        <v>0.63</v>
      </c>
      <c r="TVV260">
        <v>0.63</v>
      </c>
      <c r="TVW260">
        <v>0.63</v>
      </c>
      <c r="TVX260">
        <v>0.63</v>
      </c>
      <c r="TVY260">
        <v>0.63</v>
      </c>
      <c r="TVZ260">
        <v>0.63</v>
      </c>
      <c r="TWA260">
        <v>0.63</v>
      </c>
      <c r="TWB260">
        <v>0.63</v>
      </c>
      <c r="TWC260">
        <v>0.63</v>
      </c>
      <c r="TWD260">
        <v>0.63</v>
      </c>
      <c r="TWE260">
        <v>0.63</v>
      </c>
      <c r="TWF260">
        <v>0.63</v>
      </c>
      <c r="TWG260">
        <v>0.63</v>
      </c>
      <c r="TWH260">
        <v>0.63</v>
      </c>
      <c r="TWI260">
        <v>0.63</v>
      </c>
      <c r="TWJ260">
        <v>0.63</v>
      </c>
      <c r="TWK260">
        <v>0.63</v>
      </c>
      <c r="TWL260">
        <v>0.63</v>
      </c>
      <c r="TWM260">
        <v>0.63</v>
      </c>
      <c r="TWN260">
        <v>0.63</v>
      </c>
      <c r="TWO260">
        <v>0.63</v>
      </c>
      <c r="TWP260">
        <v>0.63</v>
      </c>
      <c r="TWQ260">
        <v>0.63</v>
      </c>
      <c r="TWR260">
        <v>0.63</v>
      </c>
      <c r="TWS260">
        <v>0.63</v>
      </c>
      <c r="TWT260">
        <v>0.63</v>
      </c>
      <c r="TWU260">
        <v>0.63</v>
      </c>
      <c r="TWV260">
        <v>0.63</v>
      </c>
      <c r="TWW260">
        <v>0.63</v>
      </c>
      <c r="TWX260">
        <v>0.63</v>
      </c>
      <c r="TWY260">
        <v>0.63</v>
      </c>
      <c r="TWZ260">
        <v>0.63</v>
      </c>
      <c r="TXA260">
        <v>0.63</v>
      </c>
      <c r="TXB260">
        <v>0.63</v>
      </c>
      <c r="TXC260">
        <v>0.63</v>
      </c>
      <c r="TXD260">
        <v>0.63</v>
      </c>
      <c r="TXE260">
        <v>0.63</v>
      </c>
      <c r="TXF260">
        <v>0.63</v>
      </c>
      <c r="TXG260">
        <v>0.63</v>
      </c>
      <c r="TXH260">
        <v>0.63</v>
      </c>
      <c r="TXI260">
        <v>0.63</v>
      </c>
      <c r="TXJ260">
        <v>0.63</v>
      </c>
      <c r="TXK260">
        <v>0.63</v>
      </c>
      <c r="TXL260">
        <v>0.63</v>
      </c>
      <c r="TXM260">
        <v>0.63</v>
      </c>
      <c r="TXN260">
        <v>0.63</v>
      </c>
      <c r="TXO260">
        <v>0.63</v>
      </c>
      <c r="TXP260">
        <v>0.63</v>
      </c>
      <c r="TXQ260">
        <v>0.63</v>
      </c>
      <c r="TXR260">
        <v>0.63</v>
      </c>
      <c r="TXS260">
        <v>0.63</v>
      </c>
      <c r="TXT260">
        <v>0.63</v>
      </c>
      <c r="TXU260">
        <v>0.63</v>
      </c>
      <c r="TXV260">
        <v>0.63</v>
      </c>
      <c r="TXW260">
        <v>0.63</v>
      </c>
      <c r="TXX260">
        <v>0.63</v>
      </c>
      <c r="TXY260">
        <v>0.63</v>
      </c>
      <c r="TXZ260">
        <v>0.63</v>
      </c>
      <c r="TYA260">
        <v>0.63</v>
      </c>
      <c r="TYB260">
        <v>0.63</v>
      </c>
      <c r="TYC260">
        <v>0.63</v>
      </c>
      <c r="TYD260">
        <v>0.63</v>
      </c>
      <c r="TYE260">
        <v>0.63</v>
      </c>
      <c r="TYF260">
        <v>0.63</v>
      </c>
      <c r="TYG260">
        <v>0.63</v>
      </c>
      <c r="TYH260">
        <v>0.63</v>
      </c>
      <c r="TYI260">
        <v>0.63</v>
      </c>
      <c r="TYJ260">
        <v>0.63</v>
      </c>
      <c r="TYK260">
        <v>0.63</v>
      </c>
      <c r="TYL260">
        <v>0.63</v>
      </c>
      <c r="TYM260">
        <v>0.63</v>
      </c>
      <c r="TYN260">
        <v>0.63</v>
      </c>
      <c r="TYO260">
        <v>0.63</v>
      </c>
      <c r="TYP260">
        <v>0.63</v>
      </c>
      <c r="TYQ260">
        <v>0.63</v>
      </c>
      <c r="TYR260">
        <v>0.63</v>
      </c>
      <c r="TYS260">
        <v>0.63</v>
      </c>
      <c r="TYT260">
        <v>0.63</v>
      </c>
      <c r="TYU260">
        <v>0.63</v>
      </c>
      <c r="TYV260">
        <v>0.63</v>
      </c>
      <c r="TYW260">
        <v>0.63</v>
      </c>
      <c r="TYX260">
        <v>0.63</v>
      </c>
      <c r="TYY260">
        <v>0.63</v>
      </c>
      <c r="TYZ260">
        <v>0.63</v>
      </c>
      <c r="TZA260">
        <v>0.63</v>
      </c>
      <c r="TZB260">
        <v>0.63</v>
      </c>
      <c r="TZC260">
        <v>0.63</v>
      </c>
      <c r="TZD260">
        <v>0.63</v>
      </c>
      <c r="TZE260">
        <v>0.63</v>
      </c>
      <c r="TZF260">
        <v>0.63</v>
      </c>
      <c r="TZG260">
        <v>0.63</v>
      </c>
      <c r="TZH260">
        <v>0.63</v>
      </c>
      <c r="TZI260">
        <v>0.63</v>
      </c>
      <c r="TZJ260">
        <v>0.63</v>
      </c>
      <c r="TZK260">
        <v>0.63</v>
      </c>
      <c r="TZL260">
        <v>0.63</v>
      </c>
      <c r="TZM260">
        <v>0.63</v>
      </c>
      <c r="TZN260">
        <v>0.63</v>
      </c>
      <c r="TZO260">
        <v>0.63</v>
      </c>
      <c r="TZP260">
        <v>0.63</v>
      </c>
      <c r="TZQ260">
        <v>0.63</v>
      </c>
      <c r="TZR260">
        <v>0.63</v>
      </c>
      <c r="TZS260">
        <v>0.63</v>
      </c>
      <c r="TZT260">
        <v>0.63</v>
      </c>
      <c r="TZU260">
        <v>0.63</v>
      </c>
      <c r="TZV260">
        <v>0.63</v>
      </c>
      <c r="TZW260">
        <v>0.63</v>
      </c>
      <c r="TZX260">
        <v>0.63</v>
      </c>
      <c r="TZY260">
        <v>0.63</v>
      </c>
      <c r="TZZ260">
        <v>0.63</v>
      </c>
      <c r="UAA260">
        <v>0.63</v>
      </c>
      <c r="UAB260">
        <v>0.63</v>
      </c>
      <c r="UAC260">
        <v>0.63</v>
      </c>
      <c r="UAD260">
        <v>0.63</v>
      </c>
      <c r="UAE260">
        <v>0.63</v>
      </c>
      <c r="UAF260">
        <v>0.63</v>
      </c>
      <c r="UAG260">
        <v>0.63</v>
      </c>
      <c r="UAH260">
        <v>0.63</v>
      </c>
      <c r="UAI260">
        <v>0.63</v>
      </c>
      <c r="UAJ260">
        <v>0.63</v>
      </c>
      <c r="UAK260">
        <v>0.63</v>
      </c>
      <c r="UAL260">
        <v>0.63</v>
      </c>
      <c r="UAM260">
        <v>0.63</v>
      </c>
      <c r="UAN260">
        <v>0.63</v>
      </c>
      <c r="UAO260">
        <v>0.63</v>
      </c>
      <c r="UAP260">
        <v>0.63</v>
      </c>
      <c r="UAQ260">
        <v>0.63</v>
      </c>
      <c r="UAR260">
        <v>0.63</v>
      </c>
      <c r="UAS260">
        <v>0.63</v>
      </c>
      <c r="UAT260">
        <v>0.63</v>
      </c>
      <c r="UAU260">
        <v>0.63</v>
      </c>
      <c r="UAV260">
        <v>0.63</v>
      </c>
      <c r="UAW260">
        <v>0.63</v>
      </c>
      <c r="UAX260">
        <v>0.63</v>
      </c>
      <c r="UAY260">
        <v>0.63</v>
      </c>
      <c r="UAZ260">
        <v>0.63</v>
      </c>
      <c r="UBA260">
        <v>0.63</v>
      </c>
      <c r="UBB260">
        <v>0.63</v>
      </c>
      <c r="UBC260">
        <v>0.63</v>
      </c>
      <c r="UBD260">
        <v>0.63</v>
      </c>
      <c r="UBE260">
        <v>0.63</v>
      </c>
      <c r="UBF260">
        <v>0.63</v>
      </c>
      <c r="UBG260">
        <v>0.63</v>
      </c>
      <c r="UBH260">
        <v>0.63</v>
      </c>
      <c r="UBI260">
        <v>0.63</v>
      </c>
      <c r="UBJ260">
        <v>0.63</v>
      </c>
      <c r="UBK260">
        <v>0.63</v>
      </c>
      <c r="UBL260">
        <v>0.63</v>
      </c>
      <c r="UBM260">
        <v>0.63</v>
      </c>
      <c r="UBN260">
        <v>0.63</v>
      </c>
      <c r="UBO260">
        <v>0.63</v>
      </c>
      <c r="UBP260">
        <v>0.63</v>
      </c>
      <c r="UBQ260">
        <v>0.63</v>
      </c>
      <c r="UBR260">
        <v>0.63</v>
      </c>
      <c r="UBS260">
        <v>0.63</v>
      </c>
      <c r="UBT260">
        <v>0.63</v>
      </c>
      <c r="UBU260">
        <v>0.63</v>
      </c>
      <c r="UBV260">
        <v>0.63</v>
      </c>
      <c r="UBW260">
        <v>0.63</v>
      </c>
      <c r="UBX260">
        <v>0.63</v>
      </c>
      <c r="UBY260">
        <v>0.63</v>
      </c>
      <c r="UBZ260">
        <v>0.63</v>
      </c>
      <c r="UCA260">
        <v>0.63</v>
      </c>
      <c r="UCB260">
        <v>0.63</v>
      </c>
      <c r="UCC260">
        <v>0.63</v>
      </c>
      <c r="UCD260">
        <v>0.63</v>
      </c>
      <c r="UCE260">
        <v>0.63</v>
      </c>
      <c r="UCF260">
        <v>0.63</v>
      </c>
      <c r="UCG260">
        <v>0.63</v>
      </c>
      <c r="UCH260">
        <v>0.63</v>
      </c>
      <c r="UCI260">
        <v>0.63</v>
      </c>
      <c r="UCJ260">
        <v>0.63</v>
      </c>
      <c r="UCK260">
        <v>0.63</v>
      </c>
      <c r="UCL260">
        <v>0.63</v>
      </c>
      <c r="UCM260">
        <v>0.63</v>
      </c>
      <c r="UCN260">
        <v>0.63</v>
      </c>
      <c r="UCO260">
        <v>0.63</v>
      </c>
      <c r="UCP260">
        <v>0.63</v>
      </c>
      <c r="UCQ260">
        <v>0.63</v>
      </c>
      <c r="UCR260">
        <v>0.63</v>
      </c>
      <c r="UCS260">
        <v>0.63</v>
      </c>
      <c r="UCT260">
        <v>0.63</v>
      </c>
      <c r="UCU260">
        <v>0.63</v>
      </c>
      <c r="UCV260">
        <v>0.63</v>
      </c>
      <c r="UCW260">
        <v>0.63</v>
      </c>
      <c r="UCX260">
        <v>0.63</v>
      </c>
      <c r="UCY260">
        <v>0.63</v>
      </c>
      <c r="UCZ260">
        <v>0.63</v>
      </c>
      <c r="UDA260">
        <v>0.63</v>
      </c>
      <c r="UDB260">
        <v>0.63</v>
      </c>
      <c r="UDC260">
        <v>0.63</v>
      </c>
      <c r="UDD260">
        <v>0.63</v>
      </c>
      <c r="UDE260">
        <v>0.63</v>
      </c>
      <c r="UDF260">
        <v>0.63</v>
      </c>
      <c r="UDG260">
        <v>0.63</v>
      </c>
      <c r="UDH260">
        <v>0.63</v>
      </c>
      <c r="UDI260">
        <v>0.63</v>
      </c>
      <c r="UDJ260">
        <v>0.63</v>
      </c>
      <c r="UDK260">
        <v>0.63</v>
      </c>
      <c r="UDL260">
        <v>0.63</v>
      </c>
      <c r="UDM260">
        <v>0.63</v>
      </c>
      <c r="UDN260">
        <v>0.63</v>
      </c>
      <c r="UDO260">
        <v>0.63</v>
      </c>
      <c r="UDP260">
        <v>0.63</v>
      </c>
      <c r="UDQ260">
        <v>0.63</v>
      </c>
      <c r="UDR260">
        <v>0.63</v>
      </c>
      <c r="UDS260">
        <v>0.63</v>
      </c>
      <c r="UDT260">
        <v>0.63</v>
      </c>
      <c r="UDU260">
        <v>0.63</v>
      </c>
      <c r="UDV260">
        <v>0.63</v>
      </c>
      <c r="UDW260">
        <v>0.63</v>
      </c>
      <c r="UDX260">
        <v>0.63</v>
      </c>
      <c r="UDY260">
        <v>0.63</v>
      </c>
      <c r="UDZ260">
        <v>0.63</v>
      </c>
      <c r="UEA260">
        <v>0.63</v>
      </c>
      <c r="UEB260">
        <v>0.63</v>
      </c>
      <c r="UEC260">
        <v>0.63</v>
      </c>
      <c r="UED260">
        <v>0.63</v>
      </c>
      <c r="UEE260">
        <v>0.63</v>
      </c>
      <c r="UEF260">
        <v>0.63</v>
      </c>
      <c r="UEG260">
        <v>0.63</v>
      </c>
      <c r="UEH260">
        <v>0.63</v>
      </c>
      <c r="UEI260">
        <v>0.63</v>
      </c>
      <c r="UEJ260">
        <v>0.63</v>
      </c>
      <c r="UEK260">
        <v>0.63</v>
      </c>
      <c r="UEL260">
        <v>0.63</v>
      </c>
      <c r="UEM260">
        <v>0.63</v>
      </c>
      <c r="UEN260">
        <v>0.63</v>
      </c>
      <c r="UEO260">
        <v>0.63</v>
      </c>
      <c r="UEP260">
        <v>0.63</v>
      </c>
      <c r="UEQ260">
        <v>0.63</v>
      </c>
      <c r="UER260">
        <v>0.63</v>
      </c>
      <c r="UES260">
        <v>0.63</v>
      </c>
      <c r="UET260">
        <v>0.63</v>
      </c>
      <c r="UEU260">
        <v>0.63</v>
      </c>
      <c r="UEV260">
        <v>0.63</v>
      </c>
      <c r="UEW260">
        <v>0.63</v>
      </c>
      <c r="UEX260">
        <v>0.63</v>
      </c>
      <c r="UEY260">
        <v>0.63</v>
      </c>
      <c r="UEZ260">
        <v>0.63</v>
      </c>
      <c r="UFA260">
        <v>0.63</v>
      </c>
      <c r="UFB260">
        <v>0.63</v>
      </c>
      <c r="UFC260">
        <v>0.63</v>
      </c>
      <c r="UFD260">
        <v>0.63</v>
      </c>
      <c r="UFE260">
        <v>0.63</v>
      </c>
      <c r="UFF260">
        <v>0.63</v>
      </c>
      <c r="UFG260">
        <v>0.63</v>
      </c>
      <c r="UFH260">
        <v>0.63</v>
      </c>
      <c r="UFI260">
        <v>0.63</v>
      </c>
      <c r="UFJ260">
        <v>0.63</v>
      </c>
      <c r="UFK260">
        <v>0.63</v>
      </c>
      <c r="UFL260">
        <v>0.63</v>
      </c>
      <c r="UFM260">
        <v>0.63</v>
      </c>
      <c r="UFN260">
        <v>0.63</v>
      </c>
      <c r="UFO260">
        <v>0.63</v>
      </c>
      <c r="UFP260">
        <v>0.63</v>
      </c>
      <c r="UFQ260">
        <v>0.63</v>
      </c>
      <c r="UFR260">
        <v>0.63</v>
      </c>
      <c r="UFS260">
        <v>0.63</v>
      </c>
      <c r="UFT260">
        <v>0.63</v>
      </c>
      <c r="UFU260">
        <v>0.63</v>
      </c>
      <c r="UFV260">
        <v>0.63</v>
      </c>
      <c r="UFW260">
        <v>0.63</v>
      </c>
      <c r="UFX260">
        <v>0.63</v>
      </c>
      <c r="UFY260">
        <v>0.63</v>
      </c>
      <c r="UFZ260">
        <v>0.63</v>
      </c>
      <c r="UGA260">
        <v>0.63</v>
      </c>
      <c r="UGB260">
        <v>0.63</v>
      </c>
      <c r="UGC260">
        <v>0.63</v>
      </c>
      <c r="UGD260">
        <v>0.63</v>
      </c>
      <c r="UGE260">
        <v>0.63</v>
      </c>
      <c r="UGF260">
        <v>0.63</v>
      </c>
      <c r="UGG260">
        <v>0.63</v>
      </c>
      <c r="UGH260">
        <v>0.63</v>
      </c>
      <c r="UGI260">
        <v>0.63</v>
      </c>
      <c r="UGJ260">
        <v>0.63</v>
      </c>
      <c r="UGK260">
        <v>0.63</v>
      </c>
      <c r="UGL260">
        <v>0.63</v>
      </c>
      <c r="UGM260">
        <v>0.63</v>
      </c>
      <c r="UGN260">
        <v>0.63</v>
      </c>
      <c r="UGO260">
        <v>0.63</v>
      </c>
      <c r="UGP260">
        <v>0.63</v>
      </c>
      <c r="UGQ260">
        <v>0.63</v>
      </c>
      <c r="UGR260">
        <v>0.63</v>
      </c>
      <c r="UGS260">
        <v>0.63</v>
      </c>
      <c r="UGT260">
        <v>0.63</v>
      </c>
      <c r="UGU260">
        <v>0.63</v>
      </c>
      <c r="UGV260">
        <v>0.63</v>
      </c>
      <c r="UGW260">
        <v>0.63</v>
      </c>
      <c r="UGX260">
        <v>0.63</v>
      </c>
      <c r="UGY260">
        <v>0.63</v>
      </c>
      <c r="UGZ260">
        <v>0.63</v>
      </c>
      <c r="UHA260">
        <v>0.63</v>
      </c>
      <c r="UHB260">
        <v>0.63</v>
      </c>
      <c r="UHC260">
        <v>0.63</v>
      </c>
      <c r="UHD260">
        <v>0.63</v>
      </c>
      <c r="UHE260">
        <v>0.63</v>
      </c>
      <c r="UHF260">
        <v>0.63</v>
      </c>
      <c r="UHG260">
        <v>0.63</v>
      </c>
      <c r="UHH260">
        <v>0.63</v>
      </c>
      <c r="UHI260">
        <v>0.63</v>
      </c>
      <c r="UHJ260">
        <v>0.63</v>
      </c>
      <c r="UHK260">
        <v>0.63</v>
      </c>
      <c r="UHL260">
        <v>0.63</v>
      </c>
      <c r="UHM260">
        <v>0.63</v>
      </c>
      <c r="UHN260">
        <v>0.63</v>
      </c>
      <c r="UHO260">
        <v>0.63</v>
      </c>
      <c r="UHP260">
        <v>0.63</v>
      </c>
      <c r="UHQ260">
        <v>0.63</v>
      </c>
      <c r="UHR260">
        <v>0.63</v>
      </c>
      <c r="UHS260">
        <v>0.63</v>
      </c>
      <c r="UHT260">
        <v>0.63</v>
      </c>
      <c r="UHU260">
        <v>0.63</v>
      </c>
      <c r="UHV260">
        <v>0.63</v>
      </c>
      <c r="UHW260">
        <v>0.63</v>
      </c>
      <c r="UHX260">
        <v>0.63</v>
      </c>
      <c r="UHY260">
        <v>0.63</v>
      </c>
      <c r="UHZ260">
        <v>0.63</v>
      </c>
      <c r="UIA260">
        <v>0.63</v>
      </c>
      <c r="UIB260">
        <v>0.63</v>
      </c>
      <c r="UIC260">
        <v>0.63</v>
      </c>
      <c r="UID260">
        <v>0.63</v>
      </c>
      <c r="UIE260">
        <v>0.63</v>
      </c>
      <c r="UIF260">
        <v>0.63</v>
      </c>
      <c r="UIG260">
        <v>0.63</v>
      </c>
      <c r="UIH260">
        <v>0.63</v>
      </c>
      <c r="UII260">
        <v>0.63</v>
      </c>
      <c r="UIJ260">
        <v>0.63</v>
      </c>
      <c r="UIK260">
        <v>0.63</v>
      </c>
      <c r="UIL260">
        <v>0.63</v>
      </c>
      <c r="UIM260">
        <v>0.63</v>
      </c>
      <c r="UIN260">
        <v>0.63</v>
      </c>
      <c r="UIO260">
        <v>0.63</v>
      </c>
      <c r="UIP260">
        <v>0.63</v>
      </c>
      <c r="UIQ260">
        <v>0.63</v>
      </c>
      <c r="UIR260">
        <v>0.63</v>
      </c>
      <c r="UIS260">
        <v>0.63</v>
      </c>
      <c r="UIT260">
        <v>0.63</v>
      </c>
      <c r="UIU260">
        <v>0.63</v>
      </c>
      <c r="UIV260">
        <v>0.63</v>
      </c>
      <c r="UIW260">
        <v>0.63</v>
      </c>
      <c r="UIX260">
        <v>0.63</v>
      </c>
      <c r="UIY260">
        <v>0.63</v>
      </c>
      <c r="UIZ260">
        <v>0.63</v>
      </c>
      <c r="UJA260">
        <v>0.63</v>
      </c>
      <c r="UJB260">
        <v>0.63</v>
      </c>
      <c r="UJC260">
        <v>0.63</v>
      </c>
      <c r="UJD260">
        <v>0.63</v>
      </c>
      <c r="UJE260">
        <v>0.63</v>
      </c>
      <c r="UJF260">
        <v>0.63</v>
      </c>
      <c r="UJG260">
        <v>0.63</v>
      </c>
      <c r="UJH260">
        <v>0.63</v>
      </c>
      <c r="UJI260">
        <v>0.63</v>
      </c>
      <c r="UJJ260">
        <v>0.63</v>
      </c>
      <c r="UJK260">
        <v>0.63</v>
      </c>
      <c r="UJL260">
        <v>0.63</v>
      </c>
      <c r="UJM260">
        <v>0.63</v>
      </c>
      <c r="UJN260">
        <v>0.63</v>
      </c>
      <c r="UJO260">
        <v>0.63</v>
      </c>
      <c r="UJP260">
        <v>0.63</v>
      </c>
      <c r="UJQ260">
        <v>0.63</v>
      </c>
      <c r="UJR260">
        <v>0.63</v>
      </c>
      <c r="UJS260">
        <v>0.63</v>
      </c>
      <c r="UJT260">
        <v>0.63</v>
      </c>
      <c r="UJU260">
        <v>0.63</v>
      </c>
      <c r="UJV260">
        <v>0.63</v>
      </c>
      <c r="UJW260">
        <v>0.63</v>
      </c>
      <c r="UJX260">
        <v>0.63</v>
      </c>
      <c r="UJY260">
        <v>0.63</v>
      </c>
      <c r="UJZ260">
        <v>0.63</v>
      </c>
      <c r="UKA260">
        <v>0.63</v>
      </c>
      <c r="UKB260">
        <v>0.63</v>
      </c>
      <c r="UKC260">
        <v>0.63</v>
      </c>
      <c r="UKD260">
        <v>0.63</v>
      </c>
      <c r="UKE260">
        <v>0.63</v>
      </c>
      <c r="UKF260">
        <v>0.63</v>
      </c>
      <c r="UKG260">
        <v>0.63</v>
      </c>
      <c r="UKH260">
        <v>0.63</v>
      </c>
      <c r="UKI260">
        <v>0.63</v>
      </c>
      <c r="UKJ260">
        <v>0.63</v>
      </c>
      <c r="UKK260">
        <v>0.63</v>
      </c>
      <c r="UKL260">
        <v>0.63</v>
      </c>
      <c r="UKM260">
        <v>0.63</v>
      </c>
      <c r="UKN260">
        <v>0.63</v>
      </c>
      <c r="UKO260">
        <v>0.63</v>
      </c>
      <c r="UKP260">
        <v>0.63</v>
      </c>
      <c r="UKQ260">
        <v>0.63</v>
      </c>
      <c r="UKR260">
        <v>0.63</v>
      </c>
      <c r="UKS260">
        <v>0.63</v>
      </c>
      <c r="UKT260">
        <v>0.63</v>
      </c>
      <c r="UKU260">
        <v>0.63</v>
      </c>
      <c r="UKV260">
        <v>0.63</v>
      </c>
      <c r="UKW260">
        <v>0.63</v>
      </c>
      <c r="UKX260">
        <v>0.63</v>
      </c>
      <c r="UKY260">
        <v>0.63</v>
      </c>
      <c r="UKZ260">
        <v>0.63</v>
      </c>
      <c r="ULA260">
        <v>0.63</v>
      </c>
      <c r="ULB260">
        <v>0.63</v>
      </c>
      <c r="ULC260">
        <v>0.63</v>
      </c>
      <c r="ULD260">
        <v>0.63</v>
      </c>
      <c r="ULE260">
        <v>0.63</v>
      </c>
      <c r="ULF260">
        <v>0.63</v>
      </c>
      <c r="ULG260">
        <v>0.63</v>
      </c>
      <c r="ULH260">
        <v>0.63</v>
      </c>
      <c r="ULI260">
        <v>0.63</v>
      </c>
      <c r="ULJ260">
        <v>0.63</v>
      </c>
      <c r="ULK260">
        <v>0.63</v>
      </c>
      <c r="ULL260">
        <v>0.63</v>
      </c>
      <c r="ULM260">
        <v>0.63</v>
      </c>
      <c r="ULN260">
        <v>0.63</v>
      </c>
      <c r="ULO260">
        <v>0.63</v>
      </c>
      <c r="ULP260">
        <v>0.63</v>
      </c>
      <c r="ULQ260">
        <v>0.63</v>
      </c>
      <c r="ULR260">
        <v>0.63</v>
      </c>
      <c r="ULS260">
        <v>0.63</v>
      </c>
      <c r="ULT260">
        <v>0.63</v>
      </c>
      <c r="ULU260">
        <v>0.63</v>
      </c>
      <c r="ULV260">
        <v>0.63</v>
      </c>
      <c r="ULW260">
        <v>0.63</v>
      </c>
      <c r="ULX260">
        <v>0.63</v>
      </c>
      <c r="ULY260">
        <v>0.63</v>
      </c>
      <c r="ULZ260">
        <v>0.63</v>
      </c>
      <c r="UMA260">
        <v>0.63</v>
      </c>
      <c r="UMB260">
        <v>0.63</v>
      </c>
      <c r="UMC260">
        <v>0.63</v>
      </c>
      <c r="UMD260">
        <v>0.63</v>
      </c>
      <c r="UME260">
        <v>0.63</v>
      </c>
      <c r="UMF260">
        <v>0.63</v>
      </c>
      <c r="UMG260">
        <v>0.63</v>
      </c>
      <c r="UMH260">
        <v>0.63</v>
      </c>
      <c r="UMI260">
        <v>0.63</v>
      </c>
      <c r="UMJ260">
        <v>0.63</v>
      </c>
      <c r="UMK260">
        <v>0.63</v>
      </c>
      <c r="UML260">
        <v>0.63</v>
      </c>
      <c r="UMM260">
        <v>0.63</v>
      </c>
      <c r="UMN260">
        <v>0.63</v>
      </c>
      <c r="UMO260">
        <v>0.63</v>
      </c>
      <c r="UMP260">
        <v>0.63</v>
      </c>
      <c r="UMQ260">
        <v>0.63</v>
      </c>
      <c r="UMR260">
        <v>0.63</v>
      </c>
      <c r="UMS260">
        <v>0.63</v>
      </c>
      <c r="UMT260">
        <v>0.63</v>
      </c>
      <c r="UMU260">
        <v>0.63</v>
      </c>
      <c r="UMV260">
        <v>0.63</v>
      </c>
      <c r="UMW260">
        <v>0.63</v>
      </c>
      <c r="UMX260">
        <v>0.63</v>
      </c>
      <c r="UMY260">
        <v>0.63</v>
      </c>
      <c r="UMZ260">
        <v>0.63</v>
      </c>
      <c r="UNA260">
        <v>0.63</v>
      </c>
      <c r="UNB260">
        <v>0.63</v>
      </c>
      <c r="UNC260">
        <v>0.63</v>
      </c>
      <c r="UND260">
        <v>0.63</v>
      </c>
      <c r="UNE260">
        <v>0.63</v>
      </c>
      <c r="UNF260">
        <v>0.63</v>
      </c>
      <c r="UNG260">
        <v>0.63</v>
      </c>
      <c r="UNH260">
        <v>0.63</v>
      </c>
      <c r="UNI260">
        <v>0.63</v>
      </c>
      <c r="UNJ260">
        <v>0.63</v>
      </c>
      <c r="UNK260">
        <v>0.63</v>
      </c>
      <c r="UNL260">
        <v>0.63</v>
      </c>
      <c r="UNM260">
        <v>0.63</v>
      </c>
      <c r="UNN260">
        <v>0.63</v>
      </c>
      <c r="UNO260">
        <v>0.63</v>
      </c>
      <c r="UNP260">
        <v>0.63</v>
      </c>
      <c r="UNQ260">
        <v>0.63</v>
      </c>
      <c r="UNR260">
        <v>0.63</v>
      </c>
      <c r="UNS260">
        <v>0.63</v>
      </c>
      <c r="UNT260">
        <v>0.63</v>
      </c>
      <c r="UNU260">
        <v>0.63</v>
      </c>
      <c r="UNV260">
        <v>0.63</v>
      </c>
      <c r="UNW260">
        <v>0.63</v>
      </c>
      <c r="UNX260">
        <v>0.63</v>
      </c>
      <c r="UNY260">
        <v>0.63</v>
      </c>
      <c r="UNZ260">
        <v>0.63</v>
      </c>
      <c r="UOA260">
        <v>0.63</v>
      </c>
      <c r="UOB260">
        <v>0.63</v>
      </c>
      <c r="UOC260">
        <v>0.63</v>
      </c>
      <c r="UOD260">
        <v>0.63</v>
      </c>
      <c r="UOE260">
        <v>0.63</v>
      </c>
      <c r="UOF260">
        <v>0.63</v>
      </c>
      <c r="UOG260">
        <v>0.63</v>
      </c>
      <c r="UOH260">
        <v>0.63</v>
      </c>
      <c r="UOI260">
        <v>0.63</v>
      </c>
      <c r="UOJ260">
        <v>0.63</v>
      </c>
      <c r="UOK260">
        <v>0.63</v>
      </c>
      <c r="UOL260">
        <v>0.63</v>
      </c>
      <c r="UOM260">
        <v>0.63</v>
      </c>
      <c r="UON260">
        <v>0.63</v>
      </c>
      <c r="UOO260">
        <v>0.63</v>
      </c>
      <c r="UOP260">
        <v>0.63</v>
      </c>
      <c r="UOQ260">
        <v>0.63</v>
      </c>
      <c r="UOR260">
        <v>0.63</v>
      </c>
      <c r="UOS260">
        <v>0.63</v>
      </c>
      <c r="UOT260">
        <v>0.63</v>
      </c>
      <c r="UOU260">
        <v>0.63</v>
      </c>
      <c r="UOV260">
        <v>0.63</v>
      </c>
      <c r="UOW260">
        <v>0.63</v>
      </c>
      <c r="UOX260">
        <v>0.63</v>
      </c>
      <c r="UOY260">
        <v>0.63</v>
      </c>
      <c r="UOZ260">
        <v>0.63</v>
      </c>
      <c r="UPA260">
        <v>0.63</v>
      </c>
      <c r="UPB260">
        <v>0.63</v>
      </c>
      <c r="UPC260">
        <v>0.63</v>
      </c>
      <c r="UPD260">
        <v>0.63</v>
      </c>
      <c r="UPE260">
        <v>0.63</v>
      </c>
      <c r="UPF260">
        <v>0.63</v>
      </c>
      <c r="UPG260">
        <v>0.63</v>
      </c>
      <c r="UPH260">
        <v>0.63</v>
      </c>
      <c r="UPI260">
        <v>0.63</v>
      </c>
      <c r="UPJ260">
        <v>0.63</v>
      </c>
      <c r="UPK260">
        <v>0.63</v>
      </c>
      <c r="UPL260">
        <v>0.63</v>
      </c>
      <c r="UPM260">
        <v>0.63</v>
      </c>
      <c r="UPN260">
        <v>0.63</v>
      </c>
      <c r="UPO260">
        <v>0.63</v>
      </c>
      <c r="UPP260">
        <v>0.63</v>
      </c>
      <c r="UPQ260">
        <v>0.63</v>
      </c>
      <c r="UPR260">
        <v>0.63</v>
      </c>
      <c r="UPS260">
        <v>0.63</v>
      </c>
      <c r="UPT260">
        <v>0.63</v>
      </c>
      <c r="UPU260">
        <v>0.63</v>
      </c>
      <c r="UPV260">
        <v>0.63</v>
      </c>
      <c r="UPW260">
        <v>0.63</v>
      </c>
      <c r="UPX260">
        <v>0.63</v>
      </c>
      <c r="UPY260">
        <v>0.63</v>
      </c>
      <c r="UPZ260">
        <v>0.63</v>
      </c>
      <c r="UQA260">
        <v>0.63</v>
      </c>
      <c r="UQB260">
        <v>0.63</v>
      </c>
      <c r="UQC260">
        <v>0.63</v>
      </c>
      <c r="UQD260">
        <v>0.63</v>
      </c>
      <c r="UQE260">
        <v>0.63</v>
      </c>
      <c r="UQF260">
        <v>0.63</v>
      </c>
      <c r="UQG260">
        <v>0.63</v>
      </c>
      <c r="UQH260">
        <v>0.63</v>
      </c>
      <c r="UQI260">
        <v>0.63</v>
      </c>
      <c r="UQJ260">
        <v>0.63</v>
      </c>
      <c r="UQK260">
        <v>0.63</v>
      </c>
      <c r="UQL260">
        <v>0.63</v>
      </c>
      <c r="UQM260">
        <v>0.63</v>
      </c>
      <c r="UQN260">
        <v>0.63</v>
      </c>
      <c r="UQO260">
        <v>0.63</v>
      </c>
      <c r="UQP260">
        <v>0.63</v>
      </c>
      <c r="UQQ260">
        <v>0.63</v>
      </c>
      <c r="UQR260">
        <v>0.63</v>
      </c>
      <c r="UQS260">
        <v>0.63</v>
      </c>
      <c r="UQT260">
        <v>0.63</v>
      </c>
      <c r="UQU260">
        <v>0.63</v>
      </c>
      <c r="UQV260">
        <v>0.63</v>
      </c>
      <c r="UQW260">
        <v>0.63</v>
      </c>
      <c r="UQX260">
        <v>0.63</v>
      </c>
      <c r="UQY260">
        <v>0.63</v>
      </c>
      <c r="UQZ260">
        <v>0.63</v>
      </c>
      <c r="URA260">
        <v>0.63</v>
      </c>
      <c r="URB260">
        <v>0.63</v>
      </c>
      <c r="URC260">
        <v>0.63</v>
      </c>
      <c r="URD260">
        <v>0.63</v>
      </c>
      <c r="URE260">
        <v>0.63</v>
      </c>
      <c r="URF260">
        <v>0.63</v>
      </c>
      <c r="URG260">
        <v>0.63</v>
      </c>
      <c r="URH260">
        <v>0.63</v>
      </c>
      <c r="URI260">
        <v>0.63</v>
      </c>
      <c r="URJ260">
        <v>0.63</v>
      </c>
      <c r="URK260">
        <v>0.63</v>
      </c>
      <c r="URL260">
        <v>0.63</v>
      </c>
      <c r="URM260">
        <v>0.63</v>
      </c>
      <c r="URN260">
        <v>0.63</v>
      </c>
      <c r="URO260">
        <v>0.63</v>
      </c>
      <c r="URP260">
        <v>0.63</v>
      </c>
      <c r="URQ260">
        <v>0.63</v>
      </c>
      <c r="URR260">
        <v>0.63</v>
      </c>
      <c r="URS260">
        <v>0.63</v>
      </c>
      <c r="URT260">
        <v>0.63</v>
      </c>
      <c r="URU260">
        <v>0.63</v>
      </c>
      <c r="URV260">
        <v>0.63</v>
      </c>
      <c r="URW260">
        <v>0.63</v>
      </c>
      <c r="URX260">
        <v>0.63</v>
      </c>
      <c r="URY260">
        <v>0.63</v>
      </c>
      <c r="URZ260">
        <v>0.63</v>
      </c>
      <c r="USA260">
        <v>0.63</v>
      </c>
      <c r="USB260">
        <v>0.63</v>
      </c>
      <c r="USC260">
        <v>0.63</v>
      </c>
      <c r="USD260">
        <v>0.63</v>
      </c>
      <c r="USE260">
        <v>0.63</v>
      </c>
      <c r="USF260">
        <v>0.63</v>
      </c>
      <c r="USG260">
        <v>0.63</v>
      </c>
      <c r="USH260">
        <v>0.63</v>
      </c>
      <c r="USI260">
        <v>0.63</v>
      </c>
      <c r="USJ260">
        <v>0.63</v>
      </c>
      <c r="USK260">
        <v>0.63</v>
      </c>
      <c r="USL260">
        <v>0.63</v>
      </c>
      <c r="USM260">
        <v>0.63</v>
      </c>
      <c r="USN260">
        <v>0.63</v>
      </c>
      <c r="USO260">
        <v>0.63</v>
      </c>
      <c r="USP260">
        <v>0.63</v>
      </c>
      <c r="USQ260">
        <v>0.63</v>
      </c>
      <c r="USR260">
        <v>0.63</v>
      </c>
      <c r="USS260">
        <v>0.63</v>
      </c>
      <c r="UST260">
        <v>0.63</v>
      </c>
      <c r="USU260">
        <v>0.63</v>
      </c>
      <c r="USV260">
        <v>0.63</v>
      </c>
      <c r="USW260">
        <v>0.63</v>
      </c>
      <c r="USX260">
        <v>0.63</v>
      </c>
      <c r="USY260">
        <v>0.63</v>
      </c>
      <c r="USZ260">
        <v>0.63</v>
      </c>
      <c r="UTA260">
        <v>0.63</v>
      </c>
      <c r="UTB260">
        <v>0.63</v>
      </c>
      <c r="UTC260">
        <v>0.63</v>
      </c>
      <c r="UTD260">
        <v>0.63</v>
      </c>
      <c r="UTE260">
        <v>0.63</v>
      </c>
      <c r="UTF260">
        <v>0.63</v>
      </c>
      <c r="UTG260">
        <v>0.63</v>
      </c>
      <c r="UTH260">
        <v>0.63</v>
      </c>
      <c r="UTI260">
        <v>0.63</v>
      </c>
      <c r="UTJ260">
        <v>0.63</v>
      </c>
      <c r="UTK260">
        <v>0.63</v>
      </c>
      <c r="UTL260">
        <v>0.63</v>
      </c>
      <c r="UTM260">
        <v>0.63</v>
      </c>
      <c r="UTN260">
        <v>0.63</v>
      </c>
      <c r="UTO260">
        <v>0.63</v>
      </c>
      <c r="UTP260">
        <v>0.63</v>
      </c>
      <c r="UTQ260">
        <v>0.63</v>
      </c>
      <c r="UTR260">
        <v>0.63</v>
      </c>
      <c r="UTS260">
        <v>0.63</v>
      </c>
      <c r="UTT260">
        <v>0.63</v>
      </c>
      <c r="UTU260">
        <v>0.63</v>
      </c>
      <c r="UTV260">
        <v>0.63</v>
      </c>
      <c r="UTW260">
        <v>0.63</v>
      </c>
      <c r="UTX260">
        <v>0.63</v>
      </c>
      <c r="UTY260">
        <v>0.63</v>
      </c>
      <c r="UTZ260">
        <v>0.63</v>
      </c>
      <c r="UUA260">
        <v>0.63</v>
      </c>
      <c r="UUB260">
        <v>0.63</v>
      </c>
      <c r="UUC260">
        <v>0.63</v>
      </c>
      <c r="UUD260">
        <v>0.63</v>
      </c>
      <c r="UUE260">
        <v>0.63</v>
      </c>
      <c r="UUF260">
        <v>0.63</v>
      </c>
      <c r="UUG260">
        <v>0.63</v>
      </c>
      <c r="UUH260">
        <v>0.63</v>
      </c>
      <c r="UUI260">
        <v>0.63</v>
      </c>
      <c r="UUJ260">
        <v>0.63</v>
      </c>
      <c r="UUK260">
        <v>0.63</v>
      </c>
      <c r="UUL260">
        <v>0.63</v>
      </c>
      <c r="UUM260">
        <v>0.63</v>
      </c>
      <c r="UUN260">
        <v>0.63</v>
      </c>
      <c r="UUO260">
        <v>0.63</v>
      </c>
      <c r="UUP260">
        <v>0.63</v>
      </c>
      <c r="UUQ260">
        <v>0.63</v>
      </c>
      <c r="UUR260">
        <v>0.63</v>
      </c>
      <c r="UUS260">
        <v>0.63</v>
      </c>
      <c r="UUT260">
        <v>0.63</v>
      </c>
      <c r="UUU260">
        <v>0.63</v>
      </c>
      <c r="UUV260">
        <v>0.63</v>
      </c>
      <c r="UUW260">
        <v>0.63</v>
      </c>
      <c r="UUX260">
        <v>0.63</v>
      </c>
      <c r="UUY260">
        <v>0.63</v>
      </c>
      <c r="UUZ260">
        <v>0.63</v>
      </c>
      <c r="UVA260">
        <v>0.63</v>
      </c>
      <c r="UVB260">
        <v>0.63</v>
      </c>
      <c r="UVC260">
        <v>0.63</v>
      </c>
      <c r="UVD260">
        <v>0.63</v>
      </c>
      <c r="UVE260">
        <v>0.63</v>
      </c>
      <c r="UVF260">
        <v>0.63</v>
      </c>
      <c r="UVG260">
        <v>0.63</v>
      </c>
      <c r="UVH260">
        <v>0.63</v>
      </c>
      <c r="UVI260">
        <v>0.63</v>
      </c>
      <c r="UVJ260">
        <v>0.63</v>
      </c>
      <c r="UVK260">
        <v>0.63</v>
      </c>
      <c r="UVL260">
        <v>0.63</v>
      </c>
      <c r="UVM260">
        <v>0.63</v>
      </c>
      <c r="UVN260">
        <v>0.63</v>
      </c>
      <c r="UVO260">
        <v>0.63</v>
      </c>
      <c r="UVP260">
        <v>0.63</v>
      </c>
      <c r="UVQ260">
        <v>0.63</v>
      </c>
      <c r="UVR260">
        <v>0.63</v>
      </c>
      <c r="UVS260">
        <v>0.63</v>
      </c>
      <c r="UVT260">
        <v>0.63</v>
      </c>
      <c r="UVU260">
        <v>0.63</v>
      </c>
      <c r="UVV260">
        <v>0.63</v>
      </c>
      <c r="UVW260">
        <v>0.63</v>
      </c>
      <c r="UVX260">
        <v>0.63</v>
      </c>
      <c r="UVY260">
        <v>0.63</v>
      </c>
      <c r="UVZ260">
        <v>0.63</v>
      </c>
      <c r="UWA260">
        <v>0.63</v>
      </c>
      <c r="UWB260">
        <v>0.63</v>
      </c>
      <c r="UWC260">
        <v>0.63</v>
      </c>
      <c r="UWD260">
        <v>0.63</v>
      </c>
      <c r="UWE260">
        <v>0.63</v>
      </c>
      <c r="UWF260">
        <v>0.63</v>
      </c>
      <c r="UWG260">
        <v>0.63</v>
      </c>
      <c r="UWH260">
        <v>0.63</v>
      </c>
      <c r="UWI260">
        <v>0.63</v>
      </c>
      <c r="UWJ260">
        <v>0.63</v>
      </c>
      <c r="UWK260">
        <v>0.63</v>
      </c>
      <c r="UWL260">
        <v>0.63</v>
      </c>
      <c r="UWM260">
        <v>0.63</v>
      </c>
      <c r="UWN260">
        <v>0.63</v>
      </c>
      <c r="UWO260">
        <v>0.63</v>
      </c>
      <c r="UWP260">
        <v>0.63</v>
      </c>
      <c r="UWQ260">
        <v>0.63</v>
      </c>
      <c r="UWR260">
        <v>0.63</v>
      </c>
      <c r="UWS260">
        <v>0.63</v>
      </c>
      <c r="UWT260">
        <v>0.63</v>
      </c>
      <c r="UWU260">
        <v>0.63</v>
      </c>
      <c r="UWV260">
        <v>0.63</v>
      </c>
      <c r="UWW260">
        <v>0.63</v>
      </c>
      <c r="UWX260">
        <v>0.63</v>
      </c>
      <c r="UWY260">
        <v>0.63</v>
      </c>
      <c r="UWZ260">
        <v>0.63</v>
      </c>
      <c r="UXA260">
        <v>0.63</v>
      </c>
      <c r="UXB260">
        <v>0.63</v>
      </c>
      <c r="UXC260">
        <v>0.63</v>
      </c>
      <c r="UXD260">
        <v>0.63</v>
      </c>
      <c r="UXE260">
        <v>0.63</v>
      </c>
      <c r="UXF260">
        <v>0.63</v>
      </c>
      <c r="UXG260">
        <v>0.63</v>
      </c>
      <c r="UXH260">
        <v>0.63</v>
      </c>
      <c r="UXI260">
        <v>0.63</v>
      </c>
      <c r="UXJ260">
        <v>0.63</v>
      </c>
      <c r="UXK260">
        <v>0.63</v>
      </c>
      <c r="UXL260">
        <v>0.63</v>
      </c>
      <c r="UXM260">
        <v>0.63</v>
      </c>
      <c r="UXN260">
        <v>0.63</v>
      </c>
      <c r="UXO260">
        <v>0.63</v>
      </c>
      <c r="UXP260">
        <v>0.63</v>
      </c>
      <c r="UXQ260">
        <v>0.63</v>
      </c>
      <c r="UXR260">
        <v>0.63</v>
      </c>
      <c r="UXS260">
        <v>0.63</v>
      </c>
      <c r="UXT260">
        <v>0.63</v>
      </c>
      <c r="UXU260">
        <v>0.63</v>
      </c>
      <c r="UXV260">
        <v>0.63</v>
      </c>
      <c r="UXW260">
        <v>0.63</v>
      </c>
      <c r="UXX260">
        <v>0.63</v>
      </c>
      <c r="UXY260">
        <v>0.63</v>
      </c>
      <c r="UXZ260">
        <v>0.63</v>
      </c>
      <c r="UYA260">
        <v>0.63</v>
      </c>
      <c r="UYB260">
        <v>0.63</v>
      </c>
      <c r="UYC260">
        <v>0.63</v>
      </c>
      <c r="UYD260">
        <v>0.63</v>
      </c>
      <c r="UYE260">
        <v>0.63</v>
      </c>
      <c r="UYF260">
        <v>0.63</v>
      </c>
      <c r="UYG260">
        <v>0.63</v>
      </c>
      <c r="UYH260">
        <v>0.63</v>
      </c>
      <c r="UYI260">
        <v>0.63</v>
      </c>
      <c r="UYJ260">
        <v>0.63</v>
      </c>
      <c r="UYK260">
        <v>0.63</v>
      </c>
      <c r="UYL260">
        <v>0.63</v>
      </c>
      <c r="UYM260">
        <v>0.63</v>
      </c>
      <c r="UYN260">
        <v>0.63</v>
      </c>
      <c r="UYO260">
        <v>0.63</v>
      </c>
      <c r="UYP260">
        <v>0.63</v>
      </c>
      <c r="UYQ260">
        <v>0.63</v>
      </c>
      <c r="UYR260">
        <v>0.63</v>
      </c>
      <c r="UYS260">
        <v>0.63</v>
      </c>
      <c r="UYT260">
        <v>0.63</v>
      </c>
      <c r="UYU260">
        <v>0.63</v>
      </c>
      <c r="UYV260">
        <v>0.63</v>
      </c>
      <c r="UYW260">
        <v>0.63</v>
      </c>
      <c r="UYX260">
        <v>0.63</v>
      </c>
      <c r="UYY260">
        <v>0.63</v>
      </c>
      <c r="UYZ260">
        <v>0.63</v>
      </c>
      <c r="UZA260">
        <v>0.63</v>
      </c>
      <c r="UZB260">
        <v>0.63</v>
      </c>
      <c r="UZC260">
        <v>0.63</v>
      </c>
      <c r="UZD260">
        <v>0.63</v>
      </c>
      <c r="UZE260">
        <v>0.63</v>
      </c>
      <c r="UZF260">
        <v>0.63</v>
      </c>
      <c r="UZG260">
        <v>0.63</v>
      </c>
      <c r="UZH260">
        <v>0.63</v>
      </c>
      <c r="UZI260">
        <v>0.63</v>
      </c>
      <c r="UZJ260">
        <v>0.63</v>
      </c>
      <c r="UZK260">
        <v>0.63</v>
      </c>
      <c r="UZL260">
        <v>0.63</v>
      </c>
      <c r="UZM260">
        <v>0.63</v>
      </c>
      <c r="UZN260">
        <v>0.63</v>
      </c>
      <c r="UZO260">
        <v>0.63</v>
      </c>
      <c r="UZP260">
        <v>0.63</v>
      </c>
      <c r="UZQ260">
        <v>0.63</v>
      </c>
      <c r="UZR260">
        <v>0.63</v>
      </c>
      <c r="UZS260">
        <v>0.63</v>
      </c>
      <c r="UZT260">
        <v>0.63</v>
      </c>
      <c r="UZU260">
        <v>0.63</v>
      </c>
      <c r="UZV260">
        <v>0.63</v>
      </c>
      <c r="UZW260">
        <v>0.63</v>
      </c>
      <c r="UZX260">
        <v>0.63</v>
      </c>
      <c r="UZY260">
        <v>0.63</v>
      </c>
      <c r="UZZ260">
        <v>0.63</v>
      </c>
      <c r="VAA260">
        <v>0.63</v>
      </c>
      <c r="VAB260">
        <v>0.63</v>
      </c>
      <c r="VAC260">
        <v>0.63</v>
      </c>
      <c r="VAD260">
        <v>0.63</v>
      </c>
      <c r="VAE260">
        <v>0.63</v>
      </c>
      <c r="VAF260">
        <v>0.63</v>
      </c>
      <c r="VAG260">
        <v>0.63</v>
      </c>
      <c r="VAH260">
        <v>0.63</v>
      </c>
      <c r="VAI260">
        <v>0.63</v>
      </c>
      <c r="VAJ260">
        <v>0.63</v>
      </c>
      <c r="VAK260">
        <v>0.63</v>
      </c>
      <c r="VAL260">
        <v>0.63</v>
      </c>
      <c r="VAM260">
        <v>0.63</v>
      </c>
      <c r="VAN260">
        <v>0.63</v>
      </c>
      <c r="VAO260">
        <v>0.63</v>
      </c>
      <c r="VAP260">
        <v>0.63</v>
      </c>
      <c r="VAQ260">
        <v>0.63</v>
      </c>
      <c r="VAR260">
        <v>0.63</v>
      </c>
      <c r="VAS260">
        <v>0.63</v>
      </c>
      <c r="VAT260">
        <v>0.63</v>
      </c>
      <c r="VAU260">
        <v>0.63</v>
      </c>
      <c r="VAV260">
        <v>0.63</v>
      </c>
      <c r="VAW260">
        <v>0.63</v>
      </c>
      <c r="VAX260">
        <v>0.63</v>
      </c>
      <c r="VAY260">
        <v>0.63</v>
      </c>
      <c r="VAZ260">
        <v>0.63</v>
      </c>
      <c r="VBA260">
        <v>0.63</v>
      </c>
      <c r="VBB260">
        <v>0.63</v>
      </c>
      <c r="VBC260">
        <v>0.63</v>
      </c>
      <c r="VBD260">
        <v>0.63</v>
      </c>
      <c r="VBE260">
        <v>0.63</v>
      </c>
      <c r="VBF260">
        <v>0.63</v>
      </c>
      <c r="VBG260">
        <v>0.63</v>
      </c>
      <c r="VBH260">
        <v>0.63</v>
      </c>
      <c r="VBI260">
        <v>0.63</v>
      </c>
      <c r="VBJ260">
        <v>0.63</v>
      </c>
      <c r="VBK260">
        <v>0.63</v>
      </c>
      <c r="VBL260">
        <v>0.63</v>
      </c>
      <c r="VBM260">
        <v>0.63</v>
      </c>
      <c r="VBN260">
        <v>0.63</v>
      </c>
      <c r="VBO260">
        <v>0.63</v>
      </c>
      <c r="VBP260">
        <v>0.63</v>
      </c>
      <c r="VBQ260">
        <v>0.63</v>
      </c>
      <c r="VBR260">
        <v>0.63</v>
      </c>
      <c r="VBS260">
        <v>0.63</v>
      </c>
      <c r="VBT260">
        <v>0.63</v>
      </c>
      <c r="VBU260">
        <v>0.63</v>
      </c>
      <c r="VBV260">
        <v>0.63</v>
      </c>
      <c r="VBW260">
        <v>0.63</v>
      </c>
      <c r="VBX260">
        <v>0.63</v>
      </c>
      <c r="VBY260">
        <v>0.63</v>
      </c>
      <c r="VBZ260">
        <v>0.63</v>
      </c>
      <c r="VCA260">
        <v>0.63</v>
      </c>
      <c r="VCB260">
        <v>0.63</v>
      </c>
      <c r="VCC260">
        <v>0.63</v>
      </c>
      <c r="VCD260">
        <v>0.63</v>
      </c>
      <c r="VCE260">
        <v>0.63</v>
      </c>
      <c r="VCF260">
        <v>0.63</v>
      </c>
      <c r="VCG260">
        <v>0.63</v>
      </c>
      <c r="VCH260">
        <v>0.63</v>
      </c>
      <c r="VCI260">
        <v>0.63</v>
      </c>
      <c r="VCJ260">
        <v>0.63</v>
      </c>
      <c r="VCK260">
        <v>0.63</v>
      </c>
      <c r="VCL260">
        <v>0.63</v>
      </c>
      <c r="VCM260">
        <v>0.63</v>
      </c>
      <c r="VCN260">
        <v>0.63</v>
      </c>
      <c r="VCO260">
        <v>0.63</v>
      </c>
      <c r="VCP260">
        <v>0.63</v>
      </c>
      <c r="VCQ260">
        <v>0.63</v>
      </c>
      <c r="VCR260">
        <v>0.63</v>
      </c>
      <c r="VCS260">
        <v>0.63</v>
      </c>
      <c r="VCT260">
        <v>0.63</v>
      </c>
      <c r="VCU260">
        <v>0.63</v>
      </c>
      <c r="VCV260">
        <v>0.63</v>
      </c>
      <c r="VCW260">
        <v>0.63</v>
      </c>
      <c r="VCX260">
        <v>0.63</v>
      </c>
      <c r="VCY260">
        <v>0.63</v>
      </c>
      <c r="VCZ260">
        <v>0.63</v>
      </c>
      <c r="VDA260">
        <v>0.63</v>
      </c>
      <c r="VDB260">
        <v>0.63</v>
      </c>
      <c r="VDC260">
        <v>0.63</v>
      </c>
      <c r="VDD260">
        <v>0.63</v>
      </c>
      <c r="VDE260">
        <v>0.63</v>
      </c>
      <c r="VDF260">
        <v>0.63</v>
      </c>
      <c r="VDG260">
        <v>0.63</v>
      </c>
      <c r="VDH260">
        <v>0.63</v>
      </c>
      <c r="VDI260">
        <v>0.63</v>
      </c>
      <c r="VDJ260">
        <v>0.63</v>
      </c>
      <c r="VDK260">
        <v>0.63</v>
      </c>
      <c r="VDL260">
        <v>0.63</v>
      </c>
      <c r="VDM260">
        <v>0.63</v>
      </c>
      <c r="VDN260">
        <v>0.63</v>
      </c>
      <c r="VDO260">
        <v>0.63</v>
      </c>
      <c r="VDP260">
        <v>0.63</v>
      </c>
      <c r="VDQ260">
        <v>0.63</v>
      </c>
      <c r="VDR260">
        <v>0.63</v>
      </c>
      <c r="VDS260">
        <v>0.63</v>
      </c>
      <c r="VDT260">
        <v>0.63</v>
      </c>
      <c r="VDU260">
        <v>0.63</v>
      </c>
      <c r="VDV260">
        <v>0.63</v>
      </c>
      <c r="VDW260">
        <v>0.63</v>
      </c>
      <c r="VDX260">
        <v>0.63</v>
      </c>
      <c r="VDY260">
        <v>0.63</v>
      </c>
      <c r="VDZ260">
        <v>0.63</v>
      </c>
      <c r="VEA260">
        <v>0.63</v>
      </c>
      <c r="VEB260">
        <v>0.63</v>
      </c>
      <c r="VEC260">
        <v>0.63</v>
      </c>
      <c r="VED260">
        <v>0.63</v>
      </c>
      <c r="VEE260">
        <v>0.63</v>
      </c>
      <c r="VEF260">
        <v>0.63</v>
      </c>
      <c r="VEG260">
        <v>0.63</v>
      </c>
      <c r="VEH260">
        <v>0.63</v>
      </c>
      <c r="VEI260">
        <v>0.63</v>
      </c>
      <c r="VEJ260">
        <v>0.63</v>
      </c>
      <c r="VEK260">
        <v>0.63</v>
      </c>
      <c r="VEL260">
        <v>0.63</v>
      </c>
      <c r="VEM260">
        <v>0.63</v>
      </c>
      <c r="VEN260">
        <v>0.63</v>
      </c>
      <c r="VEO260">
        <v>0.63</v>
      </c>
      <c r="VEP260">
        <v>0.63</v>
      </c>
      <c r="VEQ260">
        <v>0.63</v>
      </c>
      <c r="VER260">
        <v>0.63</v>
      </c>
      <c r="VES260">
        <v>0.63</v>
      </c>
      <c r="VET260">
        <v>0.63</v>
      </c>
      <c r="VEU260">
        <v>0.63</v>
      </c>
      <c r="VEV260">
        <v>0.63</v>
      </c>
      <c r="VEW260">
        <v>0.63</v>
      </c>
      <c r="VEX260">
        <v>0.63</v>
      </c>
      <c r="VEY260">
        <v>0.63</v>
      </c>
      <c r="VEZ260">
        <v>0.63</v>
      </c>
      <c r="VFA260">
        <v>0.63</v>
      </c>
      <c r="VFB260">
        <v>0.63</v>
      </c>
      <c r="VFC260">
        <v>0.63</v>
      </c>
      <c r="VFD260">
        <v>0.63</v>
      </c>
      <c r="VFE260">
        <v>0.63</v>
      </c>
      <c r="VFF260">
        <v>0.63</v>
      </c>
      <c r="VFG260">
        <v>0.63</v>
      </c>
      <c r="VFH260">
        <v>0.63</v>
      </c>
      <c r="VFI260">
        <v>0.63</v>
      </c>
      <c r="VFJ260">
        <v>0.63</v>
      </c>
      <c r="VFK260">
        <v>0.63</v>
      </c>
      <c r="VFL260">
        <v>0.63</v>
      </c>
      <c r="VFM260">
        <v>0.63</v>
      </c>
      <c r="VFN260">
        <v>0.63</v>
      </c>
      <c r="VFO260">
        <v>0.63</v>
      </c>
      <c r="VFP260">
        <v>0.63</v>
      </c>
      <c r="VFQ260">
        <v>0.63</v>
      </c>
      <c r="VFR260">
        <v>0.63</v>
      </c>
      <c r="VFS260">
        <v>0.63</v>
      </c>
      <c r="VFT260">
        <v>0.63</v>
      </c>
      <c r="VFU260">
        <v>0.63</v>
      </c>
      <c r="VFV260">
        <v>0.63</v>
      </c>
      <c r="VFW260">
        <v>0.63</v>
      </c>
      <c r="VFX260">
        <v>0.63</v>
      </c>
      <c r="VFY260">
        <v>0.63</v>
      </c>
      <c r="VFZ260">
        <v>0.63</v>
      </c>
      <c r="VGA260">
        <v>0.63</v>
      </c>
      <c r="VGB260">
        <v>0.63</v>
      </c>
      <c r="VGC260">
        <v>0.63</v>
      </c>
      <c r="VGD260">
        <v>0.63</v>
      </c>
      <c r="VGE260">
        <v>0.63</v>
      </c>
      <c r="VGF260">
        <v>0.63</v>
      </c>
      <c r="VGG260">
        <v>0.63</v>
      </c>
      <c r="VGH260">
        <v>0.63</v>
      </c>
      <c r="VGI260">
        <v>0.63</v>
      </c>
      <c r="VGJ260">
        <v>0.63</v>
      </c>
      <c r="VGK260">
        <v>0.63</v>
      </c>
      <c r="VGL260">
        <v>0.63</v>
      </c>
      <c r="VGM260">
        <v>0.63</v>
      </c>
      <c r="VGN260">
        <v>0.63</v>
      </c>
      <c r="VGO260">
        <v>0.63</v>
      </c>
      <c r="VGP260">
        <v>0.63</v>
      </c>
      <c r="VGQ260">
        <v>0.63</v>
      </c>
      <c r="VGR260">
        <v>0.63</v>
      </c>
      <c r="VGS260">
        <v>0.63</v>
      </c>
      <c r="VGT260">
        <v>0.63</v>
      </c>
      <c r="VGU260">
        <v>0.63</v>
      </c>
      <c r="VGV260">
        <v>0.63</v>
      </c>
      <c r="VGW260">
        <v>0.63</v>
      </c>
      <c r="VGX260">
        <v>0.63</v>
      </c>
      <c r="VGY260">
        <v>0.63</v>
      </c>
      <c r="VGZ260">
        <v>0.63</v>
      </c>
      <c r="VHA260">
        <v>0.63</v>
      </c>
      <c r="VHB260">
        <v>0.63</v>
      </c>
      <c r="VHC260">
        <v>0.63</v>
      </c>
      <c r="VHD260">
        <v>0.63</v>
      </c>
      <c r="VHE260">
        <v>0.63</v>
      </c>
      <c r="VHF260">
        <v>0.63</v>
      </c>
      <c r="VHG260">
        <v>0.63</v>
      </c>
      <c r="VHH260">
        <v>0.63</v>
      </c>
      <c r="VHI260">
        <v>0.63</v>
      </c>
      <c r="VHJ260">
        <v>0.63</v>
      </c>
      <c r="VHK260">
        <v>0.63</v>
      </c>
      <c r="VHL260">
        <v>0.63</v>
      </c>
      <c r="VHM260">
        <v>0.63</v>
      </c>
      <c r="VHN260">
        <v>0.63</v>
      </c>
      <c r="VHO260">
        <v>0.63</v>
      </c>
      <c r="VHP260">
        <v>0.63</v>
      </c>
      <c r="VHQ260">
        <v>0.63</v>
      </c>
      <c r="VHR260">
        <v>0.63</v>
      </c>
      <c r="VHS260">
        <v>0.63</v>
      </c>
      <c r="VHT260">
        <v>0.63</v>
      </c>
      <c r="VHU260">
        <v>0.63</v>
      </c>
      <c r="VHV260">
        <v>0.63</v>
      </c>
      <c r="VHW260">
        <v>0.63</v>
      </c>
      <c r="VHX260">
        <v>0.63</v>
      </c>
      <c r="VHY260">
        <v>0.63</v>
      </c>
      <c r="VHZ260">
        <v>0.63</v>
      </c>
      <c r="VIA260">
        <v>0.63</v>
      </c>
      <c r="VIB260">
        <v>0.63</v>
      </c>
      <c r="VIC260">
        <v>0.63</v>
      </c>
      <c r="VID260">
        <v>0.63</v>
      </c>
      <c r="VIE260">
        <v>0.63</v>
      </c>
      <c r="VIF260">
        <v>0.63</v>
      </c>
      <c r="VIG260">
        <v>0.63</v>
      </c>
      <c r="VIH260">
        <v>0.63</v>
      </c>
      <c r="VII260">
        <v>0.63</v>
      </c>
      <c r="VIJ260">
        <v>0.63</v>
      </c>
      <c r="VIK260">
        <v>0.63</v>
      </c>
      <c r="VIL260">
        <v>0.63</v>
      </c>
      <c r="VIM260">
        <v>0.63</v>
      </c>
      <c r="VIN260">
        <v>0.63</v>
      </c>
      <c r="VIO260">
        <v>0.63</v>
      </c>
      <c r="VIP260">
        <v>0.63</v>
      </c>
      <c r="VIQ260">
        <v>0.63</v>
      </c>
      <c r="VIR260">
        <v>0.63</v>
      </c>
      <c r="VIS260">
        <v>0.63</v>
      </c>
      <c r="VIT260">
        <v>0.63</v>
      </c>
      <c r="VIU260">
        <v>0.63</v>
      </c>
      <c r="VIV260">
        <v>0.63</v>
      </c>
      <c r="VIW260">
        <v>0.63</v>
      </c>
      <c r="VIX260">
        <v>0.63</v>
      </c>
      <c r="VIY260">
        <v>0.63</v>
      </c>
      <c r="VIZ260">
        <v>0.63</v>
      </c>
      <c r="VJA260">
        <v>0.63</v>
      </c>
      <c r="VJB260">
        <v>0.63</v>
      </c>
      <c r="VJC260">
        <v>0.63</v>
      </c>
      <c r="VJD260">
        <v>0.63</v>
      </c>
      <c r="VJE260">
        <v>0.63</v>
      </c>
      <c r="VJF260">
        <v>0.63</v>
      </c>
      <c r="VJG260">
        <v>0.63</v>
      </c>
      <c r="VJH260">
        <v>0.63</v>
      </c>
      <c r="VJI260">
        <v>0.63</v>
      </c>
      <c r="VJJ260">
        <v>0.63</v>
      </c>
      <c r="VJK260">
        <v>0.63</v>
      </c>
      <c r="VJL260">
        <v>0.63</v>
      </c>
      <c r="VJM260">
        <v>0.63</v>
      </c>
      <c r="VJN260">
        <v>0.63</v>
      </c>
      <c r="VJO260">
        <v>0.63</v>
      </c>
      <c r="VJP260">
        <v>0.63</v>
      </c>
      <c r="VJQ260">
        <v>0.63</v>
      </c>
      <c r="VJR260">
        <v>0.63</v>
      </c>
      <c r="VJS260">
        <v>0.63</v>
      </c>
      <c r="VJT260">
        <v>0.63</v>
      </c>
      <c r="VJU260">
        <v>0.63</v>
      </c>
      <c r="VJV260">
        <v>0.63</v>
      </c>
      <c r="VJW260">
        <v>0.63</v>
      </c>
      <c r="VJX260">
        <v>0.63</v>
      </c>
      <c r="VJY260">
        <v>0.63</v>
      </c>
      <c r="VJZ260">
        <v>0.63</v>
      </c>
      <c r="VKA260">
        <v>0.63</v>
      </c>
      <c r="VKB260">
        <v>0.63</v>
      </c>
      <c r="VKC260">
        <v>0.63</v>
      </c>
      <c r="VKD260">
        <v>0.63</v>
      </c>
      <c r="VKE260">
        <v>0.63</v>
      </c>
      <c r="VKF260">
        <v>0.63</v>
      </c>
      <c r="VKG260">
        <v>0.63</v>
      </c>
      <c r="VKH260">
        <v>0.63</v>
      </c>
      <c r="VKI260">
        <v>0.63</v>
      </c>
      <c r="VKJ260">
        <v>0.63</v>
      </c>
      <c r="VKK260">
        <v>0.63</v>
      </c>
      <c r="VKL260">
        <v>0.63</v>
      </c>
      <c r="VKM260">
        <v>0.63</v>
      </c>
      <c r="VKN260">
        <v>0.63</v>
      </c>
      <c r="VKO260">
        <v>0.63</v>
      </c>
      <c r="VKP260">
        <v>0.63</v>
      </c>
      <c r="VKQ260">
        <v>0.63</v>
      </c>
      <c r="VKR260">
        <v>0.63</v>
      </c>
      <c r="VKS260">
        <v>0.63</v>
      </c>
      <c r="VKT260">
        <v>0.63</v>
      </c>
      <c r="VKU260">
        <v>0.63</v>
      </c>
      <c r="VKV260">
        <v>0.63</v>
      </c>
      <c r="VKW260">
        <v>0.63</v>
      </c>
      <c r="VKX260">
        <v>0.63</v>
      </c>
      <c r="VKY260">
        <v>0.63</v>
      </c>
      <c r="VKZ260">
        <v>0.63</v>
      </c>
      <c r="VLA260">
        <v>0.63</v>
      </c>
      <c r="VLB260">
        <v>0.63</v>
      </c>
      <c r="VLC260">
        <v>0.63</v>
      </c>
      <c r="VLD260">
        <v>0.63</v>
      </c>
      <c r="VLE260">
        <v>0.63</v>
      </c>
      <c r="VLF260">
        <v>0.63</v>
      </c>
      <c r="VLG260">
        <v>0.63</v>
      </c>
      <c r="VLH260">
        <v>0.63</v>
      </c>
      <c r="VLI260">
        <v>0.63</v>
      </c>
      <c r="VLJ260">
        <v>0.63</v>
      </c>
      <c r="VLK260">
        <v>0.63</v>
      </c>
      <c r="VLL260">
        <v>0.63</v>
      </c>
      <c r="VLM260">
        <v>0.63</v>
      </c>
      <c r="VLN260">
        <v>0.63</v>
      </c>
      <c r="VLO260">
        <v>0.63</v>
      </c>
      <c r="VLP260">
        <v>0.63</v>
      </c>
      <c r="VLQ260">
        <v>0.63</v>
      </c>
      <c r="VLR260">
        <v>0.63</v>
      </c>
      <c r="VLS260">
        <v>0.63</v>
      </c>
      <c r="VLT260">
        <v>0.63</v>
      </c>
      <c r="VLU260">
        <v>0.63</v>
      </c>
      <c r="VLV260">
        <v>0.63</v>
      </c>
      <c r="VLW260">
        <v>0.63</v>
      </c>
      <c r="VLX260">
        <v>0.63</v>
      </c>
      <c r="VLY260">
        <v>0.63</v>
      </c>
      <c r="VLZ260">
        <v>0.63</v>
      </c>
      <c r="VMA260">
        <v>0.63</v>
      </c>
      <c r="VMB260">
        <v>0.63</v>
      </c>
      <c r="VMC260">
        <v>0.63</v>
      </c>
      <c r="VMD260">
        <v>0.63</v>
      </c>
      <c r="VME260">
        <v>0.63</v>
      </c>
      <c r="VMF260">
        <v>0.63</v>
      </c>
      <c r="VMG260">
        <v>0.63</v>
      </c>
      <c r="VMH260">
        <v>0.63</v>
      </c>
      <c r="VMI260">
        <v>0.63</v>
      </c>
      <c r="VMJ260">
        <v>0.63</v>
      </c>
      <c r="VMK260">
        <v>0.63</v>
      </c>
      <c r="VML260">
        <v>0.63</v>
      </c>
      <c r="VMM260">
        <v>0.63</v>
      </c>
      <c r="VMN260">
        <v>0.63</v>
      </c>
      <c r="VMO260">
        <v>0.63</v>
      </c>
      <c r="VMP260">
        <v>0.63</v>
      </c>
      <c r="VMQ260">
        <v>0.63</v>
      </c>
      <c r="VMR260">
        <v>0.63</v>
      </c>
      <c r="VMS260">
        <v>0.63</v>
      </c>
      <c r="VMT260">
        <v>0.63</v>
      </c>
      <c r="VMU260">
        <v>0.63</v>
      </c>
      <c r="VMV260">
        <v>0.63</v>
      </c>
      <c r="VMW260">
        <v>0.63</v>
      </c>
      <c r="VMX260">
        <v>0.63</v>
      </c>
      <c r="VMY260">
        <v>0.63</v>
      </c>
      <c r="VMZ260">
        <v>0.63</v>
      </c>
      <c r="VNA260">
        <v>0.63</v>
      </c>
      <c r="VNB260">
        <v>0.63</v>
      </c>
      <c r="VNC260">
        <v>0.63</v>
      </c>
      <c r="VND260">
        <v>0.63</v>
      </c>
      <c r="VNE260">
        <v>0.63</v>
      </c>
      <c r="VNF260">
        <v>0.63</v>
      </c>
      <c r="VNG260">
        <v>0.63</v>
      </c>
      <c r="VNH260">
        <v>0.63</v>
      </c>
      <c r="VNI260">
        <v>0.63</v>
      </c>
      <c r="VNJ260">
        <v>0.63</v>
      </c>
      <c r="VNK260">
        <v>0.63</v>
      </c>
      <c r="VNL260">
        <v>0.63</v>
      </c>
      <c r="VNM260">
        <v>0.63</v>
      </c>
      <c r="VNN260">
        <v>0.63</v>
      </c>
      <c r="VNO260">
        <v>0.63</v>
      </c>
      <c r="VNP260">
        <v>0.63</v>
      </c>
      <c r="VNQ260">
        <v>0.63</v>
      </c>
      <c r="VNR260">
        <v>0.63</v>
      </c>
      <c r="VNS260">
        <v>0.63</v>
      </c>
      <c r="VNT260">
        <v>0.63</v>
      </c>
      <c r="VNU260">
        <v>0.63</v>
      </c>
      <c r="VNV260">
        <v>0.63</v>
      </c>
      <c r="VNW260">
        <v>0.63</v>
      </c>
      <c r="VNX260">
        <v>0.63</v>
      </c>
      <c r="VNY260">
        <v>0.63</v>
      </c>
      <c r="VNZ260">
        <v>0.63</v>
      </c>
      <c r="VOA260">
        <v>0.63</v>
      </c>
      <c r="VOB260">
        <v>0.63</v>
      </c>
      <c r="VOC260">
        <v>0.63</v>
      </c>
      <c r="VOD260">
        <v>0.63</v>
      </c>
      <c r="VOE260">
        <v>0.63</v>
      </c>
      <c r="VOF260">
        <v>0.63</v>
      </c>
      <c r="VOG260">
        <v>0.63</v>
      </c>
      <c r="VOH260">
        <v>0.63</v>
      </c>
      <c r="VOI260">
        <v>0.63</v>
      </c>
      <c r="VOJ260">
        <v>0.63</v>
      </c>
      <c r="VOK260">
        <v>0.63</v>
      </c>
      <c r="VOL260">
        <v>0.63</v>
      </c>
      <c r="VOM260">
        <v>0.63</v>
      </c>
      <c r="VON260">
        <v>0.63</v>
      </c>
      <c r="VOO260">
        <v>0.63</v>
      </c>
      <c r="VOP260">
        <v>0.63</v>
      </c>
      <c r="VOQ260">
        <v>0.63</v>
      </c>
      <c r="VOR260">
        <v>0.63</v>
      </c>
      <c r="VOS260">
        <v>0.63</v>
      </c>
      <c r="VOT260">
        <v>0.63</v>
      </c>
      <c r="VOU260">
        <v>0.63</v>
      </c>
      <c r="VOV260">
        <v>0.63</v>
      </c>
      <c r="VOW260">
        <v>0.63</v>
      </c>
      <c r="VOX260">
        <v>0.63</v>
      </c>
      <c r="VOY260">
        <v>0.63</v>
      </c>
      <c r="VOZ260">
        <v>0.63</v>
      </c>
      <c r="VPA260">
        <v>0.63</v>
      </c>
      <c r="VPB260">
        <v>0.63</v>
      </c>
      <c r="VPC260">
        <v>0.63</v>
      </c>
      <c r="VPD260">
        <v>0.63</v>
      </c>
      <c r="VPE260">
        <v>0.63</v>
      </c>
      <c r="VPF260">
        <v>0.63</v>
      </c>
      <c r="VPG260">
        <v>0.63</v>
      </c>
      <c r="VPH260">
        <v>0.63</v>
      </c>
      <c r="VPI260">
        <v>0.63</v>
      </c>
      <c r="VPJ260">
        <v>0.63</v>
      </c>
      <c r="VPK260">
        <v>0.63</v>
      </c>
      <c r="VPL260">
        <v>0.63</v>
      </c>
      <c r="VPM260">
        <v>0.63</v>
      </c>
      <c r="VPN260">
        <v>0.63</v>
      </c>
      <c r="VPO260">
        <v>0.63</v>
      </c>
      <c r="VPP260">
        <v>0.63</v>
      </c>
      <c r="VPQ260">
        <v>0.63</v>
      </c>
      <c r="VPR260">
        <v>0.63</v>
      </c>
      <c r="VPS260">
        <v>0.63</v>
      </c>
      <c r="VPT260">
        <v>0.63</v>
      </c>
      <c r="VPU260">
        <v>0.63</v>
      </c>
      <c r="VPV260">
        <v>0.63</v>
      </c>
      <c r="VPW260">
        <v>0.63</v>
      </c>
      <c r="VPX260">
        <v>0.63</v>
      </c>
      <c r="VPY260">
        <v>0.63</v>
      </c>
      <c r="VPZ260">
        <v>0.63</v>
      </c>
      <c r="VQA260">
        <v>0.63</v>
      </c>
      <c r="VQB260">
        <v>0.63</v>
      </c>
      <c r="VQC260">
        <v>0.63</v>
      </c>
      <c r="VQD260">
        <v>0.63</v>
      </c>
      <c r="VQE260">
        <v>0.63</v>
      </c>
      <c r="VQF260">
        <v>0.63</v>
      </c>
      <c r="VQG260">
        <v>0.63</v>
      </c>
      <c r="VQH260">
        <v>0.63</v>
      </c>
      <c r="VQI260">
        <v>0.63</v>
      </c>
      <c r="VQJ260">
        <v>0.63</v>
      </c>
      <c r="VQK260">
        <v>0.63</v>
      </c>
      <c r="VQL260">
        <v>0.63</v>
      </c>
      <c r="VQM260">
        <v>0.63</v>
      </c>
      <c r="VQN260">
        <v>0.63</v>
      </c>
      <c r="VQO260">
        <v>0.63</v>
      </c>
      <c r="VQP260">
        <v>0.63</v>
      </c>
      <c r="VQQ260">
        <v>0.63</v>
      </c>
      <c r="VQR260">
        <v>0.63</v>
      </c>
      <c r="VQS260">
        <v>0.63</v>
      </c>
      <c r="VQT260">
        <v>0.63</v>
      </c>
      <c r="VQU260">
        <v>0.63</v>
      </c>
      <c r="VQV260">
        <v>0.63</v>
      </c>
      <c r="VQW260">
        <v>0.63</v>
      </c>
      <c r="VQX260">
        <v>0.63</v>
      </c>
      <c r="VQY260">
        <v>0.63</v>
      </c>
      <c r="VQZ260">
        <v>0.63</v>
      </c>
      <c r="VRA260">
        <v>0.63</v>
      </c>
      <c r="VRB260">
        <v>0.63</v>
      </c>
      <c r="VRC260">
        <v>0.63</v>
      </c>
      <c r="VRD260">
        <v>0.63</v>
      </c>
      <c r="VRE260">
        <v>0.63</v>
      </c>
      <c r="VRF260">
        <v>0.63</v>
      </c>
      <c r="VRG260">
        <v>0.63</v>
      </c>
      <c r="VRH260">
        <v>0.63</v>
      </c>
      <c r="VRI260">
        <v>0.63</v>
      </c>
      <c r="VRJ260">
        <v>0.63</v>
      </c>
      <c r="VRK260">
        <v>0.63</v>
      </c>
      <c r="VRL260">
        <v>0.63</v>
      </c>
      <c r="VRM260">
        <v>0.63</v>
      </c>
      <c r="VRN260">
        <v>0.63</v>
      </c>
      <c r="VRO260">
        <v>0.63</v>
      </c>
      <c r="VRP260">
        <v>0.63</v>
      </c>
      <c r="VRQ260">
        <v>0.63</v>
      </c>
      <c r="VRR260">
        <v>0.63</v>
      </c>
      <c r="VRS260">
        <v>0.63</v>
      </c>
      <c r="VRT260">
        <v>0.63</v>
      </c>
      <c r="VRU260">
        <v>0.63</v>
      </c>
      <c r="VRV260">
        <v>0.63</v>
      </c>
      <c r="VRW260">
        <v>0.63</v>
      </c>
      <c r="VRX260">
        <v>0.63</v>
      </c>
      <c r="VRY260">
        <v>0.63</v>
      </c>
      <c r="VRZ260">
        <v>0.63</v>
      </c>
      <c r="VSA260">
        <v>0.63</v>
      </c>
      <c r="VSB260">
        <v>0.63</v>
      </c>
      <c r="VSC260">
        <v>0.63</v>
      </c>
      <c r="VSD260">
        <v>0.63</v>
      </c>
      <c r="VSE260">
        <v>0.63</v>
      </c>
      <c r="VSF260">
        <v>0.63</v>
      </c>
      <c r="VSG260">
        <v>0.63</v>
      </c>
      <c r="VSH260">
        <v>0.63</v>
      </c>
      <c r="VSI260">
        <v>0.63</v>
      </c>
      <c r="VSJ260">
        <v>0.63</v>
      </c>
      <c r="VSK260">
        <v>0.63</v>
      </c>
      <c r="VSL260">
        <v>0.63</v>
      </c>
      <c r="VSM260">
        <v>0.63</v>
      </c>
      <c r="VSN260">
        <v>0.63</v>
      </c>
      <c r="VSO260">
        <v>0.63</v>
      </c>
      <c r="VSP260">
        <v>0.63</v>
      </c>
      <c r="VSQ260">
        <v>0.63</v>
      </c>
      <c r="VSR260">
        <v>0.63</v>
      </c>
      <c r="VSS260">
        <v>0.63</v>
      </c>
      <c r="VST260">
        <v>0.63</v>
      </c>
      <c r="VSU260">
        <v>0.63</v>
      </c>
      <c r="VSV260">
        <v>0.63</v>
      </c>
      <c r="VSW260">
        <v>0.63</v>
      </c>
      <c r="VSX260">
        <v>0.63</v>
      </c>
      <c r="VSY260">
        <v>0.63</v>
      </c>
      <c r="VSZ260">
        <v>0.63</v>
      </c>
      <c r="VTA260">
        <v>0.63</v>
      </c>
      <c r="VTB260">
        <v>0.63</v>
      </c>
      <c r="VTC260">
        <v>0.63</v>
      </c>
      <c r="VTD260">
        <v>0.63</v>
      </c>
      <c r="VTE260">
        <v>0.63</v>
      </c>
      <c r="VTF260">
        <v>0.63</v>
      </c>
      <c r="VTG260">
        <v>0.63</v>
      </c>
      <c r="VTH260">
        <v>0.63</v>
      </c>
      <c r="VTI260">
        <v>0.63</v>
      </c>
      <c r="VTJ260">
        <v>0.63</v>
      </c>
      <c r="VTK260">
        <v>0.63</v>
      </c>
      <c r="VTL260">
        <v>0.63</v>
      </c>
      <c r="VTM260">
        <v>0.63</v>
      </c>
      <c r="VTN260">
        <v>0.63</v>
      </c>
      <c r="VTO260">
        <v>0.63</v>
      </c>
      <c r="VTP260">
        <v>0.63</v>
      </c>
      <c r="VTQ260">
        <v>0.63</v>
      </c>
      <c r="VTR260">
        <v>0.63</v>
      </c>
      <c r="VTS260">
        <v>0.63</v>
      </c>
      <c r="VTT260">
        <v>0.63</v>
      </c>
      <c r="VTU260">
        <v>0.63</v>
      </c>
      <c r="VTV260">
        <v>0.63</v>
      </c>
      <c r="VTW260">
        <v>0.63</v>
      </c>
      <c r="VTX260">
        <v>0.63</v>
      </c>
      <c r="VTY260">
        <v>0.63</v>
      </c>
      <c r="VTZ260">
        <v>0.63</v>
      </c>
      <c r="VUA260">
        <v>0.63</v>
      </c>
      <c r="VUB260">
        <v>0.63</v>
      </c>
      <c r="VUC260">
        <v>0.63</v>
      </c>
      <c r="VUD260">
        <v>0.63</v>
      </c>
      <c r="VUE260">
        <v>0.63</v>
      </c>
      <c r="VUF260">
        <v>0.63</v>
      </c>
      <c r="VUG260">
        <v>0.63</v>
      </c>
      <c r="VUH260">
        <v>0.63</v>
      </c>
      <c r="VUI260">
        <v>0.63</v>
      </c>
      <c r="VUJ260">
        <v>0.63</v>
      </c>
      <c r="VUK260">
        <v>0.63</v>
      </c>
      <c r="VUL260">
        <v>0.63</v>
      </c>
      <c r="VUM260">
        <v>0.63</v>
      </c>
      <c r="VUN260">
        <v>0.63</v>
      </c>
      <c r="VUO260">
        <v>0.63</v>
      </c>
      <c r="VUP260">
        <v>0.63</v>
      </c>
      <c r="VUQ260">
        <v>0.63</v>
      </c>
      <c r="VUR260">
        <v>0.63</v>
      </c>
      <c r="VUS260">
        <v>0.63</v>
      </c>
      <c r="VUT260">
        <v>0.63</v>
      </c>
      <c r="VUU260">
        <v>0.63</v>
      </c>
      <c r="VUV260">
        <v>0.63</v>
      </c>
      <c r="VUW260">
        <v>0.63</v>
      </c>
      <c r="VUX260">
        <v>0.63</v>
      </c>
      <c r="VUY260">
        <v>0.63</v>
      </c>
      <c r="VUZ260">
        <v>0.63</v>
      </c>
      <c r="VVA260">
        <v>0.63</v>
      </c>
      <c r="VVB260">
        <v>0.63</v>
      </c>
      <c r="VVC260">
        <v>0.63</v>
      </c>
      <c r="VVD260">
        <v>0.63</v>
      </c>
      <c r="VVE260">
        <v>0.63</v>
      </c>
      <c r="VVF260">
        <v>0.63</v>
      </c>
      <c r="VVG260">
        <v>0.63</v>
      </c>
      <c r="VVH260">
        <v>0.63</v>
      </c>
      <c r="VVI260">
        <v>0.63</v>
      </c>
      <c r="VVJ260">
        <v>0.63</v>
      </c>
      <c r="VVK260">
        <v>0.63</v>
      </c>
      <c r="VVL260">
        <v>0.63</v>
      </c>
      <c r="VVM260">
        <v>0.63</v>
      </c>
      <c r="VVN260">
        <v>0.63</v>
      </c>
      <c r="VVO260">
        <v>0.63</v>
      </c>
      <c r="VVP260">
        <v>0.63</v>
      </c>
      <c r="VVQ260">
        <v>0.63</v>
      </c>
      <c r="VVR260">
        <v>0.63</v>
      </c>
      <c r="VVS260">
        <v>0.63</v>
      </c>
      <c r="VVT260">
        <v>0.63</v>
      </c>
      <c r="VVU260">
        <v>0.63</v>
      </c>
      <c r="VVV260">
        <v>0.63</v>
      </c>
      <c r="VVW260">
        <v>0.63</v>
      </c>
      <c r="VVX260">
        <v>0.63</v>
      </c>
      <c r="VVY260">
        <v>0.63</v>
      </c>
      <c r="VVZ260">
        <v>0.63</v>
      </c>
      <c r="VWA260">
        <v>0.63</v>
      </c>
      <c r="VWB260">
        <v>0.63</v>
      </c>
      <c r="VWC260">
        <v>0.63</v>
      </c>
      <c r="VWD260">
        <v>0.63</v>
      </c>
      <c r="VWE260">
        <v>0.63</v>
      </c>
      <c r="VWF260">
        <v>0.63</v>
      </c>
      <c r="VWG260">
        <v>0.63</v>
      </c>
      <c r="VWH260">
        <v>0.63</v>
      </c>
      <c r="VWI260">
        <v>0.63</v>
      </c>
      <c r="VWJ260">
        <v>0.63</v>
      </c>
      <c r="VWK260">
        <v>0.63</v>
      </c>
      <c r="VWL260">
        <v>0.63</v>
      </c>
      <c r="VWM260">
        <v>0.63</v>
      </c>
      <c r="VWN260">
        <v>0.63</v>
      </c>
      <c r="VWO260">
        <v>0.63</v>
      </c>
      <c r="VWP260">
        <v>0.63</v>
      </c>
      <c r="VWQ260">
        <v>0.63</v>
      </c>
      <c r="VWR260">
        <v>0.63</v>
      </c>
      <c r="VWS260">
        <v>0.63</v>
      </c>
      <c r="VWT260">
        <v>0.63</v>
      </c>
      <c r="VWU260">
        <v>0.63</v>
      </c>
      <c r="VWV260">
        <v>0.63</v>
      </c>
      <c r="VWW260">
        <v>0.63</v>
      </c>
      <c r="VWX260">
        <v>0.63</v>
      </c>
      <c r="VWY260">
        <v>0.63</v>
      </c>
      <c r="VWZ260">
        <v>0.63</v>
      </c>
      <c r="VXA260">
        <v>0.63</v>
      </c>
      <c r="VXB260">
        <v>0.63</v>
      </c>
      <c r="VXC260">
        <v>0.63</v>
      </c>
      <c r="VXD260">
        <v>0.63</v>
      </c>
      <c r="VXE260">
        <v>0.63</v>
      </c>
      <c r="VXF260">
        <v>0.63</v>
      </c>
      <c r="VXG260">
        <v>0.63</v>
      </c>
      <c r="VXH260">
        <v>0.63</v>
      </c>
      <c r="VXI260">
        <v>0.63</v>
      </c>
      <c r="VXJ260">
        <v>0.63</v>
      </c>
      <c r="VXK260">
        <v>0.63</v>
      </c>
      <c r="VXL260">
        <v>0.63</v>
      </c>
      <c r="VXM260">
        <v>0.63</v>
      </c>
      <c r="VXN260">
        <v>0.63</v>
      </c>
      <c r="VXO260">
        <v>0.63</v>
      </c>
      <c r="VXP260">
        <v>0.63</v>
      </c>
      <c r="VXQ260">
        <v>0.63</v>
      </c>
      <c r="VXR260">
        <v>0.63</v>
      </c>
      <c r="VXS260">
        <v>0.63</v>
      </c>
      <c r="VXT260">
        <v>0.63</v>
      </c>
      <c r="VXU260">
        <v>0.63</v>
      </c>
      <c r="VXV260">
        <v>0.63</v>
      </c>
      <c r="VXW260">
        <v>0.63</v>
      </c>
      <c r="VXX260">
        <v>0.63</v>
      </c>
      <c r="VXY260">
        <v>0.63</v>
      </c>
      <c r="VXZ260">
        <v>0.63</v>
      </c>
      <c r="VYA260">
        <v>0.63</v>
      </c>
      <c r="VYB260">
        <v>0.63</v>
      </c>
      <c r="VYC260">
        <v>0.63</v>
      </c>
      <c r="VYD260">
        <v>0.63</v>
      </c>
      <c r="VYE260">
        <v>0.63</v>
      </c>
      <c r="VYF260">
        <v>0.63</v>
      </c>
      <c r="VYG260">
        <v>0.63</v>
      </c>
      <c r="VYH260">
        <v>0.63</v>
      </c>
      <c r="VYI260">
        <v>0.63</v>
      </c>
      <c r="VYJ260">
        <v>0.63</v>
      </c>
      <c r="VYK260">
        <v>0.63</v>
      </c>
      <c r="VYL260">
        <v>0.63</v>
      </c>
      <c r="VYM260">
        <v>0.63</v>
      </c>
      <c r="VYN260">
        <v>0.63</v>
      </c>
      <c r="VYO260">
        <v>0.63</v>
      </c>
      <c r="VYP260">
        <v>0.63</v>
      </c>
      <c r="VYQ260">
        <v>0.63</v>
      </c>
      <c r="VYR260">
        <v>0.63</v>
      </c>
      <c r="VYS260">
        <v>0.63</v>
      </c>
      <c r="VYT260">
        <v>0.63</v>
      </c>
      <c r="VYU260">
        <v>0.63</v>
      </c>
      <c r="VYV260">
        <v>0.63</v>
      </c>
      <c r="VYW260">
        <v>0.63</v>
      </c>
      <c r="VYX260">
        <v>0.63</v>
      </c>
      <c r="VYY260">
        <v>0.63</v>
      </c>
      <c r="VYZ260">
        <v>0.63</v>
      </c>
      <c r="VZA260">
        <v>0.63</v>
      </c>
      <c r="VZB260">
        <v>0.63</v>
      </c>
      <c r="VZC260">
        <v>0.63</v>
      </c>
      <c r="VZD260">
        <v>0.63</v>
      </c>
      <c r="VZE260">
        <v>0.63</v>
      </c>
      <c r="VZF260">
        <v>0.63</v>
      </c>
      <c r="VZG260">
        <v>0.63</v>
      </c>
      <c r="VZH260">
        <v>0.63</v>
      </c>
      <c r="VZI260">
        <v>0.63</v>
      </c>
      <c r="VZJ260">
        <v>0.63</v>
      </c>
      <c r="VZK260">
        <v>0.63</v>
      </c>
      <c r="VZL260">
        <v>0.63</v>
      </c>
      <c r="VZM260">
        <v>0.63</v>
      </c>
      <c r="VZN260">
        <v>0.63</v>
      </c>
      <c r="VZO260">
        <v>0.63</v>
      </c>
      <c r="VZP260">
        <v>0.63</v>
      </c>
      <c r="VZQ260">
        <v>0.63</v>
      </c>
      <c r="VZR260">
        <v>0.63</v>
      </c>
      <c r="VZS260">
        <v>0.63</v>
      </c>
      <c r="VZT260">
        <v>0.63</v>
      </c>
      <c r="VZU260">
        <v>0.63</v>
      </c>
      <c r="VZV260">
        <v>0.63</v>
      </c>
      <c r="VZW260">
        <v>0.63</v>
      </c>
      <c r="VZX260">
        <v>0.63</v>
      </c>
      <c r="VZY260">
        <v>0.63</v>
      </c>
      <c r="VZZ260">
        <v>0.63</v>
      </c>
      <c r="WAA260">
        <v>0.63</v>
      </c>
      <c r="WAB260">
        <v>0.63</v>
      </c>
      <c r="WAC260">
        <v>0.63</v>
      </c>
      <c r="WAD260">
        <v>0.63</v>
      </c>
      <c r="WAE260">
        <v>0.63</v>
      </c>
      <c r="WAF260">
        <v>0.63</v>
      </c>
      <c r="WAG260">
        <v>0.63</v>
      </c>
      <c r="WAH260">
        <v>0.63</v>
      </c>
      <c r="WAI260">
        <v>0.63</v>
      </c>
      <c r="WAJ260">
        <v>0.63</v>
      </c>
      <c r="WAK260">
        <v>0.63</v>
      </c>
      <c r="WAL260">
        <v>0.63</v>
      </c>
      <c r="WAM260">
        <v>0.63</v>
      </c>
      <c r="WAN260">
        <v>0.63</v>
      </c>
      <c r="WAO260">
        <v>0.63</v>
      </c>
      <c r="WAP260">
        <v>0.63</v>
      </c>
      <c r="WAQ260">
        <v>0.63</v>
      </c>
      <c r="WAR260">
        <v>0.63</v>
      </c>
      <c r="WAS260">
        <v>0.63</v>
      </c>
      <c r="WAT260">
        <v>0.63</v>
      </c>
      <c r="WAU260">
        <v>0.63</v>
      </c>
      <c r="WAV260">
        <v>0.63</v>
      </c>
      <c r="WAW260">
        <v>0.63</v>
      </c>
      <c r="WAX260">
        <v>0.63</v>
      </c>
      <c r="WAY260">
        <v>0.63</v>
      </c>
      <c r="WAZ260">
        <v>0.63</v>
      </c>
      <c r="WBA260">
        <v>0.63</v>
      </c>
      <c r="WBB260">
        <v>0.63</v>
      </c>
      <c r="WBC260">
        <v>0.63</v>
      </c>
      <c r="WBD260">
        <v>0.63</v>
      </c>
      <c r="WBE260">
        <v>0.63</v>
      </c>
      <c r="WBF260">
        <v>0.63</v>
      </c>
      <c r="WBG260">
        <v>0.63</v>
      </c>
      <c r="WBH260">
        <v>0.63</v>
      </c>
      <c r="WBI260">
        <v>0.63</v>
      </c>
      <c r="WBJ260">
        <v>0.63</v>
      </c>
      <c r="WBK260">
        <v>0.63</v>
      </c>
      <c r="WBL260">
        <v>0.63</v>
      </c>
      <c r="WBM260">
        <v>0.63</v>
      </c>
      <c r="WBN260">
        <v>0.63</v>
      </c>
      <c r="WBO260">
        <v>0.63</v>
      </c>
      <c r="WBP260">
        <v>0.63</v>
      </c>
      <c r="WBQ260">
        <v>0.63</v>
      </c>
      <c r="WBR260">
        <v>0.63</v>
      </c>
      <c r="WBS260">
        <v>0.63</v>
      </c>
      <c r="WBT260">
        <v>0.63</v>
      </c>
      <c r="WBU260">
        <v>0.63</v>
      </c>
      <c r="WBV260">
        <v>0.63</v>
      </c>
      <c r="WBW260">
        <v>0.63</v>
      </c>
      <c r="WBX260">
        <v>0.63</v>
      </c>
      <c r="WBY260">
        <v>0.63</v>
      </c>
      <c r="WBZ260">
        <v>0.63</v>
      </c>
      <c r="WCA260">
        <v>0.63</v>
      </c>
      <c r="WCB260">
        <v>0.63</v>
      </c>
      <c r="WCC260">
        <v>0.63</v>
      </c>
      <c r="WCD260">
        <v>0.63</v>
      </c>
      <c r="WCE260">
        <v>0.63</v>
      </c>
      <c r="WCF260">
        <v>0.63</v>
      </c>
      <c r="WCG260">
        <v>0.63</v>
      </c>
      <c r="WCH260">
        <v>0.63</v>
      </c>
      <c r="WCI260">
        <v>0.63</v>
      </c>
      <c r="WCJ260">
        <v>0.63</v>
      </c>
      <c r="WCK260">
        <v>0.63</v>
      </c>
      <c r="WCL260">
        <v>0.63</v>
      </c>
      <c r="WCM260">
        <v>0.63</v>
      </c>
      <c r="WCN260">
        <v>0.63</v>
      </c>
      <c r="WCO260">
        <v>0.63</v>
      </c>
      <c r="WCP260">
        <v>0.63</v>
      </c>
      <c r="WCQ260">
        <v>0.63</v>
      </c>
      <c r="WCR260">
        <v>0.63</v>
      </c>
      <c r="WCS260">
        <v>0.63</v>
      </c>
      <c r="WCT260">
        <v>0.63</v>
      </c>
      <c r="WCU260">
        <v>0.63</v>
      </c>
      <c r="WCV260">
        <v>0.63</v>
      </c>
      <c r="WCW260">
        <v>0.63</v>
      </c>
      <c r="WCX260">
        <v>0.63</v>
      </c>
      <c r="WCY260">
        <v>0.63</v>
      </c>
      <c r="WCZ260">
        <v>0.63</v>
      </c>
      <c r="WDA260">
        <v>0.63</v>
      </c>
      <c r="WDB260">
        <v>0.63</v>
      </c>
      <c r="WDC260">
        <v>0.63</v>
      </c>
      <c r="WDD260">
        <v>0.63</v>
      </c>
      <c r="WDE260">
        <v>0.63</v>
      </c>
      <c r="WDF260">
        <v>0.63</v>
      </c>
      <c r="WDG260">
        <v>0.63</v>
      </c>
      <c r="WDH260">
        <v>0.63</v>
      </c>
      <c r="WDI260">
        <v>0.63</v>
      </c>
      <c r="WDJ260">
        <v>0.63</v>
      </c>
      <c r="WDK260">
        <v>0.63</v>
      </c>
      <c r="WDL260">
        <v>0.63</v>
      </c>
      <c r="WDM260">
        <v>0.63</v>
      </c>
      <c r="WDN260">
        <v>0.63</v>
      </c>
      <c r="WDO260">
        <v>0.63</v>
      </c>
      <c r="WDP260">
        <v>0.63</v>
      </c>
      <c r="WDQ260">
        <v>0.63</v>
      </c>
      <c r="WDR260">
        <v>0.63</v>
      </c>
      <c r="WDS260">
        <v>0.63</v>
      </c>
      <c r="WDT260">
        <v>0.63</v>
      </c>
      <c r="WDU260">
        <v>0.63</v>
      </c>
      <c r="WDV260">
        <v>0.63</v>
      </c>
      <c r="WDW260">
        <v>0.63</v>
      </c>
      <c r="WDX260">
        <v>0.63</v>
      </c>
      <c r="WDY260">
        <v>0.63</v>
      </c>
      <c r="WDZ260">
        <v>0.63</v>
      </c>
      <c r="WEA260">
        <v>0.63</v>
      </c>
      <c r="WEB260">
        <v>0.63</v>
      </c>
      <c r="WEC260">
        <v>0.63</v>
      </c>
      <c r="WED260">
        <v>0.63</v>
      </c>
      <c r="WEE260">
        <v>0.63</v>
      </c>
      <c r="WEF260">
        <v>0.63</v>
      </c>
      <c r="WEG260">
        <v>0.63</v>
      </c>
      <c r="WEH260">
        <v>0.63</v>
      </c>
      <c r="WEI260">
        <v>0.63</v>
      </c>
      <c r="WEJ260">
        <v>0.63</v>
      </c>
      <c r="WEK260">
        <v>0.63</v>
      </c>
      <c r="WEL260">
        <v>0.63</v>
      </c>
      <c r="WEM260">
        <v>0.63</v>
      </c>
      <c r="WEN260">
        <v>0.63</v>
      </c>
      <c r="WEO260">
        <v>0.63</v>
      </c>
      <c r="WEP260">
        <v>0.63</v>
      </c>
      <c r="WEQ260">
        <v>0.63</v>
      </c>
      <c r="WER260">
        <v>0.63</v>
      </c>
      <c r="WES260">
        <v>0.63</v>
      </c>
      <c r="WET260">
        <v>0.63</v>
      </c>
      <c r="WEU260">
        <v>0.63</v>
      </c>
      <c r="WEV260">
        <v>0.63</v>
      </c>
      <c r="WEW260">
        <v>0.63</v>
      </c>
      <c r="WEX260">
        <v>0.63</v>
      </c>
      <c r="WEY260">
        <v>0.63</v>
      </c>
      <c r="WEZ260">
        <v>0.63</v>
      </c>
      <c r="WFA260">
        <v>0.63</v>
      </c>
      <c r="WFB260">
        <v>0.63</v>
      </c>
      <c r="WFC260">
        <v>0.63</v>
      </c>
      <c r="WFD260">
        <v>0.63</v>
      </c>
      <c r="WFE260">
        <v>0.63</v>
      </c>
      <c r="WFF260">
        <v>0.63</v>
      </c>
      <c r="WFG260">
        <v>0.63</v>
      </c>
      <c r="WFH260">
        <v>0.63</v>
      </c>
      <c r="WFI260">
        <v>0.63</v>
      </c>
      <c r="WFJ260">
        <v>0.63</v>
      </c>
      <c r="WFK260">
        <v>0.63</v>
      </c>
      <c r="WFL260">
        <v>0.63</v>
      </c>
      <c r="WFM260">
        <v>0.63</v>
      </c>
      <c r="WFN260">
        <v>0.63</v>
      </c>
      <c r="WFO260">
        <v>0.63</v>
      </c>
      <c r="WFP260">
        <v>0.63</v>
      </c>
      <c r="WFQ260">
        <v>0.63</v>
      </c>
      <c r="WFR260">
        <v>0.63</v>
      </c>
      <c r="WFS260">
        <v>0.63</v>
      </c>
      <c r="WFT260">
        <v>0.63</v>
      </c>
      <c r="WFU260">
        <v>0.63</v>
      </c>
      <c r="WFV260">
        <v>0.63</v>
      </c>
      <c r="WFW260">
        <v>0.63</v>
      </c>
      <c r="WFX260">
        <v>0.63</v>
      </c>
      <c r="WFY260">
        <v>0.63</v>
      </c>
      <c r="WFZ260">
        <v>0.63</v>
      </c>
      <c r="WGA260">
        <v>0.63</v>
      </c>
      <c r="WGB260">
        <v>0.63</v>
      </c>
      <c r="WGC260">
        <v>0.63</v>
      </c>
      <c r="WGD260">
        <v>0.63</v>
      </c>
      <c r="WGE260">
        <v>0.63</v>
      </c>
      <c r="WGF260">
        <v>0.63</v>
      </c>
      <c r="WGG260">
        <v>0.63</v>
      </c>
      <c r="WGH260">
        <v>0.63</v>
      </c>
      <c r="WGI260">
        <v>0.63</v>
      </c>
      <c r="WGJ260">
        <v>0.63</v>
      </c>
      <c r="WGK260">
        <v>0.63</v>
      </c>
      <c r="WGL260">
        <v>0.63</v>
      </c>
      <c r="WGM260">
        <v>0.63</v>
      </c>
      <c r="WGN260">
        <v>0.63</v>
      </c>
      <c r="WGO260">
        <v>0.63</v>
      </c>
      <c r="WGP260">
        <v>0.63</v>
      </c>
      <c r="WGQ260">
        <v>0.63</v>
      </c>
      <c r="WGR260">
        <v>0.63</v>
      </c>
      <c r="WGS260">
        <v>0.63</v>
      </c>
      <c r="WGT260">
        <v>0.63</v>
      </c>
      <c r="WGU260">
        <v>0.63</v>
      </c>
      <c r="WGV260">
        <v>0.63</v>
      </c>
      <c r="WGW260">
        <v>0.63</v>
      </c>
      <c r="WGX260">
        <v>0.63</v>
      </c>
      <c r="WGY260">
        <v>0.63</v>
      </c>
      <c r="WGZ260">
        <v>0.63</v>
      </c>
      <c r="WHA260">
        <v>0.63</v>
      </c>
      <c r="WHB260">
        <v>0.63</v>
      </c>
      <c r="WHC260">
        <v>0.63</v>
      </c>
      <c r="WHD260">
        <v>0.63</v>
      </c>
      <c r="WHE260">
        <v>0.63</v>
      </c>
      <c r="WHF260">
        <v>0.63</v>
      </c>
      <c r="WHG260">
        <v>0.63</v>
      </c>
      <c r="WHH260">
        <v>0.63</v>
      </c>
      <c r="WHI260">
        <v>0.63</v>
      </c>
      <c r="WHJ260">
        <v>0.63</v>
      </c>
      <c r="WHK260">
        <v>0.63</v>
      </c>
      <c r="WHL260">
        <v>0.63</v>
      </c>
      <c r="WHM260">
        <v>0.63</v>
      </c>
      <c r="WHN260">
        <v>0.63</v>
      </c>
      <c r="WHO260">
        <v>0.63</v>
      </c>
      <c r="WHP260">
        <v>0.63</v>
      </c>
      <c r="WHQ260">
        <v>0.63</v>
      </c>
      <c r="WHR260">
        <v>0.63</v>
      </c>
      <c r="WHS260">
        <v>0.63</v>
      </c>
      <c r="WHT260">
        <v>0.63</v>
      </c>
      <c r="WHU260">
        <v>0.63</v>
      </c>
      <c r="WHV260">
        <v>0.63</v>
      </c>
      <c r="WHW260">
        <v>0.63</v>
      </c>
      <c r="WHX260">
        <v>0.63</v>
      </c>
      <c r="WHY260">
        <v>0.63</v>
      </c>
      <c r="WHZ260">
        <v>0.63</v>
      </c>
      <c r="WIA260">
        <v>0.63</v>
      </c>
      <c r="WIB260">
        <v>0.63</v>
      </c>
      <c r="WIC260">
        <v>0.63</v>
      </c>
      <c r="WID260">
        <v>0.63</v>
      </c>
      <c r="WIE260">
        <v>0.63</v>
      </c>
      <c r="WIF260">
        <v>0.63</v>
      </c>
      <c r="WIG260">
        <v>0.63</v>
      </c>
      <c r="WIH260">
        <v>0.63</v>
      </c>
      <c r="WII260">
        <v>0.63</v>
      </c>
      <c r="WIJ260">
        <v>0.63</v>
      </c>
      <c r="WIK260">
        <v>0.63</v>
      </c>
      <c r="WIL260">
        <v>0.63</v>
      </c>
      <c r="WIM260">
        <v>0.63</v>
      </c>
      <c r="WIN260">
        <v>0.63</v>
      </c>
      <c r="WIO260">
        <v>0.63</v>
      </c>
      <c r="WIP260">
        <v>0.63</v>
      </c>
      <c r="WIQ260">
        <v>0.63</v>
      </c>
      <c r="WIR260">
        <v>0.63</v>
      </c>
      <c r="WIS260">
        <v>0.63</v>
      </c>
      <c r="WIT260">
        <v>0.63</v>
      </c>
      <c r="WIU260">
        <v>0.63</v>
      </c>
      <c r="WIV260">
        <v>0.63</v>
      </c>
      <c r="WIW260">
        <v>0.63</v>
      </c>
      <c r="WIX260">
        <v>0.63</v>
      </c>
      <c r="WIY260">
        <v>0.63</v>
      </c>
      <c r="WIZ260">
        <v>0.63</v>
      </c>
      <c r="WJA260">
        <v>0.63</v>
      </c>
      <c r="WJB260">
        <v>0.63</v>
      </c>
      <c r="WJC260">
        <v>0.63</v>
      </c>
      <c r="WJD260">
        <v>0.63</v>
      </c>
      <c r="WJE260">
        <v>0.63</v>
      </c>
      <c r="WJF260">
        <v>0.63</v>
      </c>
      <c r="WJG260">
        <v>0.63</v>
      </c>
      <c r="WJH260">
        <v>0.63</v>
      </c>
      <c r="WJI260">
        <v>0.63</v>
      </c>
      <c r="WJJ260">
        <v>0.63</v>
      </c>
      <c r="WJK260">
        <v>0.63</v>
      </c>
      <c r="WJL260">
        <v>0.63</v>
      </c>
      <c r="WJM260">
        <v>0.63</v>
      </c>
      <c r="WJN260">
        <v>0.63</v>
      </c>
      <c r="WJO260">
        <v>0.63</v>
      </c>
      <c r="WJP260">
        <v>0.63</v>
      </c>
      <c r="WJQ260">
        <v>0.63</v>
      </c>
      <c r="WJR260">
        <v>0.63</v>
      </c>
      <c r="WJS260">
        <v>0.63</v>
      </c>
      <c r="WJT260">
        <v>0.63</v>
      </c>
      <c r="WJU260">
        <v>0.63</v>
      </c>
      <c r="WJV260">
        <v>0.63</v>
      </c>
      <c r="WJW260">
        <v>0.63</v>
      </c>
      <c r="WJX260">
        <v>0.63</v>
      </c>
      <c r="WJY260">
        <v>0.63</v>
      </c>
      <c r="WJZ260">
        <v>0.63</v>
      </c>
      <c r="WKA260">
        <v>0.63</v>
      </c>
      <c r="WKB260">
        <v>0.63</v>
      </c>
      <c r="WKC260">
        <v>0.63</v>
      </c>
      <c r="WKD260">
        <v>0.63</v>
      </c>
      <c r="WKE260">
        <v>0.63</v>
      </c>
      <c r="WKF260">
        <v>0.63</v>
      </c>
      <c r="WKG260">
        <v>0.63</v>
      </c>
      <c r="WKH260">
        <v>0.63</v>
      </c>
      <c r="WKI260">
        <v>0.63</v>
      </c>
      <c r="WKJ260">
        <v>0.63</v>
      </c>
      <c r="WKK260">
        <v>0.63</v>
      </c>
      <c r="WKL260">
        <v>0.63</v>
      </c>
      <c r="WKM260">
        <v>0.63</v>
      </c>
      <c r="WKN260">
        <v>0.63</v>
      </c>
      <c r="WKO260">
        <v>0.63</v>
      </c>
      <c r="WKP260">
        <v>0.63</v>
      </c>
      <c r="WKQ260">
        <v>0.63</v>
      </c>
      <c r="WKR260">
        <v>0.63</v>
      </c>
      <c r="WKS260">
        <v>0.63</v>
      </c>
      <c r="WKT260">
        <v>0.63</v>
      </c>
      <c r="WKU260">
        <v>0.63</v>
      </c>
      <c r="WKV260">
        <v>0.63</v>
      </c>
      <c r="WKW260">
        <v>0.63</v>
      </c>
      <c r="WKX260">
        <v>0.63</v>
      </c>
      <c r="WKY260">
        <v>0.63</v>
      </c>
      <c r="WKZ260">
        <v>0.63</v>
      </c>
      <c r="WLA260">
        <v>0.63</v>
      </c>
      <c r="WLB260">
        <v>0.63</v>
      </c>
      <c r="WLC260">
        <v>0.63</v>
      </c>
      <c r="WLD260">
        <v>0.63</v>
      </c>
      <c r="WLE260">
        <v>0.63</v>
      </c>
      <c r="WLF260">
        <v>0.63</v>
      </c>
      <c r="WLG260">
        <v>0.63</v>
      </c>
      <c r="WLH260">
        <v>0.63</v>
      </c>
      <c r="WLI260">
        <v>0.63</v>
      </c>
      <c r="WLJ260">
        <v>0.63</v>
      </c>
      <c r="WLK260">
        <v>0.63</v>
      </c>
      <c r="WLL260">
        <v>0.63</v>
      </c>
      <c r="WLM260">
        <v>0.63</v>
      </c>
      <c r="WLN260">
        <v>0.63</v>
      </c>
      <c r="WLO260">
        <v>0.63</v>
      </c>
      <c r="WLP260">
        <v>0.63</v>
      </c>
      <c r="WLQ260">
        <v>0.63</v>
      </c>
      <c r="WLR260">
        <v>0.63</v>
      </c>
      <c r="WLS260">
        <v>0.63</v>
      </c>
      <c r="WLT260">
        <v>0.63</v>
      </c>
      <c r="WLU260">
        <v>0.63</v>
      </c>
      <c r="WLV260">
        <v>0.63</v>
      </c>
      <c r="WLW260">
        <v>0.63</v>
      </c>
      <c r="WLX260">
        <v>0.63</v>
      </c>
      <c r="WLY260">
        <v>0.63</v>
      </c>
      <c r="WLZ260">
        <v>0.63</v>
      </c>
      <c r="WMA260">
        <v>0.63</v>
      </c>
      <c r="WMB260">
        <v>0.63</v>
      </c>
      <c r="WMC260">
        <v>0.63</v>
      </c>
      <c r="WMD260">
        <v>0.63</v>
      </c>
      <c r="WME260">
        <v>0.63</v>
      </c>
      <c r="WMF260">
        <v>0.63</v>
      </c>
      <c r="WMG260">
        <v>0.63</v>
      </c>
      <c r="WMH260">
        <v>0.63</v>
      </c>
      <c r="WMI260">
        <v>0.63</v>
      </c>
      <c r="WMJ260">
        <v>0.63</v>
      </c>
      <c r="WMK260">
        <v>0.63</v>
      </c>
      <c r="WML260">
        <v>0.63</v>
      </c>
      <c r="WMM260">
        <v>0.63</v>
      </c>
      <c r="WMN260">
        <v>0.63</v>
      </c>
      <c r="WMO260">
        <v>0.63</v>
      </c>
      <c r="WMP260">
        <v>0.63</v>
      </c>
      <c r="WMQ260">
        <v>0.63</v>
      </c>
      <c r="WMR260">
        <v>0.63</v>
      </c>
      <c r="WMS260">
        <v>0.63</v>
      </c>
      <c r="WMT260">
        <v>0.63</v>
      </c>
      <c r="WMU260">
        <v>0.63</v>
      </c>
      <c r="WMV260">
        <v>0.63</v>
      </c>
      <c r="WMW260">
        <v>0.63</v>
      </c>
      <c r="WMX260">
        <v>0.63</v>
      </c>
      <c r="WMY260">
        <v>0.63</v>
      </c>
      <c r="WMZ260">
        <v>0.63</v>
      </c>
      <c r="WNA260">
        <v>0.63</v>
      </c>
      <c r="WNB260">
        <v>0.63</v>
      </c>
      <c r="WNC260">
        <v>0.63</v>
      </c>
      <c r="WND260">
        <v>0.63</v>
      </c>
      <c r="WNE260">
        <v>0.63</v>
      </c>
      <c r="WNF260">
        <v>0.63</v>
      </c>
      <c r="WNG260">
        <v>0.63</v>
      </c>
      <c r="WNH260">
        <v>0.63</v>
      </c>
      <c r="WNI260">
        <v>0.63</v>
      </c>
      <c r="WNJ260">
        <v>0.63</v>
      </c>
      <c r="WNK260">
        <v>0.63</v>
      </c>
      <c r="WNL260">
        <v>0.63</v>
      </c>
      <c r="WNM260">
        <v>0.63</v>
      </c>
      <c r="WNN260">
        <v>0.63</v>
      </c>
      <c r="WNO260">
        <v>0.63</v>
      </c>
      <c r="WNP260">
        <v>0.63</v>
      </c>
      <c r="WNQ260">
        <v>0.63</v>
      </c>
      <c r="WNR260">
        <v>0.63</v>
      </c>
      <c r="WNS260">
        <v>0.63</v>
      </c>
      <c r="WNT260">
        <v>0.63</v>
      </c>
      <c r="WNU260">
        <v>0.63</v>
      </c>
      <c r="WNV260">
        <v>0.63</v>
      </c>
      <c r="WNW260">
        <v>0.63</v>
      </c>
      <c r="WNX260">
        <v>0.63</v>
      </c>
      <c r="WNY260">
        <v>0.63</v>
      </c>
      <c r="WNZ260">
        <v>0.63</v>
      </c>
      <c r="WOA260">
        <v>0.63</v>
      </c>
      <c r="WOB260">
        <v>0.63</v>
      </c>
      <c r="WOC260">
        <v>0.63</v>
      </c>
      <c r="WOD260">
        <v>0.63</v>
      </c>
      <c r="WOE260">
        <v>0.63</v>
      </c>
      <c r="WOF260">
        <v>0.63</v>
      </c>
      <c r="WOG260">
        <v>0.63</v>
      </c>
      <c r="WOH260">
        <v>0.63</v>
      </c>
      <c r="WOI260">
        <v>0.63</v>
      </c>
      <c r="WOJ260">
        <v>0.63</v>
      </c>
      <c r="WOK260">
        <v>0.63</v>
      </c>
      <c r="WOL260">
        <v>0.63</v>
      </c>
      <c r="WOM260">
        <v>0.63</v>
      </c>
      <c r="WON260">
        <v>0.63</v>
      </c>
      <c r="WOO260">
        <v>0.63</v>
      </c>
      <c r="WOP260">
        <v>0.63</v>
      </c>
      <c r="WOQ260">
        <v>0.63</v>
      </c>
      <c r="WOR260">
        <v>0.63</v>
      </c>
      <c r="WOS260">
        <v>0.63</v>
      </c>
      <c r="WOT260">
        <v>0.63</v>
      </c>
      <c r="WOU260">
        <v>0.63</v>
      </c>
      <c r="WOV260">
        <v>0.63</v>
      </c>
      <c r="WOW260">
        <v>0.63</v>
      </c>
      <c r="WOX260">
        <v>0.63</v>
      </c>
      <c r="WOY260">
        <v>0.63</v>
      </c>
      <c r="WOZ260">
        <v>0.63</v>
      </c>
      <c r="WPA260">
        <v>0.63</v>
      </c>
      <c r="WPB260">
        <v>0.63</v>
      </c>
      <c r="WPC260">
        <v>0.63</v>
      </c>
      <c r="WPD260">
        <v>0.63</v>
      </c>
      <c r="WPE260">
        <v>0.63</v>
      </c>
      <c r="WPF260">
        <v>0.63</v>
      </c>
      <c r="WPG260">
        <v>0.63</v>
      </c>
      <c r="WPH260">
        <v>0.63</v>
      </c>
      <c r="WPI260">
        <v>0.63</v>
      </c>
      <c r="WPJ260">
        <v>0.63</v>
      </c>
      <c r="WPK260">
        <v>0.63</v>
      </c>
      <c r="WPL260">
        <v>0.63</v>
      </c>
      <c r="WPM260">
        <v>0.63</v>
      </c>
      <c r="WPN260">
        <v>0.63</v>
      </c>
      <c r="WPO260">
        <v>0.63</v>
      </c>
      <c r="WPP260">
        <v>0.63</v>
      </c>
      <c r="WPQ260">
        <v>0.63</v>
      </c>
      <c r="WPR260">
        <v>0.63</v>
      </c>
      <c r="WPS260">
        <v>0.63</v>
      </c>
      <c r="WPT260">
        <v>0.63</v>
      </c>
      <c r="WPU260">
        <v>0.63</v>
      </c>
      <c r="WPV260">
        <v>0.63</v>
      </c>
      <c r="WPW260">
        <v>0.63</v>
      </c>
      <c r="WPX260">
        <v>0.63</v>
      </c>
      <c r="WPY260">
        <v>0.63</v>
      </c>
      <c r="WPZ260">
        <v>0.63</v>
      </c>
      <c r="WQA260">
        <v>0.63</v>
      </c>
      <c r="WQB260">
        <v>0.63</v>
      </c>
      <c r="WQC260">
        <v>0.63</v>
      </c>
      <c r="WQD260">
        <v>0.63</v>
      </c>
      <c r="WQE260">
        <v>0.63</v>
      </c>
      <c r="WQF260">
        <v>0.63</v>
      </c>
      <c r="WQG260">
        <v>0.63</v>
      </c>
      <c r="WQH260">
        <v>0.63</v>
      </c>
      <c r="WQI260">
        <v>0.63</v>
      </c>
      <c r="WQJ260">
        <v>0.63</v>
      </c>
      <c r="WQK260">
        <v>0.63</v>
      </c>
      <c r="WQL260">
        <v>0.63</v>
      </c>
      <c r="WQM260">
        <v>0.63</v>
      </c>
      <c r="WQN260">
        <v>0.63</v>
      </c>
      <c r="WQO260">
        <v>0.63</v>
      </c>
      <c r="WQP260">
        <v>0.63</v>
      </c>
      <c r="WQQ260">
        <v>0.63</v>
      </c>
      <c r="WQR260">
        <v>0.63</v>
      </c>
      <c r="WQS260">
        <v>0.63</v>
      </c>
      <c r="WQT260">
        <v>0.63</v>
      </c>
      <c r="WQU260">
        <v>0.63</v>
      </c>
      <c r="WQV260">
        <v>0.63</v>
      </c>
      <c r="WQW260">
        <v>0.63</v>
      </c>
      <c r="WQX260">
        <v>0.63</v>
      </c>
      <c r="WQY260">
        <v>0.63</v>
      </c>
      <c r="WQZ260">
        <v>0.63</v>
      </c>
      <c r="WRA260">
        <v>0.63</v>
      </c>
      <c r="WRB260">
        <v>0.63</v>
      </c>
      <c r="WRC260">
        <v>0.63</v>
      </c>
      <c r="WRD260">
        <v>0.63</v>
      </c>
      <c r="WRE260">
        <v>0.63</v>
      </c>
      <c r="WRF260">
        <v>0.63</v>
      </c>
      <c r="WRG260">
        <v>0.63</v>
      </c>
      <c r="WRH260">
        <v>0.63</v>
      </c>
      <c r="WRI260">
        <v>0.63</v>
      </c>
      <c r="WRJ260">
        <v>0.63</v>
      </c>
      <c r="WRK260">
        <v>0.63</v>
      </c>
      <c r="WRL260">
        <v>0.63</v>
      </c>
      <c r="WRM260">
        <v>0.63</v>
      </c>
      <c r="WRN260">
        <v>0.63</v>
      </c>
      <c r="WRO260">
        <v>0.63</v>
      </c>
      <c r="WRP260">
        <v>0.63</v>
      </c>
      <c r="WRQ260">
        <v>0.63</v>
      </c>
      <c r="WRR260">
        <v>0.63</v>
      </c>
      <c r="WRS260">
        <v>0.63</v>
      </c>
      <c r="WRT260">
        <v>0.63</v>
      </c>
      <c r="WRU260">
        <v>0.63</v>
      </c>
      <c r="WRV260">
        <v>0.63</v>
      </c>
      <c r="WRW260">
        <v>0.63</v>
      </c>
      <c r="WRX260">
        <v>0.63</v>
      </c>
      <c r="WRY260">
        <v>0.63</v>
      </c>
      <c r="WRZ260">
        <v>0.63</v>
      </c>
      <c r="WSA260">
        <v>0.63</v>
      </c>
      <c r="WSB260">
        <v>0.63</v>
      </c>
      <c r="WSC260">
        <v>0.63</v>
      </c>
      <c r="WSD260">
        <v>0.63</v>
      </c>
      <c r="WSE260">
        <v>0.63</v>
      </c>
      <c r="WSF260">
        <v>0.63</v>
      </c>
      <c r="WSG260">
        <v>0.63</v>
      </c>
      <c r="WSH260">
        <v>0.63</v>
      </c>
      <c r="WSI260">
        <v>0.63</v>
      </c>
      <c r="WSJ260">
        <v>0.63</v>
      </c>
      <c r="WSK260">
        <v>0.63</v>
      </c>
      <c r="WSL260">
        <v>0.63</v>
      </c>
      <c r="WSM260">
        <v>0.63</v>
      </c>
      <c r="WSN260">
        <v>0.63</v>
      </c>
      <c r="WSO260">
        <v>0.63</v>
      </c>
      <c r="WSP260">
        <v>0.63</v>
      </c>
      <c r="WSQ260">
        <v>0.63</v>
      </c>
      <c r="WSR260">
        <v>0.63</v>
      </c>
      <c r="WSS260">
        <v>0.63</v>
      </c>
      <c r="WST260">
        <v>0.63</v>
      </c>
      <c r="WSU260">
        <v>0.63</v>
      </c>
      <c r="WSV260">
        <v>0.63</v>
      </c>
      <c r="WSW260">
        <v>0.63</v>
      </c>
      <c r="WSX260">
        <v>0.63</v>
      </c>
      <c r="WSY260">
        <v>0.63</v>
      </c>
      <c r="WSZ260">
        <v>0.63</v>
      </c>
      <c r="WTA260">
        <v>0.63</v>
      </c>
      <c r="WTB260">
        <v>0.63</v>
      </c>
      <c r="WTC260">
        <v>0.63</v>
      </c>
      <c r="WTD260">
        <v>0.63</v>
      </c>
      <c r="WTE260">
        <v>0.63</v>
      </c>
      <c r="WTF260">
        <v>0.63</v>
      </c>
      <c r="WTG260">
        <v>0.63</v>
      </c>
      <c r="WTH260">
        <v>0.63</v>
      </c>
      <c r="WTI260">
        <v>0.63</v>
      </c>
      <c r="WTJ260">
        <v>0.63</v>
      </c>
      <c r="WTK260">
        <v>0.63</v>
      </c>
      <c r="WTL260">
        <v>0.63</v>
      </c>
      <c r="WTM260">
        <v>0.63</v>
      </c>
      <c r="WTN260">
        <v>0.63</v>
      </c>
      <c r="WTO260">
        <v>0.63</v>
      </c>
      <c r="WTP260">
        <v>0.63</v>
      </c>
      <c r="WTQ260">
        <v>0.63</v>
      </c>
      <c r="WTR260">
        <v>0.63</v>
      </c>
      <c r="WTS260">
        <v>0.63</v>
      </c>
      <c r="WTT260">
        <v>0.63</v>
      </c>
      <c r="WTU260">
        <v>0.63</v>
      </c>
      <c r="WTV260">
        <v>0.63</v>
      </c>
      <c r="WTW260">
        <v>0.63</v>
      </c>
      <c r="WTX260">
        <v>0.63</v>
      </c>
      <c r="WTY260">
        <v>0.63</v>
      </c>
      <c r="WTZ260">
        <v>0.63</v>
      </c>
      <c r="WUA260">
        <v>0.63</v>
      </c>
      <c r="WUB260">
        <v>0.63</v>
      </c>
      <c r="WUC260">
        <v>0.63</v>
      </c>
      <c r="WUD260">
        <v>0.63</v>
      </c>
      <c r="WUE260">
        <v>0.63</v>
      </c>
      <c r="WUF260">
        <v>0.63</v>
      </c>
      <c r="WUG260">
        <v>0.63</v>
      </c>
      <c r="WUH260">
        <v>0.63</v>
      </c>
      <c r="WUI260">
        <v>0.63</v>
      </c>
      <c r="WUJ260">
        <v>0.63</v>
      </c>
      <c r="WUK260">
        <v>0.63</v>
      </c>
      <c r="WUL260">
        <v>0.63</v>
      </c>
      <c r="WUM260">
        <v>0.63</v>
      </c>
      <c r="WUN260">
        <v>0.63</v>
      </c>
      <c r="WUO260">
        <v>0.63</v>
      </c>
      <c r="WUP260">
        <v>0.63</v>
      </c>
      <c r="WUQ260">
        <v>0.63</v>
      </c>
      <c r="WUR260">
        <v>0.63</v>
      </c>
      <c r="WUS260">
        <v>0.63</v>
      </c>
      <c r="WUT260">
        <v>0.63</v>
      </c>
      <c r="WUU260">
        <v>0.63</v>
      </c>
      <c r="WUV260">
        <v>0.63</v>
      </c>
      <c r="WUW260">
        <v>0.63</v>
      </c>
      <c r="WUX260">
        <v>0.63</v>
      </c>
      <c r="WUY260">
        <v>0.63</v>
      </c>
      <c r="WUZ260">
        <v>0.63</v>
      </c>
      <c r="WVA260">
        <v>0.63</v>
      </c>
      <c r="WVB260">
        <v>0.63</v>
      </c>
      <c r="WVC260">
        <v>0.63</v>
      </c>
      <c r="WVD260">
        <v>0.63</v>
      </c>
      <c r="WVE260">
        <v>0.63</v>
      </c>
      <c r="WVF260">
        <v>0.63</v>
      </c>
      <c r="WVG260">
        <v>0.63</v>
      </c>
      <c r="WVH260">
        <v>0.63</v>
      </c>
      <c r="WVI260">
        <v>0.63</v>
      </c>
      <c r="WVJ260">
        <v>0.63</v>
      </c>
      <c r="WVK260">
        <v>0.63</v>
      </c>
      <c r="WVL260">
        <v>0.63</v>
      </c>
      <c r="WVM260">
        <v>0.63</v>
      </c>
      <c r="WVN260">
        <v>0.63</v>
      </c>
      <c r="WVO260">
        <v>0.63</v>
      </c>
      <c r="WVP260">
        <v>0.63</v>
      </c>
      <c r="WVQ260">
        <v>0.63</v>
      </c>
      <c r="WVR260">
        <v>0.63</v>
      </c>
      <c r="WVS260">
        <v>0.63</v>
      </c>
      <c r="WVT260">
        <v>0.63</v>
      </c>
      <c r="WVU260">
        <v>0.63</v>
      </c>
      <c r="WVV260">
        <v>0.63</v>
      </c>
      <c r="WVW260">
        <v>0.63</v>
      </c>
      <c r="WVX260">
        <v>0.63</v>
      </c>
      <c r="WVY260">
        <v>0.63</v>
      </c>
      <c r="WVZ260">
        <v>0.63</v>
      </c>
      <c r="WWA260">
        <v>0.63</v>
      </c>
      <c r="WWB260">
        <v>0.63</v>
      </c>
      <c r="WWC260">
        <v>0.63</v>
      </c>
      <c r="WWD260">
        <v>0.63</v>
      </c>
      <c r="WWE260">
        <v>0.63</v>
      </c>
      <c r="WWF260">
        <v>0.63</v>
      </c>
      <c r="WWG260">
        <v>0.63</v>
      </c>
      <c r="WWH260">
        <v>0.63</v>
      </c>
      <c r="WWI260">
        <v>0.63</v>
      </c>
      <c r="WWJ260">
        <v>0.63</v>
      </c>
      <c r="WWK260">
        <v>0.63</v>
      </c>
      <c r="WWL260">
        <v>0.63</v>
      </c>
      <c r="WWM260">
        <v>0.63</v>
      </c>
      <c r="WWN260">
        <v>0.63</v>
      </c>
      <c r="WWO260">
        <v>0.63</v>
      </c>
      <c r="WWP260">
        <v>0.63</v>
      </c>
      <c r="WWQ260">
        <v>0.63</v>
      </c>
      <c r="WWR260">
        <v>0.63</v>
      </c>
      <c r="WWS260">
        <v>0.63</v>
      </c>
      <c r="WWT260">
        <v>0.63</v>
      </c>
      <c r="WWU260">
        <v>0.63</v>
      </c>
      <c r="WWV260">
        <v>0.63</v>
      </c>
      <c r="WWW260">
        <v>0.63</v>
      </c>
      <c r="WWX260">
        <v>0.63</v>
      </c>
      <c r="WWY260">
        <v>0.63</v>
      </c>
      <c r="WWZ260">
        <v>0.63</v>
      </c>
      <c r="WXA260">
        <v>0.63</v>
      </c>
      <c r="WXB260">
        <v>0.63</v>
      </c>
      <c r="WXC260">
        <v>0.63</v>
      </c>
      <c r="WXD260">
        <v>0.63</v>
      </c>
      <c r="WXE260">
        <v>0.63</v>
      </c>
      <c r="WXF260">
        <v>0.63</v>
      </c>
      <c r="WXG260">
        <v>0.63</v>
      </c>
      <c r="WXH260">
        <v>0.63</v>
      </c>
      <c r="WXI260">
        <v>0.63</v>
      </c>
      <c r="WXJ260">
        <v>0.63</v>
      </c>
      <c r="WXK260">
        <v>0.63</v>
      </c>
      <c r="WXL260">
        <v>0.63</v>
      </c>
      <c r="WXM260">
        <v>0.63</v>
      </c>
      <c r="WXN260">
        <v>0.63</v>
      </c>
      <c r="WXO260">
        <v>0.63</v>
      </c>
      <c r="WXP260">
        <v>0.63</v>
      </c>
      <c r="WXQ260">
        <v>0.63</v>
      </c>
      <c r="WXR260">
        <v>0.63</v>
      </c>
      <c r="WXS260">
        <v>0.63</v>
      </c>
      <c r="WXT260">
        <v>0.63</v>
      </c>
      <c r="WXU260">
        <v>0.63</v>
      </c>
      <c r="WXV260">
        <v>0.63</v>
      </c>
      <c r="WXW260">
        <v>0.63</v>
      </c>
      <c r="WXX260">
        <v>0.63</v>
      </c>
      <c r="WXY260">
        <v>0.63</v>
      </c>
      <c r="WXZ260">
        <v>0.63</v>
      </c>
      <c r="WYA260">
        <v>0.63</v>
      </c>
      <c r="WYB260">
        <v>0.63</v>
      </c>
      <c r="WYC260">
        <v>0.63</v>
      </c>
      <c r="WYD260">
        <v>0.63</v>
      </c>
      <c r="WYE260">
        <v>0.63</v>
      </c>
      <c r="WYF260">
        <v>0.63</v>
      </c>
      <c r="WYG260">
        <v>0.63</v>
      </c>
      <c r="WYH260">
        <v>0.63</v>
      </c>
      <c r="WYI260">
        <v>0.63</v>
      </c>
      <c r="WYJ260">
        <v>0.63</v>
      </c>
      <c r="WYK260">
        <v>0.63</v>
      </c>
      <c r="WYL260">
        <v>0.63</v>
      </c>
      <c r="WYM260">
        <v>0.63</v>
      </c>
      <c r="WYN260">
        <v>0.63</v>
      </c>
      <c r="WYO260">
        <v>0.63</v>
      </c>
      <c r="WYP260">
        <v>0.63</v>
      </c>
      <c r="WYQ260">
        <v>0.63</v>
      </c>
      <c r="WYR260">
        <v>0.63</v>
      </c>
      <c r="WYS260">
        <v>0.63</v>
      </c>
      <c r="WYT260">
        <v>0.63</v>
      </c>
      <c r="WYU260">
        <v>0.63</v>
      </c>
      <c r="WYV260">
        <v>0.63</v>
      </c>
      <c r="WYW260">
        <v>0.63</v>
      </c>
      <c r="WYX260">
        <v>0.63</v>
      </c>
      <c r="WYY260">
        <v>0.63</v>
      </c>
      <c r="WYZ260">
        <v>0.63</v>
      </c>
      <c r="WZA260">
        <v>0.63</v>
      </c>
      <c r="WZB260">
        <v>0.63</v>
      </c>
      <c r="WZC260">
        <v>0.63</v>
      </c>
      <c r="WZD260">
        <v>0.63</v>
      </c>
      <c r="WZE260">
        <v>0.63</v>
      </c>
      <c r="WZF260">
        <v>0.63</v>
      </c>
      <c r="WZG260">
        <v>0.63</v>
      </c>
      <c r="WZH260">
        <v>0.63</v>
      </c>
      <c r="WZI260">
        <v>0.63</v>
      </c>
      <c r="WZJ260">
        <v>0.63</v>
      </c>
      <c r="WZK260">
        <v>0.63</v>
      </c>
      <c r="WZL260">
        <v>0.63</v>
      </c>
      <c r="WZM260">
        <v>0.63</v>
      </c>
      <c r="WZN260">
        <v>0.63</v>
      </c>
      <c r="WZO260">
        <v>0.63</v>
      </c>
      <c r="WZP260">
        <v>0.63</v>
      </c>
      <c r="WZQ260">
        <v>0.63</v>
      </c>
      <c r="WZR260">
        <v>0.63</v>
      </c>
      <c r="WZS260">
        <v>0.63</v>
      </c>
      <c r="WZT260">
        <v>0.63</v>
      </c>
      <c r="WZU260">
        <v>0.63</v>
      </c>
      <c r="WZV260">
        <v>0.63</v>
      </c>
      <c r="WZW260">
        <v>0.63</v>
      </c>
      <c r="WZX260">
        <v>0.63</v>
      </c>
      <c r="WZY260">
        <v>0.63</v>
      </c>
      <c r="WZZ260">
        <v>0.63</v>
      </c>
      <c r="XAA260">
        <v>0.63</v>
      </c>
      <c r="XAB260">
        <v>0.63</v>
      </c>
      <c r="XAC260">
        <v>0.63</v>
      </c>
      <c r="XAD260">
        <v>0.63</v>
      </c>
      <c r="XAE260">
        <v>0.63</v>
      </c>
      <c r="XAF260">
        <v>0.63</v>
      </c>
      <c r="XAG260">
        <v>0.63</v>
      </c>
      <c r="XAH260">
        <v>0.63</v>
      </c>
      <c r="XAI260">
        <v>0.63</v>
      </c>
      <c r="XAJ260">
        <v>0.63</v>
      </c>
      <c r="XAK260">
        <v>0.63</v>
      </c>
      <c r="XAL260">
        <v>0.63</v>
      </c>
      <c r="XAM260">
        <v>0.63</v>
      </c>
      <c r="XAN260">
        <v>0.63</v>
      </c>
      <c r="XAO260">
        <v>0.63</v>
      </c>
      <c r="XAP260">
        <v>0.63</v>
      </c>
      <c r="XAQ260">
        <v>0.63</v>
      </c>
      <c r="XAR260">
        <v>0.63</v>
      </c>
      <c r="XAS260">
        <v>0.63</v>
      </c>
      <c r="XAT260">
        <v>0.63</v>
      </c>
      <c r="XAU260">
        <v>0.63</v>
      </c>
      <c r="XAV260">
        <v>0.63</v>
      </c>
      <c r="XAW260">
        <v>0.63</v>
      </c>
      <c r="XAX260">
        <v>0.63</v>
      </c>
      <c r="XAY260">
        <v>0.63</v>
      </c>
      <c r="XAZ260">
        <v>0.63</v>
      </c>
      <c r="XBA260">
        <v>0.63</v>
      </c>
      <c r="XBB260">
        <v>0.63</v>
      </c>
      <c r="XBC260">
        <v>0.63</v>
      </c>
      <c r="XBD260">
        <v>0.63</v>
      </c>
      <c r="XBE260">
        <v>0.63</v>
      </c>
      <c r="XBF260">
        <v>0.63</v>
      </c>
      <c r="XBG260">
        <v>0.63</v>
      </c>
      <c r="XBH260">
        <v>0.63</v>
      </c>
      <c r="XBI260">
        <v>0.63</v>
      </c>
      <c r="XBJ260">
        <v>0.63</v>
      </c>
      <c r="XBK260">
        <v>0.63</v>
      </c>
      <c r="XBL260">
        <v>0.63</v>
      </c>
      <c r="XBM260">
        <v>0.63</v>
      </c>
      <c r="XBN260">
        <v>0.63</v>
      </c>
      <c r="XBO260">
        <v>0.63</v>
      </c>
      <c r="XBP260">
        <v>0.63</v>
      </c>
      <c r="XBQ260">
        <v>0.63</v>
      </c>
      <c r="XBR260">
        <v>0.63</v>
      </c>
      <c r="XBS260">
        <v>0.63</v>
      </c>
      <c r="XBT260">
        <v>0.63</v>
      </c>
      <c r="XBU260">
        <v>0.63</v>
      </c>
      <c r="XBV260">
        <v>0.63</v>
      </c>
      <c r="XBW260">
        <v>0.63</v>
      </c>
      <c r="XBX260">
        <v>0.63</v>
      </c>
      <c r="XBY260">
        <v>0.63</v>
      </c>
      <c r="XBZ260">
        <v>0.63</v>
      </c>
      <c r="XCA260">
        <v>0.63</v>
      </c>
      <c r="XCB260">
        <v>0.63</v>
      </c>
      <c r="XCC260">
        <v>0.63</v>
      </c>
      <c r="XCD260">
        <v>0.63</v>
      </c>
      <c r="XCE260">
        <v>0.63</v>
      </c>
      <c r="XCF260">
        <v>0.63</v>
      </c>
      <c r="XCG260">
        <v>0.63</v>
      </c>
      <c r="XCH260">
        <v>0.63</v>
      </c>
      <c r="XCI260">
        <v>0.63</v>
      </c>
      <c r="XCJ260">
        <v>0.63</v>
      </c>
      <c r="XCK260">
        <v>0.63</v>
      </c>
      <c r="XCL260">
        <v>0.63</v>
      </c>
    </row>
    <row r="261" spans="1:16314" ht="15" customHeight="1" x14ac:dyDescent="0.25">
      <c r="A261" s="142">
        <f t="shared" si="52"/>
        <v>42983</v>
      </c>
      <c r="B261" s="132">
        <v>2744</v>
      </c>
      <c r="C261" s="28">
        <v>25.64</v>
      </c>
      <c r="D261" s="40">
        <v>8.08</v>
      </c>
      <c r="E261" s="10">
        <v>1</v>
      </c>
      <c r="F261" s="11">
        <v>620</v>
      </c>
      <c r="G261" s="13">
        <f t="shared" si="54"/>
        <v>620</v>
      </c>
      <c r="H261" s="97">
        <f t="shared" si="55"/>
        <v>1701.28</v>
      </c>
      <c r="I261" s="10">
        <v>1</v>
      </c>
      <c r="J261" s="11">
        <v>605</v>
      </c>
      <c r="K261" s="11">
        <f t="shared" si="56"/>
        <v>605</v>
      </c>
      <c r="L261" s="102">
        <f t="shared" si="57"/>
        <v>1660.12</v>
      </c>
      <c r="M261" s="12">
        <v>162</v>
      </c>
      <c r="N261" s="225">
        <f t="shared" si="58"/>
        <v>444.52800000000002</v>
      </c>
      <c r="O261" s="20">
        <v>90</v>
      </c>
      <c r="P261" s="13">
        <v>98.5</v>
      </c>
      <c r="Q261" s="11">
        <v>97</v>
      </c>
      <c r="R261" s="11">
        <f t="shared" si="59"/>
        <v>87.628865979381445</v>
      </c>
      <c r="S261" s="97">
        <f t="shared" si="53"/>
        <v>240.45360824742266</v>
      </c>
      <c r="T261" s="10">
        <v>1</v>
      </c>
      <c r="U261" s="13">
        <v>2.2000000000000002</v>
      </c>
      <c r="V261" s="13">
        <f t="shared" si="60"/>
        <v>2.2000000000000002</v>
      </c>
      <c r="W261" s="97">
        <f t="shared" si="61"/>
        <v>6.0368000000000004</v>
      </c>
      <c r="X261" s="131" t="s">
        <v>54</v>
      </c>
      <c r="Y261" s="13">
        <v>0.01</v>
      </c>
      <c r="Z261" s="335">
        <f t="shared" si="63"/>
        <v>2.7440000000000003E-2</v>
      </c>
      <c r="AA261" s="270">
        <f t="shared" si="51"/>
        <v>5.0000000000000001E-3</v>
      </c>
      <c r="AD261" s="270"/>
    </row>
    <row r="262" spans="1:16314" ht="15" customHeight="1" x14ac:dyDescent="0.25">
      <c r="A262" s="142">
        <f t="shared" si="52"/>
        <v>42984</v>
      </c>
      <c r="B262" s="132">
        <v>2703</v>
      </c>
      <c r="C262" s="28">
        <v>26.5</v>
      </c>
      <c r="D262" s="40">
        <v>7.92</v>
      </c>
      <c r="E262" s="10">
        <v>1</v>
      </c>
      <c r="F262" s="11">
        <v>583</v>
      </c>
      <c r="G262" s="13">
        <f t="shared" si="54"/>
        <v>583</v>
      </c>
      <c r="H262" s="97">
        <f t="shared" si="55"/>
        <v>1575.8489999999999</v>
      </c>
      <c r="I262" s="10">
        <v>1</v>
      </c>
      <c r="J262" s="11">
        <v>537</v>
      </c>
      <c r="K262" s="11">
        <f t="shared" si="56"/>
        <v>537</v>
      </c>
      <c r="L262" s="102">
        <f t="shared" si="57"/>
        <v>1451.511</v>
      </c>
      <c r="M262" s="12">
        <v>151</v>
      </c>
      <c r="N262" s="225">
        <f t="shared" si="58"/>
        <v>408.15300000000002</v>
      </c>
      <c r="O262" s="20">
        <v>89</v>
      </c>
      <c r="P262" s="13">
        <v>95.6</v>
      </c>
      <c r="Q262" s="11">
        <v>89</v>
      </c>
      <c r="R262" s="11">
        <f t="shared" si="59"/>
        <v>74.157303370786451</v>
      </c>
      <c r="S262" s="97">
        <f t="shared" si="53"/>
        <v>200.44719101123579</v>
      </c>
      <c r="T262" s="10">
        <v>1</v>
      </c>
      <c r="U262" s="13">
        <v>1.8</v>
      </c>
      <c r="V262" s="13">
        <f t="shared" si="60"/>
        <v>1.8</v>
      </c>
      <c r="W262" s="97">
        <f t="shared" si="61"/>
        <v>4.8654000000000002</v>
      </c>
      <c r="X262" s="131" t="s">
        <v>54</v>
      </c>
      <c r="Y262" s="13">
        <v>0.01</v>
      </c>
      <c r="Z262" s="335">
        <f t="shared" si="63"/>
        <v>2.7030000000000002E-2</v>
      </c>
      <c r="AA262" s="270">
        <f t="shared" si="51"/>
        <v>5.0000000000000001E-3</v>
      </c>
      <c r="AD262" s="270"/>
    </row>
    <row r="263" spans="1:16314" ht="15" customHeight="1" x14ac:dyDescent="0.25">
      <c r="A263" s="142">
        <f t="shared" si="52"/>
        <v>42985</v>
      </c>
      <c r="B263" s="132">
        <v>2576</v>
      </c>
      <c r="C263" s="28">
        <v>26.06</v>
      </c>
      <c r="D263" s="40">
        <v>7.95</v>
      </c>
      <c r="E263" s="10">
        <v>1</v>
      </c>
      <c r="F263" s="11">
        <v>544</v>
      </c>
      <c r="G263" s="13">
        <f t="shared" si="54"/>
        <v>544</v>
      </c>
      <c r="H263" s="97">
        <f t="shared" si="55"/>
        <v>1401.3440000000001</v>
      </c>
      <c r="I263" s="10">
        <v>1</v>
      </c>
      <c r="J263" s="11">
        <v>522</v>
      </c>
      <c r="K263" s="11">
        <f t="shared" si="56"/>
        <v>522</v>
      </c>
      <c r="L263" s="102">
        <f t="shared" si="57"/>
        <v>1344.672</v>
      </c>
      <c r="M263" s="12">
        <v>135</v>
      </c>
      <c r="N263" s="225">
        <f t="shared" si="58"/>
        <v>347.76</v>
      </c>
      <c r="O263" s="20">
        <v>89.4</v>
      </c>
      <c r="P263" s="13">
        <v>96.1</v>
      </c>
      <c r="Q263" s="11">
        <v>90</v>
      </c>
      <c r="R263" s="11">
        <f t="shared" si="59"/>
        <v>74.444444444444329</v>
      </c>
      <c r="S263" s="97">
        <f t="shared" si="53"/>
        <v>191.7688888888886</v>
      </c>
      <c r="T263" s="10">
        <v>1</v>
      </c>
      <c r="U263" s="13">
        <v>1.8</v>
      </c>
      <c r="V263" s="13">
        <f t="shared" si="60"/>
        <v>1.8</v>
      </c>
      <c r="W263" s="97">
        <f t="shared" si="61"/>
        <v>4.6368</v>
      </c>
      <c r="X263" s="131" t="s">
        <v>54</v>
      </c>
      <c r="Y263" s="13">
        <v>0.01</v>
      </c>
      <c r="Z263" s="335">
        <f t="shared" si="63"/>
        <v>2.5760000000000002E-2</v>
      </c>
      <c r="AA263" s="270">
        <f t="shared" si="51"/>
        <v>5.0000000000000001E-3</v>
      </c>
      <c r="AD263" s="270"/>
    </row>
    <row r="264" spans="1:16314" ht="15" customHeight="1" x14ac:dyDescent="0.25">
      <c r="A264" s="142">
        <f t="shared" si="52"/>
        <v>42986</v>
      </c>
      <c r="B264" s="132">
        <v>2648</v>
      </c>
      <c r="C264" s="28">
        <v>25.85</v>
      </c>
      <c r="D264" s="40">
        <v>7.55</v>
      </c>
      <c r="E264" s="10">
        <v>1</v>
      </c>
      <c r="F264" s="11">
        <v>697</v>
      </c>
      <c r="G264" s="13">
        <f t="shared" si="54"/>
        <v>697</v>
      </c>
      <c r="H264" s="97">
        <f t="shared" si="55"/>
        <v>1845.6559999999999</v>
      </c>
      <c r="I264" s="10">
        <v>1</v>
      </c>
      <c r="J264" s="11">
        <v>636</v>
      </c>
      <c r="K264" s="11">
        <f t="shared" si="56"/>
        <v>636</v>
      </c>
      <c r="L264" s="102">
        <f t="shared" si="57"/>
        <v>1684.1279999999999</v>
      </c>
      <c r="M264" s="12">
        <v>220</v>
      </c>
      <c r="N264" s="225">
        <f t="shared" si="58"/>
        <v>582.55999999999995</v>
      </c>
      <c r="O264" s="20">
        <v>89.8</v>
      </c>
      <c r="P264" s="13">
        <v>96.7</v>
      </c>
      <c r="Q264" s="11">
        <v>85</v>
      </c>
      <c r="R264" s="11">
        <f t="shared" si="59"/>
        <v>81.176470588235361</v>
      </c>
      <c r="S264" s="97">
        <f t="shared" si="53"/>
        <v>214.95529411764721</v>
      </c>
      <c r="T264" s="10">
        <v>1</v>
      </c>
      <c r="U264" s="13">
        <v>2.1</v>
      </c>
      <c r="V264" s="13">
        <f t="shared" si="60"/>
        <v>2.1</v>
      </c>
      <c r="W264" s="97">
        <f t="shared" si="61"/>
        <v>5.5608000000000004</v>
      </c>
      <c r="X264" s="131" t="s">
        <v>54</v>
      </c>
      <c r="Y264" s="13">
        <v>0.01</v>
      </c>
      <c r="Z264" s="335">
        <f t="shared" si="63"/>
        <v>2.648E-2</v>
      </c>
      <c r="AA264" s="270">
        <f t="shared" si="51"/>
        <v>5.0000000000000001E-3</v>
      </c>
      <c r="AD264" s="270"/>
    </row>
    <row r="265" spans="1:16314" ht="15" customHeight="1" x14ac:dyDescent="0.25">
      <c r="A265" s="142">
        <f t="shared" si="52"/>
        <v>42987</v>
      </c>
      <c r="B265" s="132">
        <v>1952</v>
      </c>
      <c r="C265" s="28">
        <v>25.84</v>
      </c>
      <c r="D265" s="40">
        <v>7.9</v>
      </c>
      <c r="E265" s="10">
        <v>1</v>
      </c>
      <c r="F265" s="11">
        <v>390</v>
      </c>
      <c r="G265" s="13">
        <f t="shared" si="54"/>
        <v>390</v>
      </c>
      <c r="H265" s="97">
        <f t="shared" si="55"/>
        <v>761.28</v>
      </c>
      <c r="I265" s="10">
        <v>1</v>
      </c>
      <c r="J265" s="11">
        <v>310</v>
      </c>
      <c r="K265" s="11">
        <f t="shared" si="56"/>
        <v>310</v>
      </c>
      <c r="L265" s="102">
        <f t="shared" si="57"/>
        <v>605.12</v>
      </c>
      <c r="M265" s="12">
        <v>101</v>
      </c>
      <c r="N265" s="97">
        <f t="shared" si="58"/>
        <v>197.15199999999999</v>
      </c>
      <c r="O265" s="20">
        <v>87.9</v>
      </c>
      <c r="P265" s="13">
        <v>94.3</v>
      </c>
      <c r="Q265" s="11">
        <v>89</v>
      </c>
      <c r="R265" s="11">
        <f t="shared" si="59"/>
        <v>71.910112359550467</v>
      </c>
      <c r="S265" s="97">
        <f t="shared" si="53"/>
        <v>140.36853932584251</v>
      </c>
      <c r="T265" s="10">
        <v>1</v>
      </c>
      <c r="U265" s="13">
        <v>1.4</v>
      </c>
      <c r="V265" s="13">
        <f t="shared" si="60"/>
        <v>1.4</v>
      </c>
      <c r="W265" s="97">
        <f t="shared" si="61"/>
        <v>2.7327999999999997</v>
      </c>
      <c r="X265" s="131" t="s">
        <v>54</v>
      </c>
      <c r="Y265" s="13">
        <v>0.01</v>
      </c>
      <c r="Z265" s="335">
        <f t="shared" si="63"/>
        <v>1.9519999999999999E-2</v>
      </c>
      <c r="AA265" s="270">
        <f t="shared" si="51"/>
        <v>5.0000000000000001E-3</v>
      </c>
      <c r="AD265" s="270"/>
    </row>
    <row r="266" spans="1:16314" ht="15" customHeight="1" x14ac:dyDescent="0.25">
      <c r="A266" s="142">
        <f t="shared" si="52"/>
        <v>42988</v>
      </c>
      <c r="B266" s="132">
        <v>1361</v>
      </c>
      <c r="C266" s="28">
        <v>22.77</v>
      </c>
      <c r="D266" s="40">
        <v>7.96</v>
      </c>
      <c r="E266" s="10">
        <v>1</v>
      </c>
      <c r="F266" s="11">
        <v>299</v>
      </c>
      <c r="G266" s="13">
        <f t="shared" si="54"/>
        <v>299</v>
      </c>
      <c r="H266" s="97">
        <f t="shared" si="55"/>
        <v>406.93900000000002</v>
      </c>
      <c r="I266" s="10">
        <v>1</v>
      </c>
      <c r="J266" s="11">
        <v>257</v>
      </c>
      <c r="K266" s="11">
        <f t="shared" si="56"/>
        <v>257</v>
      </c>
      <c r="L266" s="102">
        <f t="shared" si="57"/>
        <v>349.77699999999999</v>
      </c>
      <c r="M266" s="12">
        <v>73</v>
      </c>
      <c r="N266" s="97">
        <f t="shared" si="58"/>
        <v>99.352999999999994</v>
      </c>
      <c r="O266" s="20">
        <v>90.1</v>
      </c>
      <c r="P266" s="13">
        <v>96.3</v>
      </c>
      <c r="Q266" s="11">
        <v>93</v>
      </c>
      <c r="R266" s="11">
        <f t="shared" si="59"/>
        <v>66.6666666666667</v>
      </c>
      <c r="S266" s="97">
        <f t="shared" si="53"/>
        <v>90.733333333333377</v>
      </c>
      <c r="T266" s="10">
        <v>1</v>
      </c>
      <c r="U266" s="13">
        <v>1.5</v>
      </c>
      <c r="V266" s="13">
        <f t="shared" si="60"/>
        <v>1.5</v>
      </c>
      <c r="W266" s="97">
        <f t="shared" si="61"/>
        <v>2.0415000000000001</v>
      </c>
      <c r="X266" s="131" t="s">
        <v>54</v>
      </c>
      <c r="Y266" s="13">
        <v>0.01</v>
      </c>
      <c r="Z266" s="335">
        <f t="shared" si="63"/>
        <v>1.3609999999999999E-2</v>
      </c>
      <c r="AA266" s="270">
        <f t="shared" si="51"/>
        <v>5.0000000000000001E-3</v>
      </c>
      <c r="AD266" s="270"/>
    </row>
    <row r="267" spans="1:16314" ht="15" customHeight="1" x14ac:dyDescent="0.25">
      <c r="A267" s="142">
        <f t="shared" si="52"/>
        <v>42989</v>
      </c>
      <c r="B267" s="132">
        <v>2581</v>
      </c>
      <c r="C267" s="28">
        <v>23.39</v>
      </c>
      <c r="D267" s="40">
        <v>7.76</v>
      </c>
      <c r="E267" s="10">
        <v>1</v>
      </c>
      <c r="F267" s="11">
        <v>963</v>
      </c>
      <c r="G267" s="13">
        <f t="shared" si="54"/>
        <v>963</v>
      </c>
      <c r="H267" s="97">
        <f t="shared" si="55"/>
        <v>2485.5030000000002</v>
      </c>
      <c r="I267" s="10">
        <v>1</v>
      </c>
      <c r="J267" s="11">
        <v>952</v>
      </c>
      <c r="K267" s="11">
        <f t="shared" si="56"/>
        <v>952</v>
      </c>
      <c r="L267" s="102">
        <f t="shared" si="57"/>
        <v>2457.1120000000001</v>
      </c>
      <c r="M267" s="12">
        <v>327</v>
      </c>
      <c r="N267" s="97">
        <f t="shared" si="58"/>
        <v>843.98699999999997</v>
      </c>
      <c r="O267" s="20">
        <v>89.8</v>
      </c>
      <c r="P267" s="13">
        <v>100.3</v>
      </c>
      <c r="Q267" s="11">
        <v>96</v>
      </c>
      <c r="R267" s="11">
        <f t="shared" si="59"/>
        <v>109.375</v>
      </c>
      <c r="S267" s="97">
        <f t="shared" si="53"/>
        <v>282.296875</v>
      </c>
      <c r="T267" s="10">
        <v>1</v>
      </c>
      <c r="U267" s="13">
        <v>2.7</v>
      </c>
      <c r="V267" s="13">
        <f t="shared" si="60"/>
        <v>2.7</v>
      </c>
      <c r="W267" s="97">
        <f t="shared" si="61"/>
        <v>6.968700000000001</v>
      </c>
      <c r="X267" s="131"/>
      <c r="Y267" s="13">
        <v>0.01</v>
      </c>
      <c r="Z267" s="335">
        <f t="shared" si="63"/>
        <v>2.5810000000000003E-2</v>
      </c>
      <c r="AA267" s="270">
        <f t="shared" si="51"/>
        <v>0.01</v>
      </c>
      <c r="AD267" s="270"/>
    </row>
    <row r="268" spans="1:16314" ht="15" customHeight="1" x14ac:dyDescent="0.25">
      <c r="A268" s="142">
        <f t="shared" si="52"/>
        <v>42990</v>
      </c>
      <c r="B268" s="132">
        <v>2926</v>
      </c>
      <c r="C268" s="28">
        <v>24.5</v>
      </c>
      <c r="D268" s="40">
        <v>7.93</v>
      </c>
      <c r="E268" s="10">
        <v>2</v>
      </c>
      <c r="F268" s="11">
        <v>730</v>
      </c>
      <c r="G268" s="13">
        <f t="shared" si="54"/>
        <v>1460</v>
      </c>
      <c r="H268" s="97">
        <f t="shared" si="55"/>
        <v>4271.96</v>
      </c>
      <c r="I268" s="10">
        <v>2</v>
      </c>
      <c r="J268" s="11">
        <v>635</v>
      </c>
      <c r="K268" s="11">
        <f t="shared" si="56"/>
        <v>1270</v>
      </c>
      <c r="L268" s="102">
        <f t="shared" si="57"/>
        <v>3716.02</v>
      </c>
      <c r="M268" s="12">
        <v>397</v>
      </c>
      <c r="N268" s="97">
        <f t="shared" si="58"/>
        <v>1161.6220000000001</v>
      </c>
      <c r="O268" s="20">
        <v>89.2</v>
      </c>
      <c r="P268" s="13">
        <v>105.7</v>
      </c>
      <c r="Q268" s="11">
        <v>82</v>
      </c>
      <c r="R268" s="11">
        <f t="shared" si="59"/>
        <v>201.21951219512195</v>
      </c>
      <c r="S268" s="97">
        <f t="shared" si="53"/>
        <v>588.76829268292681</v>
      </c>
      <c r="T268" s="10">
        <v>1</v>
      </c>
      <c r="U268" s="13">
        <v>4.3</v>
      </c>
      <c r="V268" s="13">
        <f t="shared" si="60"/>
        <v>4.3</v>
      </c>
      <c r="W268" s="97">
        <f t="shared" si="61"/>
        <v>12.581799999999999</v>
      </c>
      <c r="X268" s="131"/>
      <c r="Y268" s="13">
        <v>0.03</v>
      </c>
      <c r="Z268" s="335">
        <f t="shared" si="63"/>
        <v>8.7779999999999997E-2</v>
      </c>
      <c r="AA268" s="270">
        <f t="shared" si="51"/>
        <v>0.03</v>
      </c>
      <c r="AD268" s="270"/>
    </row>
    <row r="269" spans="1:16314" ht="15" customHeight="1" x14ac:dyDescent="0.25">
      <c r="A269" s="142">
        <f t="shared" si="52"/>
        <v>42991</v>
      </c>
      <c r="B269" s="132">
        <v>3095</v>
      </c>
      <c r="C269" s="28">
        <v>25.28</v>
      </c>
      <c r="D269" s="40">
        <v>8.02</v>
      </c>
      <c r="E269" s="10">
        <v>1</v>
      </c>
      <c r="F269" s="11">
        <v>851</v>
      </c>
      <c r="G269" s="13">
        <f t="shared" si="54"/>
        <v>851</v>
      </c>
      <c r="H269" s="97">
        <f t="shared" si="55"/>
        <v>2633.8449999999998</v>
      </c>
      <c r="I269" s="10">
        <v>1</v>
      </c>
      <c r="J269" s="11">
        <v>732</v>
      </c>
      <c r="K269" s="11">
        <f t="shared" si="56"/>
        <v>732</v>
      </c>
      <c r="L269" s="102">
        <f t="shared" si="57"/>
        <v>2265.54</v>
      </c>
      <c r="M269" s="12">
        <v>224</v>
      </c>
      <c r="N269" s="97">
        <f t="shared" si="58"/>
        <v>693.28</v>
      </c>
      <c r="O269" s="20">
        <v>88.3</v>
      </c>
      <c r="P269" s="13">
        <v>100.6</v>
      </c>
      <c r="Q269" s="11">
        <v>78</v>
      </c>
      <c r="R269" s="11">
        <f t="shared" si="59"/>
        <v>157.69230769230765</v>
      </c>
      <c r="S269" s="97">
        <f t="shared" si="53"/>
        <v>488.05769230769221</v>
      </c>
      <c r="T269" s="10">
        <v>1</v>
      </c>
      <c r="U269" s="13">
        <v>3.4</v>
      </c>
      <c r="V269" s="13">
        <f t="shared" si="60"/>
        <v>3.4</v>
      </c>
      <c r="W269" s="97">
        <f t="shared" si="61"/>
        <v>10.523</v>
      </c>
      <c r="X269" s="131"/>
      <c r="Y269" s="13">
        <v>0.02</v>
      </c>
      <c r="Z269" s="335">
        <f t="shared" si="63"/>
        <v>6.1899999999999997E-2</v>
      </c>
      <c r="AA269" s="270">
        <f t="shared" si="51"/>
        <v>0.02</v>
      </c>
      <c r="AD269" s="270"/>
    </row>
    <row r="270" spans="1:16314" ht="15" customHeight="1" x14ac:dyDescent="0.25">
      <c r="A270" s="142">
        <f t="shared" si="52"/>
        <v>42992</v>
      </c>
      <c r="B270" s="132">
        <v>2779</v>
      </c>
      <c r="C270" s="28">
        <v>25.3</v>
      </c>
      <c r="D270" s="40">
        <v>7.9</v>
      </c>
      <c r="E270" s="10">
        <v>1</v>
      </c>
      <c r="F270" s="11">
        <v>871</v>
      </c>
      <c r="G270" s="13">
        <f t="shared" si="54"/>
        <v>871</v>
      </c>
      <c r="H270" s="97">
        <f t="shared" si="55"/>
        <v>2420.509</v>
      </c>
      <c r="I270" s="10">
        <v>1</v>
      </c>
      <c r="J270" s="11">
        <v>734</v>
      </c>
      <c r="K270" s="11">
        <f t="shared" si="56"/>
        <v>734</v>
      </c>
      <c r="L270" s="102">
        <f t="shared" si="57"/>
        <v>2039.7860000000001</v>
      </c>
      <c r="M270" s="12">
        <v>226</v>
      </c>
      <c r="N270" s="97">
        <f t="shared" si="58"/>
        <v>628.05399999999997</v>
      </c>
      <c r="O270" s="20">
        <v>88.9</v>
      </c>
      <c r="P270" s="13">
        <v>101.2</v>
      </c>
      <c r="Q270" s="11">
        <v>86</v>
      </c>
      <c r="R270" s="11">
        <f t="shared" si="59"/>
        <v>143.02325581395345</v>
      </c>
      <c r="S270" s="97">
        <f t="shared" si="53"/>
        <v>397.46162790697667</v>
      </c>
      <c r="T270" s="10">
        <v>1</v>
      </c>
      <c r="U270" s="13">
        <v>3.6</v>
      </c>
      <c r="V270" s="13">
        <f t="shared" si="60"/>
        <v>3.6</v>
      </c>
      <c r="W270" s="97">
        <f t="shared" si="61"/>
        <v>10.0044</v>
      </c>
      <c r="X270" s="131"/>
      <c r="Y270" s="13">
        <v>0.02</v>
      </c>
      <c r="Z270" s="335">
        <f t="shared" si="63"/>
        <v>5.5579999999999997E-2</v>
      </c>
      <c r="AA270" s="270">
        <f t="shared" si="51"/>
        <v>0.02</v>
      </c>
      <c r="AD270" s="270"/>
    </row>
    <row r="271" spans="1:16314" ht="15" customHeight="1" x14ac:dyDescent="0.25">
      <c r="A271" s="142">
        <f t="shared" si="52"/>
        <v>42993</v>
      </c>
      <c r="B271" s="132">
        <v>2578</v>
      </c>
      <c r="C271" s="28">
        <v>25.07</v>
      </c>
      <c r="D271" s="40">
        <v>7.68</v>
      </c>
      <c r="E271" s="10">
        <v>1</v>
      </c>
      <c r="F271" s="11">
        <v>872</v>
      </c>
      <c r="G271" s="13">
        <f t="shared" si="54"/>
        <v>872</v>
      </c>
      <c r="H271" s="97">
        <f t="shared" si="55"/>
        <v>2248.0160000000001</v>
      </c>
      <c r="I271" s="10">
        <v>1</v>
      </c>
      <c r="J271" s="11">
        <v>819</v>
      </c>
      <c r="K271" s="11">
        <f t="shared" si="56"/>
        <v>819</v>
      </c>
      <c r="L271" s="102">
        <f t="shared" si="57"/>
        <v>2111.3820000000001</v>
      </c>
      <c r="M271" s="12">
        <v>244</v>
      </c>
      <c r="N271" s="97">
        <f t="shared" si="58"/>
        <v>629.03200000000004</v>
      </c>
      <c r="O271" s="20">
        <v>90.2</v>
      </c>
      <c r="P271" s="13">
        <v>98</v>
      </c>
      <c r="Q271" s="11">
        <v>84</v>
      </c>
      <c r="R271" s="11">
        <f t="shared" si="59"/>
        <v>92.857142857142819</v>
      </c>
      <c r="S271" s="97">
        <f t="shared" si="53"/>
        <v>239.38571428571419</v>
      </c>
      <c r="T271" s="10">
        <v>1</v>
      </c>
      <c r="U271" s="13">
        <v>2.4</v>
      </c>
      <c r="V271" s="13">
        <f t="shared" si="60"/>
        <v>2.4</v>
      </c>
      <c r="W271" s="97">
        <f t="shared" si="61"/>
        <v>6.1871999999999998</v>
      </c>
      <c r="X271" s="131"/>
      <c r="Y271" s="13">
        <v>0.01</v>
      </c>
      <c r="Z271" s="335">
        <f t="shared" si="63"/>
        <v>2.5780000000000001E-2</v>
      </c>
      <c r="AA271" s="270">
        <f t="shared" ref="AA271:AA334" si="66">IF(X271="",Y271,Y271/2)</f>
        <v>0.01</v>
      </c>
      <c r="AD271" s="270"/>
    </row>
    <row r="272" spans="1:16314" ht="15" customHeight="1" x14ac:dyDescent="0.25">
      <c r="A272" s="142">
        <f t="shared" ref="A272:A335" si="67">A271+1</f>
        <v>42994</v>
      </c>
      <c r="B272" s="132">
        <v>1915</v>
      </c>
      <c r="C272" s="28">
        <v>25.16</v>
      </c>
      <c r="D272" s="40">
        <v>8.2799999999999994</v>
      </c>
      <c r="E272" s="10">
        <v>1</v>
      </c>
      <c r="F272" s="11">
        <v>470</v>
      </c>
      <c r="G272" s="13">
        <f t="shared" si="54"/>
        <v>470</v>
      </c>
      <c r="H272" s="97">
        <f t="shared" si="55"/>
        <v>900.05</v>
      </c>
      <c r="I272" s="10">
        <v>1</v>
      </c>
      <c r="J272" s="11">
        <v>370</v>
      </c>
      <c r="K272" s="11">
        <f t="shared" si="56"/>
        <v>370</v>
      </c>
      <c r="L272" s="102">
        <f t="shared" si="57"/>
        <v>708.55</v>
      </c>
      <c r="M272" s="12">
        <v>112</v>
      </c>
      <c r="N272" s="97">
        <f t="shared" si="58"/>
        <v>214.48</v>
      </c>
      <c r="O272" s="20">
        <v>89.4</v>
      </c>
      <c r="P272" s="13">
        <v>98.1</v>
      </c>
      <c r="Q272" s="11">
        <v>90</v>
      </c>
      <c r="R272" s="11">
        <f t="shared" si="59"/>
        <v>96.666666666666544</v>
      </c>
      <c r="S272" s="97">
        <f t="shared" ref="S272:S335" si="68">IF(B272=0,0,R272*B272/1000)</f>
        <v>185.11666666666642</v>
      </c>
      <c r="T272" s="10">
        <v>1</v>
      </c>
      <c r="U272" s="13">
        <v>2.2000000000000002</v>
      </c>
      <c r="V272" s="13">
        <f t="shared" si="60"/>
        <v>2.2000000000000002</v>
      </c>
      <c r="W272" s="97">
        <f t="shared" si="61"/>
        <v>4.2130000000000001</v>
      </c>
      <c r="X272" s="131"/>
      <c r="Y272" s="13">
        <v>0.02</v>
      </c>
      <c r="Z272" s="335">
        <f t="shared" si="63"/>
        <v>3.8300000000000008E-2</v>
      </c>
      <c r="AA272" s="270">
        <f t="shared" si="66"/>
        <v>0.02</v>
      </c>
      <c r="AD272" s="270"/>
    </row>
    <row r="273" spans="1:30" ht="15" customHeight="1" x14ac:dyDescent="0.25">
      <c r="A273" s="142">
        <f t="shared" si="67"/>
        <v>42995</v>
      </c>
      <c r="B273" s="132">
        <v>1216</v>
      </c>
      <c r="C273" s="28">
        <v>20.73</v>
      </c>
      <c r="D273" s="40">
        <v>8.07</v>
      </c>
      <c r="E273" s="10">
        <v>1</v>
      </c>
      <c r="F273" s="11">
        <v>212</v>
      </c>
      <c r="G273" s="13">
        <f t="shared" ref="G273:G336" si="69">IF(F273=0,0,(F273*E273))</f>
        <v>212</v>
      </c>
      <c r="H273" s="97">
        <f t="shared" ref="H273:H336" si="70">IF(B273=0,0,(G273*B273/1000))</f>
        <v>257.79199999999997</v>
      </c>
      <c r="I273" s="10">
        <v>1</v>
      </c>
      <c r="J273" s="11">
        <v>130</v>
      </c>
      <c r="K273" s="11">
        <f t="shared" ref="K273:K336" si="71">IF(J273=0,0,(J273*I273))</f>
        <v>130</v>
      </c>
      <c r="L273" s="102">
        <f t="shared" ref="L273:L336" si="72">IF(B273=0,0,K273*B273/1000)</f>
        <v>158.08000000000001</v>
      </c>
      <c r="M273" s="12">
        <v>39</v>
      </c>
      <c r="N273" s="97">
        <f t="shared" ref="N273:N336" si="73">IF(B273=0,0,M273*B273/1000)</f>
        <v>47.423999999999999</v>
      </c>
      <c r="O273" s="20">
        <v>89.1</v>
      </c>
      <c r="P273" s="13">
        <v>95.5</v>
      </c>
      <c r="Q273" s="11">
        <v>83</v>
      </c>
      <c r="R273" s="11">
        <f t="shared" ref="R273:R336" si="74">IF(P273=0,0,(P273-O273)*1000/Q273)</f>
        <v>77.108433734939823</v>
      </c>
      <c r="S273" s="97">
        <f t="shared" si="68"/>
        <v>93.763855421686827</v>
      </c>
      <c r="T273" s="10">
        <v>1</v>
      </c>
      <c r="U273" s="13">
        <v>2</v>
      </c>
      <c r="V273" s="13">
        <f t="shared" ref="V273:V336" si="75">IF(U273=0,0,(U273*T273))</f>
        <v>2</v>
      </c>
      <c r="W273" s="97">
        <f t="shared" ref="W273:W336" si="76">IF(B273=0,0,V273*B273/1000)</f>
        <v>2.4319999999999999</v>
      </c>
      <c r="X273" s="131" t="s">
        <v>54</v>
      </c>
      <c r="Y273" s="13">
        <v>0.01</v>
      </c>
      <c r="Z273" s="335">
        <f t="shared" ref="Z273:Z336" si="77">IF(B273=0,0,Y273*B273/1000)</f>
        <v>1.2160000000000001E-2</v>
      </c>
      <c r="AA273" s="270">
        <f t="shared" si="66"/>
        <v>5.0000000000000001E-3</v>
      </c>
      <c r="AD273" s="270"/>
    </row>
    <row r="274" spans="1:30" ht="15" customHeight="1" x14ac:dyDescent="0.25">
      <c r="A274" s="142">
        <f t="shared" si="67"/>
        <v>42996</v>
      </c>
      <c r="B274" s="132">
        <v>2603</v>
      </c>
      <c r="C274" s="28">
        <v>21.96</v>
      </c>
      <c r="D274" s="40">
        <v>8.4</v>
      </c>
      <c r="E274" s="10">
        <v>1</v>
      </c>
      <c r="F274" s="11">
        <v>578</v>
      </c>
      <c r="G274" s="13">
        <f t="shared" si="69"/>
        <v>578</v>
      </c>
      <c r="H274" s="97">
        <f t="shared" si="70"/>
        <v>1504.5340000000001</v>
      </c>
      <c r="I274" s="10">
        <v>1</v>
      </c>
      <c r="J274" s="11">
        <v>489</v>
      </c>
      <c r="K274" s="11">
        <f t="shared" si="71"/>
        <v>489</v>
      </c>
      <c r="L274" s="102">
        <f t="shared" si="72"/>
        <v>1272.867</v>
      </c>
      <c r="M274" s="12">
        <v>195</v>
      </c>
      <c r="N274" s="97">
        <f t="shared" si="73"/>
        <v>507.58499999999998</v>
      </c>
      <c r="O274" s="20">
        <v>90.5</v>
      </c>
      <c r="P274" s="13">
        <v>98.6</v>
      </c>
      <c r="Q274" s="11">
        <v>93</v>
      </c>
      <c r="R274" s="11">
        <f t="shared" si="74"/>
        <v>87.096774193548328</v>
      </c>
      <c r="S274" s="97">
        <f t="shared" si="68"/>
        <v>226.71290322580631</v>
      </c>
      <c r="T274" s="10">
        <v>1</v>
      </c>
      <c r="U274" s="13">
        <v>2.4</v>
      </c>
      <c r="V274" s="13">
        <f t="shared" si="75"/>
        <v>2.4</v>
      </c>
      <c r="W274" s="97">
        <f t="shared" si="76"/>
        <v>6.2471999999999994</v>
      </c>
      <c r="X274" s="131"/>
      <c r="Y274" s="13">
        <v>0.01</v>
      </c>
      <c r="Z274" s="335">
        <f t="shared" si="77"/>
        <v>2.6030000000000001E-2</v>
      </c>
      <c r="AA274" s="270">
        <f t="shared" si="66"/>
        <v>0.01</v>
      </c>
      <c r="AD274" s="270"/>
    </row>
    <row r="275" spans="1:30" ht="15" customHeight="1" x14ac:dyDescent="0.25">
      <c r="A275" s="142">
        <f t="shared" si="67"/>
        <v>42997</v>
      </c>
      <c r="B275" s="132">
        <v>2743</v>
      </c>
      <c r="C275" s="28">
        <v>23.77</v>
      </c>
      <c r="D275" s="40">
        <v>7.9</v>
      </c>
      <c r="E275" s="10">
        <v>1</v>
      </c>
      <c r="F275" s="11">
        <v>813</v>
      </c>
      <c r="G275" s="13">
        <f t="shared" si="69"/>
        <v>813</v>
      </c>
      <c r="H275" s="97">
        <f t="shared" si="70"/>
        <v>2230.0590000000002</v>
      </c>
      <c r="I275" s="10">
        <v>1</v>
      </c>
      <c r="J275" s="11">
        <v>700</v>
      </c>
      <c r="K275" s="11">
        <f t="shared" si="71"/>
        <v>700</v>
      </c>
      <c r="L275" s="102">
        <f t="shared" si="72"/>
        <v>1920.1</v>
      </c>
      <c r="M275" s="12">
        <v>240</v>
      </c>
      <c r="N275" s="97">
        <f t="shared" si="73"/>
        <v>658.32</v>
      </c>
      <c r="O275" s="20">
        <v>88.4</v>
      </c>
      <c r="P275" s="13">
        <v>100.6</v>
      </c>
      <c r="Q275" s="11">
        <v>99</v>
      </c>
      <c r="R275" s="11">
        <f t="shared" si="74"/>
        <v>123.23232323232313</v>
      </c>
      <c r="S275" s="97">
        <f t="shared" si="68"/>
        <v>338.02626262626234</v>
      </c>
      <c r="T275" s="10">
        <v>1</v>
      </c>
      <c r="U275" s="13">
        <v>2.6</v>
      </c>
      <c r="V275" s="13">
        <f t="shared" si="75"/>
        <v>2.6</v>
      </c>
      <c r="W275" s="97">
        <f t="shared" si="76"/>
        <v>7.1318000000000001</v>
      </c>
      <c r="X275" s="131"/>
      <c r="Y275" s="13">
        <v>0.02</v>
      </c>
      <c r="Z275" s="335">
        <f t="shared" si="77"/>
        <v>5.4859999999999999E-2</v>
      </c>
      <c r="AA275" s="270">
        <f t="shared" si="66"/>
        <v>0.02</v>
      </c>
      <c r="AD275" s="270"/>
    </row>
    <row r="276" spans="1:30" ht="15" customHeight="1" x14ac:dyDescent="0.25">
      <c r="A276" s="142">
        <f t="shared" si="67"/>
        <v>42998</v>
      </c>
      <c r="B276" s="132">
        <v>2548</v>
      </c>
      <c r="C276" s="28">
        <v>24</v>
      </c>
      <c r="D276" s="40">
        <v>8.49</v>
      </c>
      <c r="E276" s="10">
        <v>1</v>
      </c>
      <c r="F276" s="11">
        <v>782</v>
      </c>
      <c r="G276" s="13">
        <f t="shared" si="69"/>
        <v>782</v>
      </c>
      <c r="H276" s="97">
        <f t="shared" si="70"/>
        <v>1992.5360000000001</v>
      </c>
      <c r="I276" s="10">
        <v>1</v>
      </c>
      <c r="J276" s="11">
        <v>734</v>
      </c>
      <c r="K276" s="11">
        <f t="shared" si="71"/>
        <v>734</v>
      </c>
      <c r="L276" s="102">
        <f t="shared" si="72"/>
        <v>1870.232</v>
      </c>
      <c r="M276" s="12">
        <v>214</v>
      </c>
      <c r="N276" s="97">
        <f t="shared" si="73"/>
        <v>545.27200000000005</v>
      </c>
      <c r="O276" s="20">
        <v>88.7</v>
      </c>
      <c r="P276" s="13">
        <v>102.5</v>
      </c>
      <c r="Q276" s="11">
        <v>100</v>
      </c>
      <c r="R276" s="11">
        <f t="shared" si="74"/>
        <v>137.99999999999997</v>
      </c>
      <c r="S276" s="97">
        <f t="shared" si="68"/>
        <v>351.62399999999997</v>
      </c>
      <c r="T276" s="10">
        <v>1</v>
      </c>
      <c r="U276" s="13">
        <v>2.7</v>
      </c>
      <c r="V276" s="13">
        <f t="shared" si="75"/>
        <v>2.7</v>
      </c>
      <c r="W276" s="97">
        <f t="shared" si="76"/>
        <v>6.8795999999999999</v>
      </c>
      <c r="X276" s="131"/>
      <c r="Y276" s="13">
        <v>0.02</v>
      </c>
      <c r="Z276" s="335">
        <f t="shared" si="77"/>
        <v>5.0959999999999998E-2</v>
      </c>
      <c r="AA276" s="270">
        <f t="shared" si="66"/>
        <v>0.02</v>
      </c>
      <c r="AD276" s="270"/>
    </row>
    <row r="277" spans="1:30" ht="15" customHeight="1" x14ac:dyDescent="0.25">
      <c r="A277" s="142">
        <f t="shared" si="67"/>
        <v>42999</v>
      </c>
      <c r="B277" s="132">
        <v>2111</v>
      </c>
      <c r="C277" s="28">
        <v>23.58</v>
      </c>
      <c r="D277" s="40">
        <v>7.76</v>
      </c>
      <c r="E277" s="10">
        <v>2</v>
      </c>
      <c r="F277" s="11">
        <v>504</v>
      </c>
      <c r="G277" s="13">
        <f t="shared" si="69"/>
        <v>1008</v>
      </c>
      <c r="H277" s="97">
        <f t="shared" si="70"/>
        <v>2127.8879999999999</v>
      </c>
      <c r="I277" s="10">
        <v>1</v>
      </c>
      <c r="J277" s="11">
        <v>938</v>
      </c>
      <c r="K277" s="11">
        <f t="shared" si="71"/>
        <v>938</v>
      </c>
      <c r="L277" s="102">
        <f t="shared" si="72"/>
        <v>1980.1179999999999</v>
      </c>
      <c r="M277" s="12">
        <v>264</v>
      </c>
      <c r="N277" s="97">
        <f t="shared" si="73"/>
        <v>557.30399999999997</v>
      </c>
      <c r="O277" s="20">
        <v>95.5</v>
      </c>
      <c r="P277" s="13">
        <v>110.4</v>
      </c>
      <c r="Q277" s="11">
        <v>100</v>
      </c>
      <c r="R277" s="11">
        <f t="shared" si="74"/>
        <v>149.00000000000006</v>
      </c>
      <c r="S277" s="97">
        <f t="shared" si="68"/>
        <v>314.5390000000001</v>
      </c>
      <c r="T277" s="10">
        <v>1</v>
      </c>
      <c r="U277" s="13">
        <v>2.4</v>
      </c>
      <c r="V277" s="13">
        <f t="shared" si="75"/>
        <v>2.4</v>
      </c>
      <c r="W277" s="97">
        <f t="shared" si="76"/>
        <v>5.0663999999999998</v>
      </c>
      <c r="X277" s="131"/>
      <c r="Y277" s="13">
        <v>0.02</v>
      </c>
      <c r="Z277" s="335">
        <f t="shared" si="77"/>
        <v>4.2220000000000001E-2</v>
      </c>
      <c r="AA277" s="270">
        <f t="shared" si="66"/>
        <v>0.02</v>
      </c>
      <c r="AD277" s="270"/>
    </row>
    <row r="278" spans="1:30" ht="15" customHeight="1" x14ac:dyDescent="0.25">
      <c r="A278" s="142">
        <f t="shared" si="67"/>
        <v>43000</v>
      </c>
      <c r="B278" s="132">
        <v>2647</v>
      </c>
      <c r="C278" s="28">
        <v>24</v>
      </c>
      <c r="D278" s="40">
        <v>7.66</v>
      </c>
      <c r="E278" s="10">
        <v>1</v>
      </c>
      <c r="F278" s="11">
        <v>776</v>
      </c>
      <c r="G278" s="13">
        <f t="shared" si="69"/>
        <v>776</v>
      </c>
      <c r="H278" s="97">
        <f t="shared" si="70"/>
        <v>2054.0720000000001</v>
      </c>
      <c r="I278" s="10">
        <v>1</v>
      </c>
      <c r="J278" s="11">
        <v>655</v>
      </c>
      <c r="K278" s="11">
        <f t="shared" si="71"/>
        <v>655</v>
      </c>
      <c r="L278" s="102">
        <f t="shared" si="72"/>
        <v>1733.7850000000001</v>
      </c>
      <c r="M278" s="12">
        <v>227</v>
      </c>
      <c r="N278" s="97">
        <f t="shared" si="73"/>
        <v>600.86900000000003</v>
      </c>
      <c r="O278" s="20">
        <v>89.8</v>
      </c>
      <c r="P278" s="13">
        <v>100.9</v>
      </c>
      <c r="Q278" s="11">
        <v>100</v>
      </c>
      <c r="R278" s="11">
        <f t="shared" si="74"/>
        <v>111.00000000000009</v>
      </c>
      <c r="S278" s="97">
        <f t="shared" si="68"/>
        <v>293.81700000000023</v>
      </c>
      <c r="T278" s="10">
        <v>1</v>
      </c>
      <c r="U278" s="13">
        <v>2.2999999999999998</v>
      </c>
      <c r="V278" s="13">
        <f t="shared" si="75"/>
        <v>2.2999999999999998</v>
      </c>
      <c r="W278" s="97">
        <f t="shared" si="76"/>
        <v>6.0880999999999998</v>
      </c>
      <c r="X278" s="131"/>
      <c r="Y278" s="13">
        <v>0.01</v>
      </c>
      <c r="Z278" s="335">
        <f t="shared" si="77"/>
        <v>2.647E-2</v>
      </c>
      <c r="AA278" s="270">
        <f t="shared" si="66"/>
        <v>0.01</v>
      </c>
      <c r="AD278" s="270"/>
    </row>
    <row r="279" spans="1:30" ht="15" customHeight="1" x14ac:dyDescent="0.25">
      <c r="A279" s="142">
        <f t="shared" si="67"/>
        <v>43001</v>
      </c>
      <c r="B279" s="132">
        <v>1887</v>
      </c>
      <c r="C279" s="28">
        <v>24.46</v>
      </c>
      <c r="D279" s="40">
        <v>8.11</v>
      </c>
      <c r="E279" s="10">
        <v>1</v>
      </c>
      <c r="F279" s="11">
        <v>327</v>
      </c>
      <c r="G279" s="13">
        <f t="shared" si="69"/>
        <v>327</v>
      </c>
      <c r="H279" s="97">
        <f t="shared" si="70"/>
        <v>617.04899999999998</v>
      </c>
      <c r="I279" s="10">
        <v>1</v>
      </c>
      <c r="J279" s="11">
        <v>276</v>
      </c>
      <c r="K279" s="11">
        <f t="shared" si="71"/>
        <v>276</v>
      </c>
      <c r="L279" s="102">
        <f t="shared" si="72"/>
        <v>520.81200000000001</v>
      </c>
      <c r="M279" s="12">
        <v>104</v>
      </c>
      <c r="N279" s="97">
        <f t="shared" si="73"/>
        <v>196.24799999999999</v>
      </c>
      <c r="O279" s="20">
        <v>88.6</v>
      </c>
      <c r="P279" s="13">
        <v>94.5</v>
      </c>
      <c r="Q279" s="11">
        <v>102</v>
      </c>
      <c r="R279" s="11">
        <f t="shared" si="74"/>
        <v>57.843137254902011</v>
      </c>
      <c r="S279" s="97">
        <f t="shared" si="68"/>
        <v>109.15000000000011</v>
      </c>
      <c r="T279" s="10">
        <v>1</v>
      </c>
      <c r="U279" s="13">
        <v>1.4</v>
      </c>
      <c r="V279" s="13">
        <f t="shared" si="75"/>
        <v>1.4</v>
      </c>
      <c r="W279" s="97">
        <f t="shared" si="76"/>
        <v>2.6417999999999999</v>
      </c>
      <c r="X279" s="131" t="s">
        <v>54</v>
      </c>
      <c r="Y279" s="13">
        <v>0.01</v>
      </c>
      <c r="Z279" s="335">
        <f t="shared" si="77"/>
        <v>1.8870000000000001E-2</v>
      </c>
      <c r="AA279" s="270">
        <f t="shared" si="66"/>
        <v>5.0000000000000001E-3</v>
      </c>
      <c r="AD279" s="270"/>
    </row>
    <row r="280" spans="1:30" ht="15" customHeight="1" x14ac:dyDescent="0.25">
      <c r="A280" s="142">
        <f t="shared" si="67"/>
        <v>43002</v>
      </c>
      <c r="B280" s="132">
        <v>1345</v>
      </c>
      <c r="C280" s="28">
        <v>21.04</v>
      </c>
      <c r="D280" s="40">
        <v>8.08</v>
      </c>
      <c r="E280" s="10">
        <v>1</v>
      </c>
      <c r="F280" s="11">
        <v>274</v>
      </c>
      <c r="G280" s="13">
        <f t="shared" si="69"/>
        <v>274</v>
      </c>
      <c r="H280" s="97">
        <f t="shared" si="70"/>
        <v>368.53</v>
      </c>
      <c r="I280" s="10">
        <v>1</v>
      </c>
      <c r="J280" s="11">
        <v>227</v>
      </c>
      <c r="K280" s="11">
        <f t="shared" si="71"/>
        <v>227</v>
      </c>
      <c r="L280" s="102">
        <f t="shared" si="72"/>
        <v>305.315</v>
      </c>
      <c r="M280" s="12">
        <v>76</v>
      </c>
      <c r="N280" s="97">
        <f t="shared" si="73"/>
        <v>102.22</v>
      </c>
      <c r="O280" s="20">
        <v>92</v>
      </c>
      <c r="P280" s="13">
        <v>96.1</v>
      </c>
      <c r="Q280" s="11">
        <v>100</v>
      </c>
      <c r="R280" s="11">
        <f t="shared" si="74"/>
        <v>40.999999999999943</v>
      </c>
      <c r="S280" s="97">
        <f t="shared" si="68"/>
        <v>55.144999999999918</v>
      </c>
      <c r="T280" s="10">
        <v>1</v>
      </c>
      <c r="U280" s="13">
        <v>1.6</v>
      </c>
      <c r="V280" s="13">
        <f t="shared" si="75"/>
        <v>1.6</v>
      </c>
      <c r="W280" s="97">
        <f t="shared" si="76"/>
        <v>2.1520000000000001</v>
      </c>
      <c r="X280" s="131" t="s">
        <v>54</v>
      </c>
      <c r="Y280" s="13">
        <v>0.01</v>
      </c>
      <c r="Z280" s="335">
        <f t="shared" si="77"/>
        <v>1.3450000000000002E-2</v>
      </c>
      <c r="AA280" s="270">
        <f t="shared" si="66"/>
        <v>5.0000000000000001E-3</v>
      </c>
      <c r="AD280" s="270"/>
    </row>
    <row r="281" spans="1:30" ht="15" customHeight="1" x14ac:dyDescent="0.25">
      <c r="A281" s="142">
        <f t="shared" si="67"/>
        <v>43003</v>
      </c>
      <c r="B281" s="132">
        <v>2598</v>
      </c>
      <c r="C281" s="28">
        <v>22.42</v>
      </c>
      <c r="D281" s="40">
        <v>7.93</v>
      </c>
      <c r="E281" s="10">
        <v>1</v>
      </c>
      <c r="F281" s="11">
        <v>804</v>
      </c>
      <c r="G281" s="13">
        <f t="shared" si="69"/>
        <v>804</v>
      </c>
      <c r="H281" s="97">
        <f t="shared" si="70"/>
        <v>2088.7919999999999</v>
      </c>
      <c r="I281" s="10">
        <v>1</v>
      </c>
      <c r="J281" s="11">
        <v>726</v>
      </c>
      <c r="K281" s="11">
        <f t="shared" si="71"/>
        <v>726</v>
      </c>
      <c r="L281" s="102">
        <f t="shared" si="72"/>
        <v>1886.1479999999999</v>
      </c>
      <c r="M281" s="12">
        <v>231</v>
      </c>
      <c r="N281" s="97">
        <f t="shared" si="73"/>
        <v>600.13800000000003</v>
      </c>
      <c r="O281" s="20">
        <v>87.5</v>
      </c>
      <c r="P281" s="13">
        <v>97.9</v>
      </c>
      <c r="Q281" s="11">
        <v>97</v>
      </c>
      <c r="R281" s="11">
        <f t="shared" si="74"/>
        <v>107.21649484536088</v>
      </c>
      <c r="S281" s="97">
        <f t="shared" si="68"/>
        <v>278.54845360824754</v>
      </c>
      <c r="T281" s="10">
        <v>1</v>
      </c>
      <c r="U281" s="13">
        <v>2.2999999999999998</v>
      </c>
      <c r="V281" s="13">
        <f t="shared" si="75"/>
        <v>2.2999999999999998</v>
      </c>
      <c r="W281" s="97">
        <f t="shared" si="76"/>
        <v>5.9753999999999996</v>
      </c>
      <c r="X281" s="131"/>
      <c r="Y281" s="13">
        <v>0.01</v>
      </c>
      <c r="Z281" s="335">
        <f t="shared" si="77"/>
        <v>2.598E-2</v>
      </c>
      <c r="AA281" s="270">
        <f t="shared" si="66"/>
        <v>0.01</v>
      </c>
      <c r="AD281" s="270"/>
    </row>
    <row r="282" spans="1:30" ht="15" customHeight="1" x14ac:dyDescent="0.25">
      <c r="A282" s="142">
        <f t="shared" si="67"/>
        <v>43004</v>
      </c>
      <c r="B282" s="132">
        <v>2739</v>
      </c>
      <c r="C282" s="28">
        <v>23.93</v>
      </c>
      <c r="D282" s="40">
        <v>8.1199999999999992</v>
      </c>
      <c r="E282" s="10">
        <v>1</v>
      </c>
      <c r="F282" s="11">
        <v>466</v>
      </c>
      <c r="G282" s="13">
        <f t="shared" si="69"/>
        <v>466</v>
      </c>
      <c r="H282" s="97">
        <f t="shared" si="70"/>
        <v>1276.374</v>
      </c>
      <c r="I282" s="10">
        <v>1</v>
      </c>
      <c r="J282" s="11">
        <v>384</v>
      </c>
      <c r="K282" s="11">
        <f t="shared" si="71"/>
        <v>384</v>
      </c>
      <c r="L282" s="102">
        <f t="shared" si="72"/>
        <v>1051.7760000000001</v>
      </c>
      <c r="M282" s="12">
        <v>125</v>
      </c>
      <c r="N282" s="97">
        <f t="shared" si="73"/>
        <v>342.375</v>
      </c>
      <c r="O282" s="20">
        <v>91.6</v>
      </c>
      <c r="P282" s="13">
        <v>99.5</v>
      </c>
      <c r="Q282" s="11">
        <v>46</v>
      </c>
      <c r="R282" s="11">
        <f t="shared" si="74"/>
        <v>171.73913043478274</v>
      </c>
      <c r="S282" s="97">
        <f t="shared" si="68"/>
        <v>470.39347826086993</v>
      </c>
      <c r="T282" s="10">
        <v>1</v>
      </c>
      <c r="U282" s="13">
        <v>1.8</v>
      </c>
      <c r="V282" s="13">
        <f t="shared" si="75"/>
        <v>1.8</v>
      </c>
      <c r="W282" s="97">
        <f t="shared" si="76"/>
        <v>4.9302000000000001</v>
      </c>
      <c r="X282" s="131" t="s">
        <v>54</v>
      </c>
      <c r="Y282" s="13">
        <v>0.01</v>
      </c>
      <c r="Z282" s="335">
        <f t="shared" si="77"/>
        <v>2.7390000000000001E-2</v>
      </c>
      <c r="AA282" s="270">
        <f t="shared" si="66"/>
        <v>5.0000000000000001E-3</v>
      </c>
      <c r="AD282" s="270"/>
    </row>
    <row r="283" spans="1:30" ht="15" customHeight="1" x14ac:dyDescent="0.25">
      <c r="A283" s="142">
        <f t="shared" si="67"/>
        <v>43005</v>
      </c>
      <c r="B283" s="132">
        <v>2291</v>
      </c>
      <c r="C283" s="28">
        <v>25.14</v>
      </c>
      <c r="D283" s="40">
        <v>8.0500000000000007</v>
      </c>
      <c r="E283" s="10">
        <v>1</v>
      </c>
      <c r="F283" s="11">
        <v>467</v>
      </c>
      <c r="G283" s="13">
        <f t="shared" si="69"/>
        <v>467</v>
      </c>
      <c r="H283" s="97">
        <f t="shared" si="70"/>
        <v>1069.8969999999999</v>
      </c>
      <c r="I283" s="10">
        <v>1</v>
      </c>
      <c r="J283" s="11">
        <v>452</v>
      </c>
      <c r="K283" s="11">
        <f t="shared" si="71"/>
        <v>452</v>
      </c>
      <c r="L283" s="102">
        <f t="shared" si="72"/>
        <v>1035.5319999999999</v>
      </c>
      <c r="M283" s="12">
        <v>150</v>
      </c>
      <c r="N283" s="97">
        <f t="shared" si="73"/>
        <v>343.65</v>
      </c>
      <c r="O283" s="20">
        <v>88.5</v>
      </c>
      <c r="P283" s="13">
        <v>95.6</v>
      </c>
      <c r="Q283" s="11">
        <v>100</v>
      </c>
      <c r="R283" s="11">
        <f t="shared" si="74"/>
        <v>70.999999999999943</v>
      </c>
      <c r="S283" s="97">
        <f t="shared" si="68"/>
        <v>162.66099999999989</v>
      </c>
      <c r="T283" s="10">
        <v>1</v>
      </c>
      <c r="U283" s="13">
        <v>1.1000000000000001</v>
      </c>
      <c r="V283" s="13">
        <f t="shared" si="75"/>
        <v>1.1000000000000001</v>
      </c>
      <c r="W283" s="97">
        <f t="shared" si="76"/>
        <v>2.5201000000000002</v>
      </c>
      <c r="X283" s="131" t="s">
        <v>54</v>
      </c>
      <c r="Y283" s="13">
        <v>0.01</v>
      </c>
      <c r="Z283" s="335">
        <f t="shared" si="77"/>
        <v>2.291E-2</v>
      </c>
      <c r="AA283" s="270">
        <f t="shared" si="66"/>
        <v>5.0000000000000001E-3</v>
      </c>
      <c r="AD283" s="270"/>
    </row>
    <row r="284" spans="1:30" ht="15" customHeight="1" x14ac:dyDescent="0.25">
      <c r="A284" s="142">
        <f t="shared" si="67"/>
        <v>43006</v>
      </c>
      <c r="B284" s="132">
        <v>3014</v>
      </c>
      <c r="C284" s="28">
        <v>25.09</v>
      </c>
      <c r="D284" s="40">
        <v>7.65</v>
      </c>
      <c r="E284" s="10">
        <v>2</v>
      </c>
      <c r="F284" s="11">
        <v>540</v>
      </c>
      <c r="G284" s="13">
        <f t="shared" si="69"/>
        <v>1080</v>
      </c>
      <c r="H284" s="97">
        <f t="shared" si="70"/>
        <v>3255.12</v>
      </c>
      <c r="I284" s="10">
        <v>2</v>
      </c>
      <c r="J284" s="11">
        <v>535</v>
      </c>
      <c r="K284" s="11">
        <f t="shared" si="71"/>
        <v>1070</v>
      </c>
      <c r="L284" s="102">
        <f t="shared" si="72"/>
        <v>3224.98</v>
      </c>
      <c r="M284" s="12">
        <v>343</v>
      </c>
      <c r="N284" s="97">
        <f t="shared" si="73"/>
        <v>1033.8019999999999</v>
      </c>
      <c r="O284" s="20">
        <v>89.1</v>
      </c>
      <c r="P284" s="13">
        <v>98.7</v>
      </c>
      <c r="Q284" s="11">
        <v>97</v>
      </c>
      <c r="R284" s="11">
        <f t="shared" si="74"/>
        <v>98.969072164948543</v>
      </c>
      <c r="S284" s="97">
        <f t="shared" si="68"/>
        <v>298.29278350515489</v>
      </c>
      <c r="T284" s="10">
        <v>1</v>
      </c>
      <c r="U284" s="13">
        <v>1.9</v>
      </c>
      <c r="V284" s="13">
        <f t="shared" si="75"/>
        <v>1.9</v>
      </c>
      <c r="W284" s="97">
        <f t="shared" si="76"/>
        <v>5.7265999999999995</v>
      </c>
      <c r="X284" s="131" t="s">
        <v>54</v>
      </c>
      <c r="Y284" s="13">
        <v>0.01</v>
      </c>
      <c r="Z284" s="335">
        <f t="shared" si="77"/>
        <v>3.014E-2</v>
      </c>
      <c r="AA284" s="270">
        <f t="shared" si="66"/>
        <v>5.0000000000000001E-3</v>
      </c>
      <c r="AD284" s="270"/>
    </row>
    <row r="285" spans="1:30" ht="15" customHeight="1" x14ac:dyDescent="0.25">
      <c r="A285" s="142">
        <f t="shared" si="67"/>
        <v>43007</v>
      </c>
      <c r="B285" s="132">
        <v>2768</v>
      </c>
      <c r="C285" s="28">
        <v>25.23</v>
      </c>
      <c r="D285" s="40">
        <v>7.7</v>
      </c>
      <c r="E285" s="10">
        <v>1</v>
      </c>
      <c r="F285" s="11">
        <v>496</v>
      </c>
      <c r="G285" s="13">
        <f t="shared" si="69"/>
        <v>496</v>
      </c>
      <c r="H285" s="97">
        <f t="shared" si="70"/>
        <v>1372.9280000000001</v>
      </c>
      <c r="I285" s="10">
        <v>1</v>
      </c>
      <c r="J285" s="11">
        <v>388</v>
      </c>
      <c r="K285" s="11">
        <f t="shared" si="71"/>
        <v>388</v>
      </c>
      <c r="L285" s="102">
        <f t="shared" si="72"/>
        <v>1073.9839999999999</v>
      </c>
      <c r="M285" s="12">
        <v>135</v>
      </c>
      <c r="N285" s="97">
        <f t="shared" si="73"/>
        <v>373.68</v>
      </c>
      <c r="O285" s="20">
        <v>91</v>
      </c>
      <c r="P285" s="13">
        <v>101.4</v>
      </c>
      <c r="Q285" s="11">
        <v>100</v>
      </c>
      <c r="R285" s="11">
        <f t="shared" si="74"/>
        <v>104.00000000000006</v>
      </c>
      <c r="S285" s="97">
        <f t="shared" si="68"/>
        <v>287.87200000000018</v>
      </c>
      <c r="T285" s="10">
        <v>1</v>
      </c>
      <c r="U285" s="13">
        <v>2</v>
      </c>
      <c r="V285" s="13">
        <f t="shared" si="75"/>
        <v>2</v>
      </c>
      <c r="W285" s="97">
        <f t="shared" si="76"/>
        <v>5.5359999999999996</v>
      </c>
      <c r="X285" s="131" t="s">
        <v>54</v>
      </c>
      <c r="Y285" s="13">
        <v>0.01</v>
      </c>
      <c r="Z285" s="335">
        <f t="shared" si="77"/>
        <v>2.768E-2</v>
      </c>
      <c r="AA285" s="270">
        <f t="shared" si="66"/>
        <v>5.0000000000000001E-3</v>
      </c>
      <c r="AD285" s="270"/>
    </row>
    <row r="286" spans="1:30" s="230" customFormat="1" ht="15" customHeight="1" x14ac:dyDescent="0.25">
      <c r="A286" s="142">
        <f t="shared" si="67"/>
        <v>43008</v>
      </c>
      <c r="B286" s="234">
        <v>2391</v>
      </c>
      <c r="C286" s="220">
        <v>25.39</v>
      </c>
      <c r="D286" s="221">
        <v>8.1</v>
      </c>
      <c r="E286" s="222">
        <v>1</v>
      </c>
      <c r="F286" s="223">
        <v>518</v>
      </c>
      <c r="G286" s="224">
        <f t="shared" si="69"/>
        <v>518</v>
      </c>
      <c r="H286" s="225">
        <f t="shared" si="70"/>
        <v>1238.538</v>
      </c>
      <c r="I286" s="222">
        <v>1</v>
      </c>
      <c r="J286" s="223">
        <v>397</v>
      </c>
      <c r="K286" s="223">
        <f t="shared" si="71"/>
        <v>397</v>
      </c>
      <c r="L286" s="226">
        <f t="shared" si="72"/>
        <v>949.22699999999998</v>
      </c>
      <c r="M286" s="227">
        <v>148</v>
      </c>
      <c r="N286" s="225">
        <f t="shared" si="73"/>
        <v>353.86799999999999</v>
      </c>
      <c r="O286" s="228">
        <v>88.4</v>
      </c>
      <c r="P286" s="224">
        <v>100.2</v>
      </c>
      <c r="Q286" s="223">
        <v>99</v>
      </c>
      <c r="R286" s="223">
        <f t="shared" si="74"/>
        <v>119.19191919191915</v>
      </c>
      <c r="S286" s="225">
        <f t="shared" si="68"/>
        <v>284.98787878787874</v>
      </c>
      <c r="T286" s="222">
        <v>1</v>
      </c>
      <c r="U286" s="224">
        <v>2</v>
      </c>
      <c r="V286" s="224">
        <f t="shared" si="75"/>
        <v>2</v>
      </c>
      <c r="W286" s="225">
        <f t="shared" si="76"/>
        <v>4.782</v>
      </c>
      <c r="X286" s="229"/>
      <c r="Y286" s="224">
        <v>0.02</v>
      </c>
      <c r="Z286" s="335">
        <f t="shared" si="77"/>
        <v>4.7820000000000001E-2</v>
      </c>
      <c r="AA286" s="270">
        <f t="shared" si="66"/>
        <v>0.02</v>
      </c>
      <c r="AD286" s="270"/>
    </row>
    <row r="287" spans="1:30" ht="15" customHeight="1" x14ac:dyDescent="0.25">
      <c r="A287" s="142">
        <f t="shared" si="67"/>
        <v>43009</v>
      </c>
      <c r="B287" s="132">
        <v>1189</v>
      </c>
      <c r="C287" s="28">
        <v>21.21</v>
      </c>
      <c r="D287" s="204">
        <v>8.2899999999999991</v>
      </c>
      <c r="E287" s="205">
        <v>1</v>
      </c>
      <c r="F287" s="206">
        <v>167</v>
      </c>
      <c r="G287" s="207">
        <f t="shared" si="69"/>
        <v>167</v>
      </c>
      <c r="H287" s="97">
        <f t="shared" si="70"/>
        <v>198.56299999999999</v>
      </c>
      <c r="I287" s="205">
        <v>1</v>
      </c>
      <c r="J287" s="206">
        <v>96.4</v>
      </c>
      <c r="K287" s="206">
        <f t="shared" si="71"/>
        <v>96.4</v>
      </c>
      <c r="L287" s="208">
        <f t="shared" si="72"/>
        <v>114.61960000000001</v>
      </c>
      <c r="M287" s="12">
        <v>36</v>
      </c>
      <c r="N287" s="97">
        <f t="shared" si="73"/>
        <v>42.804000000000002</v>
      </c>
      <c r="O287" s="209">
        <v>89</v>
      </c>
      <c r="P287" s="207">
        <v>95</v>
      </c>
      <c r="Q287" s="206">
        <v>100</v>
      </c>
      <c r="R287" s="206">
        <f t="shared" si="74"/>
        <v>60</v>
      </c>
      <c r="S287" s="97">
        <f t="shared" si="68"/>
        <v>71.34</v>
      </c>
      <c r="T287" s="205">
        <v>1</v>
      </c>
      <c r="U287" s="207">
        <v>11</v>
      </c>
      <c r="V287" s="207">
        <f t="shared" si="75"/>
        <v>11</v>
      </c>
      <c r="W287" s="97">
        <f t="shared" si="76"/>
        <v>13.079000000000001</v>
      </c>
      <c r="X287" s="131" t="s">
        <v>54</v>
      </c>
      <c r="Y287" s="207">
        <v>0.01</v>
      </c>
      <c r="Z287" s="335">
        <f t="shared" si="77"/>
        <v>1.1890000000000001E-2</v>
      </c>
      <c r="AA287" s="270">
        <f t="shared" si="66"/>
        <v>5.0000000000000001E-3</v>
      </c>
      <c r="AD287" s="270"/>
    </row>
    <row r="288" spans="1:30" ht="15" customHeight="1" x14ac:dyDescent="0.25">
      <c r="A288" s="142">
        <f t="shared" si="67"/>
        <v>43010</v>
      </c>
      <c r="B288" s="132">
        <v>2642</v>
      </c>
      <c r="C288" s="28">
        <v>22.27</v>
      </c>
      <c r="D288" s="40">
        <v>7.86</v>
      </c>
      <c r="E288" s="10">
        <v>1</v>
      </c>
      <c r="F288" s="11">
        <v>595</v>
      </c>
      <c r="G288" s="13">
        <f t="shared" si="69"/>
        <v>595</v>
      </c>
      <c r="H288" s="97">
        <f t="shared" si="70"/>
        <v>1571.99</v>
      </c>
      <c r="I288" s="10">
        <v>1</v>
      </c>
      <c r="J288" s="11">
        <v>479</v>
      </c>
      <c r="K288" s="11">
        <f t="shared" si="71"/>
        <v>479</v>
      </c>
      <c r="L288" s="102">
        <f t="shared" si="72"/>
        <v>1265.518</v>
      </c>
      <c r="M288" s="12">
        <v>186</v>
      </c>
      <c r="N288" s="97">
        <f t="shared" si="73"/>
        <v>491.41199999999998</v>
      </c>
      <c r="O288" s="20">
        <v>89.4</v>
      </c>
      <c r="P288" s="13">
        <v>99</v>
      </c>
      <c r="Q288" s="11">
        <v>95</v>
      </c>
      <c r="R288" s="11">
        <f t="shared" si="74"/>
        <v>101.05263157894731</v>
      </c>
      <c r="S288" s="97">
        <f t="shared" si="68"/>
        <v>266.98105263157879</v>
      </c>
      <c r="T288" s="10">
        <v>1</v>
      </c>
      <c r="U288" s="13">
        <v>2.4</v>
      </c>
      <c r="V288" s="13">
        <f t="shared" si="75"/>
        <v>2.4</v>
      </c>
      <c r="W288" s="97">
        <f t="shared" si="76"/>
        <v>6.3407999999999998</v>
      </c>
      <c r="X288" s="131"/>
      <c r="Y288" s="13">
        <v>0.03</v>
      </c>
      <c r="Z288" s="335">
        <f t="shared" si="77"/>
        <v>7.9259999999999997E-2</v>
      </c>
      <c r="AA288" s="270">
        <f t="shared" si="66"/>
        <v>0.03</v>
      </c>
      <c r="AD288" s="270"/>
    </row>
    <row r="289" spans="1:30" ht="15" customHeight="1" x14ac:dyDescent="0.25">
      <c r="A289" s="142">
        <f t="shared" si="67"/>
        <v>43011</v>
      </c>
      <c r="B289" s="132">
        <v>3070</v>
      </c>
      <c r="C289" s="28">
        <v>23.85</v>
      </c>
      <c r="D289" s="40">
        <v>7.78</v>
      </c>
      <c r="E289" s="10">
        <v>1</v>
      </c>
      <c r="F289" s="11">
        <v>963</v>
      </c>
      <c r="G289" s="13">
        <f t="shared" si="69"/>
        <v>963</v>
      </c>
      <c r="H289" s="97">
        <f t="shared" si="70"/>
        <v>2956.41</v>
      </c>
      <c r="I289" s="10">
        <v>1</v>
      </c>
      <c r="J289" s="11">
        <v>772</v>
      </c>
      <c r="K289" s="11">
        <f t="shared" si="71"/>
        <v>772</v>
      </c>
      <c r="L289" s="102">
        <f t="shared" si="72"/>
        <v>2370.04</v>
      </c>
      <c r="M289" s="12">
        <v>206</v>
      </c>
      <c r="N289" s="97">
        <f t="shared" si="73"/>
        <v>632.41999999999996</v>
      </c>
      <c r="O289" s="20">
        <v>92.9</v>
      </c>
      <c r="P289" s="13">
        <v>106.7</v>
      </c>
      <c r="Q289" s="11">
        <v>90</v>
      </c>
      <c r="R289" s="11">
        <f t="shared" si="74"/>
        <v>153.33333333333329</v>
      </c>
      <c r="S289" s="97">
        <f t="shared" si="68"/>
        <v>470.73333333333318</v>
      </c>
      <c r="T289" s="10">
        <v>1</v>
      </c>
      <c r="U289" s="13">
        <v>2.9</v>
      </c>
      <c r="V289" s="13">
        <f t="shared" si="75"/>
        <v>2.9</v>
      </c>
      <c r="W289" s="97">
        <f t="shared" si="76"/>
        <v>8.9030000000000005</v>
      </c>
      <c r="X289" s="131"/>
      <c r="Y289" s="13">
        <v>0.02</v>
      </c>
      <c r="Z289" s="335">
        <f t="shared" si="77"/>
        <v>6.1399999999999996E-2</v>
      </c>
      <c r="AA289" s="270">
        <f t="shared" si="66"/>
        <v>0.02</v>
      </c>
      <c r="AD289" s="270"/>
    </row>
    <row r="290" spans="1:30" ht="15" customHeight="1" x14ac:dyDescent="0.25">
      <c r="A290" s="142">
        <f t="shared" si="67"/>
        <v>43012</v>
      </c>
      <c r="B290" s="132">
        <v>2336</v>
      </c>
      <c r="C290" s="28">
        <v>33.56</v>
      </c>
      <c r="D290" s="40">
        <v>8.07</v>
      </c>
      <c r="E290" s="10">
        <v>1</v>
      </c>
      <c r="F290" s="11">
        <v>949</v>
      </c>
      <c r="G290" s="13">
        <f t="shared" si="69"/>
        <v>949</v>
      </c>
      <c r="H290" s="97">
        <f t="shared" si="70"/>
        <v>2216.864</v>
      </c>
      <c r="I290" s="10">
        <v>1</v>
      </c>
      <c r="J290" s="11">
        <v>895</v>
      </c>
      <c r="K290" s="11">
        <f t="shared" si="71"/>
        <v>895</v>
      </c>
      <c r="L290" s="102">
        <f t="shared" si="72"/>
        <v>2090.7199999999998</v>
      </c>
      <c r="M290" s="12">
        <v>268</v>
      </c>
      <c r="N290" s="97">
        <f t="shared" si="73"/>
        <v>626.048</v>
      </c>
      <c r="O290" s="20">
        <v>92.6</v>
      </c>
      <c r="P290" s="13">
        <v>102.1</v>
      </c>
      <c r="Q290" s="11">
        <v>94</v>
      </c>
      <c r="R290" s="11">
        <f t="shared" si="74"/>
        <v>101.06382978723404</v>
      </c>
      <c r="S290" s="97">
        <f t="shared" si="68"/>
        <v>236.08510638297872</v>
      </c>
      <c r="T290" s="10">
        <v>1</v>
      </c>
      <c r="U290" s="13">
        <v>2.2999999999999998</v>
      </c>
      <c r="V290" s="13">
        <f t="shared" si="75"/>
        <v>2.2999999999999998</v>
      </c>
      <c r="W290" s="97">
        <f t="shared" si="76"/>
        <v>5.3727999999999989</v>
      </c>
      <c r="X290" s="131"/>
      <c r="Y290" s="13">
        <v>0.02</v>
      </c>
      <c r="Z290" s="335">
        <f t="shared" si="77"/>
        <v>4.6719999999999998E-2</v>
      </c>
      <c r="AA290" s="270">
        <f t="shared" si="66"/>
        <v>0.02</v>
      </c>
      <c r="AD290" s="270"/>
    </row>
    <row r="291" spans="1:30" ht="15" customHeight="1" x14ac:dyDescent="0.25">
      <c r="A291" s="142">
        <f t="shared" si="67"/>
        <v>43013</v>
      </c>
      <c r="B291" s="132">
        <v>2903</v>
      </c>
      <c r="C291" s="28">
        <v>32.81</v>
      </c>
      <c r="D291" s="40">
        <v>9.14</v>
      </c>
      <c r="E291" s="10">
        <v>1</v>
      </c>
      <c r="F291" s="11">
        <v>511</v>
      </c>
      <c r="G291" s="13">
        <f t="shared" si="69"/>
        <v>511</v>
      </c>
      <c r="H291" s="97">
        <f t="shared" si="70"/>
        <v>1483.433</v>
      </c>
      <c r="I291" s="10">
        <v>1</v>
      </c>
      <c r="J291" s="11">
        <v>453</v>
      </c>
      <c r="K291" s="11">
        <f t="shared" si="71"/>
        <v>453</v>
      </c>
      <c r="L291" s="102">
        <f t="shared" si="72"/>
        <v>1315.059</v>
      </c>
      <c r="M291" s="12">
        <v>133</v>
      </c>
      <c r="N291" s="97">
        <f t="shared" si="73"/>
        <v>386.09899999999999</v>
      </c>
      <c r="O291" s="20">
        <v>89.5</v>
      </c>
      <c r="P291" s="13">
        <v>97.8</v>
      </c>
      <c r="Q291" s="11">
        <v>91</v>
      </c>
      <c r="R291" s="11">
        <f t="shared" si="74"/>
        <v>91.208791208791169</v>
      </c>
      <c r="S291" s="97">
        <f t="shared" si="68"/>
        <v>264.7791208791208</v>
      </c>
      <c r="T291" s="10">
        <v>1</v>
      </c>
      <c r="U291" s="13">
        <v>1.7</v>
      </c>
      <c r="V291" s="13">
        <f t="shared" si="75"/>
        <v>1.7</v>
      </c>
      <c r="W291" s="97">
        <f t="shared" si="76"/>
        <v>4.9350999999999994</v>
      </c>
      <c r="X291" s="131"/>
      <c r="Y291" s="13">
        <v>0.01</v>
      </c>
      <c r="Z291" s="335">
        <f t="shared" si="77"/>
        <v>2.903E-2</v>
      </c>
      <c r="AA291" s="270">
        <f t="shared" si="66"/>
        <v>0.01</v>
      </c>
      <c r="AD291" s="270"/>
    </row>
    <row r="292" spans="1:30" ht="15" customHeight="1" x14ac:dyDescent="0.25">
      <c r="A292" s="142">
        <f t="shared" si="67"/>
        <v>43014</v>
      </c>
      <c r="B292" s="132">
        <v>2479</v>
      </c>
      <c r="C292" s="28">
        <v>26.08</v>
      </c>
      <c r="D292" s="40">
        <v>7.48</v>
      </c>
      <c r="E292" s="10">
        <v>1</v>
      </c>
      <c r="F292" s="11">
        <v>824</v>
      </c>
      <c r="G292" s="13">
        <f t="shared" si="69"/>
        <v>824</v>
      </c>
      <c r="H292" s="97">
        <f t="shared" si="70"/>
        <v>2042.6959999999999</v>
      </c>
      <c r="I292" s="10">
        <v>1</v>
      </c>
      <c r="J292" s="11">
        <v>743</v>
      </c>
      <c r="K292" s="11">
        <f t="shared" si="71"/>
        <v>743</v>
      </c>
      <c r="L292" s="102">
        <f t="shared" si="72"/>
        <v>1841.8969999999999</v>
      </c>
      <c r="M292" s="12">
        <v>228</v>
      </c>
      <c r="N292" s="97">
        <f t="shared" si="73"/>
        <v>565.21199999999999</v>
      </c>
      <c r="O292" s="20">
        <v>95.4</v>
      </c>
      <c r="P292" s="13">
        <v>100.7</v>
      </c>
      <c r="Q292" s="11">
        <v>75</v>
      </c>
      <c r="R292" s="11">
        <f t="shared" si="74"/>
        <v>70.666666666666629</v>
      </c>
      <c r="S292" s="97">
        <f t="shared" si="68"/>
        <v>175.18266666666656</v>
      </c>
      <c r="T292" s="10">
        <v>1</v>
      </c>
      <c r="U292" s="13">
        <v>1.4</v>
      </c>
      <c r="V292" s="13">
        <f t="shared" si="75"/>
        <v>1.4</v>
      </c>
      <c r="W292" s="97">
        <f t="shared" si="76"/>
        <v>3.4706000000000001</v>
      </c>
      <c r="X292" s="131"/>
      <c r="Y292" s="13">
        <v>0.01</v>
      </c>
      <c r="Z292" s="335">
        <f t="shared" si="77"/>
        <v>2.479E-2</v>
      </c>
      <c r="AA292" s="270">
        <f t="shared" si="66"/>
        <v>0.01</v>
      </c>
      <c r="AD292" s="270"/>
    </row>
    <row r="293" spans="1:30" ht="15" customHeight="1" x14ac:dyDescent="0.25">
      <c r="A293" s="142">
        <f t="shared" si="67"/>
        <v>43015</v>
      </c>
      <c r="B293" s="132">
        <v>1758</v>
      </c>
      <c r="C293" s="28">
        <v>26.11</v>
      </c>
      <c r="D293" s="40">
        <v>7.49</v>
      </c>
      <c r="E293" s="10">
        <v>1</v>
      </c>
      <c r="F293" s="11">
        <v>487</v>
      </c>
      <c r="G293" s="13">
        <f t="shared" si="69"/>
        <v>487</v>
      </c>
      <c r="H293" s="97">
        <f t="shared" si="70"/>
        <v>856.14599999999996</v>
      </c>
      <c r="I293" s="10">
        <v>1</v>
      </c>
      <c r="J293" s="11">
        <v>411</v>
      </c>
      <c r="K293" s="11">
        <f t="shared" si="71"/>
        <v>411</v>
      </c>
      <c r="L293" s="102">
        <f t="shared" si="72"/>
        <v>722.53800000000001</v>
      </c>
      <c r="M293" s="12">
        <v>130</v>
      </c>
      <c r="N293" s="97">
        <f t="shared" si="73"/>
        <v>228.54</v>
      </c>
      <c r="O293" s="20">
        <v>92.3</v>
      </c>
      <c r="P293" s="13">
        <v>99.1</v>
      </c>
      <c r="Q293" s="11">
        <v>100</v>
      </c>
      <c r="R293" s="11">
        <f t="shared" si="74"/>
        <v>67.999999999999972</v>
      </c>
      <c r="S293" s="97">
        <f t="shared" si="68"/>
        <v>119.54399999999995</v>
      </c>
      <c r="T293" s="10">
        <v>1</v>
      </c>
      <c r="U293" s="13">
        <v>1.5</v>
      </c>
      <c r="V293" s="13">
        <f t="shared" si="75"/>
        <v>1.5</v>
      </c>
      <c r="W293" s="97">
        <f t="shared" si="76"/>
        <v>2.637</v>
      </c>
      <c r="X293" s="131"/>
      <c r="Y293" s="13">
        <v>0.01</v>
      </c>
      <c r="Z293" s="335">
        <f t="shared" si="77"/>
        <v>1.7580000000000002E-2</v>
      </c>
      <c r="AA293" s="270">
        <f t="shared" si="66"/>
        <v>0.01</v>
      </c>
      <c r="AD293" s="270"/>
    </row>
    <row r="294" spans="1:30" ht="15" customHeight="1" x14ac:dyDescent="0.25">
      <c r="A294" s="142">
        <f t="shared" si="67"/>
        <v>43016</v>
      </c>
      <c r="B294" s="132">
        <v>1047</v>
      </c>
      <c r="C294" s="28">
        <v>26.14</v>
      </c>
      <c r="D294" s="40">
        <v>7.48</v>
      </c>
      <c r="E294" s="10">
        <v>1</v>
      </c>
      <c r="F294" s="11">
        <v>238</v>
      </c>
      <c r="G294" s="13">
        <f t="shared" si="69"/>
        <v>238</v>
      </c>
      <c r="H294" s="97">
        <f t="shared" si="70"/>
        <v>249.18600000000001</v>
      </c>
      <c r="I294" s="10">
        <v>1</v>
      </c>
      <c r="J294" s="11">
        <v>170</v>
      </c>
      <c r="K294" s="11">
        <f t="shared" si="71"/>
        <v>170</v>
      </c>
      <c r="L294" s="102">
        <f t="shared" si="72"/>
        <v>177.99</v>
      </c>
      <c r="M294" s="12">
        <v>49</v>
      </c>
      <c r="N294" s="97">
        <f t="shared" si="73"/>
        <v>51.302999999999997</v>
      </c>
      <c r="O294" s="20">
        <v>88.1</v>
      </c>
      <c r="P294" s="13">
        <v>93.6</v>
      </c>
      <c r="Q294" s="11">
        <v>100</v>
      </c>
      <c r="R294" s="11">
        <f t="shared" si="74"/>
        <v>55</v>
      </c>
      <c r="S294" s="97">
        <f t="shared" si="68"/>
        <v>57.585000000000001</v>
      </c>
      <c r="T294" s="10">
        <v>1</v>
      </c>
      <c r="U294" s="13">
        <v>1.1000000000000001</v>
      </c>
      <c r="V294" s="13">
        <f t="shared" si="75"/>
        <v>1.1000000000000001</v>
      </c>
      <c r="W294" s="97">
        <f t="shared" si="76"/>
        <v>1.1516999999999999</v>
      </c>
      <c r="X294" s="131" t="s">
        <v>54</v>
      </c>
      <c r="Y294" s="13">
        <v>0.01</v>
      </c>
      <c r="Z294" s="335">
        <f t="shared" si="77"/>
        <v>1.047E-2</v>
      </c>
      <c r="AA294" s="270">
        <f t="shared" si="66"/>
        <v>5.0000000000000001E-3</v>
      </c>
      <c r="AD294" s="270"/>
    </row>
    <row r="295" spans="1:30" ht="15" customHeight="1" x14ac:dyDescent="0.25">
      <c r="A295" s="142">
        <f t="shared" si="67"/>
        <v>43017</v>
      </c>
      <c r="B295" s="132">
        <v>2502</v>
      </c>
      <c r="C295" s="28">
        <v>24.73</v>
      </c>
      <c r="D295" s="40">
        <v>7.61</v>
      </c>
      <c r="E295" s="10">
        <v>1</v>
      </c>
      <c r="F295" s="11">
        <v>743</v>
      </c>
      <c r="G295" s="13">
        <f t="shared" si="69"/>
        <v>743</v>
      </c>
      <c r="H295" s="97">
        <f t="shared" si="70"/>
        <v>1858.9860000000001</v>
      </c>
      <c r="I295" s="10">
        <v>1</v>
      </c>
      <c r="J295" s="11">
        <v>643</v>
      </c>
      <c r="K295" s="11">
        <f t="shared" si="71"/>
        <v>643</v>
      </c>
      <c r="L295" s="102">
        <f t="shared" si="72"/>
        <v>1608.7860000000001</v>
      </c>
      <c r="M295" s="12">
        <v>210</v>
      </c>
      <c r="N295" s="97">
        <f t="shared" si="73"/>
        <v>525.41999999999996</v>
      </c>
      <c r="O295" s="20">
        <v>94.2</v>
      </c>
      <c r="P295" s="13">
        <v>102.4</v>
      </c>
      <c r="Q295" s="11">
        <v>95</v>
      </c>
      <c r="R295" s="11">
        <f t="shared" si="74"/>
        <v>86.315789473684248</v>
      </c>
      <c r="S295" s="97">
        <f t="shared" si="68"/>
        <v>215.96210526315798</v>
      </c>
      <c r="T295" s="10">
        <v>1</v>
      </c>
      <c r="U295" s="13">
        <v>2.2999999999999998</v>
      </c>
      <c r="V295" s="13">
        <f t="shared" si="75"/>
        <v>2.2999999999999998</v>
      </c>
      <c r="W295" s="97">
        <f t="shared" si="76"/>
        <v>5.754599999999999</v>
      </c>
      <c r="X295" s="131" t="s">
        <v>54</v>
      </c>
      <c r="Y295" s="13">
        <v>0.01</v>
      </c>
      <c r="Z295" s="335">
        <f t="shared" si="77"/>
        <v>2.5020000000000001E-2</v>
      </c>
      <c r="AA295" s="270">
        <f t="shared" si="66"/>
        <v>5.0000000000000001E-3</v>
      </c>
      <c r="AD295" s="270"/>
    </row>
    <row r="296" spans="1:30" ht="15" customHeight="1" x14ac:dyDescent="0.25">
      <c r="A296" s="142">
        <f t="shared" si="67"/>
        <v>43018</v>
      </c>
      <c r="B296" s="132">
        <v>2412</v>
      </c>
      <c r="C296" s="28">
        <v>22.09</v>
      </c>
      <c r="D296" s="40">
        <v>7.62</v>
      </c>
      <c r="E296" s="10">
        <v>1</v>
      </c>
      <c r="F296" s="11">
        <v>867</v>
      </c>
      <c r="G296" s="13">
        <f t="shared" si="69"/>
        <v>867</v>
      </c>
      <c r="H296" s="97">
        <f t="shared" si="70"/>
        <v>2091.2040000000002</v>
      </c>
      <c r="I296" s="10">
        <v>1</v>
      </c>
      <c r="J296" s="11">
        <v>778</v>
      </c>
      <c r="K296" s="11">
        <f t="shared" si="71"/>
        <v>778</v>
      </c>
      <c r="L296" s="102">
        <f t="shared" si="72"/>
        <v>1876.5360000000001</v>
      </c>
      <c r="M296" s="12">
        <v>226</v>
      </c>
      <c r="N296" s="97">
        <f t="shared" si="73"/>
        <v>545.11199999999997</v>
      </c>
      <c r="O296" s="20">
        <v>89.3</v>
      </c>
      <c r="P296" s="13">
        <v>103.8</v>
      </c>
      <c r="Q296" s="11">
        <v>90</v>
      </c>
      <c r="R296" s="11">
        <f t="shared" si="74"/>
        <v>161.11111111111111</v>
      </c>
      <c r="S296" s="97">
        <f t="shared" si="68"/>
        <v>388.6</v>
      </c>
      <c r="T296" s="10">
        <v>1</v>
      </c>
      <c r="U296" s="13">
        <v>2.5</v>
      </c>
      <c r="V296" s="13">
        <f t="shared" si="75"/>
        <v>2.5</v>
      </c>
      <c r="W296" s="97">
        <f t="shared" si="76"/>
        <v>6.03</v>
      </c>
      <c r="X296" s="131"/>
      <c r="Y296" s="13">
        <v>0.02</v>
      </c>
      <c r="Z296" s="335">
        <f t="shared" si="77"/>
        <v>4.8240000000000005E-2</v>
      </c>
      <c r="AA296" s="270">
        <f t="shared" si="66"/>
        <v>0.02</v>
      </c>
      <c r="AD296" s="270"/>
    </row>
    <row r="297" spans="1:30" ht="15" customHeight="1" x14ac:dyDescent="0.25">
      <c r="A297" s="142">
        <f t="shared" si="67"/>
        <v>43019</v>
      </c>
      <c r="B297" s="132">
        <v>2594</v>
      </c>
      <c r="C297" s="28">
        <v>22.68</v>
      </c>
      <c r="D297" s="40">
        <v>7.64</v>
      </c>
      <c r="E297" s="10">
        <v>1</v>
      </c>
      <c r="F297" s="11">
        <v>653</v>
      </c>
      <c r="G297" s="13">
        <f t="shared" si="69"/>
        <v>653</v>
      </c>
      <c r="H297" s="97">
        <f t="shared" si="70"/>
        <v>1693.8820000000001</v>
      </c>
      <c r="I297" s="10">
        <v>1</v>
      </c>
      <c r="J297" s="11">
        <v>559</v>
      </c>
      <c r="K297" s="11">
        <f t="shared" si="71"/>
        <v>559</v>
      </c>
      <c r="L297" s="102">
        <f t="shared" si="72"/>
        <v>1450.046</v>
      </c>
      <c r="M297" s="12">
        <v>189</v>
      </c>
      <c r="N297" s="97">
        <f t="shared" si="73"/>
        <v>490.26600000000002</v>
      </c>
      <c r="O297" s="20">
        <v>88.9</v>
      </c>
      <c r="P297" s="13">
        <v>101.3</v>
      </c>
      <c r="Q297" s="11">
        <v>100</v>
      </c>
      <c r="R297" s="11">
        <f t="shared" si="74"/>
        <v>123.99999999999991</v>
      </c>
      <c r="S297" s="97">
        <f t="shared" si="68"/>
        <v>321.65599999999978</v>
      </c>
      <c r="T297" s="10">
        <v>1</v>
      </c>
      <c r="U297" s="13">
        <v>2.2000000000000002</v>
      </c>
      <c r="V297" s="13">
        <f t="shared" si="75"/>
        <v>2.2000000000000002</v>
      </c>
      <c r="W297" s="97">
        <f t="shared" si="76"/>
        <v>5.7068000000000003</v>
      </c>
      <c r="X297" s="131"/>
      <c r="Y297" s="13">
        <v>0.01</v>
      </c>
      <c r="Z297" s="335">
        <f t="shared" si="77"/>
        <v>2.5940000000000001E-2</v>
      </c>
      <c r="AA297" s="270">
        <f t="shared" si="66"/>
        <v>0.01</v>
      </c>
      <c r="AD297" s="270"/>
    </row>
    <row r="298" spans="1:30" ht="15" customHeight="1" x14ac:dyDescent="0.25">
      <c r="A298" s="142">
        <f t="shared" si="67"/>
        <v>43020</v>
      </c>
      <c r="B298" s="132">
        <v>2476</v>
      </c>
      <c r="C298" s="28">
        <v>22.85</v>
      </c>
      <c r="D298" s="40">
        <v>7.91</v>
      </c>
      <c r="E298" s="10">
        <v>1</v>
      </c>
      <c r="F298" s="11">
        <v>825</v>
      </c>
      <c r="G298" s="13">
        <f t="shared" si="69"/>
        <v>825</v>
      </c>
      <c r="H298" s="97">
        <f t="shared" si="70"/>
        <v>2042.7</v>
      </c>
      <c r="I298" s="10">
        <v>1</v>
      </c>
      <c r="J298" s="11">
        <v>714</v>
      </c>
      <c r="K298" s="11">
        <f t="shared" si="71"/>
        <v>714</v>
      </c>
      <c r="L298" s="102">
        <f t="shared" si="72"/>
        <v>1767.864</v>
      </c>
      <c r="M298" s="12">
        <v>204</v>
      </c>
      <c r="N298" s="97">
        <f t="shared" si="73"/>
        <v>505.10399999999998</v>
      </c>
      <c r="O298" s="20">
        <v>86.5</v>
      </c>
      <c r="P298" s="13">
        <v>101.6</v>
      </c>
      <c r="Q298" s="11">
        <v>91</v>
      </c>
      <c r="R298" s="11">
        <f t="shared" si="74"/>
        <v>165.93406593406587</v>
      </c>
      <c r="S298" s="97">
        <f t="shared" si="68"/>
        <v>410.85274725274706</v>
      </c>
      <c r="T298" s="10">
        <v>1</v>
      </c>
      <c r="U298" s="13">
        <v>2.6</v>
      </c>
      <c r="V298" s="13">
        <f t="shared" si="75"/>
        <v>2.6</v>
      </c>
      <c r="W298" s="97">
        <f t="shared" si="76"/>
        <v>6.4376000000000007</v>
      </c>
      <c r="X298" s="131"/>
      <c r="Y298" s="13">
        <v>0.02</v>
      </c>
      <c r="Z298" s="335">
        <f t="shared" si="77"/>
        <v>4.9520000000000002E-2</v>
      </c>
      <c r="AA298" s="270">
        <f t="shared" si="66"/>
        <v>0.02</v>
      </c>
      <c r="AD298" s="270"/>
    </row>
    <row r="299" spans="1:30" ht="15" customHeight="1" x14ac:dyDescent="0.25">
      <c r="A299" s="142">
        <f t="shared" si="67"/>
        <v>43021</v>
      </c>
      <c r="B299" s="132">
        <v>2550</v>
      </c>
      <c r="C299" s="28">
        <v>22.55</v>
      </c>
      <c r="D299" s="40">
        <v>7.94</v>
      </c>
      <c r="E299" s="10">
        <v>1</v>
      </c>
      <c r="F299" s="11">
        <v>542</v>
      </c>
      <c r="G299" s="13">
        <f t="shared" si="69"/>
        <v>542</v>
      </c>
      <c r="H299" s="97">
        <f t="shared" si="70"/>
        <v>1382.1</v>
      </c>
      <c r="I299" s="10">
        <v>1</v>
      </c>
      <c r="J299" s="11">
        <v>422</v>
      </c>
      <c r="K299" s="11">
        <f t="shared" si="71"/>
        <v>422</v>
      </c>
      <c r="L299" s="102">
        <f t="shared" si="72"/>
        <v>1076.0999999999999</v>
      </c>
      <c r="M299" s="12">
        <v>151</v>
      </c>
      <c r="N299" s="97">
        <f t="shared" si="73"/>
        <v>385.05</v>
      </c>
      <c r="O299" s="20">
        <v>87.2</v>
      </c>
      <c r="P299" s="13">
        <v>96.6</v>
      </c>
      <c r="Q299" s="11">
        <v>90</v>
      </c>
      <c r="R299" s="11">
        <f t="shared" si="74"/>
        <v>104.44444444444434</v>
      </c>
      <c r="S299" s="97">
        <f t="shared" si="68"/>
        <v>266.33333333333309</v>
      </c>
      <c r="T299" s="10">
        <v>1</v>
      </c>
      <c r="U299" s="13">
        <v>1.6</v>
      </c>
      <c r="V299" s="13">
        <f t="shared" si="75"/>
        <v>1.6</v>
      </c>
      <c r="W299" s="97">
        <f t="shared" si="76"/>
        <v>4.08</v>
      </c>
      <c r="X299" s="131" t="s">
        <v>54</v>
      </c>
      <c r="Y299" s="13">
        <v>0.01</v>
      </c>
      <c r="Z299" s="335">
        <f t="shared" si="77"/>
        <v>2.5499999999999998E-2</v>
      </c>
      <c r="AA299" s="270">
        <f t="shared" si="66"/>
        <v>5.0000000000000001E-3</v>
      </c>
      <c r="AD299" s="270"/>
    </row>
    <row r="300" spans="1:30" ht="15" customHeight="1" x14ac:dyDescent="0.25">
      <c r="A300" s="142">
        <f t="shared" si="67"/>
        <v>43022</v>
      </c>
      <c r="B300" s="132">
        <v>1964</v>
      </c>
      <c r="C300" s="28">
        <v>22.85</v>
      </c>
      <c r="D300" s="40">
        <v>7.87</v>
      </c>
      <c r="E300" s="10">
        <v>1</v>
      </c>
      <c r="F300" s="11">
        <v>548</v>
      </c>
      <c r="G300" s="13">
        <f t="shared" si="69"/>
        <v>548</v>
      </c>
      <c r="H300" s="97">
        <f t="shared" si="70"/>
        <v>1076.2719999999999</v>
      </c>
      <c r="I300" s="10">
        <v>1</v>
      </c>
      <c r="J300" s="11">
        <v>463</v>
      </c>
      <c r="K300" s="11">
        <f t="shared" si="71"/>
        <v>463</v>
      </c>
      <c r="L300" s="102">
        <f t="shared" si="72"/>
        <v>909.33199999999999</v>
      </c>
      <c r="M300" s="12">
        <v>148</v>
      </c>
      <c r="N300" s="97">
        <f t="shared" si="73"/>
        <v>290.67200000000003</v>
      </c>
      <c r="O300" s="20">
        <v>88.5</v>
      </c>
      <c r="P300" s="13">
        <v>94.8</v>
      </c>
      <c r="Q300" s="11">
        <v>86</v>
      </c>
      <c r="R300" s="11">
        <f t="shared" si="74"/>
        <v>73.255813953488342</v>
      </c>
      <c r="S300" s="97">
        <f t="shared" si="68"/>
        <v>143.87441860465111</v>
      </c>
      <c r="T300" s="10">
        <v>1</v>
      </c>
      <c r="U300" s="13">
        <v>1.1000000000000001</v>
      </c>
      <c r="V300" s="13">
        <f t="shared" si="75"/>
        <v>1.1000000000000001</v>
      </c>
      <c r="W300" s="97">
        <f t="shared" si="76"/>
        <v>2.1604000000000001</v>
      </c>
      <c r="X300" s="131" t="s">
        <v>54</v>
      </c>
      <c r="Y300" s="13">
        <v>0.01</v>
      </c>
      <c r="Z300" s="335">
        <f t="shared" si="77"/>
        <v>1.9640000000000001E-2</v>
      </c>
      <c r="AA300" s="270">
        <f t="shared" si="66"/>
        <v>5.0000000000000001E-3</v>
      </c>
      <c r="AD300" s="270"/>
    </row>
    <row r="301" spans="1:30" ht="15" customHeight="1" x14ac:dyDescent="0.25">
      <c r="A301" s="142">
        <f t="shared" si="67"/>
        <v>43023</v>
      </c>
      <c r="B301" s="132">
        <v>1316</v>
      </c>
      <c r="C301" s="28">
        <v>20.95</v>
      </c>
      <c r="D301" s="40">
        <v>7.49</v>
      </c>
      <c r="E301" s="10">
        <v>1</v>
      </c>
      <c r="F301" s="11">
        <v>531</v>
      </c>
      <c r="G301" s="13">
        <f t="shared" si="69"/>
        <v>531</v>
      </c>
      <c r="H301" s="97">
        <f t="shared" si="70"/>
        <v>698.79600000000005</v>
      </c>
      <c r="I301" s="10">
        <v>1</v>
      </c>
      <c r="J301" s="11">
        <v>389</v>
      </c>
      <c r="K301" s="11">
        <f t="shared" si="71"/>
        <v>389</v>
      </c>
      <c r="L301" s="102">
        <f t="shared" si="72"/>
        <v>511.92399999999998</v>
      </c>
      <c r="M301" s="12">
        <v>123</v>
      </c>
      <c r="N301" s="97">
        <f t="shared" si="73"/>
        <v>161.86799999999999</v>
      </c>
      <c r="O301" s="20">
        <v>89.9</v>
      </c>
      <c r="P301" s="13">
        <v>100.3</v>
      </c>
      <c r="Q301" s="11">
        <v>98</v>
      </c>
      <c r="R301" s="11">
        <f t="shared" si="74"/>
        <v>106.12244897959174</v>
      </c>
      <c r="S301" s="97">
        <f t="shared" si="68"/>
        <v>139.65714285714273</v>
      </c>
      <c r="T301" s="10">
        <v>1</v>
      </c>
      <c r="U301" s="13">
        <v>1.8</v>
      </c>
      <c r="V301" s="13">
        <f t="shared" si="75"/>
        <v>1.8</v>
      </c>
      <c r="W301" s="97">
        <f t="shared" si="76"/>
        <v>2.3688000000000002</v>
      </c>
      <c r="X301" s="131" t="s">
        <v>54</v>
      </c>
      <c r="Y301" s="13">
        <v>0.01</v>
      </c>
      <c r="Z301" s="335">
        <f t="shared" si="77"/>
        <v>1.316E-2</v>
      </c>
      <c r="AA301" s="270">
        <f t="shared" si="66"/>
        <v>5.0000000000000001E-3</v>
      </c>
      <c r="AD301" s="270"/>
    </row>
    <row r="302" spans="1:30" ht="15" customHeight="1" x14ac:dyDescent="0.25">
      <c r="A302" s="142">
        <f t="shared" si="67"/>
        <v>43024</v>
      </c>
      <c r="B302" s="132">
        <v>2509</v>
      </c>
      <c r="C302" s="28">
        <v>21.44</v>
      </c>
      <c r="D302" s="40">
        <v>7.85</v>
      </c>
      <c r="E302" s="10">
        <v>1</v>
      </c>
      <c r="F302" s="11">
        <v>864</v>
      </c>
      <c r="G302" s="13">
        <f t="shared" si="69"/>
        <v>864</v>
      </c>
      <c r="H302" s="97">
        <f t="shared" si="70"/>
        <v>2167.7759999999998</v>
      </c>
      <c r="I302" s="10">
        <v>1</v>
      </c>
      <c r="J302" s="11">
        <v>779</v>
      </c>
      <c r="K302" s="11">
        <f t="shared" si="71"/>
        <v>779</v>
      </c>
      <c r="L302" s="102">
        <f t="shared" si="72"/>
        <v>1954.511</v>
      </c>
      <c r="M302" s="12">
        <v>236</v>
      </c>
      <c r="N302" s="97">
        <f t="shared" si="73"/>
        <v>592.12400000000002</v>
      </c>
      <c r="O302" s="20">
        <v>91.5</v>
      </c>
      <c r="P302" s="13">
        <v>100.1</v>
      </c>
      <c r="Q302" s="11">
        <v>85</v>
      </c>
      <c r="R302" s="11">
        <f t="shared" si="74"/>
        <v>101.17647058823523</v>
      </c>
      <c r="S302" s="97">
        <f t="shared" si="68"/>
        <v>253.8517647058822</v>
      </c>
      <c r="T302" s="10">
        <v>1</v>
      </c>
      <c r="U302" s="13">
        <v>1.8</v>
      </c>
      <c r="V302" s="13">
        <f t="shared" si="75"/>
        <v>1.8</v>
      </c>
      <c r="W302" s="97">
        <f t="shared" si="76"/>
        <v>4.5161999999999995</v>
      </c>
      <c r="X302" s="131" t="s">
        <v>54</v>
      </c>
      <c r="Y302" s="13">
        <v>0.01</v>
      </c>
      <c r="Z302" s="335">
        <f t="shared" si="77"/>
        <v>2.5090000000000001E-2</v>
      </c>
      <c r="AA302" s="270">
        <f t="shared" si="66"/>
        <v>5.0000000000000001E-3</v>
      </c>
      <c r="AD302" s="270"/>
    </row>
    <row r="303" spans="1:30" ht="15" customHeight="1" x14ac:dyDescent="0.25">
      <c r="A303" s="142">
        <f t="shared" si="67"/>
        <v>43025</v>
      </c>
      <c r="B303" s="132">
        <v>2741</v>
      </c>
      <c r="C303" s="28">
        <v>22.38</v>
      </c>
      <c r="D303" s="40">
        <v>7.98</v>
      </c>
      <c r="E303" s="10">
        <v>1</v>
      </c>
      <c r="F303" s="11">
        <v>957</v>
      </c>
      <c r="G303" s="13">
        <f t="shared" si="69"/>
        <v>957</v>
      </c>
      <c r="H303" s="97">
        <f t="shared" si="70"/>
        <v>2623.1370000000002</v>
      </c>
      <c r="I303" s="10">
        <v>1</v>
      </c>
      <c r="J303" s="11">
        <v>854</v>
      </c>
      <c r="K303" s="11">
        <f t="shared" si="71"/>
        <v>854</v>
      </c>
      <c r="L303" s="102">
        <f t="shared" si="72"/>
        <v>2340.8139999999999</v>
      </c>
      <c r="M303" s="12">
        <v>268</v>
      </c>
      <c r="N303" s="97">
        <f t="shared" si="73"/>
        <v>734.58799999999997</v>
      </c>
      <c r="O303" s="20">
        <v>89.5</v>
      </c>
      <c r="P303" s="13">
        <v>102.5</v>
      </c>
      <c r="Q303" s="11">
        <v>88</v>
      </c>
      <c r="R303" s="11">
        <f t="shared" si="74"/>
        <v>147.72727272727272</v>
      </c>
      <c r="S303" s="97">
        <f t="shared" si="68"/>
        <v>404.9204545454545</v>
      </c>
      <c r="T303" s="10">
        <v>1</v>
      </c>
      <c r="U303" s="13">
        <v>2.4</v>
      </c>
      <c r="V303" s="13">
        <f t="shared" si="75"/>
        <v>2.4</v>
      </c>
      <c r="W303" s="97">
        <f t="shared" si="76"/>
        <v>6.5783999999999994</v>
      </c>
      <c r="X303" s="131"/>
      <c r="Y303" s="13">
        <v>0.02</v>
      </c>
      <c r="Z303" s="335">
        <f t="shared" si="77"/>
        <v>5.4820000000000001E-2</v>
      </c>
      <c r="AA303" s="270">
        <f t="shared" si="66"/>
        <v>0.02</v>
      </c>
      <c r="AD303" s="270"/>
    </row>
    <row r="304" spans="1:30" ht="15" customHeight="1" x14ac:dyDescent="0.25">
      <c r="A304" s="142">
        <f t="shared" si="67"/>
        <v>43026</v>
      </c>
      <c r="B304" s="132">
        <v>2566</v>
      </c>
      <c r="C304" s="28">
        <v>22.71</v>
      </c>
      <c r="D304" s="40">
        <v>7.9</v>
      </c>
      <c r="E304" s="10">
        <v>1</v>
      </c>
      <c r="F304" s="11">
        <v>985</v>
      </c>
      <c r="G304" s="13">
        <f t="shared" si="69"/>
        <v>985</v>
      </c>
      <c r="H304" s="97">
        <f t="shared" si="70"/>
        <v>2527.5100000000002</v>
      </c>
      <c r="I304" s="10">
        <v>1</v>
      </c>
      <c r="J304" s="11">
        <v>897</v>
      </c>
      <c r="K304" s="11">
        <f t="shared" si="71"/>
        <v>897</v>
      </c>
      <c r="L304" s="102">
        <f t="shared" si="72"/>
        <v>2301.7020000000002</v>
      </c>
      <c r="M304" s="12">
        <v>254</v>
      </c>
      <c r="N304" s="97">
        <f t="shared" si="73"/>
        <v>651.76400000000001</v>
      </c>
      <c r="O304" s="20">
        <v>93.6</v>
      </c>
      <c r="P304" s="13">
        <v>102</v>
      </c>
      <c r="Q304" s="11">
        <v>79</v>
      </c>
      <c r="R304" s="11">
        <f t="shared" si="74"/>
        <v>106.3291139240507</v>
      </c>
      <c r="S304" s="97">
        <f t="shared" si="68"/>
        <v>272.84050632911408</v>
      </c>
      <c r="T304" s="10">
        <v>1</v>
      </c>
      <c r="U304" s="13">
        <v>2.2999999999999998</v>
      </c>
      <c r="V304" s="13">
        <f t="shared" si="75"/>
        <v>2.2999999999999998</v>
      </c>
      <c r="W304" s="97">
        <f t="shared" si="76"/>
        <v>5.9017999999999997</v>
      </c>
      <c r="X304" s="131"/>
      <c r="Y304" s="13">
        <v>0.02</v>
      </c>
      <c r="Z304" s="335">
        <f t="shared" si="77"/>
        <v>5.1319999999999998E-2</v>
      </c>
      <c r="AA304" s="270">
        <f t="shared" si="66"/>
        <v>0.02</v>
      </c>
      <c r="AD304" s="270"/>
    </row>
    <row r="305" spans="1:30" ht="15" customHeight="1" x14ac:dyDescent="0.25">
      <c r="A305" s="142">
        <f t="shared" si="67"/>
        <v>43027</v>
      </c>
      <c r="B305" s="132">
        <v>2595</v>
      </c>
      <c r="C305" s="28">
        <v>22.51</v>
      </c>
      <c r="D305" s="40">
        <v>7.94</v>
      </c>
      <c r="E305" s="10">
        <v>1</v>
      </c>
      <c r="F305" s="11">
        <v>672</v>
      </c>
      <c r="G305" s="13">
        <f t="shared" si="69"/>
        <v>672</v>
      </c>
      <c r="H305" s="97">
        <f t="shared" si="70"/>
        <v>1743.84</v>
      </c>
      <c r="I305" s="10">
        <v>1</v>
      </c>
      <c r="J305" s="11">
        <v>584</v>
      </c>
      <c r="K305" s="11">
        <f t="shared" si="71"/>
        <v>584</v>
      </c>
      <c r="L305" s="102">
        <f t="shared" si="72"/>
        <v>1515.48</v>
      </c>
      <c r="M305" s="12">
        <v>171</v>
      </c>
      <c r="N305" s="97">
        <f t="shared" si="73"/>
        <v>443.745</v>
      </c>
      <c r="O305" s="20">
        <v>90.5</v>
      </c>
      <c r="P305" s="13">
        <v>98.9</v>
      </c>
      <c r="Q305" s="11">
        <v>80</v>
      </c>
      <c r="R305" s="11">
        <f t="shared" si="74"/>
        <v>105.00000000000007</v>
      </c>
      <c r="S305" s="97">
        <f t="shared" si="68"/>
        <v>272.47500000000019</v>
      </c>
      <c r="T305" s="10">
        <v>1</v>
      </c>
      <c r="U305" s="13">
        <v>1.8</v>
      </c>
      <c r="V305" s="13">
        <f t="shared" si="75"/>
        <v>1.8</v>
      </c>
      <c r="W305" s="97">
        <f t="shared" si="76"/>
        <v>4.6710000000000003</v>
      </c>
      <c r="X305" s="131" t="s">
        <v>54</v>
      </c>
      <c r="Y305" s="13">
        <v>0.01</v>
      </c>
      <c r="Z305" s="335">
        <f t="shared" si="77"/>
        <v>2.5950000000000001E-2</v>
      </c>
      <c r="AA305" s="270">
        <f t="shared" si="66"/>
        <v>5.0000000000000001E-3</v>
      </c>
      <c r="AD305" s="270"/>
    </row>
    <row r="306" spans="1:30" ht="15" customHeight="1" x14ac:dyDescent="0.25">
      <c r="A306" s="142">
        <f t="shared" si="67"/>
        <v>43028</v>
      </c>
      <c r="B306" s="132">
        <v>2645</v>
      </c>
      <c r="C306" s="28">
        <v>22.58</v>
      </c>
      <c r="D306" s="40">
        <v>7.77</v>
      </c>
      <c r="E306" s="10">
        <v>1</v>
      </c>
      <c r="F306" s="11">
        <v>724</v>
      </c>
      <c r="G306" s="13">
        <f t="shared" si="69"/>
        <v>724</v>
      </c>
      <c r="H306" s="97">
        <f t="shared" si="70"/>
        <v>1914.98</v>
      </c>
      <c r="I306" s="10">
        <v>1</v>
      </c>
      <c r="J306" s="11">
        <v>666</v>
      </c>
      <c r="K306" s="11">
        <f t="shared" si="71"/>
        <v>666</v>
      </c>
      <c r="L306" s="102">
        <f t="shared" si="72"/>
        <v>1761.57</v>
      </c>
      <c r="M306" s="12">
        <v>204</v>
      </c>
      <c r="N306" s="97">
        <f t="shared" si="73"/>
        <v>539.58000000000004</v>
      </c>
      <c r="O306" s="20">
        <v>91.5</v>
      </c>
      <c r="P306" s="13">
        <v>99.8</v>
      </c>
      <c r="Q306" s="11">
        <v>78</v>
      </c>
      <c r="R306" s="11">
        <f t="shared" si="74"/>
        <v>106.41025641025637</v>
      </c>
      <c r="S306" s="97">
        <f t="shared" si="68"/>
        <v>281.45512820512806</v>
      </c>
      <c r="T306" s="10">
        <v>1</v>
      </c>
      <c r="U306" s="13">
        <v>1.9</v>
      </c>
      <c r="V306" s="13">
        <f t="shared" si="75"/>
        <v>1.9</v>
      </c>
      <c r="W306" s="97">
        <f t="shared" si="76"/>
        <v>5.0255000000000001</v>
      </c>
      <c r="X306" s="131" t="s">
        <v>54</v>
      </c>
      <c r="Y306" s="13">
        <v>0.01</v>
      </c>
      <c r="Z306" s="335">
        <f t="shared" si="77"/>
        <v>2.6449999999999998E-2</v>
      </c>
      <c r="AA306" s="270">
        <f t="shared" si="66"/>
        <v>5.0000000000000001E-3</v>
      </c>
      <c r="AD306" s="270"/>
    </row>
    <row r="307" spans="1:30" ht="15" customHeight="1" x14ac:dyDescent="0.25">
      <c r="A307" s="142">
        <f t="shared" si="67"/>
        <v>43029</v>
      </c>
      <c r="B307" s="132">
        <v>1834</v>
      </c>
      <c r="C307" s="28">
        <v>22.61</v>
      </c>
      <c r="D307" s="40">
        <v>7.56</v>
      </c>
      <c r="E307" s="10">
        <v>1</v>
      </c>
      <c r="F307" s="11">
        <v>356</v>
      </c>
      <c r="G307" s="13">
        <f t="shared" si="69"/>
        <v>356</v>
      </c>
      <c r="H307" s="97">
        <f t="shared" si="70"/>
        <v>652.904</v>
      </c>
      <c r="I307" s="10">
        <v>1</v>
      </c>
      <c r="J307" s="11">
        <v>270</v>
      </c>
      <c r="K307" s="11">
        <f t="shared" si="71"/>
        <v>270</v>
      </c>
      <c r="L307" s="102">
        <f t="shared" si="72"/>
        <v>495.18</v>
      </c>
      <c r="M307" s="12">
        <v>92</v>
      </c>
      <c r="N307" s="97">
        <f t="shared" si="73"/>
        <v>168.72800000000001</v>
      </c>
      <c r="O307" s="20">
        <v>91.6</v>
      </c>
      <c r="P307" s="13">
        <v>95.6</v>
      </c>
      <c r="Q307" s="11">
        <v>80</v>
      </c>
      <c r="R307" s="11">
        <f t="shared" si="74"/>
        <v>50</v>
      </c>
      <c r="S307" s="97">
        <f t="shared" si="68"/>
        <v>91.7</v>
      </c>
      <c r="T307" s="10">
        <v>1</v>
      </c>
      <c r="U307" s="13">
        <v>1.3</v>
      </c>
      <c r="V307" s="13">
        <f t="shared" si="75"/>
        <v>1.3</v>
      </c>
      <c r="W307" s="97">
        <f t="shared" si="76"/>
        <v>2.3842000000000003</v>
      </c>
      <c r="X307" s="131" t="s">
        <v>54</v>
      </c>
      <c r="Y307" s="13">
        <v>0.01</v>
      </c>
      <c r="Z307" s="335">
        <f t="shared" si="77"/>
        <v>1.8339999999999999E-2</v>
      </c>
      <c r="AA307" s="270">
        <f t="shared" si="66"/>
        <v>5.0000000000000001E-3</v>
      </c>
      <c r="AD307" s="270"/>
    </row>
    <row r="308" spans="1:30" ht="15" customHeight="1" x14ac:dyDescent="0.25">
      <c r="A308" s="142">
        <f t="shared" si="67"/>
        <v>43030</v>
      </c>
      <c r="B308" s="132">
        <v>1744</v>
      </c>
      <c r="C308" s="28">
        <v>20.65</v>
      </c>
      <c r="D308" s="40">
        <v>7.7</v>
      </c>
      <c r="E308" s="10">
        <v>1</v>
      </c>
      <c r="F308" s="11">
        <v>264</v>
      </c>
      <c r="G308" s="13">
        <f t="shared" si="69"/>
        <v>264</v>
      </c>
      <c r="H308" s="97">
        <f t="shared" si="70"/>
        <v>460.416</v>
      </c>
      <c r="I308" s="10">
        <v>1</v>
      </c>
      <c r="J308" s="11">
        <v>205</v>
      </c>
      <c r="K308" s="11">
        <f t="shared" si="71"/>
        <v>205</v>
      </c>
      <c r="L308" s="102">
        <f t="shared" si="72"/>
        <v>357.52</v>
      </c>
      <c r="M308" s="12">
        <v>90</v>
      </c>
      <c r="N308" s="97">
        <f t="shared" si="73"/>
        <v>156.96</v>
      </c>
      <c r="O308" s="20">
        <v>90.1</v>
      </c>
      <c r="P308" s="13">
        <v>96.7</v>
      </c>
      <c r="Q308" s="11">
        <v>100</v>
      </c>
      <c r="R308" s="11">
        <f t="shared" si="74"/>
        <v>66.000000000000085</v>
      </c>
      <c r="S308" s="97">
        <f t="shared" si="68"/>
        <v>115.10400000000014</v>
      </c>
      <c r="T308" s="10">
        <v>1</v>
      </c>
      <c r="U308" s="13">
        <v>1</v>
      </c>
      <c r="V308" s="13">
        <f t="shared" si="75"/>
        <v>1</v>
      </c>
      <c r="W308" s="97">
        <f t="shared" si="76"/>
        <v>1.744</v>
      </c>
      <c r="X308" s="131" t="s">
        <v>54</v>
      </c>
      <c r="Y308" s="13">
        <v>0.01</v>
      </c>
      <c r="Z308" s="335">
        <f t="shared" si="77"/>
        <v>1.7440000000000001E-2</v>
      </c>
      <c r="AA308" s="270">
        <f t="shared" si="66"/>
        <v>5.0000000000000001E-3</v>
      </c>
      <c r="AD308" s="270"/>
    </row>
    <row r="309" spans="1:30" ht="15" customHeight="1" x14ac:dyDescent="0.25">
      <c r="A309" s="142">
        <f t="shared" si="67"/>
        <v>43031</v>
      </c>
      <c r="B309" s="132">
        <v>2245</v>
      </c>
      <c r="C309" s="28">
        <v>21.11</v>
      </c>
      <c r="D309" s="40">
        <v>7.62</v>
      </c>
      <c r="E309" s="10">
        <v>1</v>
      </c>
      <c r="F309" s="11">
        <v>835</v>
      </c>
      <c r="G309" s="13">
        <f t="shared" si="69"/>
        <v>835</v>
      </c>
      <c r="H309" s="97">
        <f t="shared" si="70"/>
        <v>1874.575</v>
      </c>
      <c r="I309" s="10">
        <v>1</v>
      </c>
      <c r="J309" s="11">
        <v>810</v>
      </c>
      <c r="K309" s="11">
        <f t="shared" si="71"/>
        <v>810</v>
      </c>
      <c r="L309" s="102">
        <f t="shared" si="72"/>
        <v>1818.45</v>
      </c>
      <c r="M309" s="12">
        <v>212</v>
      </c>
      <c r="N309" s="97">
        <f t="shared" si="73"/>
        <v>475.94</v>
      </c>
      <c r="O309" s="20">
        <v>91.7</v>
      </c>
      <c r="P309" s="13">
        <v>99.6</v>
      </c>
      <c r="Q309" s="11">
        <v>75</v>
      </c>
      <c r="R309" s="11">
        <f t="shared" si="74"/>
        <v>105.33333333333323</v>
      </c>
      <c r="S309" s="97">
        <f t="shared" si="68"/>
        <v>236.4733333333331</v>
      </c>
      <c r="T309" s="10">
        <v>1</v>
      </c>
      <c r="U309" s="13">
        <v>1.6</v>
      </c>
      <c r="V309" s="13">
        <f t="shared" si="75"/>
        <v>1.6</v>
      </c>
      <c r="W309" s="97">
        <f t="shared" si="76"/>
        <v>3.5920000000000001</v>
      </c>
      <c r="X309" s="131"/>
      <c r="Y309" s="13">
        <v>0.01</v>
      </c>
      <c r="Z309" s="335">
        <f t="shared" si="77"/>
        <v>2.2449999999999998E-2</v>
      </c>
      <c r="AA309" s="270">
        <f t="shared" si="66"/>
        <v>0.01</v>
      </c>
      <c r="AD309" s="270"/>
    </row>
    <row r="310" spans="1:30" ht="15" customHeight="1" x14ac:dyDescent="0.25">
      <c r="A310" s="142">
        <f t="shared" si="67"/>
        <v>43032</v>
      </c>
      <c r="B310" s="132">
        <v>2724</v>
      </c>
      <c r="C310" s="28">
        <v>21.91</v>
      </c>
      <c r="D310" s="40">
        <v>7.54</v>
      </c>
      <c r="E310" s="10">
        <v>2</v>
      </c>
      <c r="F310" s="11">
        <v>510</v>
      </c>
      <c r="G310" s="13">
        <f t="shared" si="69"/>
        <v>1020</v>
      </c>
      <c r="H310" s="97">
        <f t="shared" si="70"/>
        <v>2778.48</v>
      </c>
      <c r="I310" s="10">
        <v>1</v>
      </c>
      <c r="J310" s="11">
        <v>901</v>
      </c>
      <c r="K310" s="11">
        <f t="shared" si="71"/>
        <v>901</v>
      </c>
      <c r="L310" s="102">
        <f t="shared" si="72"/>
        <v>2454.3240000000001</v>
      </c>
      <c r="M310" s="12">
        <v>280</v>
      </c>
      <c r="N310" s="97">
        <f t="shared" si="73"/>
        <v>762.72</v>
      </c>
      <c r="O310" s="20">
        <v>91.6</v>
      </c>
      <c r="P310" s="13">
        <v>107.3</v>
      </c>
      <c r="Q310" s="11">
        <v>96</v>
      </c>
      <c r="R310" s="11">
        <f t="shared" si="74"/>
        <v>163.54166666666671</v>
      </c>
      <c r="S310" s="97">
        <f t="shared" si="68"/>
        <v>445.48750000000013</v>
      </c>
      <c r="T310" s="10">
        <v>1</v>
      </c>
      <c r="U310" s="13">
        <v>2.4</v>
      </c>
      <c r="V310" s="13">
        <f t="shared" si="75"/>
        <v>2.4</v>
      </c>
      <c r="W310" s="97">
        <f t="shared" si="76"/>
        <v>6.5375999999999994</v>
      </c>
      <c r="X310" s="131"/>
      <c r="Y310" s="13">
        <v>0.02</v>
      </c>
      <c r="Z310" s="335">
        <f t="shared" si="77"/>
        <v>5.4480000000000001E-2</v>
      </c>
      <c r="AA310" s="270">
        <f t="shared" si="66"/>
        <v>0.02</v>
      </c>
      <c r="AD310" s="270"/>
    </row>
    <row r="311" spans="1:30" ht="15" customHeight="1" x14ac:dyDescent="0.25">
      <c r="A311" s="142">
        <f t="shared" si="67"/>
        <v>43033</v>
      </c>
      <c r="B311" s="132">
        <v>2679</v>
      </c>
      <c r="C311" s="28">
        <v>22.56</v>
      </c>
      <c r="D311" s="40">
        <v>8</v>
      </c>
      <c r="E311" s="10">
        <v>1</v>
      </c>
      <c r="F311" s="11">
        <v>686</v>
      </c>
      <c r="G311" s="13">
        <f t="shared" si="69"/>
        <v>686</v>
      </c>
      <c r="H311" s="97">
        <f t="shared" si="70"/>
        <v>1837.7940000000001</v>
      </c>
      <c r="I311" s="10">
        <v>1</v>
      </c>
      <c r="J311" s="11">
        <v>563</v>
      </c>
      <c r="K311" s="11">
        <f t="shared" si="71"/>
        <v>563</v>
      </c>
      <c r="L311" s="102">
        <f t="shared" si="72"/>
        <v>1508.277</v>
      </c>
      <c r="M311" s="12">
        <v>162</v>
      </c>
      <c r="N311" s="97">
        <f t="shared" si="73"/>
        <v>433.99799999999999</v>
      </c>
      <c r="O311" s="20">
        <v>90.7</v>
      </c>
      <c r="P311" s="13">
        <v>100.6</v>
      </c>
      <c r="Q311" s="11">
        <v>98</v>
      </c>
      <c r="R311" s="11">
        <f t="shared" si="74"/>
        <v>101.02040816326522</v>
      </c>
      <c r="S311" s="97">
        <f t="shared" si="68"/>
        <v>270.63367346938753</v>
      </c>
      <c r="T311" s="10">
        <v>1</v>
      </c>
      <c r="U311" s="13">
        <v>1.8</v>
      </c>
      <c r="V311" s="13">
        <f t="shared" si="75"/>
        <v>1.8</v>
      </c>
      <c r="W311" s="97">
        <f t="shared" si="76"/>
        <v>4.8221999999999996</v>
      </c>
      <c r="X311" s="131"/>
      <c r="Y311" s="13">
        <v>0.01</v>
      </c>
      <c r="Z311" s="335">
        <f t="shared" si="77"/>
        <v>2.6789999999999998E-2</v>
      </c>
      <c r="AA311" s="270">
        <f t="shared" si="66"/>
        <v>0.01</v>
      </c>
      <c r="AD311" s="270"/>
    </row>
    <row r="312" spans="1:30" ht="15" customHeight="1" x14ac:dyDescent="0.25">
      <c r="A312" s="142">
        <f t="shared" si="67"/>
        <v>43034</v>
      </c>
      <c r="B312" s="132">
        <v>2354</v>
      </c>
      <c r="C312" s="28">
        <v>22.37</v>
      </c>
      <c r="D312" s="40">
        <v>7.92</v>
      </c>
      <c r="E312" s="10">
        <v>1</v>
      </c>
      <c r="F312" s="11">
        <v>872</v>
      </c>
      <c r="G312" s="13">
        <f t="shared" si="69"/>
        <v>872</v>
      </c>
      <c r="H312" s="97">
        <f t="shared" si="70"/>
        <v>2052.6880000000001</v>
      </c>
      <c r="I312" s="10">
        <v>1</v>
      </c>
      <c r="J312" s="11">
        <v>769</v>
      </c>
      <c r="K312" s="11">
        <f t="shared" si="71"/>
        <v>769</v>
      </c>
      <c r="L312" s="102">
        <f t="shared" si="72"/>
        <v>1810.2260000000001</v>
      </c>
      <c r="M312" s="12">
        <v>206</v>
      </c>
      <c r="N312" s="97">
        <f t="shared" si="73"/>
        <v>484.92399999999998</v>
      </c>
      <c r="O312" s="20">
        <v>90.1</v>
      </c>
      <c r="P312" s="13">
        <v>102</v>
      </c>
      <c r="Q312" s="11">
        <v>75</v>
      </c>
      <c r="R312" s="11">
        <f t="shared" si="74"/>
        <v>158.66666666666674</v>
      </c>
      <c r="S312" s="97">
        <f t="shared" si="68"/>
        <v>373.50133333333349</v>
      </c>
      <c r="T312" s="10">
        <v>1</v>
      </c>
      <c r="U312" s="13">
        <v>2</v>
      </c>
      <c r="V312" s="13">
        <f t="shared" si="75"/>
        <v>2</v>
      </c>
      <c r="W312" s="97">
        <f t="shared" si="76"/>
        <v>4.7080000000000002</v>
      </c>
      <c r="X312" s="131"/>
      <c r="Y312" s="13">
        <v>0.02</v>
      </c>
      <c r="Z312" s="335">
        <f t="shared" si="77"/>
        <v>4.7079999999999997E-2</v>
      </c>
      <c r="AA312" s="270">
        <f t="shared" si="66"/>
        <v>0.02</v>
      </c>
      <c r="AD312" s="270"/>
    </row>
    <row r="313" spans="1:30" ht="15" customHeight="1" x14ac:dyDescent="0.25">
      <c r="A313" s="142">
        <f t="shared" si="67"/>
        <v>43035</v>
      </c>
      <c r="B313" s="132">
        <v>2402</v>
      </c>
      <c r="C313" s="28">
        <v>22.35</v>
      </c>
      <c r="D313" s="40">
        <v>7.85</v>
      </c>
      <c r="E313" s="10">
        <v>1</v>
      </c>
      <c r="F313" s="11">
        <v>781</v>
      </c>
      <c r="G313" s="13">
        <f t="shared" si="69"/>
        <v>781</v>
      </c>
      <c r="H313" s="97">
        <f t="shared" si="70"/>
        <v>1875.962</v>
      </c>
      <c r="I313" s="10">
        <v>1</v>
      </c>
      <c r="J313" s="11">
        <v>419</v>
      </c>
      <c r="K313" s="11">
        <f t="shared" si="71"/>
        <v>419</v>
      </c>
      <c r="L313" s="102">
        <f t="shared" si="72"/>
        <v>1006.438</v>
      </c>
      <c r="M313" s="12">
        <v>112</v>
      </c>
      <c r="N313" s="97">
        <f t="shared" si="73"/>
        <v>269.024</v>
      </c>
      <c r="O313" s="20">
        <v>89.8</v>
      </c>
      <c r="P313" s="13">
        <v>99.3</v>
      </c>
      <c r="Q313" s="11">
        <v>100</v>
      </c>
      <c r="R313" s="11">
        <f t="shared" si="74"/>
        <v>95</v>
      </c>
      <c r="S313" s="97">
        <f t="shared" si="68"/>
        <v>228.19</v>
      </c>
      <c r="T313" s="10">
        <v>1</v>
      </c>
      <c r="U313" s="13">
        <v>1.2</v>
      </c>
      <c r="V313" s="13">
        <f t="shared" si="75"/>
        <v>1.2</v>
      </c>
      <c r="W313" s="97">
        <f t="shared" si="76"/>
        <v>2.8824000000000001</v>
      </c>
      <c r="X313" s="131" t="s">
        <v>54</v>
      </c>
      <c r="Y313" s="13">
        <v>0.01</v>
      </c>
      <c r="Z313" s="335">
        <f t="shared" si="77"/>
        <v>2.402E-2</v>
      </c>
      <c r="AA313" s="270">
        <f t="shared" si="66"/>
        <v>5.0000000000000001E-3</v>
      </c>
      <c r="AD313" s="270"/>
    </row>
    <row r="314" spans="1:30" ht="15" customHeight="1" x14ac:dyDescent="0.25">
      <c r="A314" s="142">
        <f t="shared" si="67"/>
        <v>43036</v>
      </c>
      <c r="B314" s="132">
        <v>1945</v>
      </c>
      <c r="C314" s="28">
        <v>22.05</v>
      </c>
      <c r="D314" s="40">
        <v>7.86</v>
      </c>
      <c r="E314" s="10">
        <v>1</v>
      </c>
      <c r="F314" s="11">
        <v>422</v>
      </c>
      <c r="G314" s="13">
        <f t="shared" si="69"/>
        <v>422</v>
      </c>
      <c r="H314" s="97">
        <f t="shared" si="70"/>
        <v>820.79</v>
      </c>
      <c r="I314" s="10">
        <v>1</v>
      </c>
      <c r="J314" s="11">
        <v>341</v>
      </c>
      <c r="K314" s="11">
        <f t="shared" si="71"/>
        <v>341</v>
      </c>
      <c r="L314" s="102">
        <f t="shared" si="72"/>
        <v>663.245</v>
      </c>
      <c r="M314" s="12">
        <v>114</v>
      </c>
      <c r="N314" s="97">
        <f t="shared" si="73"/>
        <v>221.73</v>
      </c>
      <c r="O314" s="20">
        <v>90.1</v>
      </c>
      <c r="P314" s="13">
        <v>97.2</v>
      </c>
      <c r="Q314" s="11">
        <v>100</v>
      </c>
      <c r="R314" s="11">
        <f t="shared" si="74"/>
        <v>71.000000000000085</v>
      </c>
      <c r="S314" s="97">
        <f t="shared" si="68"/>
        <v>138.09500000000017</v>
      </c>
      <c r="T314" s="10">
        <v>1</v>
      </c>
      <c r="U314" s="13">
        <v>1</v>
      </c>
      <c r="V314" s="13">
        <f t="shared" si="75"/>
        <v>1</v>
      </c>
      <c r="W314" s="97">
        <f t="shared" si="76"/>
        <v>1.9450000000000001</v>
      </c>
      <c r="X314" s="131" t="s">
        <v>54</v>
      </c>
      <c r="Y314" s="13">
        <v>0.01</v>
      </c>
      <c r="Z314" s="335">
        <f t="shared" si="77"/>
        <v>1.9449999999999999E-2</v>
      </c>
      <c r="AA314" s="270">
        <f t="shared" si="66"/>
        <v>5.0000000000000001E-3</v>
      </c>
      <c r="AD314" s="270"/>
    </row>
    <row r="315" spans="1:30" ht="15" customHeight="1" x14ac:dyDescent="0.25">
      <c r="A315" s="142">
        <f t="shared" si="67"/>
        <v>43037</v>
      </c>
      <c r="B315" s="132">
        <v>1351</v>
      </c>
      <c r="C315" s="28">
        <v>20.63</v>
      </c>
      <c r="D315" s="40">
        <v>7.79</v>
      </c>
      <c r="E315" s="10">
        <v>1</v>
      </c>
      <c r="F315" s="11">
        <v>298</v>
      </c>
      <c r="G315" s="13">
        <f t="shared" si="69"/>
        <v>298</v>
      </c>
      <c r="H315" s="97">
        <f t="shared" si="70"/>
        <v>402.59800000000001</v>
      </c>
      <c r="I315" s="10">
        <v>1</v>
      </c>
      <c r="J315" s="11">
        <v>252</v>
      </c>
      <c r="K315" s="11">
        <f t="shared" si="71"/>
        <v>252</v>
      </c>
      <c r="L315" s="102">
        <f t="shared" si="72"/>
        <v>340.452</v>
      </c>
      <c r="M315" s="12">
        <v>101</v>
      </c>
      <c r="N315" s="97">
        <f t="shared" si="73"/>
        <v>136.45099999999999</v>
      </c>
      <c r="O315" s="20">
        <v>90.2</v>
      </c>
      <c r="P315" s="13">
        <v>95.2</v>
      </c>
      <c r="Q315" s="11">
        <v>100</v>
      </c>
      <c r="R315" s="11">
        <f t="shared" si="74"/>
        <v>50</v>
      </c>
      <c r="S315" s="97">
        <f t="shared" si="68"/>
        <v>67.55</v>
      </c>
      <c r="T315" s="10">
        <v>1</v>
      </c>
      <c r="U315" s="13">
        <v>0.91</v>
      </c>
      <c r="V315" s="13">
        <f t="shared" si="75"/>
        <v>0.91</v>
      </c>
      <c r="W315" s="97">
        <f t="shared" si="76"/>
        <v>1.2294100000000001</v>
      </c>
      <c r="X315" s="131" t="s">
        <v>54</v>
      </c>
      <c r="Y315" s="13">
        <v>0.01</v>
      </c>
      <c r="Z315" s="335">
        <f t="shared" si="77"/>
        <v>1.3509999999999999E-2</v>
      </c>
      <c r="AA315" s="270">
        <f t="shared" si="66"/>
        <v>5.0000000000000001E-3</v>
      </c>
      <c r="AD315" s="270"/>
    </row>
    <row r="316" spans="1:30" ht="15" customHeight="1" x14ac:dyDescent="0.25">
      <c r="A316" s="142">
        <f t="shared" si="67"/>
        <v>43038</v>
      </c>
      <c r="B316" s="132">
        <v>2589</v>
      </c>
      <c r="C316" s="28">
        <v>20.63</v>
      </c>
      <c r="D316" s="40">
        <v>8.0299999999999994</v>
      </c>
      <c r="E316" s="10">
        <v>1</v>
      </c>
      <c r="F316" s="11">
        <v>745</v>
      </c>
      <c r="G316" s="13">
        <f t="shared" si="69"/>
        <v>745</v>
      </c>
      <c r="H316" s="97">
        <f t="shared" si="70"/>
        <v>1928.8050000000001</v>
      </c>
      <c r="I316" s="10">
        <v>1</v>
      </c>
      <c r="J316" s="11">
        <v>697</v>
      </c>
      <c r="K316" s="11">
        <f t="shared" si="71"/>
        <v>697</v>
      </c>
      <c r="L316" s="102">
        <f t="shared" si="72"/>
        <v>1804.5329999999999</v>
      </c>
      <c r="M316" s="12">
        <v>270</v>
      </c>
      <c r="N316" s="97">
        <f t="shared" si="73"/>
        <v>699.03</v>
      </c>
      <c r="O316" s="20">
        <v>89.3</v>
      </c>
      <c r="P316" s="13">
        <v>97.2</v>
      </c>
      <c r="Q316" s="11">
        <v>82</v>
      </c>
      <c r="R316" s="11">
        <f t="shared" si="74"/>
        <v>96.341463414634219</v>
      </c>
      <c r="S316" s="97">
        <f t="shared" si="68"/>
        <v>249.42804878048798</v>
      </c>
      <c r="T316" s="10">
        <v>1</v>
      </c>
      <c r="U316" s="13">
        <v>1.9</v>
      </c>
      <c r="V316" s="13">
        <f t="shared" si="75"/>
        <v>1.9</v>
      </c>
      <c r="W316" s="97">
        <f t="shared" si="76"/>
        <v>4.9190999999999994</v>
      </c>
      <c r="X316" s="131"/>
      <c r="Y316" s="13">
        <v>0.02</v>
      </c>
      <c r="Z316" s="335">
        <f t="shared" si="77"/>
        <v>5.178E-2</v>
      </c>
      <c r="AA316" s="270">
        <f t="shared" si="66"/>
        <v>0.02</v>
      </c>
      <c r="AD316" s="270"/>
    </row>
    <row r="317" spans="1:30" ht="15" customHeight="1" x14ac:dyDescent="0.25">
      <c r="A317" s="142">
        <f t="shared" si="67"/>
        <v>43039</v>
      </c>
      <c r="B317" s="234">
        <v>2668</v>
      </c>
      <c r="C317" s="220">
        <v>21.12</v>
      </c>
      <c r="D317" s="221">
        <v>8.17</v>
      </c>
      <c r="E317" s="222">
        <v>1</v>
      </c>
      <c r="F317" s="223">
        <v>485</v>
      </c>
      <c r="G317" s="224">
        <f t="shared" si="69"/>
        <v>485</v>
      </c>
      <c r="H317" s="225">
        <f t="shared" si="70"/>
        <v>1293.98</v>
      </c>
      <c r="I317" s="222">
        <v>1</v>
      </c>
      <c r="J317" s="223">
        <v>445</v>
      </c>
      <c r="K317" s="223">
        <f t="shared" si="71"/>
        <v>445</v>
      </c>
      <c r="L317" s="226">
        <f t="shared" si="72"/>
        <v>1187.26</v>
      </c>
      <c r="M317" s="227">
        <v>205</v>
      </c>
      <c r="N317" s="225">
        <f t="shared" si="73"/>
        <v>546.94000000000005</v>
      </c>
      <c r="O317" s="228">
        <v>90.3</v>
      </c>
      <c r="P317" s="224">
        <v>97.2</v>
      </c>
      <c r="Q317" s="223">
        <v>78</v>
      </c>
      <c r="R317" s="223">
        <f t="shared" si="74"/>
        <v>88.461538461538538</v>
      </c>
      <c r="S317" s="225">
        <f t="shared" si="68"/>
        <v>236.01538461538482</v>
      </c>
      <c r="T317" s="222">
        <v>1</v>
      </c>
      <c r="U317" s="224">
        <v>1.2</v>
      </c>
      <c r="V317" s="224">
        <f t="shared" si="75"/>
        <v>1.2</v>
      </c>
      <c r="W317" s="225">
        <f t="shared" si="76"/>
        <v>3.2016</v>
      </c>
      <c r="X317" s="229"/>
      <c r="Y317" s="224">
        <v>0.01</v>
      </c>
      <c r="Z317" s="335">
        <f t="shared" si="77"/>
        <v>2.6679999999999999E-2</v>
      </c>
      <c r="AA317" s="270">
        <f t="shared" si="66"/>
        <v>0.01</v>
      </c>
      <c r="AD317" s="270"/>
    </row>
    <row r="318" spans="1:30" ht="15" customHeight="1" x14ac:dyDescent="0.25">
      <c r="A318" s="142">
        <f t="shared" si="67"/>
        <v>43040</v>
      </c>
      <c r="B318" s="132">
        <v>2346</v>
      </c>
      <c r="C318" s="28">
        <v>21.45</v>
      </c>
      <c r="D318" s="40">
        <v>8</v>
      </c>
      <c r="E318" s="10">
        <v>1</v>
      </c>
      <c r="F318" s="11">
        <v>691</v>
      </c>
      <c r="G318" s="13">
        <f t="shared" si="69"/>
        <v>691</v>
      </c>
      <c r="H318" s="97">
        <f t="shared" si="70"/>
        <v>1621.086</v>
      </c>
      <c r="I318" s="10">
        <v>1</v>
      </c>
      <c r="J318" s="11">
        <v>670</v>
      </c>
      <c r="K318" s="11">
        <f t="shared" si="71"/>
        <v>670</v>
      </c>
      <c r="L318" s="102">
        <f t="shared" si="72"/>
        <v>1571.82</v>
      </c>
      <c r="M318" s="12">
        <v>137</v>
      </c>
      <c r="N318" s="97">
        <f t="shared" si="73"/>
        <v>321.40199999999999</v>
      </c>
      <c r="O318" s="20">
        <v>89.9</v>
      </c>
      <c r="P318" s="13">
        <v>97.2</v>
      </c>
      <c r="Q318" s="11">
        <v>74</v>
      </c>
      <c r="R318" s="11">
        <f t="shared" si="74"/>
        <v>98.648648648648617</v>
      </c>
      <c r="S318" s="97">
        <f t="shared" si="68"/>
        <v>231.42972972972964</v>
      </c>
      <c r="T318" s="10">
        <v>1</v>
      </c>
      <c r="U318" s="13">
        <v>1.4</v>
      </c>
      <c r="V318" s="13">
        <f t="shared" si="75"/>
        <v>1.4</v>
      </c>
      <c r="W318" s="97">
        <f t="shared" si="76"/>
        <v>3.2843999999999998</v>
      </c>
      <c r="X318" s="131"/>
      <c r="Y318" s="13">
        <v>0.02</v>
      </c>
      <c r="Z318" s="335">
        <f t="shared" si="77"/>
        <v>4.6920000000000003E-2</v>
      </c>
      <c r="AA318" s="270">
        <f t="shared" si="66"/>
        <v>0.02</v>
      </c>
      <c r="AD318" s="270"/>
    </row>
    <row r="319" spans="1:30" ht="15" customHeight="1" x14ac:dyDescent="0.25">
      <c r="A319" s="142">
        <f t="shared" si="67"/>
        <v>43041</v>
      </c>
      <c r="B319" s="132">
        <v>2656</v>
      </c>
      <c r="C319" s="28">
        <v>20.96</v>
      </c>
      <c r="D319" s="40">
        <v>7.79</v>
      </c>
      <c r="E319" s="10">
        <v>1</v>
      </c>
      <c r="F319" s="11">
        <v>750</v>
      </c>
      <c r="G319" s="13">
        <f t="shared" si="69"/>
        <v>750</v>
      </c>
      <c r="H319" s="97">
        <f t="shared" si="70"/>
        <v>1992</v>
      </c>
      <c r="I319" s="10">
        <v>1</v>
      </c>
      <c r="J319" s="11">
        <v>679</v>
      </c>
      <c r="K319" s="11">
        <f t="shared" si="71"/>
        <v>679</v>
      </c>
      <c r="L319" s="102">
        <f t="shared" si="72"/>
        <v>1803.424</v>
      </c>
      <c r="M319" s="12">
        <v>159</v>
      </c>
      <c r="N319" s="97">
        <f t="shared" si="73"/>
        <v>422.30399999999997</v>
      </c>
      <c r="O319" s="20">
        <v>91</v>
      </c>
      <c r="P319" s="13">
        <v>102.3</v>
      </c>
      <c r="Q319" s="11">
        <v>85</v>
      </c>
      <c r="R319" s="11">
        <f t="shared" si="74"/>
        <v>132.9411764705882</v>
      </c>
      <c r="S319" s="97">
        <f t="shared" si="68"/>
        <v>353.09176470588227</v>
      </c>
      <c r="T319" s="10">
        <v>1</v>
      </c>
      <c r="U319" s="13">
        <v>2</v>
      </c>
      <c r="V319" s="13">
        <f t="shared" si="75"/>
        <v>2</v>
      </c>
      <c r="W319" s="97">
        <f t="shared" si="76"/>
        <v>5.3120000000000003</v>
      </c>
      <c r="X319" s="131"/>
      <c r="Y319" s="13">
        <v>0.02</v>
      </c>
      <c r="Z319" s="335">
        <f t="shared" si="77"/>
        <v>5.3120000000000007E-2</v>
      </c>
      <c r="AA319" s="270">
        <f t="shared" si="66"/>
        <v>0.02</v>
      </c>
      <c r="AD319" s="270"/>
    </row>
    <row r="320" spans="1:30" ht="15" customHeight="1" x14ac:dyDescent="0.25">
      <c r="A320" s="142">
        <f t="shared" si="67"/>
        <v>43042</v>
      </c>
      <c r="B320" s="132">
        <v>2545</v>
      </c>
      <c r="C320" s="28">
        <v>21.67</v>
      </c>
      <c r="D320" s="40">
        <v>8.31</v>
      </c>
      <c r="E320" s="10">
        <v>1</v>
      </c>
      <c r="F320" s="11">
        <v>900</v>
      </c>
      <c r="G320" s="13">
        <f t="shared" si="69"/>
        <v>900</v>
      </c>
      <c r="H320" s="97">
        <f t="shared" si="70"/>
        <v>2290.5</v>
      </c>
      <c r="I320" s="10">
        <v>1</v>
      </c>
      <c r="J320" s="11">
        <v>861</v>
      </c>
      <c r="K320" s="11">
        <f t="shared" si="71"/>
        <v>861</v>
      </c>
      <c r="L320" s="102">
        <f t="shared" si="72"/>
        <v>2191.2449999999999</v>
      </c>
      <c r="M320" s="12">
        <v>237</v>
      </c>
      <c r="N320" s="97">
        <f t="shared" si="73"/>
        <v>603.16499999999996</v>
      </c>
      <c r="O320" s="20">
        <v>88</v>
      </c>
      <c r="P320" s="13">
        <v>98.3</v>
      </c>
      <c r="Q320" s="11">
        <v>100</v>
      </c>
      <c r="R320" s="11">
        <f t="shared" si="74"/>
        <v>102.99999999999996</v>
      </c>
      <c r="S320" s="97">
        <f t="shared" si="68"/>
        <v>262.13499999999988</v>
      </c>
      <c r="T320" s="10">
        <v>1</v>
      </c>
      <c r="U320" s="13">
        <v>1.7</v>
      </c>
      <c r="V320" s="13">
        <f t="shared" si="75"/>
        <v>1.7</v>
      </c>
      <c r="W320" s="97">
        <f t="shared" si="76"/>
        <v>4.3265000000000002</v>
      </c>
      <c r="X320" s="131"/>
      <c r="Y320" s="13">
        <v>0.01</v>
      </c>
      <c r="Z320" s="335">
        <f t="shared" si="77"/>
        <v>2.545E-2</v>
      </c>
      <c r="AA320" s="270">
        <f t="shared" si="66"/>
        <v>0.01</v>
      </c>
      <c r="AD320" s="270"/>
    </row>
    <row r="321" spans="1:30" ht="15" customHeight="1" x14ac:dyDescent="0.25">
      <c r="A321" s="142">
        <f t="shared" si="67"/>
        <v>43043</v>
      </c>
      <c r="B321" s="132">
        <v>2236</v>
      </c>
      <c r="C321" s="28">
        <v>22.12</v>
      </c>
      <c r="D321" s="40">
        <v>7.97</v>
      </c>
      <c r="E321" s="10">
        <v>1</v>
      </c>
      <c r="F321" s="11">
        <v>564</v>
      </c>
      <c r="G321" s="13">
        <f t="shared" si="69"/>
        <v>564</v>
      </c>
      <c r="H321" s="97">
        <f t="shared" si="70"/>
        <v>1261.104</v>
      </c>
      <c r="I321" s="10">
        <v>1</v>
      </c>
      <c r="J321" s="11">
        <v>434</v>
      </c>
      <c r="K321" s="11">
        <f t="shared" si="71"/>
        <v>434</v>
      </c>
      <c r="L321" s="102">
        <f t="shared" si="72"/>
        <v>970.42399999999998</v>
      </c>
      <c r="M321" s="12">
        <v>157</v>
      </c>
      <c r="N321" s="97">
        <f t="shared" si="73"/>
        <v>351.05200000000002</v>
      </c>
      <c r="O321" s="20">
        <v>89.3</v>
      </c>
      <c r="P321" s="13">
        <v>95.9</v>
      </c>
      <c r="Q321" s="11">
        <v>100</v>
      </c>
      <c r="R321" s="11">
        <f t="shared" si="74"/>
        <v>66.000000000000085</v>
      </c>
      <c r="S321" s="97">
        <f t="shared" si="68"/>
        <v>147.57600000000019</v>
      </c>
      <c r="T321" s="10">
        <v>1</v>
      </c>
      <c r="U321" s="13">
        <v>0.8</v>
      </c>
      <c r="V321" s="13">
        <f t="shared" si="75"/>
        <v>0.8</v>
      </c>
      <c r="W321" s="97">
        <f t="shared" si="76"/>
        <v>1.7888000000000002</v>
      </c>
      <c r="X321" s="131" t="s">
        <v>54</v>
      </c>
      <c r="Y321" s="13">
        <v>0.01</v>
      </c>
      <c r="Z321" s="335">
        <f t="shared" si="77"/>
        <v>2.2359999999999998E-2</v>
      </c>
      <c r="AA321" s="270">
        <f t="shared" si="66"/>
        <v>5.0000000000000001E-3</v>
      </c>
      <c r="AD321" s="270"/>
    </row>
    <row r="322" spans="1:30" ht="15" customHeight="1" x14ac:dyDescent="0.25">
      <c r="A322" s="142">
        <f t="shared" si="67"/>
        <v>43044</v>
      </c>
      <c r="B322" s="132">
        <v>1431</v>
      </c>
      <c r="C322" s="28">
        <v>19.940000000000001</v>
      </c>
      <c r="D322" s="40">
        <v>7.32</v>
      </c>
      <c r="E322" s="10">
        <v>1</v>
      </c>
      <c r="F322" s="11">
        <v>313</v>
      </c>
      <c r="G322" s="13">
        <f t="shared" si="69"/>
        <v>313</v>
      </c>
      <c r="H322" s="97">
        <f t="shared" si="70"/>
        <v>447.90300000000002</v>
      </c>
      <c r="I322" s="10">
        <v>1</v>
      </c>
      <c r="J322" s="11">
        <v>220</v>
      </c>
      <c r="K322" s="11">
        <f t="shared" si="71"/>
        <v>220</v>
      </c>
      <c r="L322" s="102">
        <f t="shared" si="72"/>
        <v>314.82</v>
      </c>
      <c r="M322" s="12">
        <v>74</v>
      </c>
      <c r="N322" s="97">
        <f t="shared" si="73"/>
        <v>105.89400000000001</v>
      </c>
      <c r="O322" s="20">
        <v>91</v>
      </c>
      <c r="P322" s="13">
        <v>98.6</v>
      </c>
      <c r="Q322" s="11">
        <v>100</v>
      </c>
      <c r="R322" s="11">
        <f t="shared" si="74"/>
        <v>75.999999999999943</v>
      </c>
      <c r="S322" s="97">
        <f t="shared" si="68"/>
        <v>108.75599999999991</v>
      </c>
      <c r="T322" s="10">
        <v>1</v>
      </c>
      <c r="U322" s="13">
        <v>1.4</v>
      </c>
      <c r="V322" s="13">
        <f t="shared" si="75"/>
        <v>1.4</v>
      </c>
      <c r="W322" s="97">
        <f t="shared" si="76"/>
        <v>2.0034000000000001</v>
      </c>
      <c r="X322" s="131"/>
      <c r="Y322" s="13">
        <v>0.01</v>
      </c>
      <c r="Z322" s="335">
        <f t="shared" si="77"/>
        <v>1.431E-2</v>
      </c>
      <c r="AA322" s="270">
        <f t="shared" si="66"/>
        <v>0.01</v>
      </c>
      <c r="AD322" s="270"/>
    </row>
    <row r="323" spans="1:30" ht="15" customHeight="1" x14ac:dyDescent="0.25">
      <c r="A323" s="142">
        <f t="shared" si="67"/>
        <v>43045</v>
      </c>
      <c r="B323" s="132">
        <v>2423</v>
      </c>
      <c r="C323" s="28">
        <v>19.88</v>
      </c>
      <c r="D323" s="40">
        <v>8.1300000000000008</v>
      </c>
      <c r="E323" s="10">
        <v>1</v>
      </c>
      <c r="F323" s="11">
        <v>930</v>
      </c>
      <c r="G323" s="13">
        <f t="shared" si="69"/>
        <v>930</v>
      </c>
      <c r="H323" s="97">
        <f t="shared" si="70"/>
        <v>2253.39</v>
      </c>
      <c r="I323" s="10">
        <v>1</v>
      </c>
      <c r="J323" s="11">
        <v>846</v>
      </c>
      <c r="K323" s="11">
        <f t="shared" si="71"/>
        <v>846</v>
      </c>
      <c r="L323" s="102">
        <f t="shared" si="72"/>
        <v>2049.8580000000002</v>
      </c>
      <c r="M323" s="12">
        <v>307</v>
      </c>
      <c r="N323" s="97">
        <f t="shared" si="73"/>
        <v>743.86099999999999</v>
      </c>
      <c r="O323" s="20">
        <v>91.4</v>
      </c>
      <c r="P323" s="13">
        <v>102.2</v>
      </c>
      <c r="Q323" s="11">
        <v>99</v>
      </c>
      <c r="R323" s="11">
        <f t="shared" si="74"/>
        <v>109.09090909090905</v>
      </c>
      <c r="S323" s="97">
        <f t="shared" si="68"/>
        <v>264.32727272727266</v>
      </c>
      <c r="T323" s="10">
        <v>1</v>
      </c>
      <c r="U323" s="13">
        <v>2</v>
      </c>
      <c r="V323" s="13">
        <f t="shared" si="75"/>
        <v>2</v>
      </c>
      <c r="W323" s="97">
        <f t="shared" si="76"/>
        <v>4.8460000000000001</v>
      </c>
      <c r="X323" s="131"/>
      <c r="Y323" s="13">
        <v>0.02</v>
      </c>
      <c r="Z323" s="335">
        <f t="shared" si="77"/>
        <v>4.8460000000000003E-2</v>
      </c>
      <c r="AA323" s="270">
        <f t="shared" si="66"/>
        <v>0.02</v>
      </c>
      <c r="AD323" s="270"/>
    </row>
    <row r="324" spans="1:30" ht="15" customHeight="1" x14ac:dyDescent="0.25">
      <c r="A324" s="142">
        <f t="shared" si="67"/>
        <v>43046</v>
      </c>
      <c r="B324" s="132">
        <v>2491</v>
      </c>
      <c r="C324" s="28">
        <v>20.72</v>
      </c>
      <c r="D324" s="40">
        <v>7.87</v>
      </c>
      <c r="E324" s="10">
        <v>1</v>
      </c>
      <c r="F324" s="11">
        <v>830</v>
      </c>
      <c r="G324" s="13">
        <f t="shared" si="69"/>
        <v>830</v>
      </c>
      <c r="H324" s="97">
        <f t="shared" si="70"/>
        <v>2067.5300000000002</v>
      </c>
      <c r="I324" s="10">
        <v>1</v>
      </c>
      <c r="J324" s="11">
        <v>758</v>
      </c>
      <c r="K324" s="11">
        <f t="shared" si="71"/>
        <v>758</v>
      </c>
      <c r="L324" s="102">
        <f t="shared" si="72"/>
        <v>1888.1780000000001</v>
      </c>
      <c r="M324" s="12">
        <v>217</v>
      </c>
      <c r="N324" s="97">
        <f t="shared" si="73"/>
        <v>540.54700000000003</v>
      </c>
      <c r="O324" s="20">
        <v>91.7</v>
      </c>
      <c r="P324" s="13">
        <v>101.5</v>
      </c>
      <c r="Q324" s="11">
        <v>79</v>
      </c>
      <c r="R324" s="11">
        <f t="shared" si="74"/>
        <v>124.05063291139236</v>
      </c>
      <c r="S324" s="97">
        <f t="shared" si="68"/>
        <v>309.01012658227836</v>
      </c>
      <c r="T324" s="10">
        <v>1</v>
      </c>
      <c r="U324" s="13">
        <v>2.2999999999999998</v>
      </c>
      <c r="V324" s="13">
        <f t="shared" si="75"/>
        <v>2.2999999999999998</v>
      </c>
      <c r="W324" s="97">
        <f t="shared" si="76"/>
        <v>5.7292999999999994</v>
      </c>
      <c r="X324" s="131"/>
      <c r="Y324" s="13">
        <v>0.01</v>
      </c>
      <c r="Z324" s="335">
        <f t="shared" si="77"/>
        <v>2.4910000000000002E-2</v>
      </c>
      <c r="AA324" s="270">
        <f t="shared" si="66"/>
        <v>0.01</v>
      </c>
      <c r="AD324" s="270"/>
    </row>
    <row r="325" spans="1:30" ht="15" customHeight="1" x14ac:dyDescent="0.25">
      <c r="A325" s="142">
        <f t="shared" si="67"/>
        <v>43047</v>
      </c>
      <c r="B325" s="132">
        <v>2538</v>
      </c>
      <c r="C325" s="28">
        <v>21.32</v>
      </c>
      <c r="D325" s="40">
        <v>8.1199999999999992</v>
      </c>
      <c r="E325" s="10">
        <v>1</v>
      </c>
      <c r="F325" s="11">
        <v>859</v>
      </c>
      <c r="G325" s="13">
        <f t="shared" si="69"/>
        <v>859</v>
      </c>
      <c r="H325" s="97">
        <f t="shared" si="70"/>
        <v>2180.1419999999998</v>
      </c>
      <c r="I325" s="10">
        <v>1</v>
      </c>
      <c r="J325" s="11">
        <v>723</v>
      </c>
      <c r="K325" s="11">
        <f t="shared" si="71"/>
        <v>723</v>
      </c>
      <c r="L325" s="102">
        <f t="shared" si="72"/>
        <v>1834.9739999999999</v>
      </c>
      <c r="M325" s="12">
        <v>282</v>
      </c>
      <c r="N325" s="97">
        <f t="shared" si="73"/>
        <v>715.71600000000001</v>
      </c>
      <c r="O325" s="20">
        <v>90.1</v>
      </c>
      <c r="P325" s="13">
        <v>99.7</v>
      </c>
      <c r="Q325" s="11">
        <v>83</v>
      </c>
      <c r="R325" s="11">
        <f t="shared" si="74"/>
        <v>115.66265060240976</v>
      </c>
      <c r="S325" s="97">
        <f t="shared" si="68"/>
        <v>293.55180722891595</v>
      </c>
      <c r="T325" s="10">
        <v>1</v>
      </c>
      <c r="U325" s="13">
        <v>2</v>
      </c>
      <c r="V325" s="13">
        <f t="shared" si="75"/>
        <v>2</v>
      </c>
      <c r="W325" s="97">
        <f t="shared" si="76"/>
        <v>5.0759999999999996</v>
      </c>
      <c r="X325" s="131" t="s">
        <v>54</v>
      </c>
      <c r="Y325" s="13">
        <v>0.01</v>
      </c>
      <c r="Z325" s="335">
        <f t="shared" si="77"/>
        <v>2.538E-2</v>
      </c>
      <c r="AA325" s="270">
        <f t="shared" si="66"/>
        <v>5.0000000000000001E-3</v>
      </c>
      <c r="AD325" s="270"/>
    </row>
    <row r="326" spans="1:30" ht="15" customHeight="1" x14ac:dyDescent="0.25">
      <c r="A326" s="142">
        <f t="shared" si="67"/>
        <v>43048</v>
      </c>
      <c r="B326" s="132">
        <v>2456</v>
      </c>
      <c r="C326" s="28">
        <v>21.4</v>
      </c>
      <c r="D326" s="40">
        <v>7.87</v>
      </c>
      <c r="E326" s="10">
        <v>1</v>
      </c>
      <c r="F326" s="11">
        <v>654</v>
      </c>
      <c r="G326" s="13">
        <f t="shared" si="69"/>
        <v>654</v>
      </c>
      <c r="H326" s="97">
        <f t="shared" si="70"/>
        <v>1606.2239999999999</v>
      </c>
      <c r="I326" s="10">
        <v>1</v>
      </c>
      <c r="J326" s="11">
        <v>552</v>
      </c>
      <c r="K326" s="11">
        <f t="shared" si="71"/>
        <v>552</v>
      </c>
      <c r="L326" s="102">
        <f t="shared" si="72"/>
        <v>1355.712</v>
      </c>
      <c r="M326" s="12">
        <v>202</v>
      </c>
      <c r="N326" s="97">
        <f t="shared" si="73"/>
        <v>496.11200000000002</v>
      </c>
      <c r="O326" s="20">
        <v>92.4</v>
      </c>
      <c r="P326" s="13">
        <v>102.3</v>
      </c>
      <c r="Q326" s="11">
        <v>99</v>
      </c>
      <c r="R326" s="11">
        <f t="shared" si="74"/>
        <v>99.999999999999915</v>
      </c>
      <c r="S326" s="97">
        <f t="shared" si="68"/>
        <v>245.5999999999998</v>
      </c>
      <c r="T326" s="10">
        <v>1</v>
      </c>
      <c r="U326" s="13">
        <v>1.8</v>
      </c>
      <c r="V326" s="13">
        <f t="shared" si="75"/>
        <v>1.8</v>
      </c>
      <c r="W326" s="97">
        <f t="shared" si="76"/>
        <v>4.4207999999999998</v>
      </c>
      <c r="X326" s="131" t="s">
        <v>54</v>
      </c>
      <c r="Y326" s="13">
        <v>0.01</v>
      </c>
      <c r="Z326" s="335">
        <f t="shared" si="77"/>
        <v>2.4560000000000002E-2</v>
      </c>
      <c r="AA326" s="270">
        <f t="shared" si="66"/>
        <v>5.0000000000000001E-3</v>
      </c>
      <c r="AD326" s="270"/>
    </row>
    <row r="327" spans="1:30" ht="15" customHeight="1" x14ac:dyDescent="0.25">
      <c r="A327" s="142">
        <f t="shared" si="67"/>
        <v>43049</v>
      </c>
      <c r="B327" s="132">
        <v>2549</v>
      </c>
      <c r="C327" s="28">
        <v>21.44</v>
      </c>
      <c r="D327" s="40">
        <v>8.06</v>
      </c>
      <c r="E327" s="10">
        <v>1</v>
      </c>
      <c r="F327" s="11">
        <v>539</v>
      </c>
      <c r="G327" s="13">
        <f t="shared" si="69"/>
        <v>539</v>
      </c>
      <c r="H327" s="97">
        <f t="shared" si="70"/>
        <v>1373.9110000000001</v>
      </c>
      <c r="I327" s="10">
        <v>1</v>
      </c>
      <c r="J327" s="11">
        <v>451</v>
      </c>
      <c r="K327" s="11">
        <f t="shared" si="71"/>
        <v>451</v>
      </c>
      <c r="L327" s="102">
        <f t="shared" si="72"/>
        <v>1149.5989999999999</v>
      </c>
      <c r="M327" s="12">
        <v>235</v>
      </c>
      <c r="N327" s="97">
        <f t="shared" si="73"/>
        <v>599.01499999999999</v>
      </c>
      <c r="O327" s="20">
        <v>89.9</v>
      </c>
      <c r="P327" s="13">
        <v>97.5</v>
      </c>
      <c r="Q327" s="11">
        <v>92</v>
      </c>
      <c r="R327" s="11">
        <f t="shared" si="74"/>
        <v>82.60869565217385</v>
      </c>
      <c r="S327" s="97">
        <f t="shared" si="68"/>
        <v>210.56956521739116</v>
      </c>
      <c r="T327" s="10">
        <v>1</v>
      </c>
      <c r="U327" s="13">
        <v>1.5</v>
      </c>
      <c r="V327" s="13">
        <f t="shared" si="75"/>
        <v>1.5</v>
      </c>
      <c r="W327" s="97">
        <f t="shared" si="76"/>
        <v>3.8235000000000001</v>
      </c>
      <c r="X327" s="131" t="s">
        <v>54</v>
      </c>
      <c r="Y327" s="13">
        <v>0.01</v>
      </c>
      <c r="Z327" s="335">
        <f t="shared" si="77"/>
        <v>2.5490000000000002E-2</v>
      </c>
      <c r="AA327" s="270">
        <f t="shared" si="66"/>
        <v>5.0000000000000001E-3</v>
      </c>
      <c r="AD327" s="270"/>
    </row>
    <row r="328" spans="1:30" ht="15" customHeight="1" x14ac:dyDescent="0.25">
      <c r="A328" s="142">
        <f t="shared" si="67"/>
        <v>43050</v>
      </c>
      <c r="B328" s="132">
        <v>1819</v>
      </c>
      <c r="C328" s="28">
        <v>21.66</v>
      </c>
      <c r="D328" s="40">
        <v>8.1999999999999993</v>
      </c>
      <c r="E328" s="10">
        <v>1</v>
      </c>
      <c r="F328" s="11">
        <v>471</v>
      </c>
      <c r="G328" s="13">
        <f t="shared" si="69"/>
        <v>471</v>
      </c>
      <c r="H328" s="97">
        <f t="shared" si="70"/>
        <v>856.74900000000002</v>
      </c>
      <c r="I328" s="10">
        <v>1</v>
      </c>
      <c r="J328" s="11">
        <v>403</v>
      </c>
      <c r="K328" s="11">
        <f t="shared" si="71"/>
        <v>403</v>
      </c>
      <c r="L328" s="102">
        <f t="shared" si="72"/>
        <v>733.05700000000002</v>
      </c>
      <c r="M328" s="12">
        <v>174</v>
      </c>
      <c r="N328" s="97">
        <f t="shared" si="73"/>
        <v>316.50599999999997</v>
      </c>
      <c r="O328" s="20">
        <v>90.4</v>
      </c>
      <c r="P328" s="13">
        <v>96.3</v>
      </c>
      <c r="Q328" s="11">
        <v>85</v>
      </c>
      <c r="R328" s="11">
        <f t="shared" si="74"/>
        <v>69.411764705882263</v>
      </c>
      <c r="S328" s="97">
        <f t="shared" si="68"/>
        <v>126.25999999999983</v>
      </c>
      <c r="T328" s="10">
        <v>1</v>
      </c>
      <c r="U328" s="13">
        <v>1</v>
      </c>
      <c r="V328" s="13">
        <f t="shared" si="75"/>
        <v>1</v>
      </c>
      <c r="W328" s="97">
        <f t="shared" si="76"/>
        <v>1.819</v>
      </c>
      <c r="X328" s="131" t="s">
        <v>54</v>
      </c>
      <c r="Y328" s="13">
        <v>0.01</v>
      </c>
      <c r="Z328" s="335">
        <f t="shared" si="77"/>
        <v>1.8190000000000001E-2</v>
      </c>
      <c r="AA328" s="270">
        <f t="shared" si="66"/>
        <v>5.0000000000000001E-3</v>
      </c>
      <c r="AD328" s="270"/>
    </row>
    <row r="329" spans="1:30" ht="15" customHeight="1" x14ac:dyDescent="0.25">
      <c r="A329" s="142">
        <f t="shared" si="67"/>
        <v>43051</v>
      </c>
      <c r="B329" s="132">
        <v>1911</v>
      </c>
      <c r="C329" s="28">
        <v>19.78</v>
      </c>
      <c r="D329" s="40">
        <v>7.99</v>
      </c>
      <c r="E329" s="10">
        <v>1</v>
      </c>
      <c r="F329" s="11">
        <v>304</v>
      </c>
      <c r="G329" s="13">
        <f t="shared" si="69"/>
        <v>304</v>
      </c>
      <c r="H329" s="97">
        <f t="shared" si="70"/>
        <v>580.94399999999996</v>
      </c>
      <c r="I329" s="10">
        <v>1</v>
      </c>
      <c r="J329" s="11">
        <v>213</v>
      </c>
      <c r="K329" s="11">
        <f t="shared" si="71"/>
        <v>213</v>
      </c>
      <c r="L329" s="102">
        <f t="shared" si="72"/>
        <v>407.04300000000001</v>
      </c>
      <c r="M329" s="12">
        <v>84</v>
      </c>
      <c r="N329" s="97">
        <f t="shared" si="73"/>
        <v>160.524</v>
      </c>
      <c r="O329" s="20">
        <v>91.2</v>
      </c>
      <c r="P329" s="13">
        <v>97.3</v>
      </c>
      <c r="Q329" s="11">
        <v>85</v>
      </c>
      <c r="R329" s="11">
        <f t="shared" si="74"/>
        <v>71.764705882352871</v>
      </c>
      <c r="S329" s="97">
        <f t="shared" si="68"/>
        <v>137.14235294117634</v>
      </c>
      <c r="T329" s="10">
        <v>1</v>
      </c>
      <c r="U329" s="13">
        <v>1.3</v>
      </c>
      <c r="V329" s="13">
        <f t="shared" si="75"/>
        <v>1.3</v>
      </c>
      <c r="W329" s="97">
        <f t="shared" si="76"/>
        <v>2.4843000000000002</v>
      </c>
      <c r="X329" s="131" t="s">
        <v>54</v>
      </c>
      <c r="Y329" s="13">
        <v>0.01</v>
      </c>
      <c r="Z329" s="335">
        <f t="shared" si="77"/>
        <v>1.9109999999999999E-2</v>
      </c>
      <c r="AA329" s="270">
        <f t="shared" si="66"/>
        <v>5.0000000000000001E-3</v>
      </c>
      <c r="AD329" s="270"/>
    </row>
    <row r="330" spans="1:30" ht="15" customHeight="1" x14ac:dyDescent="0.25">
      <c r="A330" s="142">
        <f t="shared" si="67"/>
        <v>43052</v>
      </c>
      <c r="B330" s="132">
        <v>2521</v>
      </c>
      <c r="C330" s="28">
        <v>20.18</v>
      </c>
      <c r="D330" s="40">
        <v>8.17</v>
      </c>
      <c r="E330" s="10">
        <v>1</v>
      </c>
      <c r="F330" s="11">
        <v>911</v>
      </c>
      <c r="G330" s="13">
        <f t="shared" si="69"/>
        <v>911</v>
      </c>
      <c r="H330" s="97">
        <f t="shared" si="70"/>
        <v>2296.6309999999999</v>
      </c>
      <c r="I330" s="10">
        <v>1</v>
      </c>
      <c r="J330" s="11">
        <v>834</v>
      </c>
      <c r="K330" s="11">
        <f t="shared" si="71"/>
        <v>834</v>
      </c>
      <c r="L330" s="102">
        <f t="shared" si="72"/>
        <v>2102.5140000000001</v>
      </c>
      <c r="M330" s="12">
        <v>259</v>
      </c>
      <c r="N330" s="97">
        <f t="shared" si="73"/>
        <v>652.93899999999996</v>
      </c>
      <c r="O330" s="20">
        <v>89.7</v>
      </c>
      <c r="P330" s="13">
        <v>103.9</v>
      </c>
      <c r="Q330" s="11">
        <v>100</v>
      </c>
      <c r="R330" s="11">
        <f t="shared" si="74"/>
        <v>142.00000000000003</v>
      </c>
      <c r="S330" s="97">
        <f t="shared" si="68"/>
        <v>357.98200000000008</v>
      </c>
      <c r="T330" s="10">
        <v>1</v>
      </c>
      <c r="U330" s="13">
        <v>2.5</v>
      </c>
      <c r="V330" s="13">
        <f t="shared" si="75"/>
        <v>2.5</v>
      </c>
      <c r="W330" s="97">
        <f t="shared" si="76"/>
        <v>6.3025000000000002</v>
      </c>
      <c r="X330" s="131"/>
      <c r="Y330" s="13">
        <v>0.01</v>
      </c>
      <c r="Z330" s="335">
        <f t="shared" si="77"/>
        <v>2.521E-2</v>
      </c>
      <c r="AA330" s="270">
        <f t="shared" si="66"/>
        <v>0.01</v>
      </c>
      <c r="AD330" s="270"/>
    </row>
    <row r="331" spans="1:30" ht="15" customHeight="1" x14ac:dyDescent="0.25">
      <c r="A331" s="142">
        <f t="shared" si="67"/>
        <v>43053</v>
      </c>
      <c r="B331" s="132">
        <v>2561</v>
      </c>
      <c r="C331" s="28">
        <v>20.73</v>
      </c>
      <c r="D331" s="40">
        <v>8.35</v>
      </c>
      <c r="E331" s="10">
        <v>1</v>
      </c>
      <c r="F331" s="11">
        <v>848</v>
      </c>
      <c r="G331" s="13">
        <f t="shared" si="69"/>
        <v>848</v>
      </c>
      <c r="H331" s="97">
        <f t="shared" si="70"/>
        <v>2171.7280000000001</v>
      </c>
      <c r="I331" s="10">
        <v>1</v>
      </c>
      <c r="J331" s="11">
        <v>833</v>
      </c>
      <c r="K331" s="11">
        <f t="shared" si="71"/>
        <v>833</v>
      </c>
      <c r="L331" s="102">
        <f t="shared" si="72"/>
        <v>2133.3130000000001</v>
      </c>
      <c r="M331" s="12">
        <v>236</v>
      </c>
      <c r="N331" s="97">
        <f t="shared" si="73"/>
        <v>604.39599999999996</v>
      </c>
      <c r="O331" s="20">
        <v>88.1</v>
      </c>
      <c r="P331" s="13">
        <v>99.7</v>
      </c>
      <c r="Q331" s="11">
        <v>102</v>
      </c>
      <c r="R331" s="11">
        <f t="shared" si="74"/>
        <v>113.72549019607852</v>
      </c>
      <c r="S331" s="97">
        <f t="shared" si="68"/>
        <v>291.25098039215709</v>
      </c>
      <c r="T331" s="10">
        <v>1</v>
      </c>
      <c r="U331" s="13">
        <v>2</v>
      </c>
      <c r="V331" s="13">
        <f t="shared" si="75"/>
        <v>2</v>
      </c>
      <c r="W331" s="97">
        <f t="shared" si="76"/>
        <v>5.1219999999999999</v>
      </c>
      <c r="X331" s="131"/>
      <c r="Y331" s="13">
        <v>0.01</v>
      </c>
      <c r="Z331" s="335">
        <f t="shared" si="77"/>
        <v>2.5610000000000001E-2</v>
      </c>
      <c r="AA331" s="270">
        <f t="shared" si="66"/>
        <v>0.01</v>
      </c>
      <c r="AD331" s="270"/>
    </row>
    <row r="332" spans="1:30" ht="15" customHeight="1" x14ac:dyDescent="0.25">
      <c r="A332" s="142">
        <f t="shared" si="67"/>
        <v>43054</v>
      </c>
      <c r="B332" s="132">
        <v>2411</v>
      </c>
      <c r="C332" s="28">
        <v>20.57</v>
      </c>
      <c r="D332" s="40">
        <v>8.35</v>
      </c>
      <c r="E332" s="10">
        <v>1</v>
      </c>
      <c r="F332" s="11">
        <v>857</v>
      </c>
      <c r="G332" s="13">
        <f t="shared" si="69"/>
        <v>857</v>
      </c>
      <c r="H332" s="97">
        <f t="shared" si="70"/>
        <v>2066.2269999999999</v>
      </c>
      <c r="I332" s="10">
        <v>1</v>
      </c>
      <c r="J332" s="11">
        <v>778</v>
      </c>
      <c r="K332" s="11">
        <f t="shared" si="71"/>
        <v>778</v>
      </c>
      <c r="L332" s="102">
        <f t="shared" si="72"/>
        <v>1875.758</v>
      </c>
      <c r="M332" s="12">
        <v>210</v>
      </c>
      <c r="N332" s="97">
        <f t="shared" si="73"/>
        <v>506.31</v>
      </c>
      <c r="O332" s="20">
        <v>86.2</v>
      </c>
      <c r="P332" s="13">
        <v>99</v>
      </c>
      <c r="Q332" s="11">
        <v>98</v>
      </c>
      <c r="R332" s="11">
        <f t="shared" si="74"/>
        <v>130.61224489795916</v>
      </c>
      <c r="S332" s="97">
        <f t="shared" si="68"/>
        <v>314.90612244897954</v>
      </c>
      <c r="T332" s="10">
        <v>1</v>
      </c>
      <c r="U332" s="13">
        <v>2.2000000000000002</v>
      </c>
      <c r="V332" s="13">
        <f t="shared" si="75"/>
        <v>2.2000000000000002</v>
      </c>
      <c r="W332" s="97">
        <f t="shared" si="76"/>
        <v>5.3042000000000007</v>
      </c>
      <c r="X332" s="131"/>
      <c r="Y332" s="13">
        <v>0.01</v>
      </c>
      <c r="Z332" s="335">
        <f t="shared" si="77"/>
        <v>2.4109999999999999E-2</v>
      </c>
      <c r="AA332" s="270">
        <f t="shared" si="66"/>
        <v>0.01</v>
      </c>
      <c r="AD332" s="270"/>
    </row>
    <row r="333" spans="1:30" ht="15" customHeight="1" x14ac:dyDescent="0.25">
      <c r="A333" s="142">
        <f t="shared" si="67"/>
        <v>43055</v>
      </c>
      <c r="B333" s="132">
        <v>2342</v>
      </c>
      <c r="C333" s="28">
        <v>20.74</v>
      </c>
      <c r="D333" s="40">
        <v>8.2200000000000006</v>
      </c>
      <c r="E333" s="10">
        <v>1</v>
      </c>
      <c r="F333" s="11">
        <v>513</v>
      </c>
      <c r="G333" s="13">
        <f t="shared" si="69"/>
        <v>513</v>
      </c>
      <c r="H333" s="97">
        <f t="shared" si="70"/>
        <v>1201.4459999999999</v>
      </c>
      <c r="I333" s="10">
        <v>1</v>
      </c>
      <c r="J333" s="11">
        <v>449</v>
      </c>
      <c r="K333" s="11">
        <f t="shared" si="71"/>
        <v>449</v>
      </c>
      <c r="L333" s="102">
        <f t="shared" si="72"/>
        <v>1051.558</v>
      </c>
      <c r="M333" s="12">
        <v>114</v>
      </c>
      <c r="N333" s="97">
        <f t="shared" si="73"/>
        <v>266.988</v>
      </c>
      <c r="O333" s="20">
        <v>89</v>
      </c>
      <c r="P333" s="13">
        <v>98.6</v>
      </c>
      <c r="Q333" s="11">
        <v>100</v>
      </c>
      <c r="R333" s="11">
        <f t="shared" si="74"/>
        <v>95.999999999999943</v>
      </c>
      <c r="S333" s="97">
        <f t="shared" si="68"/>
        <v>224.83199999999985</v>
      </c>
      <c r="T333" s="10">
        <v>1</v>
      </c>
      <c r="U333" s="13">
        <v>2.5</v>
      </c>
      <c r="V333" s="13">
        <f t="shared" si="75"/>
        <v>2.5</v>
      </c>
      <c r="W333" s="97">
        <f t="shared" si="76"/>
        <v>5.8550000000000004</v>
      </c>
      <c r="X333" s="131"/>
      <c r="Y333" s="13">
        <v>0.02</v>
      </c>
      <c r="Z333" s="335">
        <f t="shared" si="77"/>
        <v>4.6840000000000007E-2</v>
      </c>
      <c r="AA333" s="270">
        <f t="shared" si="66"/>
        <v>0.02</v>
      </c>
      <c r="AD333" s="270"/>
    </row>
    <row r="334" spans="1:30" ht="15" customHeight="1" x14ac:dyDescent="0.25">
      <c r="A334" s="142">
        <f t="shared" si="67"/>
        <v>43056</v>
      </c>
      <c r="B334" s="132">
        <v>2290</v>
      </c>
      <c r="C334" s="28">
        <v>20.69</v>
      </c>
      <c r="D334" s="40">
        <v>7.7</v>
      </c>
      <c r="E334" s="10">
        <v>1</v>
      </c>
      <c r="F334" s="11">
        <v>855</v>
      </c>
      <c r="G334" s="13">
        <f t="shared" si="69"/>
        <v>855</v>
      </c>
      <c r="H334" s="97">
        <f t="shared" si="70"/>
        <v>1957.95</v>
      </c>
      <c r="I334" s="10">
        <v>1</v>
      </c>
      <c r="J334" s="11">
        <v>775</v>
      </c>
      <c r="K334" s="11">
        <f t="shared" si="71"/>
        <v>775</v>
      </c>
      <c r="L334" s="102">
        <f t="shared" si="72"/>
        <v>1774.75</v>
      </c>
      <c r="M334" s="12">
        <v>157</v>
      </c>
      <c r="N334" s="97">
        <f t="shared" si="73"/>
        <v>359.53</v>
      </c>
      <c r="O334" s="20">
        <v>90.7</v>
      </c>
      <c r="P334" s="13">
        <v>100.6</v>
      </c>
      <c r="Q334" s="11">
        <v>73</v>
      </c>
      <c r="R334" s="11">
        <f t="shared" si="74"/>
        <v>135.61643835616425</v>
      </c>
      <c r="S334" s="97">
        <f t="shared" si="68"/>
        <v>310.56164383561611</v>
      </c>
      <c r="T334" s="10">
        <v>1</v>
      </c>
      <c r="U334" s="13">
        <v>1</v>
      </c>
      <c r="V334" s="13">
        <f t="shared" si="75"/>
        <v>1</v>
      </c>
      <c r="W334" s="97">
        <f t="shared" si="76"/>
        <v>2.29</v>
      </c>
      <c r="X334" s="131" t="s">
        <v>54</v>
      </c>
      <c r="Y334" s="13">
        <v>0.01</v>
      </c>
      <c r="Z334" s="335">
        <f t="shared" si="77"/>
        <v>2.2900000000000004E-2</v>
      </c>
      <c r="AA334" s="270">
        <f t="shared" si="66"/>
        <v>5.0000000000000001E-3</v>
      </c>
      <c r="AD334" s="270"/>
    </row>
    <row r="335" spans="1:30" ht="15" customHeight="1" x14ac:dyDescent="0.25">
      <c r="A335" s="142">
        <f t="shared" si="67"/>
        <v>43057</v>
      </c>
      <c r="B335" s="132">
        <v>1963</v>
      </c>
      <c r="C335" s="28">
        <v>21.07</v>
      </c>
      <c r="D335" s="40">
        <v>7.5</v>
      </c>
      <c r="E335" s="10">
        <v>1</v>
      </c>
      <c r="F335" s="11">
        <v>522</v>
      </c>
      <c r="G335" s="13">
        <f t="shared" si="69"/>
        <v>522</v>
      </c>
      <c r="H335" s="97">
        <f t="shared" si="70"/>
        <v>1024.6859999999999</v>
      </c>
      <c r="I335" s="10">
        <v>1</v>
      </c>
      <c r="J335" s="11">
        <v>363</v>
      </c>
      <c r="K335" s="11">
        <f t="shared" si="71"/>
        <v>363</v>
      </c>
      <c r="L335" s="102">
        <f t="shared" si="72"/>
        <v>712.56899999999996</v>
      </c>
      <c r="M335" s="12">
        <v>107</v>
      </c>
      <c r="N335" s="97">
        <f t="shared" si="73"/>
        <v>210.041</v>
      </c>
      <c r="O335" s="20">
        <v>87.5</v>
      </c>
      <c r="P335" s="13">
        <v>94.2</v>
      </c>
      <c r="Q335" s="11">
        <v>89</v>
      </c>
      <c r="R335" s="11">
        <f t="shared" si="74"/>
        <v>75.280898876404521</v>
      </c>
      <c r="S335" s="97">
        <f t="shared" si="68"/>
        <v>147.77640449438206</v>
      </c>
      <c r="T335" s="10">
        <v>1</v>
      </c>
      <c r="U335" s="13">
        <v>0.98</v>
      </c>
      <c r="V335" s="13">
        <f t="shared" si="75"/>
        <v>0.98</v>
      </c>
      <c r="W335" s="97">
        <f t="shared" si="76"/>
        <v>1.92374</v>
      </c>
      <c r="X335" s="131" t="s">
        <v>54</v>
      </c>
      <c r="Y335" s="13">
        <v>0.01</v>
      </c>
      <c r="Z335" s="335">
        <f t="shared" si="77"/>
        <v>1.9629999999999998E-2</v>
      </c>
      <c r="AA335" s="270">
        <f t="shared" ref="AA335:AA378" si="78">IF(X335="",Y335,Y335/2)</f>
        <v>5.0000000000000001E-3</v>
      </c>
      <c r="AD335" s="270"/>
    </row>
    <row r="336" spans="1:30" ht="15" customHeight="1" x14ac:dyDescent="0.25">
      <c r="A336" s="142">
        <f t="shared" ref="A336:A379" si="79">A335+1</f>
        <v>43058</v>
      </c>
      <c r="B336" s="132">
        <v>1062</v>
      </c>
      <c r="C336" s="28">
        <v>18.809999999999999</v>
      </c>
      <c r="D336" s="40">
        <v>8</v>
      </c>
      <c r="E336" s="10">
        <v>1</v>
      </c>
      <c r="F336" s="11">
        <v>298</v>
      </c>
      <c r="G336" s="13">
        <f t="shared" si="69"/>
        <v>298</v>
      </c>
      <c r="H336" s="97">
        <f t="shared" si="70"/>
        <v>316.476</v>
      </c>
      <c r="I336" s="10">
        <v>1</v>
      </c>
      <c r="J336" s="11">
        <v>221</v>
      </c>
      <c r="K336" s="11">
        <f t="shared" si="71"/>
        <v>221</v>
      </c>
      <c r="L336" s="102">
        <f t="shared" si="72"/>
        <v>234.702</v>
      </c>
      <c r="M336" s="12">
        <v>66</v>
      </c>
      <c r="N336" s="97">
        <f t="shared" si="73"/>
        <v>70.091999999999999</v>
      </c>
      <c r="O336" s="20">
        <v>88.6</v>
      </c>
      <c r="P336" s="13">
        <v>93.7</v>
      </c>
      <c r="Q336" s="11">
        <v>98</v>
      </c>
      <c r="R336" s="11">
        <f t="shared" si="74"/>
        <v>52.040816326530695</v>
      </c>
      <c r="S336" s="97">
        <f t="shared" ref="S336:S379" si="80">IF(B336=0,0,R336*B336/1000)</f>
        <v>55.267346938775596</v>
      </c>
      <c r="T336" s="10">
        <v>1</v>
      </c>
      <c r="U336" s="13">
        <v>0.98</v>
      </c>
      <c r="V336" s="13">
        <f t="shared" si="75"/>
        <v>0.98</v>
      </c>
      <c r="W336" s="97">
        <f t="shared" si="76"/>
        <v>1.0407599999999999</v>
      </c>
      <c r="X336" s="241" t="s">
        <v>54</v>
      </c>
      <c r="Y336" s="13">
        <v>0.01</v>
      </c>
      <c r="Z336" s="335">
        <f t="shared" si="77"/>
        <v>1.0620000000000001E-2</v>
      </c>
      <c r="AA336" s="270">
        <f t="shared" si="78"/>
        <v>5.0000000000000001E-3</v>
      </c>
      <c r="AD336" s="270"/>
    </row>
    <row r="337" spans="1:30" ht="15" customHeight="1" x14ac:dyDescent="0.25">
      <c r="A337" s="142">
        <f t="shared" si="79"/>
        <v>43059</v>
      </c>
      <c r="B337" s="132">
        <v>2678</v>
      </c>
      <c r="C337" s="28">
        <v>19.38</v>
      </c>
      <c r="D337" s="40">
        <v>7.98</v>
      </c>
      <c r="E337" s="10">
        <v>1</v>
      </c>
      <c r="F337" s="11">
        <v>935</v>
      </c>
      <c r="G337" s="13">
        <f t="shared" ref="G337:G379" si="81">IF(F337=0,0,(F337*E337))</f>
        <v>935</v>
      </c>
      <c r="H337" s="97">
        <f t="shared" ref="H337:H379" si="82">IF(B337=0,0,(G337*B337/1000))</f>
        <v>2503.9299999999998</v>
      </c>
      <c r="I337" s="10">
        <v>1</v>
      </c>
      <c r="J337" s="11">
        <v>881</v>
      </c>
      <c r="K337" s="11">
        <f t="shared" ref="K337:K379" si="83">IF(J337=0,0,(J337*I337))</f>
        <v>881</v>
      </c>
      <c r="L337" s="102">
        <f t="shared" ref="L337:L379" si="84">IF(B337=0,0,K337*B337/1000)</f>
        <v>2359.3180000000002</v>
      </c>
      <c r="M337" s="12">
        <v>259</v>
      </c>
      <c r="N337" s="97">
        <f t="shared" ref="N337:N379" si="85">IF(B337=0,0,M337*B337/1000)</f>
        <v>693.60199999999998</v>
      </c>
      <c r="O337" s="20">
        <v>90.2</v>
      </c>
      <c r="P337" s="13">
        <v>101.4</v>
      </c>
      <c r="Q337" s="11">
        <v>70</v>
      </c>
      <c r="R337" s="11">
        <f t="shared" ref="R337:R379" si="86">IF(P337=0,0,(P337-O337)*1000/Q337)</f>
        <v>160.00000000000006</v>
      </c>
      <c r="S337" s="97">
        <f t="shared" si="80"/>
        <v>428.48000000000019</v>
      </c>
      <c r="T337" s="10">
        <v>1</v>
      </c>
      <c r="U337" s="13">
        <v>2.2999999999999998</v>
      </c>
      <c r="V337" s="13">
        <f t="shared" ref="V337:V379" si="87">IF(U337=0,0,(U337*T337))</f>
        <v>2.2999999999999998</v>
      </c>
      <c r="W337" s="97">
        <f t="shared" ref="W337:W379" si="88">IF(B337=0,0,V337*B337/1000)</f>
        <v>6.1593999999999998</v>
      </c>
      <c r="X337" s="131"/>
      <c r="Y337" s="13">
        <v>0.02</v>
      </c>
      <c r="Z337" s="335">
        <f t="shared" ref="Z337:Z379" si="89">IF(B337=0,0,Y337*B337/1000)</f>
        <v>5.3560000000000003E-2</v>
      </c>
      <c r="AA337" s="270">
        <f t="shared" si="78"/>
        <v>0.02</v>
      </c>
      <c r="AD337" s="270"/>
    </row>
    <row r="338" spans="1:30" ht="15" customHeight="1" x14ac:dyDescent="0.25">
      <c r="A338" s="142">
        <f t="shared" si="79"/>
        <v>43060</v>
      </c>
      <c r="B338" s="132">
        <v>2427</v>
      </c>
      <c r="C338" s="28">
        <v>20.23</v>
      </c>
      <c r="D338" s="40">
        <v>7.91</v>
      </c>
      <c r="E338" s="10">
        <v>1</v>
      </c>
      <c r="F338" s="11">
        <v>848</v>
      </c>
      <c r="G338" s="13">
        <f t="shared" si="81"/>
        <v>848</v>
      </c>
      <c r="H338" s="97">
        <f t="shared" si="82"/>
        <v>2058.096</v>
      </c>
      <c r="I338" s="10">
        <v>1</v>
      </c>
      <c r="J338" s="11">
        <v>780</v>
      </c>
      <c r="K338" s="11">
        <f t="shared" si="83"/>
        <v>780</v>
      </c>
      <c r="L338" s="102">
        <f t="shared" si="84"/>
        <v>1893.06</v>
      </c>
      <c r="M338" s="12">
        <v>214</v>
      </c>
      <c r="N338" s="97">
        <f t="shared" si="85"/>
        <v>519.37800000000004</v>
      </c>
      <c r="O338" s="20">
        <v>89</v>
      </c>
      <c r="P338" s="13">
        <v>94</v>
      </c>
      <c r="Q338" s="11">
        <v>45</v>
      </c>
      <c r="R338" s="11">
        <f t="shared" si="86"/>
        <v>111.11111111111111</v>
      </c>
      <c r="S338" s="97">
        <f t="shared" si="80"/>
        <v>269.66666666666669</v>
      </c>
      <c r="T338" s="10">
        <v>1</v>
      </c>
      <c r="U338" s="13">
        <v>2.1</v>
      </c>
      <c r="V338" s="13">
        <f t="shared" si="87"/>
        <v>2.1</v>
      </c>
      <c r="W338" s="97">
        <f t="shared" si="88"/>
        <v>5.0967000000000002</v>
      </c>
      <c r="X338" s="131"/>
      <c r="Y338" s="13">
        <v>0.02</v>
      </c>
      <c r="Z338" s="335">
        <f t="shared" si="89"/>
        <v>4.854E-2</v>
      </c>
      <c r="AA338" s="270">
        <f t="shared" si="78"/>
        <v>0.02</v>
      </c>
      <c r="AD338" s="270"/>
    </row>
    <row r="339" spans="1:30" ht="15" customHeight="1" x14ac:dyDescent="0.25">
      <c r="A339" s="142">
        <f t="shared" si="79"/>
        <v>43061</v>
      </c>
      <c r="B339" s="132">
        <v>2895</v>
      </c>
      <c r="C339" s="28">
        <v>20.89</v>
      </c>
      <c r="D339" s="40">
        <v>8.2100000000000009</v>
      </c>
      <c r="E339" s="10">
        <v>1</v>
      </c>
      <c r="F339" s="11">
        <v>890</v>
      </c>
      <c r="G339" s="13">
        <f t="shared" si="81"/>
        <v>890</v>
      </c>
      <c r="H339" s="97">
        <f t="shared" si="82"/>
        <v>2576.5500000000002</v>
      </c>
      <c r="I339" s="10">
        <v>1</v>
      </c>
      <c r="J339" s="11">
        <v>808</v>
      </c>
      <c r="K339" s="11">
        <f t="shared" si="83"/>
        <v>808</v>
      </c>
      <c r="L339" s="102">
        <f t="shared" si="84"/>
        <v>2339.16</v>
      </c>
      <c r="M339" s="12">
        <v>226</v>
      </c>
      <c r="N339" s="97">
        <f t="shared" si="85"/>
        <v>654.27</v>
      </c>
      <c r="O339" s="20">
        <v>87.9</v>
      </c>
      <c r="P339" s="13">
        <v>98</v>
      </c>
      <c r="Q339" s="11">
        <v>74</v>
      </c>
      <c r="R339" s="11">
        <f t="shared" si="86"/>
        <v>136.4864864864864</v>
      </c>
      <c r="S339" s="97">
        <f t="shared" si="80"/>
        <v>395.1283783783781</v>
      </c>
      <c r="T339" s="10">
        <v>1</v>
      </c>
      <c r="U339" s="13">
        <v>0.98</v>
      </c>
      <c r="V339" s="13">
        <f t="shared" si="87"/>
        <v>0.98</v>
      </c>
      <c r="W339" s="97">
        <f t="shared" si="88"/>
        <v>2.8371</v>
      </c>
      <c r="X339" s="131"/>
      <c r="Y339" s="13">
        <v>0.02</v>
      </c>
      <c r="Z339" s="335">
        <f t="shared" si="89"/>
        <v>5.79E-2</v>
      </c>
      <c r="AA339" s="270">
        <f t="shared" si="78"/>
        <v>0.02</v>
      </c>
      <c r="AD339" s="270"/>
    </row>
    <row r="340" spans="1:30" ht="15" customHeight="1" x14ac:dyDescent="0.25">
      <c r="A340" s="142">
        <f t="shared" si="79"/>
        <v>43062</v>
      </c>
      <c r="B340" s="132">
        <v>2473</v>
      </c>
      <c r="C340" s="28">
        <v>20.98</v>
      </c>
      <c r="D340" s="40">
        <v>8.08</v>
      </c>
      <c r="E340" s="10">
        <v>1</v>
      </c>
      <c r="F340" s="11">
        <v>815</v>
      </c>
      <c r="G340" s="13">
        <f t="shared" si="81"/>
        <v>815</v>
      </c>
      <c r="H340" s="97">
        <f t="shared" si="82"/>
        <v>2015.4949999999999</v>
      </c>
      <c r="I340" s="10">
        <v>1</v>
      </c>
      <c r="J340" s="11">
        <v>695</v>
      </c>
      <c r="K340" s="11">
        <f t="shared" si="83"/>
        <v>695</v>
      </c>
      <c r="L340" s="102">
        <f t="shared" si="84"/>
        <v>1718.7349999999999</v>
      </c>
      <c r="M340" s="12">
        <v>205</v>
      </c>
      <c r="N340" s="97">
        <f t="shared" si="85"/>
        <v>506.96499999999997</v>
      </c>
      <c r="O340" s="20">
        <v>86.9</v>
      </c>
      <c r="P340" s="13">
        <v>100</v>
      </c>
      <c r="Q340" s="11">
        <v>88</v>
      </c>
      <c r="R340" s="11">
        <f t="shared" si="86"/>
        <v>148.86363636363629</v>
      </c>
      <c r="S340" s="97">
        <f t="shared" si="80"/>
        <v>368.13977272727254</v>
      </c>
      <c r="T340" s="10">
        <v>1</v>
      </c>
      <c r="U340" s="13">
        <v>1.5</v>
      </c>
      <c r="V340" s="13">
        <f t="shared" si="87"/>
        <v>1.5</v>
      </c>
      <c r="W340" s="97">
        <f t="shared" si="88"/>
        <v>3.7094999999999998</v>
      </c>
      <c r="X340" s="131"/>
      <c r="Y340" s="13">
        <v>0.02</v>
      </c>
      <c r="Z340" s="335">
        <f t="shared" si="89"/>
        <v>4.9460000000000004E-2</v>
      </c>
      <c r="AA340" s="270">
        <f t="shared" si="78"/>
        <v>0.02</v>
      </c>
      <c r="AD340" s="270"/>
    </row>
    <row r="341" spans="1:30" ht="15" customHeight="1" x14ac:dyDescent="0.25">
      <c r="A341" s="142">
        <f t="shared" si="79"/>
        <v>43063</v>
      </c>
      <c r="B341" s="132">
        <v>2800</v>
      </c>
      <c r="C341" s="28">
        <v>21.48</v>
      </c>
      <c r="D341" s="40">
        <v>7.65</v>
      </c>
      <c r="E341" s="10">
        <v>1</v>
      </c>
      <c r="F341" s="11">
        <v>507</v>
      </c>
      <c r="G341" s="13">
        <f t="shared" si="81"/>
        <v>507</v>
      </c>
      <c r="H341" s="97">
        <f t="shared" si="82"/>
        <v>1419.6</v>
      </c>
      <c r="I341" s="10">
        <v>1</v>
      </c>
      <c r="J341" s="11">
        <v>392</v>
      </c>
      <c r="K341" s="11">
        <f t="shared" si="83"/>
        <v>392</v>
      </c>
      <c r="L341" s="102">
        <f t="shared" si="84"/>
        <v>1097.5999999999999</v>
      </c>
      <c r="M341" s="12">
        <v>140</v>
      </c>
      <c r="N341" s="97">
        <f t="shared" si="85"/>
        <v>392</v>
      </c>
      <c r="O341" s="20">
        <v>85.3</v>
      </c>
      <c r="P341" s="13">
        <v>94.4</v>
      </c>
      <c r="Q341" s="11">
        <v>93</v>
      </c>
      <c r="R341" s="11">
        <f t="shared" si="86"/>
        <v>97.849462365591492</v>
      </c>
      <c r="S341" s="97">
        <f t="shared" si="80"/>
        <v>273.97849462365616</v>
      </c>
      <c r="T341" s="10">
        <v>1</v>
      </c>
      <c r="U341" s="13">
        <v>0.98</v>
      </c>
      <c r="V341" s="13">
        <f t="shared" si="87"/>
        <v>0.98</v>
      </c>
      <c r="W341" s="97">
        <f t="shared" si="88"/>
        <v>2.7440000000000002</v>
      </c>
      <c r="X341" s="131" t="s">
        <v>54</v>
      </c>
      <c r="Y341" s="13">
        <v>0.01</v>
      </c>
      <c r="Z341" s="335">
        <f t="shared" si="89"/>
        <v>2.8000000000000001E-2</v>
      </c>
      <c r="AA341" s="270">
        <f t="shared" si="78"/>
        <v>5.0000000000000001E-3</v>
      </c>
      <c r="AD341" s="270"/>
    </row>
    <row r="342" spans="1:30" ht="15" customHeight="1" x14ac:dyDescent="0.25">
      <c r="A342" s="142">
        <f t="shared" si="79"/>
        <v>43064</v>
      </c>
      <c r="B342" s="132">
        <v>2123</v>
      </c>
      <c r="C342" s="28">
        <v>20.62</v>
      </c>
      <c r="D342" s="40">
        <v>8.17</v>
      </c>
      <c r="E342" s="10">
        <v>1</v>
      </c>
      <c r="F342" s="11">
        <v>503</v>
      </c>
      <c r="G342" s="13">
        <f t="shared" si="81"/>
        <v>503</v>
      </c>
      <c r="H342" s="97">
        <f t="shared" si="82"/>
        <v>1067.8689999999999</v>
      </c>
      <c r="I342" s="10">
        <v>1</v>
      </c>
      <c r="J342" s="11">
        <v>401</v>
      </c>
      <c r="K342" s="11">
        <f t="shared" si="83"/>
        <v>401</v>
      </c>
      <c r="L342" s="102">
        <f t="shared" si="84"/>
        <v>851.32299999999998</v>
      </c>
      <c r="M342" s="12">
        <v>144</v>
      </c>
      <c r="N342" s="97">
        <f t="shared" si="85"/>
        <v>305.71199999999999</v>
      </c>
      <c r="O342" s="20">
        <v>90.9</v>
      </c>
      <c r="P342" s="13">
        <v>100.5</v>
      </c>
      <c r="Q342" s="11">
        <v>99</v>
      </c>
      <c r="R342" s="11">
        <f t="shared" si="86"/>
        <v>96.969696969696912</v>
      </c>
      <c r="S342" s="97">
        <f t="shared" si="80"/>
        <v>205.86666666666653</v>
      </c>
      <c r="T342" s="10">
        <v>1</v>
      </c>
      <c r="U342" s="13">
        <v>0.94</v>
      </c>
      <c r="V342" s="13">
        <f t="shared" si="87"/>
        <v>0.94</v>
      </c>
      <c r="W342" s="97">
        <f t="shared" si="88"/>
        <v>1.9956199999999999</v>
      </c>
      <c r="X342" s="131" t="s">
        <v>54</v>
      </c>
      <c r="Y342" s="13">
        <v>0.01</v>
      </c>
      <c r="Z342" s="335">
        <f t="shared" si="89"/>
        <v>2.1229999999999999E-2</v>
      </c>
      <c r="AA342" s="270">
        <f t="shared" si="78"/>
        <v>5.0000000000000001E-3</v>
      </c>
      <c r="AD342" s="270"/>
    </row>
    <row r="343" spans="1:30" ht="15" customHeight="1" x14ac:dyDescent="0.25">
      <c r="A343" s="142">
        <f t="shared" si="79"/>
        <v>43065</v>
      </c>
      <c r="B343" s="132">
        <v>1269</v>
      </c>
      <c r="C343" s="28">
        <v>18.97</v>
      </c>
      <c r="D343" s="40">
        <v>7.91</v>
      </c>
      <c r="E343" s="10">
        <v>1</v>
      </c>
      <c r="F343" s="11">
        <v>412</v>
      </c>
      <c r="G343" s="13">
        <f t="shared" si="81"/>
        <v>412</v>
      </c>
      <c r="H343" s="97">
        <f t="shared" si="82"/>
        <v>522.82799999999997</v>
      </c>
      <c r="I343" s="10">
        <v>1</v>
      </c>
      <c r="J343" s="11">
        <v>358</v>
      </c>
      <c r="K343" s="11">
        <f t="shared" si="83"/>
        <v>358</v>
      </c>
      <c r="L343" s="102">
        <f t="shared" si="84"/>
        <v>454.30200000000002</v>
      </c>
      <c r="M343" s="12">
        <v>140</v>
      </c>
      <c r="N343" s="97">
        <f t="shared" si="85"/>
        <v>177.66</v>
      </c>
      <c r="O343" s="20">
        <v>87.3</v>
      </c>
      <c r="P343" s="13">
        <v>93.5</v>
      </c>
      <c r="Q343" s="11">
        <v>98</v>
      </c>
      <c r="R343" s="11">
        <f t="shared" si="86"/>
        <v>63.265306122449005</v>
      </c>
      <c r="S343" s="97">
        <f t="shared" si="80"/>
        <v>80.283673469387779</v>
      </c>
      <c r="T343" s="10">
        <v>1</v>
      </c>
      <c r="U343" s="13">
        <v>0.67</v>
      </c>
      <c r="V343" s="13">
        <f t="shared" si="87"/>
        <v>0.67</v>
      </c>
      <c r="W343" s="97">
        <f t="shared" si="88"/>
        <v>0.85023000000000004</v>
      </c>
      <c r="X343" s="131" t="s">
        <v>54</v>
      </c>
      <c r="Y343" s="13">
        <v>0.01</v>
      </c>
      <c r="Z343" s="335">
        <f t="shared" si="89"/>
        <v>1.269E-2</v>
      </c>
      <c r="AA343" s="270">
        <f t="shared" si="78"/>
        <v>5.0000000000000001E-3</v>
      </c>
      <c r="AD343" s="270"/>
    </row>
    <row r="344" spans="1:30" ht="15" customHeight="1" x14ac:dyDescent="0.25">
      <c r="A344" s="142">
        <f t="shared" si="79"/>
        <v>43066</v>
      </c>
      <c r="B344" s="132">
        <v>2307</v>
      </c>
      <c r="C344" s="28">
        <v>19.45</v>
      </c>
      <c r="D344" s="40">
        <v>8</v>
      </c>
      <c r="E344" s="10">
        <v>1</v>
      </c>
      <c r="F344" s="11">
        <v>870</v>
      </c>
      <c r="G344" s="13">
        <f t="shared" si="81"/>
        <v>870</v>
      </c>
      <c r="H344" s="97">
        <f t="shared" si="82"/>
        <v>2007.09</v>
      </c>
      <c r="I344" s="10">
        <v>1</v>
      </c>
      <c r="J344" s="11">
        <v>804</v>
      </c>
      <c r="K344" s="11">
        <f t="shared" si="83"/>
        <v>804</v>
      </c>
      <c r="L344" s="102">
        <f t="shared" si="84"/>
        <v>1854.828</v>
      </c>
      <c r="M344" s="12">
        <v>211</v>
      </c>
      <c r="N344" s="97">
        <f t="shared" si="85"/>
        <v>486.77699999999999</v>
      </c>
      <c r="O344" s="20">
        <v>89.5</v>
      </c>
      <c r="P344" s="13">
        <v>102.2</v>
      </c>
      <c r="Q344" s="11">
        <v>74</v>
      </c>
      <c r="R344" s="11">
        <f t="shared" si="86"/>
        <v>171.62162162162167</v>
      </c>
      <c r="S344" s="97">
        <f t="shared" si="80"/>
        <v>395.93108108108117</v>
      </c>
      <c r="T344" s="10">
        <v>1</v>
      </c>
      <c r="U344" s="13">
        <v>2.7</v>
      </c>
      <c r="V344" s="13">
        <f t="shared" si="87"/>
        <v>2.7</v>
      </c>
      <c r="W344" s="97">
        <f t="shared" si="88"/>
        <v>6.2289000000000003</v>
      </c>
      <c r="X344" s="131"/>
      <c r="Y344" s="13">
        <v>0.03</v>
      </c>
      <c r="Z344" s="335">
        <f t="shared" si="89"/>
        <v>6.9209999999999994E-2</v>
      </c>
      <c r="AA344" s="270">
        <f t="shared" si="78"/>
        <v>0.03</v>
      </c>
      <c r="AD344" s="270"/>
    </row>
    <row r="345" spans="1:30" ht="15" customHeight="1" x14ac:dyDescent="0.25">
      <c r="A345" s="142">
        <f t="shared" si="79"/>
        <v>43067</v>
      </c>
      <c r="B345" s="132">
        <v>2675</v>
      </c>
      <c r="C345" s="28">
        <v>20.239999999999998</v>
      </c>
      <c r="D345" s="40">
        <v>7.9</v>
      </c>
      <c r="E345" s="10">
        <v>1</v>
      </c>
      <c r="F345" s="11">
        <v>793</v>
      </c>
      <c r="G345" s="13">
        <f t="shared" si="81"/>
        <v>793</v>
      </c>
      <c r="H345" s="97">
        <f t="shared" si="82"/>
        <v>2121.2750000000001</v>
      </c>
      <c r="I345" s="10">
        <v>1</v>
      </c>
      <c r="J345" s="11">
        <v>750</v>
      </c>
      <c r="K345" s="11">
        <f t="shared" si="83"/>
        <v>750</v>
      </c>
      <c r="L345" s="102">
        <f t="shared" si="84"/>
        <v>2006.25</v>
      </c>
      <c r="M345" s="12">
        <v>198</v>
      </c>
      <c r="N345" s="97">
        <f t="shared" si="85"/>
        <v>529.65</v>
      </c>
      <c r="O345" s="20">
        <v>92.4</v>
      </c>
      <c r="P345" s="13">
        <v>105.4</v>
      </c>
      <c r="Q345" s="11">
        <v>76</v>
      </c>
      <c r="R345" s="11">
        <f t="shared" si="86"/>
        <v>171.05263157894737</v>
      </c>
      <c r="S345" s="97">
        <f t="shared" si="80"/>
        <v>457.56578947368422</v>
      </c>
      <c r="T345" s="10">
        <v>1</v>
      </c>
      <c r="U345" s="13">
        <v>2.2999999999999998</v>
      </c>
      <c r="V345" s="13">
        <f t="shared" si="87"/>
        <v>2.2999999999999998</v>
      </c>
      <c r="W345" s="97">
        <f t="shared" si="88"/>
        <v>6.152499999999999</v>
      </c>
      <c r="X345" s="131"/>
      <c r="Y345" s="13">
        <v>0.02</v>
      </c>
      <c r="Z345" s="335">
        <f t="shared" si="89"/>
        <v>5.3499999999999999E-2</v>
      </c>
      <c r="AA345" s="270">
        <f t="shared" si="78"/>
        <v>0.02</v>
      </c>
      <c r="AD345" s="270"/>
    </row>
    <row r="346" spans="1:30" ht="15" customHeight="1" x14ac:dyDescent="0.25">
      <c r="A346" s="142">
        <f t="shared" si="79"/>
        <v>43068</v>
      </c>
      <c r="B346" s="132">
        <v>2424</v>
      </c>
      <c r="C346" s="28">
        <v>20.399999999999999</v>
      </c>
      <c r="D346" s="40">
        <v>8.18</v>
      </c>
      <c r="E346" s="10">
        <v>1</v>
      </c>
      <c r="F346" s="11">
        <v>817</v>
      </c>
      <c r="G346" s="13">
        <f t="shared" si="81"/>
        <v>817</v>
      </c>
      <c r="H346" s="97">
        <f t="shared" si="82"/>
        <v>1980.4079999999999</v>
      </c>
      <c r="I346" s="10">
        <v>1</v>
      </c>
      <c r="J346" s="11">
        <v>695</v>
      </c>
      <c r="K346" s="11">
        <f t="shared" si="83"/>
        <v>695</v>
      </c>
      <c r="L346" s="102">
        <f t="shared" si="84"/>
        <v>1684.68</v>
      </c>
      <c r="M346" s="12">
        <v>206</v>
      </c>
      <c r="N346" s="97">
        <f t="shared" si="85"/>
        <v>499.34399999999999</v>
      </c>
      <c r="O346" s="20">
        <v>87.5</v>
      </c>
      <c r="P346" s="13">
        <v>98.2</v>
      </c>
      <c r="Q346" s="11">
        <v>84</v>
      </c>
      <c r="R346" s="11">
        <f t="shared" si="86"/>
        <v>127.38095238095242</v>
      </c>
      <c r="S346" s="97">
        <f t="shared" si="80"/>
        <v>308.77142857142871</v>
      </c>
      <c r="T346" s="10">
        <v>1</v>
      </c>
      <c r="U346" s="207">
        <v>1.8</v>
      </c>
      <c r="V346" s="13">
        <f t="shared" si="87"/>
        <v>1.8</v>
      </c>
      <c r="W346" s="97">
        <f t="shared" si="88"/>
        <v>4.3632</v>
      </c>
      <c r="X346" s="131"/>
      <c r="Y346" s="13">
        <v>0.01</v>
      </c>
      <c r="Z346" s="335">
        <f t="shared" si="89"/>
        <v>2.4240000000000001E-2</v>
      </c>
      <c r="AA346" s="270">
        <f t="shared" si="78"/>
        <v>0.01</v>
      </c>
      <c r="AD346" s="270"/>
    </row>
    <row r="347" spans="1:30" s="230" customFormat="1" ht="15" customHeight="1" x14ac:dyDescent="0.25">
      <c r="A347" s="142">
        <f t="shared" si="79"/>
        <v>43069</v>
      </c>
      <c r="B347" s="234">
        <v>2603</v>
      </c>
      <c r="C347" s="220">
        <v>20.32</v>
      </c>
      <c r="D347" s="221">
        <v>8.26</v>
      </c>
      <c r="E347" s="222">
        <v>1</v>
      </c>
      <c r="F347" s="223">
        <v>846</v>
      </c>
      <c r="G347" s="224">
        <f t="shared" si="81"/>
        <v>846</v>
      </c>
      <c r="H347" s="225">
        <f t="shared" si="82"/>
        <v>2202.1379999999999</v>
      </c>
      <c r="I347" s="222">
        <v>1</v>
      </c>
      <c r="J347" s="223">
        <v>797</v>
      </c>
      <c r="K347" s="223">
        <f t="shared" si="83"/>
        <v>797</v>
      </c>
      <c r="L347" s="226">
        <f t="shared" si="84"/>
        <v>2074.5909999999999</v>
      </c>
      <c r="M347" s="227">
        <v>244</v>
      </c>
      <c r="N347" s="225">
        <f t="shared" si="85"/>
        <v>635.13199999999995</v>
      </c>
      <c r="O347" s="228">
        <v>87</v>
      </c>
      <c r="P347" s="224">
        <v>96.4</v>
      </c>
      <c r="Q347" s="223">
        <v>87</v>
      </c>
      <c r="R347" s="223">
        <f t="shared" si="86"/>
        <v>108.04597701149432</v>
      </c>
      <c r="S347" s="225">
        <f t="shared" si="80"/>
        <v>281.24367816091967</v>
      </c>
      <c r="T347" s="222">
        <v>1</v>
      </c>
      <c r="U347" s="224">
        <v>2</v>
      </c>
      <c r="V347" s="224">
        <f t="shared" si="87"/>
        <v>2</v>
      </c>
      <c r="W347" s="225">
        <f t="shared" si="88"/>
        <v>5.2060000000000004</v>
      </c>
      <c r="X347" s="229" t="s">
        <v>54</v>
      </c>
      <c r="Y347" s="224">
        <v>0.01</v>
      </c>
      <c r="Z347" s="335">
        <f t="shared" si="89"/>
        <v>2.6030000000000001E-2</v>
      </c>
      <c r="AA347" s="270">
        <f t="shared" si="78"/>
        <v>5.0000000000000001E-3</v>
      </c>
      <c r="AD347" s="270"/>
    </row>
    <row r="348" spans="1:30" ht="15" customHeight="1" collapsed="1" x14ac:dyDescent="0.25">
      <c r="A348" s="142">
        <f t="shared" si="79"/>
        <v>43070</v>
      </c>
      <c r="B348" s="132">
        <v>2472</v>
      </c>
      <c r="C348" s="28" t="s">
        <v>128</v>
      </c>
      <c r="D348" s="40" t="s">
        <v>101</v>
      </c>
      <c r="E348" s="10">
        <v>1</v>
      </c>
      <c r="F348" s="11">
        <v>799</v>
      </c>
      <c r="G348" s="13">
        <f t="shared" si="81"/>
        <v>799</v>
      </c>
      <c r="H348" s="97">
        <f t="shared" si="82"/>
        <v>1975.1279999999999</v>
      </c>
      <c r="I348" s="10">
        <v>1</v>
      </c>
      <c r="J348" s="11">
        <v>602</v>
      </c>
      <c r="K348" s="11">
        <f t="shared" si="83"/>
        <v>602</v>
      </c>
      <c r="L348" s="102">
        <f t="shared" si="84"/>
        <v>1488.144</v>
      </c>
      <c r="M348" s="12">
        <v>226</v>
      </c>
      <c r="N348" s="97">
        <f t="shared" si="85"/>
        <v>558.67200000000003</v>
      </c>
      <c r="O348" s="20">
        <v>89.2</v>
      </c>
      <c r="P348" s="13">
        <v>99.3</v>
      </c>
      <c r="Q348" s="11">
        <v>91</v>
      </c>
      <c r="R348" s="11">
        <f t="shared" si="86"/>
        <v>110.98901098901094</v>
      </c>
      <c r="S348" s="97">
        <f t="shared" si="80"/>
        <v>274.36483516483503</v>
      </c>
      <c r="T348" s="10">
        <v>1</v>
      </c>
      <c r="U348" s="13">
        <v>2</v>
      </c>
      <c r="V348" s="13">
        <f t="shared" si="87"/>
        <v>2</v>
      </c>
      <c r="W348" s="97">
        <f t="shared" si="88"/>
        <v>4.944</v>
      </c>
      <c r="X348" s="131" t="s">
        <v>54</v>
      </c>
      <c r="Y348" s="13">
        <v>0.01</v>
      </c>
      <c r="Z348" s="335">
        <f t="shared" si="89"/>
        <v>2.4719999999999999E-2</v>
      </c>
      <c r="AA348" s="270">
        <f t="shared" si="78"/>
        <v>5.0000000000000001E-3</v>
      </c>
      <c r="AD348" s="270"/>
    </row>
    <row r="349" spans="1:30" ht="15" customHeight="1" x14ac:dyDescent="0.25">
      <c r="A349" s="142">
        <f t="shared" si="79"/>
        <v>43071</v>
      </c>
      <c r="B349" s="132">
        <v>1943</v>
      </c>
      <c r="C349" s="28" t="s">
        <v>129</v>
      </c>
      <c r="D349" s="40" t="s">
        <v>102</v>
      </c>
      <c r="E349" s="10">
        <v>1</v>
      </c>
      <c r="F349" s="11">
        <v>578</v>
      </c>
      <c r="G349" s="13">
        <f t="shared" si="81"/>
        <v>578</v>
      </c>
      <c r="H349" s="97">
        <f t="shared" si="82"/>
        <v>1123.0540000000001</v>
      </c>
      <c r="I349" s="10">
        <v>1</v>
      </c>
      <c r="J349" s="11">
        <v>518</v>
      </c>
      <c r="K349" s="11">
        <f t="shared" si="83"/>
        <v>518</v>
      </c>
      <c r="L349" s="102">
        <f t="shared" si="84"/>
        <v>1006.474</v>
      </c>
      <c r="M349" s="12">
        <v>167</v>
      </c>
      <c r="N349" s="97">
        <f t="shared" si="85"/>
        <v>324.48099999999999</v>
      </c>
      <c r="O349" s="20">
        <v>90</v>
      </c>
      <c r="P349" s="13">
        <v>96.2</v>
      </c>
      <c r="Q349" s="11">
        <v>99</v>
      </c>
      <c r="R349" s="11">
        <f t="shared" si="86"/>
        <v>62.626262626262651</v>
      </c>
      <c r="S349" s="97">
        <f t="shared" si="80"/>
        <v>121.68282828282832</v>
      </c>
      <c r="T349" s="10">
        <v>1</v>
      </c>
      <c r="U349" s="13">
        <v>0.9</v>
      </c>
      <c r="V349" s="13">
        <f t="shared" si="87"/>
        <v>0.9</v>
      </c>
      <c r="W349" s="97">
        <f t="shared" si="88"/>
        <v>1.7487000000000001</v>
      </c>
      <c r="X349" s="131" t="s">
        <v>54</v>
      </c>
      <c r="Y349" s="13">
        <v>0.01</v>
      </c>
      <c r="Z349" s="335">
        <f t="shared" si="89"/>
        <v>1.9429999999999999E-2</v>
      </c>
      <c r="AA349" s="270">
        <f t="shared" si="78"/>
        <v>5.0000000000000001E-3</v>
      </c>
      <c r="AD349" s="270"/>
    </row>
    <row r="350" spans="1:30" ht="15" customHeight="1" x14ac:dyDescent="0.25">
      <c r="A350" s="142">
        <f t="shared" si="79"/>
        <v>43072</v>
      </c>
      <c r="B350" s="132">
        <v>1430</v>
      </c>
      <c r="C350" s="28" t="s">
        <v>130</v>
      </c>
      <c r="D350" s="40" t="s">
        <v>103</v>
      </c>
      <c r="E350" s="10">
        <v>1</v>
      </c>
      <c r="F350" s="11">
        <v>224</v>
      </c>
      <c r="G350" s="13">
        <f t="shared" si="81"/>
        <v>224</v>
      </c>
      <c r="H350" s="97">
        <f t="shared" si="82"/>
        <v>320.32</v>
      </c>
      <c r="I350" s="10">
        <v>1</v>
      </c>
      <c r="J350" s="11">
        <v>180</v>
      </c>
      <c r="K350" s="11">
        <f t="shared" si="83"/>
        <v>180</v>
      </c>
      <c r="L350" s="102">
        <f t="shared" si="84"/>
        <v>257.39999999999998</v>
      </c>
      <c r="M350" s="12">
        <v>70</v>
      </c>
      <c r="N350" s="97">
        <f t="shared" si="85"/>
        <v>100.1</v>
      </c>
      <c r="O350" s="20">
        <v>90.5</v>
      </c>
      <c r="P350" s="13">
        <v>96</v>
      </c>
      <c r="Q350" s="11">
        <v>100</v>
      </c>
      <c r="R350" s="11">
        <f t="shared" si="86"/>
        <v>55</v>
      </c>
      <c r="S350" s="97">
        <f t="shared" si="80"/>
        <v>78.650000000000006</v>
      </c>
      <c r="T350" s="10">
        <v>1</v>
      </c>
      <c r="U350" s="13">
        <v>0.76</v>
      </c>
      <c r="V350" s="13">
        <f t="shared" si="87"/>
        <v>0.76</v>
      </c>
      <c r="W350" s="97">
        <f t="shared" si="88"/>
        <v>1.0868</v>
      </c>
      <c r="X350" s="131" t="s">
        <v>54</v>
      </c>
      <c r="Y350" s="13">
        <v>0.01</v>
      </c>
      <c r="Z350" s="335">
        <f t="shared" si="89"/>
        <v>1.43E-2</v>
      </c>
      <c r="AA350" s="270">
        <f t="shared" si="78"/>
        <v>5.0000000000000001E-3</v>
      </c>
      <c r="AD350" s="270"/>
    </row>
    <row r="351" spans="1:30" ht="15" customHeight="1" x14ac:dyDescent="0.25">
      <c r="A351" s="142">
        <f t="shared" si="79"/>
        <v>43073</v>
      </c>
      <c r="B351" s="132">
        <v>2522</v>
      </c>
      <c r="C351" s="28" t="s">
        <v>131</v>
      </c>
      <c r="D351" s="40" t="s">
        <v>104</v>
      </c>
      <c r="E351" s="10">
        <v>1</v>
      </c>
      <c r="F351" s="11">
        <v>889</v>
      </c>
      <c r="G351" s="13">
        <f t="shared" si="81"/>
        <v>889</v>
      </c>
      <c r="H351" s="97">
        <f t="shared" si="82"/>
        <v>2242.058</v>
      </c>
      <c r="I351" s="10">
        <v>1</v>
      </c>
      <c r="J351" s="11">
        <v>859</v>
      </c>
      <c r="K351" s="11">
        <f t="shared" si="83"/>
        <v>859</v>
      </c>
      <c r="L351" s="102">
        <f t="shared" si="84"/>
        <v>2166.3980000000001</v>
      </c>
      <c r="M351" s="12">
        <v>265</v>
      </c>
      <c r="N351" s="97">
        <f t="shared" si="85"/>
        <v>668.33</v>
      </c>
      <c r="O351" s="20">
        <v>87.2</v>
      </c>
      <c r="P351" s="13">
        <v>97.7</v>
      </c>
      <c r="Q351" s="11">
        <v>100</v>
      </c>
      <c r="R351" s="11">
        <f t="shared" si="86"/>
        <v>105</v>
      </c>
      <c r="S351" s="97">
        <f t="shared" si="80"/>
        <v>264.81</v>
      </c>
      <c r="T351" s="10">
        <v>1</v>
      </c>
      <c r="U351" s="13">
        <v>1.6</v>
      </c>
      <c r="V351" s="13">
        <f t="shared" si="87"/>
        <v>1.6</v>
      </c>
      <c r="W351" s="97">
        <f t="shared" si="88"/>
        <v>4.0352000000000006</v>
      </c>
      <c r="X351" s="131"/>
      <c r="Y351" s="13">
        <v>0.01</v>
      </c>
      <c r="Z351" s="335">
        <f t="shared" si="89"/>
        <v>2.5219999999999999E-2</v>
      </c>
      <c r="AA351" s="270">
        <f t="shared" si="78"/>
        <v>0.01</v>
      </c>
      <c r="AD351" s="270"/>
    </row>
    <row r="352" spans="1:30" ht="15" customHeight="1" x14ac:dyDescent="0.25">
      <c r="A352" s="142">
        <f t="shared" si="79"/>
        <v>43074</v>
      </c>
      <c r="B352" s="132">
        <v>2661</v>
      </c>
      <c r="C352" s="28" t="s">
        <v>132</v>
      </c>
      <c r="D352" s="40" t="s">
        <v>105</v>
      </c>
      <c r="E352" s="10">
        <v>1</v>
      </c>
      <c r="F352" s="11">
        <v>848</v>
      </c>
      <c r="G352" s="13">
        <f t="shared" si="81"/>
        <v>848</v>
      </c>
      <c r="H352" s="97">
        <f t="shared" si="82"/>
        <v>2256.5279999999998</v>
      </c>
      <c r="I352" s="10">
        <v>1</v>
      </c>
      <c r="J352" s="11">
        <v>723</v>
      </c>
      <c r="K352" s="11">
        <f t="shared" si="83"/>
        <v>723</v>
      </c>
      <c r="L352" s="102">
        <f t="shared" si="84"/>
        <v>1923.903</v>
      </c>
      <c r="M352" s="12">
        <v>201</v>
      </c>
      <c r="N352" s="97">
        <f t="shared" si="85"/>
        <v>534.86099999999999</v>
      </c>
      <c r="O352" s="20">
        <v>89.8</v>
      </c>
      <c r="P352" s="13">
        <v>105.2</v>
      </c>
      <c r="Q352" s="11">
        <v>86</v>
      </c>
      <c r="R352" s="11">
        <f t="shared" si="86"/>
        <v>179.06976744186053</v>
      </c>
      <c r="S352" s="97">
        <f t="shared" si="80"/>
        <v>476.50465116279088</v>
      </c>
      <c r="T352" s="10">
        <v>1</v>
      </c>
      <c r="U352" s="13">
        <v>2.1</v>
      </c>
      <c r="V352" s="13">
        <f t="shared" si="87"/>
        <v>2.1</v>
      </c>
      <c r="W352" s="97">
        <f t="shared" si="88"/>
        <v>5.5881000000000007</v>
      </c>
      <c r="X352" s="131"/>
      <c r="Y352" s="13">
        <v>0.01</v>
      </c>
      <c r="Z352" s="335">
        <f t="shared" si="89"/>
        <v>2.6609999999999998E-2</v>
      </c>
      <c r="AA352" s="270">
        <f t="shared" si="78"/>
        <v>0.01</v>
      </c>
      <c r="AD352" s="270"/>
    </row>
    <row r="353" spans="1:30" ht="15" customHeight="1" x14ac:dyDescent="0.25">
      <c r="A353" s="142">
        <f t="shared" si="79"/>
        <v>43075</v>
      </c>
      <c r="B353" s="132">
        <v>2659</v>
      </c>
      <c r="C353" s="28" t="s">
        <v>133</v>
      </c>
      <c r="D353" s="40" t="s">
        <v>106</v>
      </c>
      <c r="E353" s="10">
        <v>1</v>
      </c>
      <c r="F353" s="11">
        <v>822</v>
      </c>
      <c r="G353" s="13">
        <f t="shared" si="81"/>
        <v>822</v>
      </c>
      <c r="H353" s="97">
        <f t="shared" si="82"/>
        <v>2185.6979999999999</v>
      </c>
      <c r="I353" s="10">
        <v>1</v>
      </c>
      <c r="J353" s="11">
        <v>718</v>
      </c>
      <c r="K353" s="11">
        <f t="shared" si="83"/>
        <v>718</v>
      </c>
      <c r="L353" s="102">
        <f t="shared" si="84"/>
        <v>1909.162</v>
      </c>
      <c r="M353" s="12">
        <v>209</v>
      </c>
      <c r="N353" s="97">
        <f t="shared" si="85"/>
        <v>555.73099999999999</v>
      </c>
      <c r="O353" s="20">
        <v>88</v>
      </c>
      <c r="P353" s="13">
        <v>97</v>
      </c>
      <c r="Q353" s="11">
        <v>90</v>
      </c>
      <c r="R353" s="11">
        <f t="shared" si="86"/>
        <v>100</v>
      </c>
      <c r="S353" s="97">
        <f t="shared" si="80"/>
        <v>265.89999999999998</v>
      </c>
      <c r="T353" s="10">
        <v>1</v>
      </c>
      <c r="U353" s="13">
        <v>0.13</v>
      </c>
      <c r="V353" s="13">
        <f t="shared" si="87"/>
        <v>0.13</v>
      </c>
      <c r="W353" s="97">
        <f t="shared" si="88"/>
        <v>0.34567000000000003</v>
      </c>
      <c r="X353" s="131" t="s">
        <v>54</v>
      </c>
      <c r="Y353" s="13">
        <v>0.01</v>
      </c>
      <c r="Z353" s="335">
        <f t="shared" si="89"/>
        <v>2.6589999999999999E-2</v>
      </c>
      <c r="AA353" s="270">
        <f t="shared" si="78"/>
        <v>5.0000000000000001E-3</v>
      </c>
      <c r="AD353" s="270"/>
    </row>
    <row r="354" spans="1:30" ht="15" customHeight="1" x14ac:dyDescent="0.25">
      <c r="A354" s="142">
        <f t="shared" si="79"/>
        <v>43076</v>
      </c>
      <c r="B354" s="132">
        <v>2612</v>
      </c>
      <c r="C354" s="28" t="s">
        <v>134</v>
      </c>
      <c r="D354" s="40" t="s">
        <v>107</v>
      </c>
      <c r="E354" s="10">
        <v>1</v>
      </c>
      <c r="F354" s="11">
        <v>698</v>
      </c>
      <c r="G354" s="13">
        <f t="shared" si="81"/>
        <v>698</v>
      </c>
      <c r="H354" s="97">
        <f t="shared" si="82"/>
        <v>1823.1759999999999</v>
      </c>
      <c r="I354" s="10">
        <v>1</v>
      </c>
      <c r="J354" s="11">
        <v>656</v>
      </c>
      <c r="K354" s="11">
        <f t="shared" si="83"/>
        <v>656</v>
      </c>
      <c r="L354" s="102">
        <f t="shared" si="84"/>
        <v>1713.472</v>
      </c>
      <c r="M354" s="12">
        <v>173</v>
      </c>
      <c r="N354" s="97">
        <f t="shared" si="85"/>
        <v>451.87599999999998</v>
      </c>
      <c r="O354" s="20">
        <v>86.8</v>
      </c>
      <c r="P354" s="13">
        <v>94.6</v>
      </c>
      <c r="Q354" s="11">
        <v>82</v>
      </c>
      <c r="R354" s="11">
        <f t="shared" si="86"/>
        <v>95.121951219512155</v>
      </c>
      <c r="S354" s="97">
        <f t="shared" si="80"/>
        <v>248.45853658536575</v>
      </c>
      <c r="T354" s="10">
        <v>1</v>
      </c>
      <c r="U354" s="13">
        <v>1.7</v>
      </c>
      <c r="V354" s="13">
        <f t="shared" si="87"/>
        <v>1.7</v>
      </c>
      <c r="W354" s="97">
        <f t="shared" si="88"/>
        <v>4.4403999999999995</v>
      </c>
      <c r="X354" s="131"/>
      <c r="Y354" s="13">
        <v>0.01</v>
      </c>
      <c r="Z354" s="335">
        <f t="shared" si="89"/>
        <v>2.6120000000000001E-2</v>
      </c>
      <c r="AA354" s="270">
        <f t="shared" si="78"/>
        <v>0.01</v>
      </c>
      <c r="AD354" s="270"/>
    </row>
    <row r="355" spans="1:30" ht="15" customHeight="1" x14ac:dyDescent="0.25">
      <c r="A355" s="142">
        <f t="shared" si="79"/>
        <v>43077</v>
      </c>
      <c r="B355" s="132">
        <v>2564</v>
      </c>
      <c r="C355" s="28" t="s">
        <v>135</v>
      </c>
      <c r="D355" s="40" t="s">
        <v>108</v>
      </c>
      <c r="E355" s="10">
        <v>2</v>
      </c>
      <c r="F355" s="11">
        <v>409</v>
      </c>
      <c r="G355" s="13">
        <f t="shared" si="81"/>
        <v>818</v>
      </c>
      <c r="H355" s="97">
        <f t="shared" si="82"/>
        <v>2097.3519999999999</v>
      </c>
      <c r="I355" s="10">
        <v>1</v>
      </c>
      <c r="J355" s="11">
        <v>710</v>
      </c>
      <c r="K355" s="11">
        <f t="shared" si="83"/>
        <v>710</v>
      </c>
      <c r="L355" s="102">
        <f t="shared" si="84"/>
        <v>1820.44</v>
      </c>
      <c r="M355" s="12">
        <v>209</v>
      </c>
      <c r="N355" s="97">
        <f t="shared" si="85"/>
        <v>535.87599999999998</v>
      </c>
      <c r="O355" s="20">
        <v>89.5</v>
      </c>
      <c r="P355" s="13">
        <v>103.3</v>
      </c>
      <c r="Q355" s="11">
        <v>96</v>
      </c>
      <c r="R355" s="11">
        <f t="shared" si="86"/>
        <v>143.74999999999997</v>
      </c>
      <c r="S355" s="97">
        <f t="shared" si="80"/>
        <v>368.57499999999993</v>
      </c>
      <c r="T355" s="10">
        <v>1</v>
      </c>
      <c r="U355" s="13">
        <v>1.6</v>
      </c>
      <c r="V355" s="13">
        <f t="shared" si="87"/>
        <v>1.6</v>
      </c>
      <c r="W355" s="97">
        <f t="shared" si="88"/>
        <v>4.1024000000000003</v>
      </c>
      <c r="X355" s="131"/>
      <c r="Y355" s="13">
        <v>0.01</v>
      </c>
      <c r="Z355" s="335">
        <f t="shared" si="89"/>
        <v>2.564E-2</v>
      </c>
      <c r="AA355" s="270">
        <f t="shared" si="78"/>
        <v>0.01</v>
      </c>
      <c r="AD355" s="270"/>
    </row>
    <row r="356" spans="1:30" ht="15" customHeight="1" x14ac:dyDescent="0.25">
      <c r="A356" s="142">
        <f t="shared" si="79"/>
        <v>43078</v>
      </c>
      <c r="B356" s="132">
        <v>1915</v>
      </c>
      <c r="C356" s="28" t="s">
        <v>136</v>
      </c>
      <c r="D356" s="40" t="s">
        <v>109</v>
      </c>
      <c r="E356" s="10">
        <v>1</v>
      </c>
      <c r="F356" s="11">
        <v>530</v>
      </c>
      <c r="G356" s="13">
        <f t="shared" si="81"/>
        <v>530</v>
      </c>
      <c r="H356" s="97">
        <f t="shared" si="82"/>
        <v>1014.95</v>
      </c>
      <c r="I356" s="10">
        <v>1</v>
      </c>
      <c r="J356" s="11">
        <v>480</v>
      </c>
      <c r="K356" s="11">
        <f t="shared" si="83"/>
        <v>480</v>
      </c>
      <c r="L356" s="102">
        <f t="shared" si="84"/>
        <v>919.2</v>
      </c>
      <c r="M356" s="12">
        <v>167</v>
      </c>
      <c r="N356" s="97">
        <f t="shared" si="85"/>
        <v>319.80500000000001</v>
      </c>
      <c r="O356" s="20">
        <v>88.7</v>
      </c>
      <c r="P356" s="13">
        <v>103.8</v>
      </c>
      <c r="Q356" s="11">
        <v>160</v>
      </c>
      <c r="R356" s="11">
        <f t="shared" si="86"/>
        <v>94.374999999999972</v>
      </c>
      <c r="S356" s="97">
        <f t="shared" si="80"/>
        <v>180.72812499999995</v>
      </c>
      <c r="T356" s="10">
        <v>1</v>
      </c>
      <c r="U356" s="13">
        <v>1</v>
      </c>
      <c r="V356" s="13">
        <f t="shared" si="87"/>
        <v>1</v>
      </c>
      <c r="W356" s="97">
        <f t="shared" si="88"/>
        <v>1.915</v>
      </c>
      <c r="X356" s="131" t="s">
        <v>54</v>
      </c>
      <c r="Y356" s="13">
        <v>0.01</v>
      </c>
      <c r="Z356" s="335">
        <f t="shared" si="89"/>
        <v>1.9150000000000004E-2</v>
      </c>
      <c r="AA356" s="270">
        <f t="shared" si="78"/>
        <v>5.0000000000000001E-3</v>
      </c>
      <c r="AD356" s="270"/>
    </row>
    <row r="357" spans="1:30" ht="15" customHeight="1" x14ac:dyDescent="0.25">
      <c r="A357" s="142">
        <f t="shared" si="79"/>
        <v>43079</v>
      </c>
      <c r="B357" s="132">
        <v>1581</v>
      </c>
      <c r="C357" s="28" t="s">
        <v>137</v>
      </c>
      <c r="D357" s="40" t="s">
        <v>110</v>
      </c>
      <c r="E357" s="10">
        <v>1</v>
      </c>
      <c r="F357" s="11">
        <v>332</v>
      </c>
      <c r="G357" s="13">
        <f t="shared" si="81"/>
        <v>332</v>
      </c>
      <c r="H357" s="97">
        <f t="shared" si="82"/>
        <v>524.89200000000005</v>
      </c>
      <c r="I357" s="10">
        <v>1</v>
      </c>
      <c r="J357" s="11">
        <v>275</v>
      </c>
      <c r="K357" s="11">
        <f t="shared" si="83"/>
        <v>275</v>
      </c>
      <c r="L357" s="102">
        <f t="shared" si="84"/>
        <v>434.77499999999998</v>
      </c>
      <c r="M357" s="12">
        <v>263</v>
      </c>
      <c r="N357" s="97">
        <f t="shared" si="85"/>
        <v>415.803</v>
      </c>
      <c r="O357" s="20">
        <v>90.6</v>
      </c>
      <c r="P357" s="13">
        <v>102.1</v>
      </c>
      <c r="Q357" s="11">
        <v>140</v>
      </c>
      <c r="R357" s="11">
        <f t="shared" si="86"/>
        <v>82.142857142857139</v>
      </c>
      <c r="S357" s="97">
        <f t="shared" si="80"/>
        <v>129.86785714285713</v>
      </c>
      <c r="T357" s="10">
        <v>1</v>
      </c>
      <c r="U357" s="13">
        <v>1.1000000000000001</v>
      </c>
      <c r="V357" s="13">
        <f t="shared" si="87"/>
        <v>1.1000000000000001</v>
      </c>
      <c r="W357" s="97">
        <f t="shared" si="88"/>
        <v>1.7391000000000001</v>
      </c>
      <c r="X357" s="131" t="s">
        <v>54</v>
      </c>
      <c r="Y357" s="13">
        <v>0.01</v>
      </c>
      <c r="Z357" s="335">
        <f t="shared" si="89"/>
        <v>1.5810000000000001E-2</v>
      </c>
      <c r="AA357" s="270">
        <f t="shared" si="78"/>
        <v>5.0000000000000001E-3</v>
      </c>
      <c r="AD357" s="270"/>
    </row>
    <row r="358" spans="1:30" ht="15" customHeight="1" x14ac:dyDescent="0.25">
      <c r="A358" s="142">
        <f t="shared" si="79"/>
        <v>43080</v>
      </c>
      <c r="B358" s="132">
        <v>2759</v>
      </c>
      <c r="C358" s="28" t="s">
        <v>138</v>
      </c>
      <c r="D358" s="40" t="s">
        <v>111</v>
      </c>
      <c r="E358" s="10">
        <v>1</v>
      </c>
      <c r="F358" s="11">
        <v>948</v>
      </c>
      <c r="G358" s="13">
        <f t="shared" si="81"/>
        <v>948</v>
      </c>
      <c r="H358" s="97">
        <f t="shared" si="82"/>
        <v>2615.5320000000002</v>
      </c>
      <c r="I358" s="10">
        <v>1</v>
      </c>
      <c r="J358" s="11">
        <v>880</v>
      </c>
      <c r="K358" s="11">
        <f t="shared" si="83"/>
        <v>880</v>
      </c>
      <c r="L358" s="102">
        <f t="shared" si="84"/>
        <v>2427.92</v>
      </c>
      <c r="M358" s="12">
        <v>268</v>
      </c>
      <c r="N358" s="97">
        <f t="shared" si="85"/>
        <v>739.41200000000003</v>
      </c>
      <c r="O358" s="20">
        <v>91</v>
      </c>
      <c r="P358" s="13">
        <v>100.7</v>
      </c>
      <c r="Q358" s="11">
        <v>70</v>
      </c>
      <c r="R358" s="11">
        <f t="shared" si="86"/>
        <v>138.57142857142861</v>
      </c>
      <c r="S358" s="97">
        <f t="shared" si="80"/>
        <v>382.31857142857154</v>
      </c>
      <c r="T358" s="10">
        <v>1</v>
      </c>
      <c r="U358" s="13">
        <v>2.2000000000000002</v>
      </c>
      <c r="V358" s="13">
        <f t="shared" si="87"/>
        <v>2.2000000000000002</v>
      </c>
      <c r="W358" s="97">
        <f t="shared" si="88"/>
        <v>6.0697999999999999</v>
      </c>
      <c r="X358" s="131"/>
      <c r="Y358" s="13">
        <v>0.03</v>
      </c>
      <c r="Z358" s="335">
        <f t="shared" si="89"/>
        <v>8.2769999999999996E-2</v>
      </c>
      <c r="AA358" s="270">
        <f t="shared" si="78"/>
        <v>0.03</v>
      </c>
      <c r="AD358" s="270"/>
    </row>
    <row r="359" spans="1:30" ht="15" customHeight="1" x14ac:dyDescent="0.25">
      <c r="A359" s="142">
        <f t="shared" si="79"/>
        <v>43081</v>
      </c>
      <c r="B359" s="132">
        <v>2472</v>
      </c>
      <c r="C359" s="28" t="s">
        <v>139</v>
      </c>
      <c r="D359" s="40" t="s">
        <v>112</v>
      </c>
      <c r="E359" s="10">
        <v>1</v>
      </c>
      <c r="F359" s="11">
        <v>978</v>
      </c>
      <c r="G359" s="13">
        <f t="shared" si="81"/>
        <v>978</v>
      </c>
      <c r="H359" s="97">
        <f t="shared" si="82"/>
        <v>2417.616</v>
      </c>
      <c r="I359" s="10">
        <v>1</v>
      </c>
      <c r="J359" s="11">
        <v>880</v>
      </c>
      <c r="K359" s="11">
        <f t="shared" si="83"/>
        <v>880</v>
      </c>
      <c r="L359" s="102">
        <f t="shared" si="84"/>
        <v>2175.36</v>
      </c>
      <c r="M359" s="12">
        <v>277</v>
      </c>
      <c r="N359" s="97">
        <f t="shared" si="85"/>
        <v>684.74400000000003</v>
      </c>
      <c r="O359" s="20">
        <v>88</v>
      </c>
      <c r="P359" s="13">
        <v>91.7</v>
      </c>
      <c r="Q359" s="11">
        <v>50</v>
      </c>
      <c r="R359" s="11">
        <f t="shared" si="86"/>
        <v>74.000000000000057</v>
      </c>
      <c r="S359" s="97">
        <f t="shared" si="80"/>
        <v>182.92800000000014</v>
      </c>
      <c r="T359" s="10">
        <v>1</v>
      </c>
      <c r="U359" s="13">
        <v>2.2000000000000002</v>
      </c>
      <c r="V359" s="13">
        <f t="shared" si="87"/>
        <v>2.2000000000000002</v>
      </c>
      <c r="W359" s="97">
        <f t="shared" si="88"/>
        <v>5.4384000000000006</v>
      </c>
      <c r="X359" s="131"/>
      <c r="Y359" s="13">
        <v>0.01</v>
      </c>
      <c r="Z359" s="335">
        <f t="shared" si="89"/>
        <v>2.4719999999999999E-2</v>
      </c>
      <c r="AA359" s="270">
        <f t="shared" si="78"/>
        <v>0.01</v>
      </c>
      <c r="AD359" s="270"/>
    </row>
    <row r="360" spans="1:30" ht="15" customHeight="1" x14ac:dyDescent="0.25">
      <c r="A360" s="142">
        <f t="shared" si="79"/>
        <v>43082</v>
      </c>
      <c r="B360" s="132">
        <v>2703</v>
      </c>
      <c r="C360" s="28" t="s">
        <v>140</v>
      </c>
      <c r="D360" s="40" t="s">
        <v>113</v>
      </c>
      <c r="E360" s="10">
        <v>1</v>
      </c>
      <c r="F360" s="11">
        <v>761</v>
      </c>
      <c r="G360" s="13">
        <f t="shared" si="81"/>
        <v>761</v>
      </c>
      <c r="H360" s="97">
        <f t="shared" si="82"/>
        <v>2056.9830000000002</v>
      </c>
      <c r="I360" s="10">
        <v>1</v>
      </c>
      <c r="J360" s="11">
        <v>680</v>
      </c>
      <c r="K360" s="11">
        <f t="shared" si="83"/>
        <v>680</v>
      </c>
      <c r="L360" s="102">
        <f t="shared" si="84"/>
        <v>1838.04</v>
      </c>
      <c r="M360" s="12">
        <v>216</v>
      </c>
      <c r="N360" s="97">
        <f t="shared" si="85"/>
        <v>583.84799999999996</v>
      </c>
      <c r="O360" s="20">
        <v>88</v>
      </c>
      <c r="P360" s="13">
        <v>91.7</v>
      </c>
      <c r="Q360" s="11">
        <v>100</v>
      </c>
      <c r="R360" s="11">
        <f t="shared" si="86"/>
        <v>37.000000000000028</v>
      </c>
      <c r="S360" s="97">
        <f t="shared" si="80"/>
        <v>100.01100000000007</v>
      </c>
      <c r="T360" s="10">
        <v>1</v>
      </c>
      <c r="U360" s="13">
        <v>1.7</v>
      </c>
      <c r="V360" s="13">
        <f t="shared" si="87"/>
        <v>1.7</v>
      </c>
      <c r="W360" s="97">
        <f t="shared" si="88"/>
        <v>4.5950999999999995</v>
      </c>
      <c r="X360" s="131"/>
      <c r="Y360" s="13">
        <v>0.01</v>
      </c>
      <c r="Z360" s="335">
        <f t="shared" si="89"/>
        <v>2.7030000000000002E-2</v>
      </c>
      <c r="AA360" s="270">
        <f t="shared" si="78"/>
        <v>0.01</v>
      </c>
      <c r="AD360" s="270"/>
    </row>
    <row r="361" spans="1:30" ht="15" customHeight="1" x14ac:dyDescent="0.25">
      <c r="A361" s="142">
        <f t="shared" si="79"/>
        <v>43083</v>
      </c>
      <c r="B361" s="132">
        <v>2741</v>
      </c>
      <c r="C361" s="28" t="s">
        <v>141</v>
      </c>
      <c r="D361" s="40" t="s">
        <v>114</v>
      </c>
      <c r="E361" s="10">
        <v>1</v>
      </c>
      <c r="F361" s="11">
        <v>669</v>
      </c>
      <c r="G361" s="13">
        <f t="shared" si="81"/>
        <v>669</v>
      </c>
      <c r="H361" s="97">
        <f t="shared" si="82"/>
        <v>1833.729</v>
      </c>
      <c r="I361" s="10">
        <v>1</v>
      </c>
      <c r="J361" s="11">
        <v>590</v>
      </c>
      <c r="K361" s="11">
        <f t="shared" si="83"/>
        <v>590</v>
      </c>
      <c r="L361" s="102">
        <f t="shared" si="84"/>
        <v>1617.19</v>
      </c>
      <c r="M361" s="12">
        <v>192</v>
      </c>
      <c r="N361" s="97">
        <f t="shared" si="85"/>
        <v>526.27200000000005</v>
      </c>
      <c r="O361" s="20">
        <v>89.7</v>
      </c>
      <c r="P361" s="13">
        <v>100.9</v>
      </c>
      <c r="Q361" s="11">
        <v>83</v>
      </c>
      <c r="R361" s="11">
        <f t="shared" si="86"/>
        <v>134.93975903614464</v>
      </c>
      <c r="S361" s="97">
        <f t="shared" si="80"/>
        <v>369.86987951807248</v>
      </c>
      <c r="T361" s="10">
        <v>1</v>
      </c>
      <c r="U361" s="13">
        <v>2</v>
      </c>
      <c r="V361" s="13">
        <f t="shared" si="87"/>
        <v>2</v>
      </c>
      <c r="W361" s="97">
        <f t="shared" si="88"/>
        <v>5.4820000000000002</v>
      </c>
      <c r="X361" s="131"/>
      <c r="Y361" s="13">
        <v>0.01</v>
      </c>
      <c r="Z361" s="335">
        <f t="shared" si="89"/>
        <v>2.741E-2</v>
      </c>
      <c r="AA361" s="270">
        <f t="shared" si="78"/>
        <v>0.01</v>
      </c>
      <c r="AD361" s="270"/>
    </row>
    <row r="362" spans="1:30" ht="15" customHeight="1" x14ac:dyDescent="0.25">
      <c r="A362" s="142">
        <f t="shared" si="79"/>
        <v>43084</v>
      </c>
      <c r="B362" s="132">
        <v>2259</v>
      </c>
      <c r="C362" s="28" t="s">
        <v>140</v>
      </c>
      <c r="D362" s="40" t="s">
        <v>115</v>
      </c>
      <c r="E362" s="10">
        <v>1</v>
      </c>
      <c r="F362" s="11">
        <v>789</v>
      </c>
      <c r="G362" s="13">
        <f t="shared" si="81"/>
        <v>789</v>
      </c>
      <c r="H362" s="97">
        <f t="shared" si="82"/>
        <v>1782.3510000000001</v>
      </c>
      <c r="I362" s="10">
        <v>1</v>
      </c>
      <c r="J362" s="11">
        <v>696</v>
      </c>
      <c r="K362" s="11">
        <f t="shared" si="83"/>
        <v>696</v>
      </c>
      <c r="L362" s="102">
        <f t="shared" si="84"/>
        <v>1572.2639999999999</v>
      </c>
      <c r="M362" s="12">
        <v>219</v>
      </c>
      <c r="N362" s="97">
        <f t="shared" si="85"/>
        <v>494.721</v>
      </c>
      <c r="O362" s="20">
        <v>88.3</v>
      </c>
      <c r="P362" s="13">
        <v>98.4</v>
      </c>
      <c r="Q362" s="11">
        <v>94</v>
      </c>
      <c r="R362" s="11">
        <f t="shared" si="86"/>
        <v>107.44680851063839</v>
      </c>
      <c r="S362" s="97">
        <f t="shared" si="80"/>
        <v>242.72234042553214</v>
      </c>
      <c r="T362" s="10">
        <v>1</v>
      </c>
      <c r="U362" s="13">
        <v>1.5</v>
      </c>
      <c r="V362" s="13">
        <f t="shared" si="87"/>
        <v>1.5</v>
      </c>
      <c r="W362" s="97">
        <f t="shared" si="88"/>
        <v>3.3885000000000001</v>
      </c>
      <c r="X362" s="131" t="s">
        <v>54</v>
      </c>
      <c r="Y362" s="13">
        <v>0.01</v>
      </c>
      <c r="Z362" s="335">
        <f t="shared" si="89"/>
        <v>2.2589999999999999E-2</v>
      </c>
      <c r="AA362" s="270">
        <f t="shared" si="78"/>
        <v>5.0000000000000001E-3</v>
      </c>
      <c r="AD362" s="270"/>
    </row>
    <row r="363" spans="1:30" ht="15" customHeight="1" x14ac:dyDescent="0.25">
      <c r="A363" s="142">
        <f t="shared" si="79"/>
        <v>43085</v>
      </c>
      <c r="B363" s="132">
        <v>1677</v>
      </c>
      <c r="C363" s="28" t="s">
        <v>142</v>
      </c>
      <c r="D363" s="40" t="s">
        <v>116</v>
      </c>
      <c r="E363" s="10">
        <v>1</v>
      </c>
      <c r="F363" s="11">
        <v>595</v>
      </c>
      <c r="G363" s="13">
        <f t="shared" si="81"/>
        <v>595</v>
      </c>
      <c r="H363" s="97">
        <f t="shared" si="82"/>
        <v>997.81500000000005</v>
      </c>
      <c r="I363" s="10">
        <v>1</v>
      </c>
      <c r="J363" s="11">
        <v>536</v>
      </c>
      <c r="K363" s="11">
        <f t="shared" si="83"/>
        <v>536</v>
      </c>
      <c r="L363" s="102">
        <f t="shared" si="84"/>
        <v>898.87199999999996</v>
      </c>
      <c r="M363" s="12">
        <v>168</v>
      </c>
      <c r="N363" s="97">
        <f t="shared" si="85"/>
        <v>281.73599999999999</v>
      </c>
      <c r="O363" s="20">
        <v>88</v>
      </c>
      <c r="P363" s="13">
        <v>93.3</v>
      </c>
      <c r="Q363" s="11">
        <v>62</v>
      </c>
      <c r="R363" s="11">
        <f t="shared" si="86"/>
        <v>85.483870967741893</v>
      </c>
      <c r="S363" s="97">
        <f t="shared" si="80"/>
        <v>143.35645161290316</v>
      </c>
      <c r="T363" s="10">
        <v>1</v>
      </c>
      <c r="U363" s="13">
        <v>1.3</v>
      </c>
      <c r="V363" s="13">
        <f t="shared" si="87"/>
        <v>1.3</v>
      </c>
      <c r="W363" s="97">
        <f t="shared" si="88"/>
        <v>2.1800999999999999</v>
      </c>
      <c r="X363" s="131" t="s">
        <v>54</v>
      </c>
      <c r="Y363" s="13">
        <v>0.01</v>
      </c>
      <c r="Z363" s="335">
        <f t="shared" si="89"/>
        <v>1.677E-2</v>
      </c>
      <c r="AA363" s="270">
        <f t="shared" si="78"/>
        <v>5.0000000000000001E-3</v>
      </c>
      <c r="AD363" s="270"/>
    </row>
    <row r="364" spans="1:30" ht="15" customHeight="1" x14ac:dyDescent="0.25">
      <c r="A364" s="142">
        <f t="shared" si="79"/>
        <v>43086</v>
      </c>
      <c r="B364" s="132">
        <v>1363</v>
      </c>
      <c r="C364" s="28" t="s">
        <v>143</v>
      </c>
      <c r="D364" s="40" t="s">
        <v>117</v>
      </c>
      <c r="E364" s="10">
        <v>1</v>
      </c>
      <c r="F364" s="11">
        <v>346</v>
      </c>
      <c r="G364" s="13">
        <f t="shared" si="81"/>
        <v>346</v>
      </c>
      <c r="H364" s="97">
        <f t="shared" si="82"/>
        <v>471.59800000000001</v>
      </c>
      <c r="I364" s="10">
        <v>1</v>
      </c>
      <c r="J364" s="11">
        <v>341</v>
      </c>
      <c r="K364" s="11">
        <f t="shared" si="83"/>
        <v>341</v>
      </c>
      <c r="L364" s="102">
        <f t="shared" si="84"/>
        <v>464.78300000000002</v>
      </c>
      <c r="M364" s="12">
        <v>102</v>
      </c>
      <c r="N364" s="97">
        <f t="shared" si="85"/>
        <v>139.02600000000001</v>
      </c>
      <c r="O364" s="20">
        <v>87.3</v>
      </c>
      <c r="P364" s="13">
        <v>91.6</v>
      </c>
      <c r="Q364" s="11">
        <v>90</v>
      </c>
      <c r="R364" s="11">
        <f t="shared" si="86"/>
        <v>47.77777777777775</v>
      </c>
      <c r="S364" s="97">
        <f t="shared" si="80"/>
        <v>65.121111111111077</v>
      </c>
      <c r="T364" s="10">
        <v>1</v>
      </c>
      <c r="U364" s="13">
        <v>0.77</v>
      </c>
      <c r="V364" s="13">
        <f t="shared" si="87"/>
        <v>0.77</v>
      </c>
      <c r="W364" s="97">
        <f t="shared" si="88"/>
        <v>1.0495099999999999</v>
      </c>
      <c r="X364" s="131" t="s">
        <v>54</v>
      </c>
      <c r="Y364" s="13">
        <v>0.01</v>
      </c>
      <c r="Z364" s="335">
        <f t="shared" si="89"/>
        <v>1.3630000000000001E-2</v>
      </c>
      <c r="AA364" s="270">
        <f t="shared" si="78"/>
        <v>5.0000000000000001E-3</v>
      </c>
      <c r="AD364" s="270"/>
    </row>
    <row r="365" spans="1:30" ht="15" customHeight="1" x14ac:dyDescent="0.25">
      <c r="A365" s="142">
        <f t="shared" si="79"/>
        <v>43087</v>
      </c>
      <c r="B365" s="132">
        <v>2380</v>
      </c>
      <c r="C365" s="28" t="s">
        <v>144</v>
      </c>
      <c r="D365" s="40" t="s">
        <v>118</v>
      </c>
      <c r="E365" s="10">
        <v>1</v>
      </c>
      <c r="F365" s="11">
        <v>934</v>
      </c>
      <c r="G365" s="13">
        <f t="shared" si="81"/>
        <v>934</v>
      </c>
      <c r="H365" s="97">
        <f t="shared" si="82"/>
        <v>2222.92</v>
      </c>
      <c r="I365" s="10">
        <v>1</v>
      </c>
      <c r="J365" s="11">
        <v>835</v>
      </c>
      <c r="K365" s="11">
        <f t="shared" si="83"/>
        <v>835</v>
      </c>
      <c r="L365" s="102">
        <f t="shared" si="84"/>
        <v>1987.3</v>
      </c>
      <c r="M365" s="12">
        <v>287</v>
      </c>
      <c r="N365" s="97">
        <f t="shared" si="85"/>
        <v>683.06</v>
      </c>
      <c r="O365" s="20">
        <v>88.5</v>
      </c>
      <c r="P365" s="13">
        <v>101.3</v>
      </c>
      <c r="Q365" s="11">
        <v>102</v>
      </c>
      <c r="R365" s="11">
        <f t="shared" si="86"/>
        <v>125.49019607843134</v>
      </c>
      <c r="S365" s="97">
        <f t="shared" si="80"/>
        <v>298.66666666666657</v>
      </c>
      <c r="T365" s="10">
        <v>1</v>
      </c>
      <c r="U365" s="13">
        <v>2.8</v>
      </c>
      <c r="V365" s="13">
        <f t="shared" si="87"/>
        <v>2.8</v>
      </c>
      <c r="W365" s="97">
        <f t="shared" si="88"/>
        <v>6.6639999999999997</v>
      </c>
      <c r="X365" s="131" t="s">
        <v>54</v>
      </c>
      <c r="Y365" s="13">
        <v>0.01</v>
      </c>
      <c r="Z365" s="335">
        <f t="shared" si="89"/>
        <v>2.3800000000000002E-2</v>
      </c>
      <c r="AA365" s="270">
        <f t="shared" si="78"/>
        <v>5.0000000000000001E-3</v>
      </c>
      <c r="AD365" s="270"/>
    </row>
    <row r="366" spans="1:30" ht="15" customHeight="1" x14ac:dyDescent="0.25">
      <c r="A366" s="142">
        <f t="shared" si="79"/>
        <v>43088</v>
      </c>
      <c r="B366" s="132">
        <v>2390</v>
      </c>
      <c r="C366" s="28" t="s">
        <v>145</v>
      </c>
      <c r="D366" s="40" t="s">
        <v>116</v>
      </c>
      <c r="E366" s="10">
        <v>2</v>
      </c>
      <c r="F366" s="11">
        <v>598</v>
      </c>
      <c r="G366" s="13">
        <f t="shared" si="81"/>
        <v>1196</v>
      </c>
      <c r="H366" s="97">
        <f t="shared" si="82"/>
        <v>2858.44</v>
      </c>
      <c r="I366" s="10">
        <v>2</v>
      </c>
      <c r="J366" s="11">
        <v>564</v>
      </c>
      <c r="K366" s="11">
        <f t="shared" si="83"/>
        <v>1128</v>
      </c>
      <c r="L366" s="102">
        <f t="shared" si="84"/>
        <v>2695.92</v>
      </c>
      <c r="M366" s="12">
        <v>557</v>
      </c>
      <c r="N366" s="97">
        <f t="shared" si="85"/>
        <v>1331.23</v>
      </c>
      <c r="O366" s="20">
        <v>90.4</v>
      </c>
      <c r="P366" s="13">
        <v>103.1</v>
      </c>
      <c r="Q366" s="11">
        <v>87</v>
      </c>
      <c r="R366" s="11">
        <f t="shared" si="86"/>
        <v>145.97701149425274</v>
      </c>
      <c r="S366" s="97">
        <f t="shared" si="80"/>
        <v>348.88505747126402</v>
      </c>
      <c r="T366" s="10">
        <v>1</v>
      </c>
      <c r="U366" s="13">
        <v>2.2999999999999998</v>
      </c>
      <c r="V366" s="13">
        <f t="shared" si="87"/>
        <v>2.2999999999999998</v>
      </c>
      <c r="W366" s="97">
        <f t="shared" si="88"/>
        <v>5.4969999999999999</v>
      </c>
      <c r="X366" s="131"/>
      <c r="Y366" s="13">
        <v>0.01</v>
      </c>
      <c r="Z366" s="335">
        <f t="shared" si="89"/>
        <v>2.3900000000000001E-2</v>
      </c>
      <c r="AA366" s="270">
        <f t="shared" si="78"/>
        <v>0.01</v>
      </c>
      <c r="AD366" s="270"/>
    </row>
    <row r="367" spans="1:30" ht="15" customHeight="1" x14ac:dyDescent="0.25">
      <c r="A367" s="142">
        <f t="shared" si="79"/>
        <v>43089</v>
      </c>
      <c r="B367" s="132">
        <v>1977</v>
      </c>
      <c r="C367" s="28" t="s">
        <v>146</v>
      </c>
      <c r="D367" s="40" t="s">
        <v>119</v>
      </c>
      <c r="E367" s="10">
        <v>2</v>
      </c>
      <c r="F367" s="11">
        <v>682</v>
      </c>
      <c r="G367" s="13">
        <f t="shared" si="81"/>
        <v>1364</v>
      </c>
      <c r="H367" s="97">
        <f t="shared" si="82"/>
        <v>2696.6280000000002</v>
      </c>
      <c r="I367" s="10">
        <v>2</v>
      </c>
      <c r="J367" s="11">
        <v>609</v>
      </c>
      <c r="K367" s="11">
        <f t="shared" si="83"/>
        <v>1218</v>
      </c>
      <c r="L367" s="102">
        <f t="shared" si="84"/>
        <v>2407.9859999999999</v>
      </c>
      <c r="M367" s="12">
        <v>442</v>
      </c>
      <c r="N367" s="97">
        <f t="shared" si="85"/>
        <v>873.83399999999995</v>
      </c>
      <c r="O367" s="20">
        <v>89.5</v>
      </c>
      <c r="P367" s="13">
        <v>103.6</v>
      </c>
      <c r="Q367" s="11">
        <v>84</v>
      </c>
      <c r="R367" s="11">
        <f t="shared" si="86"/>
        <v>167.8571428571428</v>
      </c>
      <c r="S367" s="97">
        <f t="shared" si="80"/>
        <v>331.85357142857129</v>
      </c>
      <c r="T367" s="10">
        <v>1</v>
      </c>
      <c r="U367" s="13">
        <v>2.6</v>
      </c>
      <c r="V367" s="13">
        <f t="shared" si="87"/>
        <v>2.6</v>
      </c>
      <c r="W367" s="97">
        <f t="shared" si="88"/>
        <v>5.1402000000000001</v>
      </c>
      <c r="X367" s="131"/>
      <c r="Y367" s="13">
        <v>0.02</v>
      </c>
      <c r="Z367" s="335">
        <f t="shared" si="89"/>
        <v>3.9539999999999999E-2</v>
      </c>
      <c r="AA367" s="270">
        <f t="shared" si="78"/>
        <v>0.02</v>
      </c>
      <c r="AD367" s="270"/>
    </row>
    <row r="368" spans="1:30" ht="15" customHeight="1" x14ac:dyDescent="0.25">
      <c r="A368" s="142">
        <f t="shared" si="79"/>
        <v>43090</v>
      </c>
      <c r="B368" s="132">
        <v>2023</v>
      </c>
      <c r="C368" s="28" t="s">
        <v>147</v>
      </c>
      <c r="D368" s="40" t="s">
        <v>120</v>
      </c>
      <c r="E368" s="10">
        <v>1</v>
      </c>
      <c r="F368" s="11">
        <v>845</v>
      </c>
      <c r="G368" s="13">
        <f t="shared" si="81"/>
        <v>845</v>
      </c>
      <c r="H368" s="97">
        <f t="shared" si="82"/>
        <v>1709.4349999999999</v>
      </c>
      <c r="I368" s="10">
        <v>1</v>
      </c>
      <c r="J368" s="11">
        <v>806</v>
      </c>
      <c r="K368" s="11">
        <f t="shared" si="83"/>
        <v>806</v>
      </c>
      <c r="L368" s="102">
        <f t="shared" si="84"/>
        <v>1630.538</v>
      </c>
      <c r="M368" s="12">
        <v>218</v>
      </c>
      <c r="N368" s="97">
        <f t="shared" si="85"/>
        <v>441.01400000000001</v>
      </c>
      <c r="O368" s="20">
        <v>89.5</v>
      </c>
      <c r="P368" s="13">
        <v>97.9</v>
      </c>
      <c r="Q368" s="11">
        <v>62</v>
      </c>
      <c r="R368" s="11">
        <f t="shared" si="86"/>
        <v>135.48387096774204</v>
      </c>
      <c r="S368" s="97">
        <f t="shared" si="80"/>
        <v>274.08387096774209</v>
      </c>
      <c r="T368" s="10">
        <v>1</v>
      </c>
      <c r="U368" s="13">
        <v>1.5</v>
      </c>
      <c r="V368" s="13">
        <f t="shared" si="87"/>
        <v>1.5</v>
      </c>
      <c r="W368" s="97">
        <f t="shared" si="88"/>
        <v>3.0345</v>
      </c>
      <c r="X368" s="131" t="s">
        <v>54</v>
      </c>
      <c r="Y368" s="13">
        <v>0.01</v>
      </c>
      <c r="Z368" s="335">
        <f t="shared" si="89"/>
        <v>2.0230000000000001E-2</v>
      </c>
      <c r="AA368" s="270">
        <f t="shared" si="78"/>
        <v>5.0000000000000001E-3</v>
      </c>
      <c r="AD368" s="270"/>
    </row>
    <row r="369" spans="1:32" ht="15" customHeight="1" x14ac:dyDescent="0.25">
      <c r="A369" s="142">
        <f t="shared" si="79"/>
        <v>43091</v>
      </c>
      <c r="B369" s="132">
        <v>1936</v>
      </c>
      <c r="C369" s="28" t="s">
        <v>148</v>
      </c>
      <c r="D369" s="40" t="s">
        <v>121</v>
      </c>
      <c r="E369" s="10">
        <v>1</v>
      </c>
      <c r="F369" s="11">
        <v>583</v>
      </c>
      <c r="G369" s="13">
        <f t="shared" si="81"/>
        <v>583</v>
      </c>
      <c r="H369" s="97">
        <f t="shared" si="82"/>
        <v>1128.6880000000001</v>
      </c>
      <c r="I369" s="10">
        <v>1</v>
      </c>
      <c r="J369" s="11">
        <v>500</v>
      </c>
      <c r="K369" s="11">
        <f t="shared" si="83"/>
        <v>500</v>
      </c>
      <c r="L369" s="102">
        <f t="shared" si="84"/>
        <v>968</v>
      </c>
      <c r="M369" s="12">
        <v>187</v>
      </c>
      <c r="N369" s="97">
        <f t="shared" si="85"/>
        <v>362.03199999999998</v>
      </c>
      <c r="O369" s="20">
        <v>90.5</v>
      </c>
      <c r="P369" s="13">
        <v>97.5</v>
      </c>
      <c r="Q369" s="11">
        <v>60</v>
      </c>
      <c r="R369" s="11">
        <f t="shared" si="86"/>
        <v>116.66666666666667</v>
      </c>
      <c r="S369" s="97">
        <f t="shared" si="80"/>
        <v>225.86666666666667</v>
      </c>
      <c r="T369" s="10">
        <v>1</v>
      </c>
      <c r="U369" s="13">
        <v>1.6</v>
      </c>
      <c r="V369" s="13">
        <f t="shared" si="87"/>
        <v>1.6</v>
      </c>
      <c r="W369" s="97">
        <f t="shared" si="88"/>
        <v>3.0976000000000004</v>
      </c>
      <c r="X369" s="131" t="s">
        <v>54</v>
      </c>
      <c r="Y369" s="13">
        <v>0.01</v>
      </c>
      <c r="Z369" s="335">
        <f t="shared" si="89"/>
        <v>1.9359999999999999E-2</v>
      </c>
      <c r="AA369" s="270">
        <f t="shared" si="78"/>
        <v>5.0000000000000001E-3</v>
      </c>
      <c r="AD369" s="270"/>
    </row>
    <row r="370" spans="1:32" ht="15" customHeight="1" x14ac:dyDescent="0.25">
      <c r="A370" s="142">
        <f t="shared" si="79"/>
        <v>43092</v>
      </c>
      <c r="B370" s="132">
        <v>1644</v>
      </c>
      <c r="C370" s="28" t="s">
        <v>149</v>
      </c>
      <c r="D370" s="40" t="s">
        <v>102</v>
      </c>
      <c r="E370" s="10">
        <v>1</v>
      </c>
      <c r="F370" s="11">
        <v>617</v>
      </c>
      <c r="G370" s="13">
        <f t="shared" si="81"/>
        <v>617</v>
      </c>
      <c r="H370" s="97">
        <f t="shared" si="82"/>
        <v>1014.348</v>
      </c>
      <c r="I370" s="10">
        <v>1</v>
      </c>
      <c r="J370" s="11">
        <v>580</v>
      </c>
      <c r="K370" s="11">
        <f t="shared" si="83"/>
        <v>580</v>
      </c>
      <c r="L370" s="102">
        <f t="shared" si="84"/>
        <v>953.52</v>
      </c>
      <c r="M370" s="12">
        <v>218</v>
      </c>
      <c r="N370" s="97">
        <f t="shared" si="85"/>
        <v>358.392</v>
      </c>
      <c r="O370" s="20">
        <v>89.7</v>
      </c>
      <c r="P370" s="13">
        <v>98.3</v>
      </c>
      <c r="Q370" s="11">
        <v>70</v>
      </c>
      <c r="R370" s="11">
        <f t="shared" si="86"/>
        <v>122.85714285714278</v>
      </c>
      <c r="S370" s="97">
        <f t="shared" si="80"/>
        <v>201.97714285714272</v>
      </c>
      <c r="T370" s="10">
        <v>1</v>
      </c>
      <c r="U370" s="13">
        <v>17</v>
      </c>
      <c r="V370" s="13">
        <f t="shared" si="87"/>
        <v>17</v>
      </c>
      <c r="W370" s="97">
        <f t="shared" si="88"/>
        <v>27.948</v>
      </c>
      <c r="X370" s="131" t="s">
        <v>54</v>
      </c>
      <c r="Y370" s="13">
        <v>0.01</v>
      </c>
      <c r="Z370" s="335">
        <f t="shared" si="89"/>
        <v>1.644E-2</v>
      </c>
      <c r="AA370" s="270">
        <f t="shared" si="78"/>
        <v>5.0000000000000001E-3</v>
      </c>
      <c r="AD370" s="270"/>
    </row>
    <row r="371" spans="1:32" ht="15" customHeight="1" x14ac:dyDescent="0.25">
      <c r="A371" s="142">
        <f t="shared" si="79"/>
        <v>43093</v>
      </c>
      <c r="B371" s="132">
        <v>1112</v>
      </c>
      <c r="C371" s="28" t="s">
        <v>150</v>
      </c>
      <c r="D371" s="40" t="s">
        <v>117</v>
      </c>
      <c r="E371" s="10">
        <v>1</v>
      </c>
      <c r="F371" s="11">
        <v>182</v>
      </c>
      <c r="G371" s="13">
        <f t="shared" si="81"/>
        <v>182</v>
      </c>
      <c r="H371" s="97">
        <f t="shared" si="82"/>
        <v>202.38399999999999</v>
      </c>
      <c r="I371" s="10">
        <v>1</v>
      </c>
      <c r="J371" s="11">
        <v>138</v>
      </c>
      <c r="K371" s="11">
        <f t="shared" si="83"/>
        <v>138</v>
      </c>
      <c r="L371" s="102">
        <f t="shared" si="84"/>
        <v>153.45599999999999</v>
      </c>
      <c r="M371" s="12">
        <v>59</v>
      </c>
      <c r="N371" s="97">
        <f t="shared" si="85"/>
        <v>65.608000000000004</v>
      </c>
      <c r="O371" s="20">
        <v>89.2</v>
      </c>
      <c r="P371" s="13">
        <v>93.4</v>
      </c>
      <c r="Q371" s="11">
        <v>70</v>
      </c>
      <c r="R371" s="11">
        <f t="shared" si="86"/>
        <v>60.000000000000036</v>
      </c>
      <c r="S371" s="97">
        <f t="shared" si="80"/>
        <v>66.720000000000041</v>
      </c>
      <c r="T371" s="10">
        <v>1</v>
      </c>
      <c r="U371" s="13">
        <v>3.2</v>
      </c>
      <c r="V371" s="13">
        <f t="shared" si="87"/>
        <v>3.2</v>
      </c>
      <c r="W371" s="97">
        <f t="shared" si="88"/>
        <v>3.5584000000000002</v>
      </c>
      <c r="X371" s="131" t="s">
        <v>54</v>
      </c>
      <c r="Y371" s="13">
        <v>0.01</v>
      </c>
      <c r="Z371" s="335">
        <f t="shared" si="89"/>
        <v>1.1120000000000001E-2</v>
      </c>
      <c r="AA371" s="270">
        <f t="shared" si="78"/>
        <v>5.0000000000000001E-3</v>
      </c>
      <c r="AD371" s="270"/>
    </row>
    <row r="372" spans="1:32" ht="15" customHeight="1" x14ac:dyDescent="0.25">
      <c r="A372" s="142">
        <f t="shared" si="79"/>
        <v>43094</v>
      </c>
      <c r="B372" s="132">
        <v>955</v>
      </c>
      <c r="C372" s="28" t="s">
        <v>151</v>
      </c>
      <c r="D372" s="40" t="s">
        <v>122</v>
      </c>
      <c r="E372" s="10">
        <v>1</v>
      </c>
      <c r="F372" s="11">
        <v>97</v>
      </c>
      <c r="G372" s="13">
        <f t="shared" si="81"/>
        <v>97</v>
      </c>
      <c r="H372" s="97">
        <f t="shared" si="82"/>
        <v>92.635000000000005</v>
      </c>
      <c r="I372" s="10">
        <v>1</v>
      </c>
      <c r="J372" s="11">
        <v>81.2</v>
      </c>
      <c r="K372" s="11">
        <f t="shared" si="83"/>
        <v>81.2</v>
      </c>
      <c r="L372" s="102">
        <f t="shared" si="84"/>
        <v>77.546000000000006</v>
      </c>
      <c r="M372" s="12">
        <v>14</v>
      </c>
      <c r="N372" s="97">
        <f t="shared" si="85"/>
        <v>13.37</v>
      </c>
      <c r="O372" s="20">
        <v>89.1</v>
      </c>
      <c r="P372" s="13">
        <v>90.6</v>
      </c>
      <c r="Q372" s="11">
        <v>70</v>
      </c>
      <c r="R372" s="11">
        <f t="shared" si="86"/>
        <v>21.428571428571427</v>
      </c>
      <c r="S372" s="97">
        <f t="shared" si="80"/>
        <v>20.464285714285715</v>
      </c>
      <c r="T372" s="10">
        <v>1</v>
      </c>
      <c r="U372" s="13"/>
      <c r="V372" s="13" t="s">
        <v>158</v>
      </c>
      <c r="W372" s="97" t="e">
        <f t="shared" si="88"/>
        <v>#VALUE!</v>
      </c>
      <c r="X372" s="131"/>
      <c r="Y372" s="13"/>
      <c r="Z372" s="335">
        <f t="shared" si="89"/>
        <v>0</v>
      </c>
      <c r="AA372" s="270"/>
      <c r="AD372" s="270"/>
    </row>
    <row r="373" spans="1:32" ht="15" customHeight="1" x14ac:dyDescent="0.25">
      <c r="A373" s="142">
        <f t="shared" si="79"/>
        <v>43095</v>
      </c>
      <c r="B373" s="132">
        <v>1074</v>
      </c>
      <c r="C373" s="28" t="s">
        <v>152</v>
      </c>
      <c r="D373" s="40" t="s">
        <v>123</v>
      </c>
      <c r="E373" s="10">
        <v>1</v>
      </c>
      <c r="F373" s="11">
        <v>105</v>
      </c>
      <c r="G373" s="13">
        <f t="shared" si="81"/>
        <v>105</v>
      </c>
      <c r="H373" s="97">
        <f t="shared" si="82"/>
        <v>112.77</v>
      </c>
      <c r="I373" s="10">
        <v>1</v>
      </c>
      <c r="J373" s="11">
        <v>90</v>
      </c>
      <c r="K373" s="11">
        <f t="shared" si="83"/>
        <v>90</v>
      </c>
      <c r="L373" s="102">
        <f t="shared" si="84"/>
        <v>96.66</v>
      </c>
      <c r="M373" s="12">
        <v>15</v>
      </c>
      <c r="N373" s="97">
        <f t="shared" si="85"/>
        <v>16.11</v>
      </c>
      <c r="O373" s="20">
        <v>88.9</v>
      </c>
      <c r="P373" s="13">
        <v>91.7</v>
      </c>
      <c r="Q373" s="11">
        <v>70</v>
      </c>
      <c r="R373" s="11">
        <f t="shared" si="86"/>
        <v>39.999999999999964</v>
      </c>
      <c r="S373" s="97">
        <f t="shared" si="80"/>
        <v>42.959999999999965</v>
      </c>
      <c r="T373" s="10">
        <v>1</v>
      </c>
      <c r="U373" s="13">
        <v>1.7</v>
      </c>
      <c r="V373" s="13">
        <f t="shared" si="87"/>
        <v>1.7</v>
      </c>
      <c r="W373" s="97">
        <f t="shared" si="88"/>
        <v>1.8257999999999999</v>
      </c>
      <c r="X373" s="131" t="s">
        <v>54</v>
      </c>
      <c r="Y373" s="13">
        <v>0.01</v>
      </c>
      <c r="Z373" s="335">
        <f t="shared" si="89"/>
        <v>1.074E-2</v>
      </c>
      <c r="AA373" s="270">
        <f t="shared" si="78"/>
        <v>5.0000000000000001E-3</v>
      </c>
      <c r="AD373" s="270"/>
    </row>
    <row r="374" spans="1:32" ht="15" customHeight="1" x14ac:dyDescent="0.25">
      <c r="A374" s="142">
        <f t="shared" si="79"/>
        <v>43096</v>
      </c>
      <c r="B374" s="132">
        <v>1354</v>
      </c>
      <c r="C374" s="28" t="s">
        <v>153</v>
      </c>
      <c r="D374" s="40" t="s">
        <v>124</v>
      </c>
      <c r="E374" s="10">
        <v>1</v>
      </c>
      <c r="F374" s="11">
        <v>410</v>
      </c>
      <c r="G374" s="13">
        <f t="shared" si="81"/>
        <v>410</v>
      </c>
      <c r="H374" s="97">
        <f t="shared" si="82"/>
        <v>555.14</v>
      </c>
      <c r="I374" s="10">
        <v>1</v>
      </c>
      <c r="J374" s="11">
        <v>393</v>
      </c>
      <c r="K374" s="11">
        <f t="shared" si="83"/>
        <v>393</v>
      </c>
      <c r="L374" s="102">
        <f t="shared" si="84"/>
        <v>532.12199999999996</v>
      </c>
      <c r="M374" s="12">
        <v>63</v>
      </c>
      <c r="N374" s="97">
        <f t="shared" si="85"/>
        <v>85.302000000000007</v>
      </c>
      <c r="O374" s="20">
        <v>90.2</v>
      </c>
      <c r="P374" s="13">
        <v>99.5</v>
      </c>
      <c r="Q374" s="11">
        <v>100</v>
      </c>
      <c r="R374" s="11">
        <f t="shared" si="86"/>
        <v>92.999999999999957</v>
      </c>
      <c r="S374" s="97">
        <f t="shared" si="80"/>
        <v>125.92199999999994</v>
      </c>
      <c r="T374" s="10">
        <v>1</v>
      </c>
      <c r="U374" s="13">
        <v>3.4</v>
      </c>
      <c r="V374" s="13">
        <f t="shared" si="87"/>
        <v>3.4</v>
      </c>
      <c r="W374" s="97">
        <f t="shared" si="88"/>
        <v>4.6035999999999992</v>
      </c>
      <c r="X374" s="131"/>
      <c r="Y374" s="13">
        <v>0.01</v>
      </c>
      <c r="Z374" s="335">
        <f t="shared" si="89"/>
        <v>1.3540000000000002E-2</v>
      </c>
      <c r="AA374" s="270">
        <f t="shared" si="78"/>
        <v>0.01</v>
      </c>
      <c r="AD374" s="270"/>
    </row>
    <row r="375" spans="1:32" ht="15" customHeight="1" x14ac:dyDescent="0.25">
      <c r="A375" s="142">
        <f t="shared" si="79"/>
        <v>43097</v>
      </c>
      <c r="B375" s="132">
        <v>1224</v>
      </c>
      <c r="C375" s="28" t="s">
        <v>154</v>
      </c>
      <c r="D375" s="40" t="s">
        <v>114</v>
      </c>
      <c r="E375" s="10">
        <v>1</v>
      </c>
      <c r="F375" s="11">
        <v>516</v>
      </c>
      <c r="G375" s="13">
        <f t="shared" si="81"/>
        <v>516</v>
      </c>
      <c r="H375" s="97">
        <f t="shared" si="82"/>
        <v>631.58399999999995</v>
      </c>
      <c r="I375" s="10">
        <v>1</v>
      </c>
      <c r="J375" s="11">
        <v>419</v>
      </c>
      <c r="K375" s="11">
        <f t="shared" si="83"/>
        <v>419</v>
      </c>
      <c r="L375" s="102">
        <f t="shared" si="84"/>
        <v>512.85599999999999</v>
      </c>
      <c r="M375" s="12">
        <v>130</v>
      </c>
      <c r="N375" s="97">
        <f t="shared" si="85"/>
        <v>159.12</v>
      </c>
      <c r="O375" s="20">
        <v>88.7</v>
      </c>
      <c r="P375" s="13">
        <v>101.7</v>
      </c>
      <c r="Q375" s="11">
        <v>87</v>
      </c>
      <c r="R375" s="11">
        <f t="shared" si="86"/>
        <v>149.42528735632183</v>
      </c>
      <c r="S375" s="97">
        <f t="shared" si="80"/>
        <v>182.89655172413791</v>
      </c>
      <c r="T375" s="10">
        <v>1</v>
      </c>
      <c r="U375" s="13">
        <v>9.3000000000000007</v>
      </c>
      <c r="V375" s="13">
        <f t="shared" si="87"/>
        <v>9.3000000000000007</v>
      </c>
      <c r="W375" s="97">
        <f t="shared" si="88"/>
        <v>11.3832</v>
      </c>
      <c r="X375" s="131"/>
      <c r="Y375" s="13">
        <v>0.03</v>
      </c>
      <c r="Z375" s="335">
        <f t="shared" si="89"/>
        <v>3.6719999999999996E-2</v>
      </c>
      <c r="AA375" s="270">
        <f t="shared" si="78"/>
        <v>0.03</v>
      </c>
      <c r="AD375" s="270"/>
    </row>
    <row r="376" spans="1:32" ht="15" customHeight="1" x14ac:dyDescent="0.25">
      <c r="A376" s="142">
        <f t="shared" si="79"/>
        <v>43098</v>
      </c>
      <c r="B376" s="132">
        <v>1204</v>
      </c>
      <c r="C376" s="28" t="s">
        <v>155</v>
      </c>
      <c r="D376" s="40" t="s">
        <v>125</v>
      </c>
      <c r="E376" s="10">
        <v>1</v>
      </c>
      <c r="F376" s="11">
        <v>493</v>
      </c>
      <c r="G376" s="13">
        <f t="shared" si="81"/>
        <v>493</v>
      </c>
      <c r="H376" s="97">
        <f t="shared" si="82"/>
        <v>593.572</v>
      </c>
      <c r="I376" s="10">
        <v>1</v>
      </c>
      <c r="J376" s="11">
        <v>335</v>
      </c>
      <c r="K376" s="11">
        <f t="shared" si="83"/>
        <v>335</v>
      </c>
      <c r="L376" s="102">
        <f t="shared" si="84"/>
        <v>403.34</v>
      </c>
      <c r="M376" s="12">
        <v>60</v>
      </c>
      <c r="N376" s="97">
        <f t="shared" si="85"/>
        <v>72.239999999999995</v>
      </c>
      <c r="O376" s="20">
        <v>89</v>
      </c>
      <c r="P376" s="13">
        <v>107</v>
      </c>
      <c r="Q376" s="11">
        <v>81</v>
      </c>
      <c r="R376" s="11">
        <f t="shared" si="86"/>
        <v>222.22222222222223</v>
      </c>
      <c r="S376" s="97">
        <f t="shared" si="80"/>
        <v>267.55555555555554</v>
      </c>
      <c r="T376" s="10">
        <v>1</v>
      </c>
      <c r="U376" s="13">
        <v>15</v>
      </c>
      <c r="V376" s="13">
        <f t="shared" si="87"/>
        <v>15</v>
      </c>
      <c r="W376" s="97">
        <f t="shared" si="88"/>
        <v>18.059999999999999</v>
      </c>
      <c r="X376" s="131"/>
      <c r="Y376" s="13">
        <v>0.04</v>
      </c>
      <c r="Z376" s="335">
        <f t="shared" si="89"/>
        <v>4.8160000000000001E-2</v>
      </c>
      <c r="AA376" s="270">
        <f t="shared" si="78"/>
        <v>0.04</v>
      </c>
      <c r="AD376" s="270"/>
    </row>
    <row r="377" spans="1:32" ht="15" customHeight="1" x14ac:dyDescent="0.25">
      <c r="A377" s="142">
        <f t="shared" si="79"/>
        <v>43099</v>
      </c>
      <c r="B377" s="132">
        <v>1024</v>
      </c>
      <c r="C377" s="28" t="s">
        <v>156</v>
      </c>
      <c r="D377" s="40" t="s">
        <v>126</v>
      </c>
      <c r="E377" s="10">
        <v>1</v>
      </c>
      <c r="F377" s="11">
        <v>232</v>
      </c>
      <c r="G377" s="13">
        <f t="shared" si="81"/>
        <v>232</v>
      </c>
      <c r="H377" s="97">
        <f t="shared" si="82"/>
        <v>237.56800000000001</v>
      </c>
      <c r="I377" s="10">
        <v>1</v>
      </c>
      <c r="J377" s="11">
        <v>187</v>
      </c>
      <c r="K377" s="11">
        <f t="shared" si="83"/>
        <v>187</v>
      </c>
      <c r="L377" s="102">
        <f t="shared" si="84"/>
        <v>191.488</v>
      </c>
      <c r="M377" s="12">
        <v>33</v>
      </c>
      <c r="N377" s="97">
        <f t="shared" si="85"/>
        <v>33.792000000000002</v>
      </c>
      <c r="O377" s="20">
        <v>87.3</v>
      </c>
      <c r="P377" s="13">
        <v>92.4</v>
      </c>
      <c r="Q377" s="11">
        <v>83</v>
      </c>
      <c r="R377" s="11">
        <f t="shared" si="86"/>
        <v>61.445783132530217</v>
      </c>
      <c r="S377" s="97">
        <f t="shared" si="80"/>
        <v>62.920481927710945</v>
      </c>
      <c r="T377" s="10">
        <v>1</v>
      </c>
      <c r="U377" s="13">
        <v>4.2</v>
      </c>
      <c r="V377" s="13">
        <f t="shared" si="87"/>
        <v>4.2</v>
      </c>
      <c r="W377" s="97">
        <f t="shared" si="88"/>
        <v>4.3008000000000006</v>
      </c>
      <c r="X377" s="268"/>
      <c r="Y377" s="269">
        <v>0.01</v>
      </c>
      <c r="Z377" s="335">
        <f t="shared" si="89"/>
        <v>1.0240000000000001E-2</v>
      </c>
      <c r="AA377" s="270">
        <f t="shared" si="78"/>
        <v>0.01</v>
      </c>
      <c r="AD377" s="270"/>
    </row>
    <row r="378" spans="1:32" ht="15" customHeight="1" x14ac:dyDescent="0.25">
      <c r="A378" s="142">
        <f t="shared" si="79"/>
        <v>43100</v>
      </c>
      <c r="B378" s="132">
        <v>860</v>
      </c>
      <c r="C378" s="28" t="s">
        <v>157</v>
      </c>
      <c r="D378" s="40" t="s">
        <v>127</v>
      </c>
      <c r="E378" s="10">
        <v>1</v>
      </c>
      <c r="F378" s="11">
        <v>183</v>
      </c>
      <c r="G378" s="13">
        <f t="shared" si="81"/>
        <v>183</v>
      </c>
      <c r="H378" s="97">
        <f t="shared" si="82"/>
        <v>157.38</v>
      </c>
      <c r="I378" s="10">
        <v>1</v>
      </c>
      <c r="J378" s="11">
        <v>134</v>
      </c>
      <c r="K378" s="11">
        <f t="shared" si="83"/>
        <v>134</v>
      </c>
      <c r="L378" s="102">
        <f t="shared" si="84"/>
        <v>115.24</v>
      </c>
      <c r="M378" s="12">
        <v>25</v>
      </c>
      <c r="N378" s="97">
        <f t="shared" si="85"/>
        <v>21.5</v>
      </c>
      <c r="O378" s="20">
        <v>89.2</v>
      </c>
      <c r="P378" s="13">
        <v>93.2</v>
      </c>
      <c r="Q378" s="11">
        <v>99</v>
      </c>
      <c r="R378" s="11">
        <f t="shared" si="86"/>
        <v>40.404040404040401</v>
      </c>
      <c r="S378" s="97">
        <f t="shared" si="80"/>
        <v>34.74747474747474</v>
      </c>
      <c r="T378" s="10">
        <v>1</v>
      </c>
      <c r="U378" s="13">
        <v>2.4</v>
      </c>
      <c r="V378" s="13">
        <f t="shared" si="87"/>
        <v>2.4</v>
      </c>
      <c r="W378" s="97">
        <f t="shared" si="88"/>
        <v>2.0640000000000001</v>
      </c>
      <c r="X378" s="268" t="s">
        <v>54</v>
      </c>
      <c r="Y378" s="269">
        <v>0.01</v>
      </c>
      <c r="Z378" s="335">
        <f t="shared" si="89"/>
        <v>8.6E-3</v>
      </c>
      <c r="AA378" s="270">
        <f t="shared" si="78"/>
        <v>5.0000000000000001E-3</v>
      </c>
      <c r="AD378" s="270"/>
    </row>
    <row r="379" spans="1:32" ht="15" customHeight="1" thickBot="1" x14ac:dyDescent="0.3">
      <c r="A379" s="142">
        <f t="shared" si="79"/>
        <v>43101</v>
      </c>
      <c r="B379" s="132"/>
      <c r="C379" s="28"/>
      <c r="D379" s="40"/>
      <c r="E379" s="10">
        <v>1</v>
      </c>
      <c r="F379" s="11"/>
      <c r="G379" s="13">
        <f t="shared" si="81"/>
        <v>0</v>
      </c>
      <c r="H379" s="97">
        <f t="shared" si="82"/>
        <v>0</v>
      </c>
      <c r="I379" s="10">
        <v>1</v>
      </c>
      <c r="J379" s="11"/>
      <c r="K379" s="11">
        <f t="shared" si="83"/>
        <v>0</v>
      </c>
      <c r="L379" s="102">
        <f t="shared" si="84"/>
        <v>0</v>
      </c>
      <c r="M379" s="12"/>
      <c r="N379" s="97">
        <f t="shared" si="85"/>
        <v>0</v>
      </c>
      <c r="O379" s="20"/>
      <c r="P379" s="13"/>
      <c r="Q379" s="11">
        <v>100</v>
      </c>
      <c r="R379" s="11">
        <f t="shared" si="86"/>
        <v>0</v>
      </c>
      <c r="S379" s="97">
        <f t="shared" si="80"/>
        <v>0</v>
      </c>
      <c r="T379" s="10">
        <v>1</v>
      </c>
      <c r="U379" s="13"/>
      <c r="V379" s="13">
        <f t="shared" si="87"/>
        <v>0</v>
      </c>
      <c r="W379" s="97">
        <f t="shared" si="88"/>
        <v>0</v>
      </c>
      <c r="X379" s="131"/>
      <c r="Y379" s="13"/>
      <c r="Z379" s="335">
        <f t="shared" si="89"/>
        <v>0</v>
      </c>
      <c r="AA379" s="270"/>
      <c r="AD379" s="270"/>
    </row>
    <row r="380" spans="1:32" s="25" customFormat="1" ht="15" customHeight="1" x14ac:dyDescent="0.25">
      <c r="A380" s="143" t="s">
        <v>93</v>
      </c>
      <c r="B380" s="147">
        <f>SUMIF(Sivom!B$14:B$379,"&lt;&gt;0")</f>
        <v>819706</v>
      </c>
      <c r="C380" s="147">
        <f>SUMIF(Sivom!C$14:C$379,"&lt;&gt;0")</f>
        <v>7317.1299999999974</v>
      </c>
      <c r="D380" s="147">
        <f>SUMIF(Sivom!D$14:D$379,"&lt;&gt;0")</f>
        <v>2636.5399999999972</v>
      </c>
      <c r="E380" s="148"/>
      <c r="F380" s="149"/>
      <c r="G380" s="150">
        <f>SUMIF(Sivom!G$14:G$379,"&lt;&gt;0")</f>
        <v>259158.23</v>
      </c>
      <c r="H380" s="151">
        <f>SUMIF(Sivom!H$14:H$379,"&lt;&gt;0")</f>
        <v>622655.29172000021</v>
      </c>
      <c r="I380" s="148"/>
      <c r="J380" s="149"/>
      <c r="K380" s="152">
        <f>SUMIF(Sivom!K$14:K$379,"&lt;&gt;0")</f>
        <v>216978.86</v>
      </c>
      <c r="L380" s="151">
        <f>SUMIF(Sivom!L$14:L$379,"&lt;&gt;0")</f>
        <v>524207.13703999994</v>
      </c>
      <c r="M380" s="153">
        <f>SUMIF(Sivom!M$14:M$379,"&lt;&gt;0")</f>
        <v>67144</v>
      </c>
      <c r="N380" s="154">
        <f>SUMIF(Sivom!N$14:N$379,"&lt;&gt;0")</f>
        <v>161055.1370000001</v>
      </c>
      <c r="O380" s="148"/>
      <c r="P380" s="155"/>
      <c r="Q380" s="149"/>
      <c r="R380" s="150">
        <f>SUMIF(Sivom!R$14:R$379,"&lt;&gt;0")</f>
        <v>62186.112864748167</v>
      </c>
      <c r="S380" s="154">
        <f>SUMIF(Sivom!S$14:S$379,"&lt;&gt;0")</f>
        <v>140674.48235333539</v>
      </c>
      <c r="T380" s="188"/>
      <c r="U380" s="187"/>
      <c r="V380" s="150">
        <f>SUMIF(Sivom!V$14:V$379,"&lt;&gt;0")</f>
        <v>838.6389999999999</v>
      </c>
      <c r="W380" s="151" t="e">
        <f>SUMIF(Sivom!W$14:W$379,"&lt;&gt;0")</f>
        <v>#VALUE!</v>
      </c>
      <c r="X380" s="156">
        <f>SUMIF(Sivom!X$14:X$379,"&lt;&gt;0")</f>
        <v>0</v>
      </c>
      <c r="Y380" s="266">
        <f>SUMIFS(Sivom!Y$14:Y$379,Sivom!$X$14:$X$379,"")+SUMIFS(Sivom!Y$14:Y$379,Sivom!$X$14:$X$379,"&lt;&gt;")/2</f>
        <v>4.4299999999999917</v>
      </c>
      <c r="Z380" s="273">
        <f>SUMIFS(Sivom!Z$14:Z$379,Sivom!$X$14:$X$379,"")+SUMIFS(Sivom!Z$14:Z$379,Sivom!$X$14:$X$379,"&lt;&gt;")/2</f>
        <v>10.169130000000001</v>
      </c>
      <c r="AA380" s="270">
        <f>SUM(AA14:AA379)</f>
        <v>4.4299999999999775</v>
      </c>
      <c r="AB380" s="270"/>
      <c r="AC380" s="270"/>
      <c r="AD380" s="270"/>
      <c r="AF380" s="271"/>
    </row>
    <row r="381" spans="1:32" s="25" customFormat="1" ht="15" customHeight="1" x14ac:dyDescent="0.25">
      <c r="A381" s="144" t="s">
        <v>92</v>
      </c>
      <c r="B381" s="157">
        <f>AVERAGEIF(Sivom!B$14:B$379,"&lt;&gt;0")</f>
        <v>2245.7698630136988</v>
      </c>
      <c r="C381" s="157">
        <f>AVERAGEIF(Sivom!C$14:C$379,"&lt;&gt;0")</f>
        <v>21.907574850299394</v>
      </c>
      <c r="D381" s="157">
        <f>AVERAGEIF(Sivom!D$14:D$379,"&lt;&gt;0")</f>
        <v>7.8938323353293329</v>
      </c>
      <c r="E381" s="158"/>
      <c r="F381" s="159"/>
      <c r="G381" s="160">
        <f>AVERAGEIF(Sivom!G$14:G$379,"&lt;&gt;0")</f>
        <v>710.02254794520547</v>
      </c>
      <c r="H381" s="161">
        <f>AVERAGEIF(Sivom!H$14:H$379,"&lt;&gt;0")</f>
        <v>1705.9049088219183</v>
      </c>
      <c r="I381" s="162"/>
      <c r="J381" s="163"/>
      <c r="K381" s="164">
        <f>AVERAGEIF(Sivom!K$14:K$379,"&lt;&gt;0")</f>
        <v>594.46263013698626</v>
      </c>
      <c r="L381" s="165">
        <f>AVERAGEIF(Sivom!L$14:L$379,"&lt;&gt;0")</f>
        <v>1436.1839370958903</v>
      </c>
      <c r="M381" s="166">
        <f>AVERAGEIF(Sivom!M$14:M$379,"&lt;&gt;0")</f>
        <v>183.95616438356166</v>
      </c>
      <c r="N381" s="167">
        <f>AVERAGEIF(Sivom!N$14:N$379,"&lt;&gt;0")</f>
        <v>441.24695068493179</v>
      </c>
      <c r="O381" s="162"/>
      <c r="P381" s="168"/>
      <c r="Q381" s="163"/>
      <c r="R381" s="169">
        <f>AVERAGEIF(Sivom!R$14:R$379,"&lt;&gt;0")</f>
        <v>170.37291195821416</v>
      </c>
      <c r="S381" s="167">
        <f>AVERAGEIF(Sivom!S$14:S$379,"&lt;&gt;0")</f>
        <v>385.40954069406956</v>
      </c>
      <c r="T381" s="188"/>
      <c r="U381" s="187"/>
      <c r="V381" s="169">
        <f>AVERAGEIF(Sivom!V$14:V$379,"&lt;&gt;0")</f>
        <v>2.3166823204419886</v>
      </c>
      <c r="W381" s="165" t="e">
        <f>AVERAGEIF(Sivom!W$14:W$379,"&lt;&gt;0")</f>
        <v>#VALUE!</v>
      </c>
      <c r="X381" s="274"/>
      <c r="Y381" s="272">
        <f>Y$380/COUNTIF(Y$14:Y$379,"&lt;&gt;0")</f>
        <v>1.2103825136612E-2</v>
      </c>
      <c r="Z381" s="275">
        <f>Z$380/COUNTIF(Z$14:Z$379,"&lt;&gt;0")</f>
        <v>2.8091519337016577E-2</v>
      </c>
      <c r="AA381" s="270"/>
      <c r="AC381" s="17"/>
      <c r="AD381" s="270"/>
    </row>
    <row r="382" spans="1:32" s="25" customFormat="1" ht="15" customHeight="1" x14ac:dyDescent="0.25">
      <c r="A382" s="144" t="s">
        <v>95</v>
      </c>
      <c r="B382" s="170">
        <f>SMALL(B14:B379,COUNTIF(B14:B379,0)+1)</f>
        <v>796</v>
      </c>
      <c r="C382" s="170">
        <f>SMALL(C14:C379,COUNTIF(C14:C379,0)+1)</f>
        <v>11.9</v>
      </c>
      <c r="D382" s="170">
        <f>SMALL(D14:D379,COUNTIF(D14:D379,0)+1)</f>
        <v>0.63</v>
      </c>
      <c r="E382" s="158"/>
      <c r="F382" s="168"/>
      <c r="G382" s="189">
        <f>SMALL(G14:G379,COUNTIF(G14:G379,0)+1)</f>
        <v>34</v>
      </c>
      <c r="H382" s="180">
        <f>SMALL(H14:H379,COUNTIF(H14:H379,0)+1)</f>
        <v>35.597999999999999</v>
      </c>
      <c r="I382" s="162"/>
      <c r="J382" s="163"/>
      <c r="K382" s="189">
        <f>SMALL(K14:K379,COUNTIF(K14:K379,0)+1)</f>
        <v>32</v>
      </c>
      <c r="L382" s="180">
        <f>SMALL(L14:L379,COUNTIF(L14:L379,0)+1)</f>
        <v>33.503999999999998</v>
      </c>
      <c r="M382" s="191">
        <f>SMALL(M14:M379,COUNTIF(M14:M379,0)+1)</f>
        <v>12</v>
      </c>
      <c r="N382" s="191">
        <f>SMALL(N14:N379,COUNTIF(N14:N379,0)+1)</f>
        <v>13.37</v>
      </c>
      <c r="O382" s="162"/>
      <c r="P382" s="168"/>
      <c r="Q382" s="163"/>
      <c r="R382" s="191">
        <f>SMALL(R14:R379,COUNTIF(R14:R379,0)+1)</f>
        <v>12.12121212121215</v>
      </c>
      <c r="S382" s="191">
        <f t="shared" ref="S382:W382" si="90">SMALL(S14:S379,COUNTIF(S14:S379,0)+1)</f>
        <v>12.690909090909122</v>
      </c>
      <c r="T382" s="188"/>
      <c r="U382" s="187"/>
      <c r="V382" s="191">
        <f t="shared" si="90"/>
        <v>0.13</v>
      </c>
      <c r="W382" s="191" t="e">
        <f t="shared" si="90"/>
        <v>#VALUE!</v>
      </c>
      <c r="X382" s="274"/>
      <c r="Y382" s="267">
        <f>SMALL(Y14:Y379,COUNTIF(Y14:Y379,0)+1)</f>
        <v>0.01</v>
      </c>
      <c r="Z382" s="276">
        <f t="shared" ref="Z382" si="91">SMALL(Z14:Z379,COUNTIF(Z14:Z379,0)+1)</f>
        <v>7.9600000000000001E-3</v>
      </c>
      <c r="AA382" s="270"/>
    </row>
    <row r="383" spans="1:32" s="25" customFormat="1" ht="15" customHeight="1" x14ac:dyDescent="0.25">
      <c r="A383" s="144" t="s">
        <v>96</v>
      </c>
      <c r="B383" s="170">
        <f t="shared" ref="B383:C383" si="92">MAX(B14:B379)</f>
        <v>4160</v>
      </c>
      <c r="C383" s="170">
        <f t="shared" si="92"/>
        <v>36.01</v>
      </c>
      <c r="D383" s="170">
        <f>MAX(D14:D379)</f>
        <v>9.14</v>
      </c>
      <c r="E383" s="171"/>
      <c r="F383" s="177"/>
      <c r="G383" s="178">
        <f>MAX(G14:G379)</f>
        <v>3725</v>
      </c>
      <c r="H383" s="179">
        <f>MAX(H14:H379)</f>
        <v>8770.6280000000006</v>
      </c>
      <c r="I383" s="162"/>
      <c r="J383" s="163"/>
      <c r="K383" s="174">
        <f>MAX(K14:K379)</f>
        <v>1750</v>
      </c>
      <c r="L383" s="180">
        <f>MAX(L14:L379)</f>
        <v>5337.5</v>
      </c>
      <c r="M383" s="181">
        <f>MAX(M14:M379)</f>
        <v>1169</v>
      </c>
      <c r="N383" s="175">
        <f>MAX(N14:N379)</f>
        <v>2307.6060000000002</v>
      </c>
      <c r="O383" s="172"/>
      <c r="P383" s="182"/>
      <c r="Q383" s="173"/>
      <c r="R383" s="176">
        <f>MAX(R14:R379)</f>
        <v>10840</v>
      </c>
      <c r="S383" s="175">
        <f t="shared" ref="S383:W383" si="93">MAX(S14:S379)</f>
        <v>21398.16</v>
      </c>
      <c r="T383" s="188"/>
      <c r="U383" s="187"/>
      <c r="V383" s="178">
        <f t="shared" si="93"/>
        <v>24</v>
      </c>
      <c r="W383" s="180" t="e">
        <f t="shared" si="93"/>
        <v>#VALUE!</v>
      </c>
      <c r="X383" s="183">
        <f>MAX(X14:X379)</f>
        <v>0</v>
      </c>
      <c r="Y383" s="277">
        <f>MAX(Y14:Y379)</f>
        <v>0.32</v>
      </c>
      <c r="Z383" s="276">
        <f t="shared" ref="Z383" si="94">MAX(Z14:Z379)</f>
        <v>0.63168000000000002</v>
      </c>
      <c r="AA383" s="270"/>
    </row>
    <row r="384" spans="1:32" s="25" customFormat="1" ht="15" customHeight="1" x14ac:dyDescent="0.25">
      <c r="A384" s="144" t="s">
        <v>94</v>
      </c>
      <c r="B384" s="246">
        <f t="shared" ref="B384:C384" si="95">COUNTIF(B14:B379,"&gt;0")</f>
        <v>365</v>
      </c>
      <c r="C384" s="246">
        <f t="shared" si="95"/>
        <v>334</v>
      </c>
      <c r="D384" s="246">
        <f>COUNTIF(D14:D379,"&gt;0")</f>
        <v>334</v>
      </c>
      <c r="E384" s="171"/>
      <c r="F384" s="177"/>
      <c r="G384" s="178">
        <f>COUNTIF(G14:G379,"&gt;0")</f>
        <v>365</v>
      </c>
      <c r="H384" s="179">
        <f>COUNTIF(H14:H379,"&gt;0")</f>
        <v>365</v>
      </c>
      <c r="I384" s="162"/>
      <c r="J384" s="163"/>
      <c r="K384" s="247">
        <f>COUNTIF(K14:K379,"&gt;0")</f>
        <v>365</v>
      </c>
      <c r="L384" s="179">
        <f>COUNTIF(L14:L379,"&gt;0")</f>
        <v>365</v>
      </c>
      <c r="M384" s="247">
        <f>COUNTIF(M14:M379,"&gt;0")</f>
        <v>365</v>
      </c>
      <c r="N384" s="179">
        <f>COUNTIF(N14:N379,"&gt;0")</f>
        <v>365</v>
      </c>
      <c r="O384" s="184"/>
      <c r="P384" s="185"/>
      <c r="Q384" s="186"/>
      <c r="R384" s="178">
        <f>COUNTIF(R14:R379,"&gt;0")</f>
        <v>365</v>
      </c>
      <c r="S384" s="179">
        <f t="shared" ref="S384:W384" si="96">COUNTIF(S14:S379,"&gt;0")</f>
        <v>365</v>
      </c>
      <c r="T384" s="248"/>
      <c r="U384" s="173"/>
      <c r="V384" s="247">
        <f t="shared" si="96"/>
        <v>362</v>
      </c>
      <c r="W384" s="179">
        <f t="shared" si="96"/>
        <v>362</v>
      </c>
      <c r="X384" s="245">
        <f>COUNTIF(X14:X379,"&gt;0")</f>
        <v>0</v>
      </c>
      <c r="Y384" s="278">
        <f>COUNTA(Y14:Y379)</f>
        <v>362</v>
      </c>
      <c r="Z384" s="180">
        <f>COUNTIF(Z14:Z379,"&gt;0")</f>
        <v>362</v>
      </c>
    </row>
    <row r="385" spans="1:26" s="25" customFormat="1" ht="15" customHeight="1" x14ac:dyDescent="0.25">
      <c r="A385" s="146" t="s">
        <v>97</v>
      </c>
      <c r="B385" s="249">
        <f>COUNTIF(B13:B378,"&gt;=4800")</f>
        <v>0</v>
      </c>
      <c r="C385" s="250">
        <f t="shared" ref="C385:D385" si="97">COUNTIF(C13:C378,"&gt;=1750")</f>
        <v>0</v>
      </c>
      <c r="D385" s="249">
        <f t="shared" si="97"/>
        <v>0</v>
      </c>
      <c r="E385" s="171"/>
      <c r="F385" s="190"/>
      <c r="G385" s="251">
        <f>COUNTIF(G13:G378,"&gt;=1750")</f>
        <v>5</v>
      </c>
      <c r="H385" s="252">
        <f>COUNTIF(H13:H378,"&gt;=3500")</f>
        <v>20</v>
      </c>
      <c r="I385" s="162"/>
      <c r="J385" s="173"/>
      <c r="K385" s="173"/>
      <c r="L385" s="253"/>
      <c r="M385" s="254">
        <f>COUNTIF(M13:M378,"&gt;=450")</f>
        <v>10</v>
      </c>
      <c r="N385" s="255">
        <f>COUNTIF(N13:N378,"&gt;=1500")</f>
        <v>4</v>
      </c>
      <c r="O385" s="248">
        <f>COUNTIF(O13:O378,"&gt;=1750")</f>
        <v>0</v>
      </c>
      <c r="P385" s="173">
        <f t="shared" ref="P385:Q385" si="98">COUNTIF(P13:P378,"&gt;=1750")</f>
        <v>0</v>
      </c>
      <c r="Q385" s="173">
        <f t="shared" si="98"/>
        <v>0</v>
      </c>
      <c r="R385" s="178">
        <f>COUNTIF(R13:R378,"&gt;=400")</f>
        <v>5</v>
      </c>
      <c r="S385" s="175">
        <f>COUNTIF(S13:S378,"&gt;=1500")</f>
        <v>4</v>
      </c>
      <c r="T385" s="248"/>
      <c r="U385" s="173"/>
      <c r="V385" s="176">
        <f>COUNTIF(V13:V378,"&gt;=15")</f>
        <v>6</v>
      </c>
      <c r="W385" s="255">
        <f>COUNTIF(W13:W378,"&gt;=70")</f>
        <v>0</v>
      </c>
      <c r="X385" s="279"/>
      <c r="Y385" s="256">
        <f>COUNTIF(Y13:Y378,"&gt;=10")</f>
        <v>0</v>
      </c>
      <c r="Z385" s="257"/>
    </row>
    <row r="386" spans="1:26" s="25" customFormat="1" ht="15" customHeight="1" thickBot="1" x14ac:dyDescent="0.3">
      <c r="A386" s="145" t="s">
        <v>98</v>
      </c>
      <c r="B386" s="217"/>
      <c r="C386" s="217"/>
      <c r="D386" s="217"/>
      <c r="E386" s="258"/>
      <c r="F386" s="259"/>
      <c r="G386" s="260">
        <f>COUNTIF(G14:G379,"&gt;=3500")</f>
        <v>1</v>
      </c>
      <c r="H386" s="261"/>
      <c r="I386" s="258">
        <f>COUNTIF(I14:I379,"&gt;=3500")</f>
        <v>0</v>
      </c>
      <c r="J386" s="262"/>
      <c r="K386" s="262"/>
      <c r="L386" s="263"/>
      <c r="M386" s="264">
        <f>COUNTIF(M14:M379,"&gt;=900")</f>
        <v>1</v>
      </c>
      <c r="N386" s="263">
        <f>COUNTIF(N14:N379,"&gt;=3500")</f>
        <v>0</v>
      </c>
      <c r="O386" s="265">
        <f>COUNTIF(O14:O379,"&gt;=3500")</f>
        <v>0</v>
      </c>
      <c r="P386" s="262">
        <f>COUNTIF(P14:P379,"&gt;=3500")</f>
        <v>0</v>
      </c>
      <c r="Q386" s="262">
        <f>COUNTIF(Q14:Q379,"&gt;=3500")</f>
        <v>0</v>
      </c>
      <c r="R386" s="260">
        <f>COUNTIF(R14:R379,"&gt;=800")</f>
        <v>3</v>
      </c>
      <c r="S386" s="263"/>
      <c r="T386" s="265">
        <f t="shared" ref="T386:W386" si="99">COUNTIF(T14:T379,"&gt;=3500")</f>
        <v>0</v>
      </c>
      <c r="U386" s="262">
        <f t="shared" si="99"/>
        <v>0</v>
      </c>
      <c r="V386" s="260">
        <f>COUNTIF(V14:V379,"&gt;=30")</f>
        <v>0</v>
      </c>
      <c r="W386" s="263">
        <f t="shared" si="99"/>
        <v>0</v>
      </c>
      <c r="X386" s="280">
        <f>COUNTIF(X14:X379,"&gt;=3500")</f>
        <v>0</v>
      </c>
      <c r="Y386" s="260">
        <f>COUNTIF(Y14:Y379,"&gt;=20")</f>
        <v>0</v>
      </c>
      <c r="Z386" s="263">
        <f>COUNTIF(Z14:Z379,"&gt;=3500")</f>
        <v>0</v>
      </c>
    </row>
    <row r="387" spans="1:26" ht="15" customHeight="1" x14ac:dyDescent="0.25">
      <c r="A387" s="25"/>
      <c r="B387" s="25"/>
      <c r="C387" s="25"/>
      <c r="D387" s="25"/>
      <c r="E387" s="25"/>
      <c r="F387" s="25"/>
      <c r="I387" s="25"/>
      <c r="J387" s="25"/>
      <c r="K387" s="25"/>
      <c r="M387" s="25"/>
      <c r="O387" s="25"/>
      <c r="P387" s="25"/>
      <c r="Q387" s="25"/>
      <c r="R387" s="25"/>
      <c r="T387" s="25"/>
    </row>
    <row r="388" spans="1:26" ht="15" customHeight="1" x14ac:dyDescent="0.25">
      <c r="A388" s="25"/>
      <c r="B388" s="25"/>
      <c r="C388" s="25"/>
      <c r="D388" s="25"/>
      <c r="E388" s="25"/>
      <c r="F388" s="25"/>
      <c r="I388" s="25"/>
      <c r="J388" s="25"/>
      <c r="K388" s="25"/>
      <c r="M388" s="25"/>
      <c r="O388" s="25"/>
      <c r="P388" s="25"/>
      <c r="Q388" s="25"/>
      <c r="R388" s="25"/>
      <c r="T388" s="25"/>
    </row>
    <row r="389" spans="1:26" ht="15" customHeight="1" x14ac:dyDescent="0.25">
      <c r="A389" s="25"/>
      <c r="B389" s="25"/>
      <c r="C389" s="25"/>
      <c r="D389" s="25"/>
      <c r="E389" s="25"/>
      <c r="F389" s="25"/>
      <c r="I389" s="25"/>
      <c r="J389" s="25"/>
      <c r="K389" s="25"/>
      <c r="M389" s="25"/>
      <c r="O389" s="25"/>
      <c r="P389" s="25"/>
      <c r="Q389" s="25"/>
      <c r="R389" s="25"/>
      <c r="T389" s="25"/>
    </row>
    <row r="390" spans="1:26" ht="15" customHeight="1" x14ac:dyDescent="0.25">
      <c r="A390" s="25"/>
      <c r="B390" s="25"/>
      <c r="C390" s="25"/>
      <c r="D390" s="25"/>
      <c r="E390" s="25"/>
      <c r="F390" s="25"/>
      <c r="I390" s="25"/>
      <c r="J390" s="25"/>
      <c r="K390" s="25"/>
      <c r="M390" s="25"/>
      <c r="O390" s="25"/>
      <c r="P390" s="25"/>
      <c r="Q390" s="25"/>
      <c r="R390" s="25"/>
      <c r="T390" s="25"/>
    </row>
    <row r="391" spans="1:26" ht="15" customHeight="1" x14ac:dyDescent="0.25">
      <c r="A391" s="25"/>
      <c r="B391" s="25"/>
      <c r="C391" s="25"/>
      <c r="D391" s="25"/>
      <c r="E391" s="25"/>
      <c r="F391" s="25"/>
      <c r="I391" s="25"/>
      <c r="J391" s="25"/>
      <c r="K391" s="25"/>
      <c r="M391" s="25"/>
      <c r="O391" s="25"/>
      <c r="P391" s="25"/>
      <c r="Q391" s="25"/>
      <c r="R391" s="25"/>
      <c r="T391" s="25"/>
    </row>
    <row r="392" spans="1:26" ht="15" customHeight="1" x14ac:dyDescent="0.25">
      <c r="A392" s="25"/>
      <c r="B392" s="25"/>
      <c r="C392" s="25"/>
      <c r="D392" s="25"/>
      <c r="E392" s="25"/>
      <c r="F392" s="25"/>
      <c r="I392" s="25"/>
      <c r="J392" s="25"/>
      <c r="K392" s="25"/>
      <c r="M392" s="25"/>
      <c r="O392" s="25"/>
      <c r="P392" s="25"/>
      <c r="Q392" s="25"/>
      <c r="R392" s="25"/>
      <c r="T392" s="25"/>
    </row>
    <row r="393" spans="1:26" ht="15" customHeight="1" x14ac:dyDescent="0.25">
      <c r="A393" s="25"/>
      <c r="B393" s="25"/>
      <c r="C393" s="25"/>
      <c r="D393" s="25"/>
      <c r="E393" s="25"/>
      <c r="F393" s="25"/>
      <c r="I393" s="25"/>
      <c r="J393" s="25"/>
      <c r="K393" s="25"/>
      <c r="M393" s="25"/>
      <c r="O393" s="25"/>
      <c r="P393" s="25"/>
      <c r="Q393" s="25"/>
      <c r="R393" s="25"/>
      <c r="T393" s="25"/>
    </row>
    <row r="394" spans="1:26" ht="15" customHeight="1" x14ac:dyDescent="0.25">
      <c r="A394" s="25"/>
      <c r="B394" s="25"/>
      <c r="C394" s="25"/>
      <c r="D394" s="25"/>
      <c r="E394" s="25"/>
      <c r="F394" s="25"/>
      <c r="I394" s="25"/>
      <c r="J394" s="25"/>
      <c r="K394" s="25"/>
      <c r="M394" s="25"/>
      <c r="O394" s="25"/>
      <c r="P394" s="25"/>
      <c r="Q394" s="25"/>
      <c r="R394" s="25"/>
      <c r="T394" s="25"/>
    </row>
    <row r="395" spans="1:26" ht="15" customHeight="1" x14ac:dyDescent="0.25">
      <c r="A395" s="25"/>
      <c r="B395" s="25"/>
      <c r="C395" s="25"/>
      <c r="D395" s="25"/>
      <c r="E395" s="25"/>
      <c r="F395" s="25"/>
      <c r="I395" s="25"/>
      <c r="J395" s="25"/>
      <c r="K395" s="25"/>
      <c r="M395" s="25"/>
      <c r="O395" s="25"/>
      <c r="P395" s="25"/>
      <c r="Q395" s="25"/>
      <c r="R395" s="25"/>
      <c r="T395" s="25"/>
    </row>
    <row r="396" spans="1:26" ht="15" customHeight="1" x14ac:dyDescent="0.25">
      <c r="A396" s="25"/>
      <c r="B396" s="25"/>
      <c r="C396" s="25"/>
      <c r="D396" s="25"/>
      <c r="E396" s="25"/>
      <c r="F396" s="25"/>
      <c r="I396" s="25"/>
      <c r="J396" s="25"/>
      <c r="K396" s="25"/>
      <c r="M396" s="25"/>
      <c r="O396" s="25"/>
      <c r="P396" s="25"/>
      <c r="Q396" s="25"/>
      <c r="R396" s="25"/>
      <c r="T396" s="25"/>
    </row>
    <row r="397" spans="1:26" x14ac:dyDescent="0.25">
      <c r="A397" s="25"/>
      <c r="B397" s="25"/>
      <c r="C397" s="25"/>
      <c r="D397" s="25"/>
      <c r="E397" s="25"/>
      <c r="F397" s="25"/>
      <c r="I397" s="25"/>
      <c r="J397" s="25"/>
      <c r="K397" s="25"/>
      <c r="M397" s="25"/>
      <c r="O397" s="25"/>
      <c r="P397" s="25"/>
      <c r="Q397" s="25"/>
      <c r="R397" s="25"/>
      <c r="T397" s="25"/>
    </row>
    <row r="398" spans="1:26" s="25" customFormat="1" x14ac:dyDescent="0.25">
      <c r="G398" s="17"/>
      <c r="H398" s="100"/>
      <c r="L398" s="100"/>
      <c r="N398" s="100"/>
      <c r="S398" s="100"/>
      <c r="U398" s="17"/>
      <c r="V398" s="17"/>
      <c r="W398" s="100"/>
      <c r="X398" s="214"/>
      <c r="Y398" s="17"/>
      <c r="Z398" s="100"/>
    </row>
    <row r="399" spans="1:26" s="25" customFormat="1" x14ac:dyDescent="0.25">
      <c r="G399" s="17"/>
      <c r="H399" s="100"/>
      <c r="L399" s="100"/>
      <c r="N399" s="100"/>
      <c r="S399" s="100"/>
      <c r="U399" s="17"/>
      <c r="V399" s="17"/>
      <c r="W399" s="100"/>
      <c r="X399" s="214"/>
      <c r="Y399" s="17"/>
      <c r="Z399" s="100"/>
    </row>
    <row r="400" spans="1:26" s="25" customFormat="1" x14ac:dyDescent="0.25">
      <c r="G400" s="17"/>
      <c r="H400" s="100"/>
      <c r="L400" s="100"/>
      <c r="N400" s="100"/>
      <c r="S400" s="100"/>
      <c r="U400" s="17"/>
      <c r="V400" s="17"/>
      <c r="W400" s="100"/>
      <c r="X400" s="214"/>
      <c r="Y400" s="17"/>
      <c r="Z400" s="100"/>
    </row>
    <row r="401" spans="1:26" s="25" customFormat="1" x14ac:dyDescent="0.25">
      <c r="G401" s="17"/>
      <c r="H401" s="100"/>
      <c r="L401" s="100"/>
      <c r="N401" s="100"/>
      <c r="S401" s="100"/>
      <c r="U401" s="17"/>
      <c r="V401" s="17"/>
      <c r="W401" s="100"/>
      <c r="X401" s="214"/>
      <c r="Y401" s="17"/>
      <c r="Z401" s="100"/>
    </row>
    <row r="402" spans="1:26" s="25" customFormat="1" x14ac:dyDescent="0.25">
      <c r="G402" s="17"/>
      <c r="H402" s="100"/>
      <c r="L402" s="100"/>
      <c r="N402" s="100"/>
      <c r="S402" s="100"/>
      <c r="U402" s="17"/>
      <c r="V402" s="17"/>
      <c r="W402" s="100"/>
      <c r="X402" s="214"/>
      <c r="Y402" s="17"/>
      <c r="Z402" s="100"/>
    </row>
    <row r="403" spans="1:26" x14ac:dyDescent="0.25">
      <c r="A403" s="25"/>
      <c r="B403" s="25"/>
      <c r="C403" s="25"/>
      <c r="D403" s="25"/>
      <c r="E403" s="25"/>
      <c r="F403" s="25"/>
      <c r="I403" s="25"/>
      <c r="J403" s="25"/>
      <c r="K403" s="25"/>
      <c r="M403" s="25"/>
      <c r="O403" s="25"/>
      <c r="P403" s="25"/>
      <c r="Q403" s="25"/>
      <c r="R403" s="25"/>
      <c r="T403" s="25"/>
    </row>
  </sheetData>
  <mergeCells count="39">
    <mergeCell ref="B1:G1"/>
    <mergeCell ref="X7:Z7"/>
    <mergeCell ref="X8:Y8"/>
    <mergeCell ref="X10:Z10"/>
    <mergeCell ref="M11:N11"/>
    <mergeCell ref="T11:W11"/>
    <mergeCell ref="E11:H11"/>
    <mergeCell ref="X11:Z11"/>
    <mergeCell ref="T7:W7"/>
    <mergeCell ref="X9:Z9"/>
    <mergeCell ref="I11:L11"/>
    <mergeCell ref="O11:S11"/>
    <mergeCell ref="C2:F2"/>
    <mergeCell ref="C7:C8"/>
    <mergeCell ref="E9:G9"/>
    <mergeCell ref="E10:G10"/>
    <mergeCell ref="X12:Z12"/>
    <mergeCell ref="E13:H13"/>
    <mergeCell ref="I13:L13"/>
    <mergeCell ref="O13:S13"/>
    <mergeCell ref="T13:W13"/>
    <mergeCell ref="X13:Z13"/>
    <mergeCell ref="E12:H12"/>
    <mergeCell ref="I12:L12"/>
    <mergeCell ref="O12:S12"/>
    <mergeCell ref="T12:W12"/>
    <mergeCell ref="M12:N12"/>
    <mergeCell ref="M13:N13"/>
    <mergeCell ref="O9:R9"/>
    <mergeCell ref="O10:R10"/>
    <mergeCell ref="T9:V9"/>
    <mergeCell ref="T10:V10"/>
    <mergeCell ref="I10:L10"/>
    <mergeCell ref="I9:L9"/>
    <mergeCell ref="D7:D8"/>
    <mergeCell ref="O7:S7"/>
    <mergeCell ref="I7:L7"/>
    <mergeCell ref="E7:H7"/>
    <mergeCell ref="M7:N7"/>
  </mergeCells>
  <conditionalFormatting sqref="S16:S379 C45:Z72 B14:Z44 B226:X231 B73:Z195 B232:Y256 B196:Y225 Z196:Z256 B257:Z386">
    <cfRule type="cellIs" dxfId="16" priority="75" operator="equal">
      <formula>0</formula>
    </cfRule>
  </conditionalFormatting>
  <conditionalFormatting sqref="G14:G379">
    <cfRule type="cellIs" dxfId="15" priority="69" operator="greaterThanOrEqual">
      <formula>$E$10</formula>
    </cfRule>
    <cfRule type="cellIs" dxfId="14" priority="70" operator="greaterThanOrEqual">
      <formula>$E$9</formula>
    </cfRule>
  </conditionalFormatting>
  <conditionalFormatting sqref="M14:M379">
    <cfRule type="cellIs" dxfId="13" priority="67" operator="greaterThanOrEqual">
      <formula>$M$10</formula>
    </cfRule>
    <cfRule type="cellIs" dxfId="12" priority="68" operator="greaterThanOrEqual">
      <formula>$M$9</formula>
    </cfRule>
  </conditionalFormatting>
  <conditionalFormatting sqref="R14:R379">
    <cfRule type="cellIs" dxfId="11" priority="65" operator="greaterThanOrEqual">
      <formula>$O$10</formula>
    </cfRule>
    <cfRule type="cellIs" dxfId="10" priority="66" operator="greaterThanOrEqual">
      <formula>$O$9</formula>
    </cfRule>
  </conditionalFormatting>
  <conditionalFormatting sqref="V14:V379">
    <cfRule type="cellIs" dxfId="9" priority="63" operator="greaterThanOrEqual">
      <formula>$T$10</formula>
    </cfRule>
    <cfRule type="cellIs" dxfId="8" priority="64" operator="greaterThanOrEqual">
      <formula>$T$9</formula>
    </cfRule>
  </conditionalFormatting>
  <conditionalFormatting sqref="Y14:Y225 Y232:Y379">
    <cfRule type="cellIs" dxfId="7" priority="61" operator="greaterThanOrEqual">
      <formula>$X$10</formula>
    </cfRule>
    <cfRule type="cellIs" dxfId="6" priority="62" operator="greaterThanOrEqual">
      <formula>$X$9</formula>
    </cfRule>
  </conditionalFormatting>
  <conditionalFormatting sqref="H14:H379">
    <cfRule type="cellIs" dxfId="5" priority="22" operator="greaterThanOrEqual">
      <formula>$H$9</formula>
    </cfRule>
  </conditionalFormatting>
  <conditionalFormatting sqref="N14:N379">
    <cfRule type="cellIs" dxfId="4" priority="21" operator="greaterThanOrEqual">
      <formula>$N$9</formula>
    </cfRule>
  </conditionalFormatting>
  <conditionalFormatting sqref="S14:S379">
    <cfRule type="cellIs" dxfId="3" priority="20" operator="greaterThanOrEqual">
      <formula>$S$9</formula>
    </cfRule>
  </conditionalFormatting>
  <conditionalFormatting sqref="W14:W379">
    <cfRule type="cellIs" dxfId="2" priority="19" operator="greaterThanOrEqual">
      <formula>$W$9</formula>
    </cfRule>
  </conditionalFormatting>
  <conditionalFormatting sqref="K14:K379">
    <cfRule type="expression" dxfId="1" priority="11">
      <formula>$K14&gt;$G14</formula>
    </cfRule>
  </conditionalFormatting>
  <conditionalFormatting sqref="B45:B72">
    <cfRule type="cellIs" dxfId="0" priority="10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ignoredErrors>
    <ignoredError sqref="H385 V383:Y383 V381:W381 V386:Y386 V385:X385 N9 V384:X384" formula="1"/>
    <ignoredError sqref="P385:Q385 M385 B385 Z385" formulaRange="1"/>
  </ignoredErrors>
  <drawing r:id="rId2"/>
  <legacyDrawing r:id="rId3"/>
  <controls>
    <mc:AlternateContent xmlns:mc="http://schemas.openxmlformats.org/markup-compatibility/2006">
      <mc:Choice Requires="x14">
        <control shapeId="18434" r:id="rId4" name="bouton2sivom">
          <controlPr defaultSize="0" autoLine="0" r:id="rId5">
            <anchor moveWithCells="1">
              <from>
                <xdr:col>23</xdr:col>
                <xdr:colOff>0</xdr:colOff>
                <xdr:row>0</xdr:row>
                <xdr:rowOff>19050</xdr:rowOff>
              </from>
              <to>
                <xdr:col>26</xdr:col>
                <xdr:colOff>19050</xdr:colOff>
                <xdr:row>0</xdr:row>
                <xdr:rowOff>314325</xdr:rowOff>
              </to>
            </anchor>
          </controlPr>
        </control>
      </mc:Choice>
      <mc:Fallback>
        <control shapeId="18434" r:id="rId4" name="bouton2sivom"/>
      </mc:Fallback>
    </mc:AlternateContent>
    <mc:AlternateContent xmlns:mc="http://schemas.openxmlformats.org/markup-compatibility/2006">
      <mc:Choice Requires="x14">
        <control shapeId="18436" r:id="rId6" name="bouton1sivom">
          <controlPr defaultSize="0" autoLine="0" r:id="rId7">
            <anchor moveWithCells="1">
              <from>
                <xdr:col>23</xdr:col>
                <xdr:colOff>0</xdr:colOff>
                <xdr:row>0</xdr:row>
                <xdr:rowOff>38100</xdr:rowOff>
              </from>
              <to>
                <xdr:col>26</xdr:col>
                <xdr:colOff>47625</xdr:colOff>
                <xdr:row>0</xdr:row>
                <xdr:rowOff>314325</xdr:rowOff>
              </to>
            </anchor>
          </controlPr>
        </control>
      </mc:Choice>
      <mc:Fallback>
        <control shapeId="18436" r:id="rId6" name="bouton1sivo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Parametres</vt:lpstr>
      <vt:lpstr>Sivom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GREGOIRE Julie</cp:lastModifiedBy>
  <cp:lastPrinted>2017-01-13T12:36:06Z</cp:lastPrinted>
  <dcterms:created xsi:type="dcterms:W3CDTF">2016-06-16T09:38:58Z</dcterms:created>
  <dcterms:modified xsi:type="dcterms:W3CDTF">2018-01-25T12:34:18Z</dcterms:modified>
</cp:coreProperties>
</file>