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876" windowWidth="17496" windowHeight="8808" firstSheet="15" activeTab="19"/>
  </bookViews>
  <sheets>
    <sheet name="thomas" sheetId="2" r:id="rId1"/>
    <sheet name="1 EAU BRUTE DE VILLE" sheetId="4" r:id="rId2"/>
    <sheet name="2 EA nord" sheetId="21" r:id="rId3"/>
    <sheet name="3 Condensât" sheetId="9" r:id="rId4"/>
    <sheet name="4 BÂCHE NORD" sheetId="6" r:id="rId5"/>
    <sheet name="5 Chaudiere 2" sheetId="7" r:id="rId6"/>
    <sheet name="6 CHAUDIERE 3" sheetId="8" r:id="rId7"/>
    <sheet name="7= 15 EAU brute s20" sheetId="12" r:id="rId8"/>
    <sheet name="8 EA SAT 20" sheetId="13" r:id="rId9"/>
    <sheet name="9 BÂCHE SAT 20" sheetId="10" r:id="rId10"/>
    <sheet name="10 VAPO S20" sheetId="14" r:id="rId11"/>
    <sheet name="11 EAU brute sud " sheetId="27" r:id="rId12"/>
    <sheet name="12 EA SUD " sheetId="22" r:id="rId13"/>
    <sheet name="13 Bâche SUD " sheetId="23" r:id="rId14"/>
    <sheet name="14 CHAUDIERE SUD " sheetId="24" r:id="rId15"/>
    <sheet name="15 =7 EAU brute s10" sheetId="28" r:id="rId16"/>
    <sheet name="16 EA SAT 10" sheetId="29" r:id="rId17"/>
    <sheet name="17 BÂCHE SAT 10" sheetId="30" r:id="rId18"/>
    <sheet name="18 VAPO S10" sheetId="31" r:id="rId19"/>
    <sheet name="circuit chauffage s10" sheetId="1" r:id="rId20"/>
    <sheet name="chauffage s20" sheetId="3" r:id="rId21"/>
    <sheet name="chauffage bureaux" sheetId="5" r:id="rId22"/>
    <sheet name="feuille de paillasse" sheetId="25" r:id="rId23"/>
    <sheet name="Feuil1" sheetId="32" r:id="rId24"/>
  </sheets>
  <calcPr calcId="145621" refMode="R1C1"/>
</workbook>
</file>

<file path=xl/calcChain.xml><?xml version="1.0" encoding="utf-8"?>
<calcChain xmlns="http://schemas.openxmlformats.org/spreadsheetml/2006/main">
  <c r="O65" i="31" l="1"/>
  <c r="J65" i="31"/>
  <c r="J65" i="30"/>
  <c r="J64" i="29"/>
  <c r="A65" i="28"/>
  <c r="A66" i="28"/>
  <c r="A67" i="28"/>
  <c r="A68" i="28"/>
  <c r="A69" i="28"/>
  <c r="A70" i="28"/>
  <c r="A71" i="28"/>
  <c r="A64" i="28"/>
  <c r="D70" i="28"/>
  <c r="E70" i="28"/>
  <c r="F70" i="28"/>
  <c r="G70" i="28"/>
  <c r="H70" i="28"/>
  <c r="I70" i="28"/>
  <c r="J70" i="28"/>
  <c r="K70" i="28"/>
  <c r="O60" i="24"/>
  <c r="J60" i="24"/>
  <c r="J60" i="23"/>
  <c r="J59" i="22"/>
  <c r="O68" i="14"/>
  <c r="J68" i="14"/>
  <c r="J68" i="10"/>
  <c r="J70" i="12"/>
  <c r="J80" i="6"/>
  <c r="J79" i="4"/>
  <c r="O64" i="31" l="1"/>
  <c r="J64" i="31"/>
  <c r="J64" i="30"/>
  <c r="J63" i="29"/>
  <c r="D68" i="28"/>
  <c r="E68" i="28"/>
  <c r="F68" i="28"/>
  <c r="G68" i="28"/>
  <c r="H68" i="28"/>
  <c r="I68" i="28"/>
  <c r="J68" i="28"/>
  <c r="K68" i="28"/>
  <c r="D69" i="28"/>
  <c r="E69" i="28"/>
  <c r="F69" i="28"/>
  <c r="G69" i="28"/>
  <c r="H69" i="28"/>
  <c r="I69" i="28"/>
  <c r="J69" i="28"/>
  <c r="K69" i="28"/>
  <c r="O59" i="24"/>
  <c r="J59" i="24"/>
  <c r="J59" i="23"/>
  <c r="J58" i="22"/>
  <c r="O67" i="14"/>
  <c r="J67" i="14"/>
  <c r="J67" i="10"/>
  <c r="J69" i="12"/>
  <c r="J79" i="6"/>
  <c r="J78" i="4"/>
  <c r="L52" i="28" l="1"/>
  <c r="L53" i="28"/>
  <c r="L54" i="28"/>
  <c r="L55" i="28"/>
  <c r="L56" i="28"/>
  <c r="L57" i="28"/>
  <c r="L58" i="28"/>
  <c r="L59" i="28"/>
  <c r="L60" i="28"/>
  <c r="L61" i="28"/>
  <c r="L62" i="28"/>
  <c r="L63" i="28"/>
  <c r="L64" i="28"/>
  <c r="L65" i="28"/>
  <c r="L66" i="28"/>
  <c r="L67" i="28"/>
  <c r="O60" i="14"/>
  <c r="O61" i="14"/>
  <c r="O62" i="14"/>
  <c r="O63" i="14"/>
  <c r="O64" i="14"/>
  <c r="O65" i="14"/>
  <c r="O66" i="14"/>
  <c r="J63" i="31" l="1"/>
  <c r="J63" i="30"/>
  <c r="J58" i="24"/>
  <c r="J58" i="23"/>
  <c r="J57" i="22"/>
  <c r="J66" i="14"/>
  <c r="J66" i="10"/>
  <c r="J68" i="12"/>
  <c r="J62" i="29"/>
  <c r="O63" i="31"/>
  <c r="O58" i="24"/>
  <c r="O62" i="31" l="1"/>
  <c r="J62" i="31"/>
  <c r="J62" i="30"/>
  <c r="J61" i="29"/>
  <c r="D67" i="28"/>
  <c r="E67" i="28"/>
  <c r="F67" i="28"/>
  <c r="G67" i="28"/>
  <c r="H67" i="28"/>
  <c r="I67" i="28"/>
  <c r="J67" i="28"/>
  <c r="K67" i="28"/>
  <c r="O41" i="24"/>
  <c r="O43" i="24"/>
  <c r="O44" i="24"/>
  <c r="O45" i="24"/>
  <c r="O46" i="24"/>
  <c r="O47" i="24"/>
  <c r="O48" i="24"/>
  <c r="O49" i="24"/>
  <c r="O50" i="24"/>
  <c r="O51" i="24"/>
  <c r="O52" i="24"/>
  <c r="O53" i="24"/>
  <c r="O54" i="24"/>
  <c r="O55" i="24"/>
  <c r="O56" i="24"/>
  <c r="O57" i="24"/>
  <c r="J57" i="24"/>
  <c r="J57" i="23"/>
  <c r="J56" i="22"/>
  <c r="J65" i="14"/>
  <c r="J65" i="10"/>
  <c r="J67" i="12"/>
  <c r="J78" i="6"/>
  <c r="J78" i="21"/>
  <c r="J77" i="4"/>
  <c r="O61" i="31" l="1"/>
  <c r="D61" i="28" l="1"/>
  <c r="E61" i="28"/>
  <c r="F61" i="28"/>
  <c r="G61" i="28"/>
  <c r="H61" i="28"/>
  <c r="I61" i="28"/>
  <c r="J61" i="28"/>
  <c r="K61" i="28"/>
  <c r="D62" i="28"/>
  <c r="E62" i="28"/>
  <c r="F62" i="28"/>
  <c r="G62" i="28"/>
  <c r="H62" i="28"/>
  <c r="I62" i="28"/>
  <c r="J62" i="28"/>
  <c r="K62" i="28"/>
  <c r="D63" i="28"/>
  <c r="E63" i="28"/>
  <c r="F63" i="28"/>
  <c r="G63" i="28"/>
  <c r="H63" i="28"/>
  <c r="I63" i="28"/>
  <c r="J63" i="28"/>
  <c r="K63" i="28"/>
  <c r="D64" i="28"/>
  <c r="E64" i="28"/>
  <c r="F64" i="28"/>
  <c r="G64" i="28"/>
  <c r="H64" i="28"/>
  <c r="I64" i="28"/>
  <c r="J64" i="28"/>
  <c r="K64" i="28"/>
  <c r="D65" i="28"/>
  <c r="E65" i="28"/>
  <c r="F65" i="28"/>
  <c r="G65" i="28"/>
  <c r="H65" i="28"/>
  <c r="I65" i="28"/>
  <c r="J65" i="28"/>
  <c r="K65" i="28"/>
  <c r="D66" i="28"/>
  <c r="E66" i="28"/>
  <c r="F66" i="28"/>
  <c r="G66" i="28"/>
  <c r="H66" i="28"/>
  <c r="I66" i="28"/>
  <c r="J66" i="28"/>
  <c r="K66" i="28"/>
  <c r="A61" i="28"/>
  <c r="A62" i="28"/>
  <c r="A63" i="28"/>
  <c r="J61" i="30"/>
  <c r="J60" i="29"/>
  <c r="J61" i="31"/>
  <c r="I76" i="9" l="1"/>
  <c r="J56" i="24"/>
  <c r="J56" i="23"/>
  <c r="J53" i="22"/>
  <c r="J54" i="22"/>
  <c r="J55" i="22"/>
  <c r="J64" i="14"/>
  <c r="J64" i="10"/>
  <c r="J66" i="12"/>
  <c r="J77" i="6"/>
  <c r="J77" i="21"/>
  <c r="J76" i="4"/>
  <c r="O60" i="31" l="1"/>
  <c r="J60" i="31"/>
  <c r="J60" i="30"/>
  <c r="J59" i="29"/>
  <c r="J55" i="24"/>
  <c r="J55" i="23"/>
  <c r="J63" i="14"/>
  <c r="J63" i="10"/>
  <c r="J65" i="12"/>
  <c r="O59" i="31" l="1"/>
  <c r="J59" i="31"/>
  <c r="J59" i="30"/>
  <c r="J58" i="29"/>
  <c r="J62" i="14"/>
  <c r="J62" i="10"/>
  <c r="J64" i="12"/>
  <c r="O58" i="31" l="1"/>
  <c r="J58" i="31"/>
  <c r="J58" i="30"/>
  <c r="J57" i="29"/>
  <c r="J61" i="14"/>
  <c r="J61" i="10"/>
  <c r="J63" i="12"/>
  <c r="A60" i="28" l="1"/>
  <c r="E60" i="28"/>
  <c r="F60" i="28"/>
  <c r="G60" i="28"/>
  <c r="H60" i="28"/>
  <c r="I60" i="28"/>
  <c r="J60" i="28"/>
  <c r="K60" i="28"/>
  <c r="E59" i="28"/>
  <c r="F59" i="28"/>
  <c r="G59" i="28"/>
  <c r="H59" i="28"/>
  <c r="I59" i="28"/>
  <c r="J59" i="28"/>
  <c r="D59" i="28"/>
  <c r="D60" i="28"/>
  <c r="O57" i="31" l="1"/>
  <c r="J57" i="31"/>
  <c r="J57" i="30"/>
  <c r="J56" i="29"/>
  <c r="J62" i="12"/>
  <c r="O46" i="31" l="1"/>
  <c r="O47" i="31"/>
  <c r="O48" i="31"/>
  <c r="O49" i="31"/>
  <c r="O50" i="31"/>
  <c r="O51" i="31"/>
  <c r="O52" i="31"/>
  <c r="O53" i="31"/>
  <c r="O54" i="31"/>
  <c r="O56" i="31" l="1"/>
  <c r="J56" i="31"/>
  <c r="J56" i="30"/>
  <c r="J53" i="29"/>
  <c r="J54" i="29"/>
  <c r="J55" i="29"/>
  <c r="J61" i="12"/>
  <c r="J60" i="12"/>
  <c r="O55" i="31" l="1"/>
  <c r="J55" i="31"/>
  <c r="J55" i="30"/>
  <c r="O55" i="14" l="1"/>
  <c r="J60" i="14"/>
  <c r="J60" i="10"/>
  <c r="S50" i="8" l="1"/>
  <c r="J50" i="8"/>
  <c r="J76" i="6"/>
  <c r="J76" i="21"/>
  <c r="J75" i="4"/>
  <c r="S48" i="8" l="1"/>
  <c r="S49" i="8"/>
  <c r="J49" i="8"/>
  <c r="J75" i="6"/>
  <c r="J75" i="21"/>
  <c r="J74" i="4"/>
  <c r="S47" i="8" l="1"/>
  <c r="J47" i="8"/>
  <c r="J73" i="6"/>
  <c r="J73" i="21"/>
  <c r="J72" i="4"/>
  <c r="S37" i="8" l="1"/>
  <c r="S38" i="8"/>
  <c r="S39" i="8"/>
  <c r="S40" i="8"/>
  <c r="S41" i="8"/>
  <c r="S42" i="8"/>
  <c r="S43" i="8"/>
  <c r="S44" i="8"/>
  <c r="S45" i="8"/>
  <c r="S46" i="8"/>
  <c r="S36" i="8"/>
  <c r="J46" i="8" l="1"/>
  <c r="J72" i="6"/>
  <c r="J72" i="21"/>
  <c r="J71" i="4"/>
  <c r="J45" i="8" l="1"/>
  <c r="J71" i="6"/>
  <c r="J71" i="21"/>
  <c r="J70" i="4"/>
  <c r="J44" i="8" l="1"/>
  <c r="J70" i="6"/>
  <c r="J70" i="21"/>
  <c r="J69" i="4"/>
  <c r="J43" i="8" l="1"/>
  <c r="J69" i="6"/>
  <c r="J69" i="21"/>
  <c r="J68" i="4"/>
  <c r="J42" i="8" l="1"/>
  <c r="J68" i="6"/>
  <c r="J68" i="21"/>
  <c r="J67" i="4"/>
  <c r="J67" i="21" l="1"/>
  <c r="J66" i="4"/>
  <c r="J41" i="8"/>
  <c r="J67" i="6"/>
  <c r="J40" i="8" l="1"/>
  <c r="J66" i="6"/>
  <c r="J66" i="21"/>
  <c r="J65" i="4"/>
  <c r="J39" i="8" l="1"/>
  <c r="J65" i="6"/>
  <c r="J65" i="21"/>
  <c r="J64" i="4"/>
  <c r="J38" i="8" l="1"/>
  <c r="J64" i="6"/>
  <c r="J64" i="21"/>
  <c r="J63" i="4"/>
  <c r="J36" i="8" l="1"/>
  <c r="J62" i="6"/>
  <c r="J62" i="21"/>
  <c r="J61" i="4"/>
  <c r="J60" i="4" l="1"/>
  <c r="J61" i="21"/>
  <c r="J61" i="6"/>
  <c r="J58" i="12"/>
  <c r="J58" i="10"/>
  <c r="J58" i="14"/>
  <c r="J52" i="22"/>
  <c r="J53" i="24"/>
  <c r="J53" i="23"/>
  <c r="J52" i="24" l="1"/>
  <c r="J52" i="23"/>
  <c r="J51" i="22"/>
  <c r="J57" i="14"/>
  <c r="J57" i="10"/>
  <c r="J57" i="12"/>
  <c r="J60" i="6"/>
  <c r="J60" i="21"/>
  <c r="J59" i="4"/>
  <c r="J56" i="12" l="1"/>
  <c r="J56" i="10"/>
  <c r="J56" i="14"/>
  <c r="J51" i="24"/>
  <c r="J51" i="23"/>
  <c r="J47" i="23"/>
  <c r="J48" i="23"/>
  <c r="J49" i="23"/>
  <c r="J50" i="23"/>
  <c r="J50" i="22"/>
  <c r="J59" i="6"/>
  <c r="J59" i="21"/>
  <c r="J58" i="4"/>
  <c r="J53" i="31" l="1"/>
  <c r="J53" i="30"/>
  <c r="J52" i="29"/>
  <c r="J49" i="22"/>
  <c r="J55" i="14"/>
  <c r="J55" i="10"/>
  <c r="J55" i="12"/>
  <c r="J58" i="6"/>
  <c r="J58" i="21"/>
  <c r="J57" i="4"/>
  <c r="O51" i="14" l="1"/>
  <c r="O52" i="14"/>
  <c r="O53" i="14"/>
  <c r="O54" i="14"/>
  <c r="O50" i="14"/>
  <c r="J52" i="31"/>
  <c r="J52" i="30"/>
  <c r="J51" i="29"/>
  <c r="J48" i="24"/>
  <c r="J49" i="24"/>
  <c r="J50" i="24"/>
  <c r="J48" i="22"/>
  <c r="J54" i="12"/>
  <c r="J57" i="6"/>
  <c r="J57" i="21"/>
  <c r="J56" i="4"/>
  <c r="D52" i="28"/>
  <c r="E52" i="28"/>
  <c r="F52" i="28"/>
  <c r="G52" i="28"/>
  <c r="H52" i="28"/>
  <c r="I52" i="28"/>
  <c r="J52" i="28"/>
  <c r="G53" i="28"/>
  <c r="I53" i="28"/>
  <c r="D54" i="28"/>
  <c r="E54" i="28"/>
  <c r="F54" i="28"/>
  <c r="G54" i="28"/>
  <c r="H54" i="28"/>
  <c r="I54" i="28"/>
  <c r="J54" i="28"/>
  <c r="D55" i="28"/>
  <c r="E55" i="28"/>
  <c r="F55" i="28"/>
  <c r="G55" i="28"/>
  <c r="H55" i="28"/>
  <c r="I55" i="28"/>
  <c r="J55" i="28"/>
  <c r="D56" i="28"/>
  <c r="E56" i="28"/>
  <c r="F56" i="28"/>
  <c r="G56" i="28"/>
  <c r="H56" i="28"/>
  <c r="I56" i="28"/>
  <c r="J56" i="28"/>
  <c r="D57" i="28"/>
  <c r="E57" i="28"/>
  <c r="F57" i="28"/>
  <c r="G57" i="28"/>
  <c r="H57" i="28"/>
  <c r="I57" i="28"/>
  <c r="J57" i="28"/>
  <c r="D58" i="28"/>
  <c r="E58" i="28"/>
  <c r="F58" i="28"/>
  <c r="G58" i="28"/>
  <c r="H58" i="28"/>
  <c r="I58" i="28"/>
  <c r="J58" i="28"/>
  <c r="D51" i="28"/>
  <c r="J54" i="14"/>
  <c r="J54" i="10"/>
  <c r="E51" i="28"/>
  <c r="F51" i="28"/>
  <c r="G51" i="28"/>
  <c r="H51" i="28"/>
  <c r="I51" i="28"/>
  <c r="J51" i="28"/>
  <c r="L51" i="28"/>
  <c r="J51" i="31" l="1"/>
  <c r="J51" i="30"/>
  <c r="J50" i="28"/>
  <c r="J47" i="22"/>
  <c r="J53" i="14"/>
  <c r="J53" i="10"/>
  <c r="J53" i="12"/>
  <c r="J56" i="6"/>
  <c r="J56" i="21"/>
  <c r="J55" i="4"/>
  <c r="J50" i="29"/>
  <c r="K50" i="28"/>
  <c r="K48" i="28"/>
  <c r="J48" i="28"/>
  <c r="K49" i="28"/>
  <c r="J49" i="28"/>
  <c r="J50" i="31" l="1"/>
  <c r="J50" i="30"/>
  <c r="J49" i="29"/>
  <c r="J47" i="24"/>
  <c r="J46" i="22"/>
  <c r="J47" i="27"/>
  <c r="J48" i="27"/>
  <c r="J49" i="27"/>
  <c r="J50" i="27"/>
  <c r="J51" i="27"/>
  <c r="J52" i="27"/>
  <c r="J53" i="27"/>
  <c r="J55" i="27"/>
  <c r="J56" i="27"/>
  <c r="J57" i="27"/>
  <c r="J58" i="27"/>
  <c r="J59" i="27"/>
  <c r="J60" i="27"/>
  <c r="J61" i="27"/>
  <c r="J62" i="27"/>
  <c r="J63" i="27"/>
  <c r="J64" i="27"/>
  <c r="J65" i="27"/>
  <c r="J66" i="27"/>
  <c r="J67" i="27"/>
  <c r="J68" i="27"/>
  <c r="J69" i="27"/>
  <c r="J70" i="27"/>
  <c r="J71" i="27"/>
  <c r="J72" i="27"/>
  <c r="J73" i="27"/>
  <c r="J74" i="27"/>
  <c r="J75" i="27"/>
  <c r="J76" i="27"/>
  <c r="J77" i="27"/>
  <c r="J78" i="27"/>
  <c r="J79" i="27"/>
  <c r="J80" i="27"/>
  <c r="J81" i="27"/>
  <c r="J82" i="27"/>
  <c r="J83" i="27"/>
  <c r="J84" i="27"/>
  <c r="J85" i="27"/>
  <c r="J86" i="27"/>
  <c r="J87" i="27"/>
  <c r="J88" i="27"/>
  <c r="J89" i="27"/>
  <c r="J90" i="27"/>
  <c r="J91" i="27"/>
  <c r="J92" i="27"/>
  <c r="J93" i="27"/>
  <c r="J94" i="27"/>
  <c r="J95" i="27"/>
  <c r="J96" i="27"/>
  <c r="J97" i="27"/>
  <c r="J98" i="27"/>
  <c r="J99" i="27"/>
  <c r="J100" i="27"/>
  <c r="J101" i="27"/>
  <c r="J102" i="27"/>
  <c r="J103" i="27"/>
  <c r="J104" i="27"/>
  <c r="J105" i="27"/>
  <c r="J106" i="27"/>
  <c r="J107" i="27"/>
  <c r="J108" i="27"/>
  <c r="J109" i="27"/>
  <c r="J110" i="27"/>
  <c r="J111" i="27"/>
  <c r="J112" i="27"/>
  <c r="J113" i="27"/>
  <c r="J114" i="27"/>
  <c r="J115" i="27"/>
  <c r="J116" i="27"/>
  <c r="J117" i="27"/>
  <c r="J118" i="27"/>
  <c r="J119" i="27"/>
  <c r="J120" i="27"/>
  <c r="J121" i="27"/>
  <c r="J122" i="27"/>
  <c r="J123" i="27"/>
  <c r="J124" i="27"/>
  <c r="J125" i="27"/>
  <c r="J126" i="27"/>
  <c r="J127" i="27"/>
  <c r="J128" i="27"/>
  <c r="J129" i="27"/>
  <c r="J130" i="27"/>
  <c r="J131" i="27"/>
  <c r="J132" i="27"/>
  <c r="J133" i="27"/>
  <c r="J134" i="27"/>
  <c r="J135" i="27"/>
  <c r="J136" i="27"/>
  <c r="J137" i="27"/>
  <c r="J52" i="12"/>
  <c r="J55" i="6"/>
  <c r="J55" i="21"/>
  <c r="J54" i="4"/>
  <c r="J49" i="31" l="1"/>
  <c r="J49" i="30"/>
  <c r="J48" i="29"/>
  <c r="J46" i="24"/>
  <c r="J46" i="23"/>
  <c r="J45" i="22"/>
  <c r="J46" i="27"/>
  <c r="J52" i="14"/>
  <c r="J52" i="10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J72" i="13"/>
  <c r="J73" i="13"/>
  <c r="J74" i="13"/>
  <c r="J75" i="13"/>
  <c r="J76" i="13"/>
  <c r="J77" i="13"/>
  <c r="J78" i="13"/>
  <c r="J79" i="13"/>
  <c r="J80" i="13"/>
  <c r="J81" i="13"/>
  <c r="J82" i="13"/>
  <c r="J83" i="13"/>
  <c r="J84" i="13"/>
  <c r="J85" i="13"/>
  <c r="J86" i="13"/>
  <c r="J87" i="13"/>
  <c r="J88" i="13"/>
  <c r="J89" i="13"/>
  <c r="J90" i="13"/>
  <c r="J91" i="13"/>
  <c r="J92" i="13"/>
  <c r="J93" i="13"/>
  <c r="J94" i="13"/>
  <c r="J95" i="13"/>
  <c r="J96" i="13"/>
  <c r="J97" i="13"/>
  <c r="J98" i="13"/>
  <c r="J99" i="13"/>
  <c r="J100" i="13"/>
  <c r="J101" i="13"/>
  <c r="J102" i="13"/>
  <c r="J103" i="13"/>
  <c r="J104" i="13"/>
  <c r="J105" i="13"/>
  <c r="J106" i="13"/>
  <c r="J107" i="13"/>
  <c r="J108" i="13"/>
  <c r="J109" i="13"/>
  <c r="J110" i="13"/>
  <c r="J111" i="13"/>
  <c r="J112" i="13"/>
  <c r="J113" i="13"/>
  <c r="J114" i="13"/>
  <c r="J115" i="13"/>
  <c r="J116" i="13"/>
  <c r="J117" i="13"/>
  <c r="J118" i="13"/>
  <c r="J119" i="13"/>
  <c r="J120" i="13"/>
  <c r="J121" i="13"/>
  <c r="J122" i="13"/>
  <c r="J123" i="13"/>
  <c r="J124" i="13"/>
  <c r="J125" i="13"/>
  <c r="J126" i="13"/>
  <c r="J127" i="13"/>
  <c r="J128" i="13"/>
  <c r="J129" i="13"/>
  <c r="J130" i="13"/>
  <c r="J131" i="13"/>
  <c r="J132" i="13"/>
  <c r="J133" i="13"/>
  <c r="J134" i="13"/>
  <c r="J135" i="13"/>
  <c r="J136" i="13"/>
  <c r="J137" i="13"/>
  <c r="J138" i="13"/>
  <c r="J139" i="13"/>
  <c r="J140" i="13"/>
  <c r="J141" i="13"/>
  <c r="J142" i="13"/>
  <c r="J143" i="13"/>
  <c r="J144" i="13"/>
  <c r="J145" i="13"/>
  <c r="J146" i="13"/>
  <c r="J147" i="13"/>
  <c r="J148" i="13"/>
  <c r="J149" i="13"/>
  <c r="J150" i="13"/>
  <c r="J151" i="13"/>
  <c r="J152" i="13"/>
  <c r="J153" i="13"/>
  <c r="J154" i="13"/>
  <c r="J155" i="13"/>
  <c r="J51" i="13"/>
  <c r="J52" i="13"/>
  <c r="J51" i="12"/>
  <c r="J54" i="6"/>
  <c r="J54" i="21"/>
  <c r="J53" i="4"/>
  <c r="J48" i="31" l="1"/>
  <c r="J46" i="29"/>
  <c r="J47" i="29"/>
  <c r="J45" i="29"/>
  <c r="J45" i="24"/>
  <c r="J45" i="23"/>
  <c r="J44" i="22"/>
  <c r="J45" i="27"/>
  <c r="J48" i="30"/>
  <c r="J51" i="14"/>
  <c r="J51" i="10"/>
  <c r="J50" i="12"/>
  <c r="J53" i="6"/>
  <c r="I10" i="9"/>
  <c r="J53" i="21"/>
  <c r="J52" i="4"/>
  <c r="J44" i="24" l="1"/>
  <c r="J44" i="23"/>
  <c r="J43" i="22"/>
  <c r="K15" i="22"/>
  <c r="K16" i="22"/>
  <c r="K17" i="22"/>
  <c r="K18" i="22"/>
  <c r="K19" i="22"/>
  <c r="K43" i="22"/>
  <c r="K42" i="22"/>
  <c r="J46" i="28"/>
  <c r="J50" i="14"/>
  <c r="J50" i="10"/>
  <c r="J50" i="13"/>
  <c r="J49" i="13"/>
  <c r="J44" i="27"/>
  <c r="J47" i="31"/>
  <c r="J47" i="30"/>
  <c r="J46" i="30"/>
  <c r="J37" i="12"/>
  <c r="J38" i="12"/>
  <c r="J39" i="12"/>
  <c r="J40" i="12"/>
  <c r="J41" i="12"/>
  <c r="J42" i="12"/>
  <c r="J43" i="12"/>
  <c r="J44" i="12"/>
  <c r="J45" i="12"/>
  <c r="J46" i="12"/>
  <c r="J47" i="12"/>
  <c r="J48" i="12"/>
  <c r="J49" i="12"/>
  <c r="J52" i="6"/>
  <c r="J43" i="24" l="1"/>
  <c r="J49" i="14" l="1"/>
  <c r="J46" i="31"/>
  <c r="J45" i="28"/>
  <c r="J43" i="23"/>
  <c r="J42" i="22"/>
  <c r="J43" i="27"/>
  <c r="J49" i="10"/>
  <c r="M10" i="5" l="1"/>
  <c r="M10" i="3"/>
  <c r="M10" i="1"/>
  <c r="L10" i="1"/>
  <c r="K174" i="31"/>
  <c r="K173" i="31"/>
  <c r="K172" i="31"/>
  <c r="K171" i="31"/>
  <c r="K170" i="31"/>
  <c r="K169" i="31"/>
  <c r="K168" i="31"/>
  <c r="K167" i="31"/>
  <c r="K166" i="31"/>
  <c r="K165" i="31"/>
  <c r="K164" i="31"/>
  <c r="K163" i="31"/>
  <c r="K162" i="31"/>
  <c r="K161" i="31"/>
  <c r="K160" i="31"/>
  <c r="K159" i="31"/>
  <c r="K158" i="31"/>
  <c r="K157" i="31"/>
  <c r="K156" i="31"/>
  <c r="K155" i="31"/>
  <c r="K154" i="31"/>
  <c r="K153" i="31"/>
  <c r="K152" i="31"/>
  <c r="K151" i="31"/>
  <c r="K150" i="31"/>
  <c r="K149" i="31"/>
  <c r="K148" i="31"/>
  <c r="K147" i="31"/>
  <c r="K146" i="31"/>
  <c r="K145" i="31"/>
  <c r="K144" i="31"/>
  <c r="K143" i="31"/>
  <c r="K142" i="31"/>
  <c r="K141" i="31"/>
  <c r="K140" i="31"/>
  <c r="K139" i="31"/>
  <c r="K138" i="31"/>
  <c r="K137" i="31"/>
  <c r="K136" i="31"/>
  <c r="K135" i="31"/>
  <c r="K134" i="31"/>
  <c r="K133" i="31"/>
  <c r="K132" i="31"/>
  <c r="K131" i="31"/>
  <c r="K130" i="31"/>
  <c r="K129" i="31"/>
  <c r="K128" i="31"/>
  <c r="K127" i="31"/>
  <c r="K126" i="31"/>
  <c r="K125" i="31"/>
  <c r="K124" i="31"/>
  <c r="K123" i="31"/>
  <c r="K122" i="31"/>
  <c r="K121" i="31"/>
  <c r="K120" i="31"/>
  <c r="K119" i="31"/>
  <c r="K118" i="31"/>
  <c r="K117" i="31"/>
  <c r="K116" i="31"/>
  <c r="K115" i="31"/>
  <c r="K114" i="31"/>
  <c r="K113" i="31"/>
  <c r="K112" i="31"/>
  <c r="K111" i="31"/>
  <c r="K110" i="31"/>
  <c r="K109" i="31"/>
  <c r="K108" i="31"/>
  <c r="K107" i="31"/>
  <c r="K106" i="31"/>
  <c r="K105" i="31"/>
  <c r="K104" i="31"/>
  <c r="K103" i="31"/>
  <c r="K102" i="31"/>
  <c r="K101" i="31"/>
  <c r="K100" i="31"/>
  <c r="K99" i="31"/>
  <c r="K98" i="31"/>
  <c r="K97" i="31"/>
  <c r="K96" i="31"/>
  <c r="K95" i="31"/>
  <c r="K94" i="31"/>
  <c r="K93" i="31"/>
  <c r="K92" i="31"/>
  <c r="K91" i="31"/>
  <c r="K90" i="31"/>
  <c r="K89" i="31"/>
  <c r="K88" i="31"/>
  <c r="K87" i="31"/>
  <c r="K86" i="31"/>
  <c r="K85" i="31"/>
  <c r="K84" i="31"/>
  <c r="K83" i="31"/>
  <c r="K82" i="31"/>
  <c r="K81" i="31"/>
  <c r="K80" i="31"/>
  <c r="K79" i="31"/>
  <c r="K78" i="31"/>
  <c r="K77" i="31"/>
  <c r="K76" i="31"/>
  <c r="K75" i="31"/>
  <c r="K74" i="31"/>
  <c r="K73" i="31"/>
  <c r="K72" i="31"/>
  <c r="K71" i="31"/>
  <c r="K70" i="31"/>
  <c r="K69" i="31"/>
  <c r="K68" i="31"/>
  <c r="K67" i="31"/>
  <c r="K66" i="31"/>
  <c r="K65" i="31"/>
  <c r="K64" i="31"/>
  <c r="K63" i="31"/>
  <c r="K62" i="31"/>
  <c r="K61" i="31"/>
  <c r="K60" i="31"/>
  <c r="K59" i="31"/>
  <c r="K58" i="31"/>
  <c r="K57" i="31"/>
  <c r="K56" i="31"/>
  <c r="K55" i="31"/>
  <c r="K54" i="31"/>
  <c r="K53" i="31"/>
  <c r="K52" i="31"/>
  <c r="K51" i="31"/>
  <c r="K50" i="31"/>
  <c r="K49" i="31"/>
  <c r="K48" i="31"/>
  <c r="K47" i="31"/>
  <c r="K46" i="31"/>
  <c r="K45" i="31"/>
  <c r="K44" i="31"/>
  <c r="K43" i="31"/>
  <c r="K42" i="31"/>
  <c r="K41" i="31"/>
  <c r="K40" i="31"/>
  <c r="K39" i="31"/>
  <c r="K38" i="31"/>
  <c r="K37" i="31"/>
  <c r="K36" i="31"/>
  <c r="K35" i="31"/>
  <c r="K34" i="31"/>
  <c r="K33" i="31"/>
  <c r="K32" i="31"/>
  <c r="K31" i="31"/>
  <c r="K30" i="31"/>
  <c r="K29" i="31"/>
  <c r="K28" i="31"/>
  <c r="K27" i="31"/>
  <c r="K26" i="31"/>
  <c r="K25" i="31"/>
  <c r="K24" i="31"/>
  <c r="K23" i="31"/>
  <c r="K22" i="31"/>
  <c r="K21" i="31"/>
  <c r="K20" i="31"/>
  <c r="K19" i="31"/>
  <c r="J19" i="31"/>
  <c r="A19" i="31"/>
  <c r="K18" i="31"/>
  <c r="J18" i="31"/>
  <c r="K17" i="31"/>
  <c r="J17" i="31"/>
  <c r="K16" i="31"/>
  <c r="J16" i="31"/>
  <c r="K15" i="31"/>
  <c r="J15" i="31"/>
  <c r="O14" i="31"/>
  <c r="K14" i="31"/>
  <c r="J14" i="31"/>
  <c r="O13" i="31"/>
  <c r="K13" i="31"/>
  <c r="J13" i="31"/>
  <c r="K12" i="31"/>
  <c r="J12" i="31"/>
  <c r="K11" i="31"/>
  <c r="O10" i="31"/>
  <c r="K10" i="31"/>
  <c r="E8" i="31"/>
  <c r="K174" i="30"/>
  <c r="K173" i="30"/>
  <c r="K172" i="30"/>
  <c r="K171" i="30"/>
  <c r="K170" i="30"/>
  <c r="K169" i="30"/>
  <c r="K168" i="30"/>
  <c r="K167" i="30"/>
  <c r="K166" i="30"/>
  <c r="K165" i="30"/>
  <c r="K164" i="30"/>
  <c r="K163" i="30"/>
  <c r="K162" i="30"/>
  <c r="K161" i="30"/>
  <c r="K160" i="30"/>
  <c r="K159" i="30"/>
  <c r="K158" i="30"/>
  <c r="K157" i="30"/>
  <c r="K156" i="30"/>
  <c r="K155" i="30"/>
  <c r="K154" i="30"/>
  <c r="K153" i="30"/>
  <c r="K152" i="30"/>
  <c r="K151" i="30"/>
  <c r="K150" i="30"/>
  <c r="K149" i="30"/>
  <c r="K148" i="30"/>
  <c r="K147" i="30"/>
  <c r="K146" i="30"/>
  <c r="K145" i="30"/>
  <c r="K144" i="30"/>
  <c r="K143" i="30"/>
  <c r="K142" i="30"/>
  <c r="K141" i="30"/>
  <c r="K140" i="30"/>
  <c r="K139" i="30"/>
  <c r="K138" i="30"/>
  <c r="K137" i="30"/>
  <c r="K136" i="30"/>
  <c r="K135" i="30"/>
  <c r="K134" i="30"/>
  <c r="K133" i="30"/>
  <c r="K132" i="30"/>
  <c r="K131" i="30"/>
  <c r="K130" i="30"/>
  <c r="K129" i="30"/>
  <c r="K128" i="30"/>
  <c r="K127" i="30"/>
  <c r="K126" i="30"/>
  <c r="K125" i="30"/>
  <c r="K124" i="30"/>
  <c r="K123" i="30"/>
  <c r="K122" i="30"/>
  <c r="K121" i="30"/>
  <c r="K120" i="30"/>
  <c r="K119" i="30"/>
  <c r="K118" i="30"/>
  <c r="K117" i="30"/>
  <c r="K116" i="30"/>
  <c r="K115" i="30"/>
  <c r="K114" i="30"/>
  <c r="K113" i="30"/>
  <c r="K112" i="30"/>
  <c r="K111" i="30"/>
  <c r="K110" i="30"/>
  <c r="K109" i="30"/>
  <c r="K108" i="30"/>
  <c r="K107" i="30"/>
  <c r="K106" i="30"/>
  <c r="K105" i="30"/>
  <c r="K104" i="30"/>
  <c r="K103" i="30"/>
  <c r="K102" i="30"/>
  <c r="K101" i="30"/>
  <c r="K100" i="30"/>
  <c r="K99" i="30"/>
  <c r="K98" i="30"/>
  <c r="K97" i="30"/>
  <c r="K96" i="30"/>
  <c r="K95" i="30"/>
  <c r="K94" i="30"/>
  <c r="K93" i="30"/>
  <c r="K92" i="30"/>
  <c r="K91" i="30"/>
  <c r="K90" i="30"/>
  <c r="K89" i="30"/>
  <c r="K88" i="30"/>
  <c r="K87" i="30"/>
  <c r="K86" i="30"/>
  <c r="K85" i="30"/>
  <c r="K84" i="30"/>
  <c r="K83" i="30"/>
  <c r="K82" i="30"/>
  <c r="K81" i="30"/>
  <c r="K80" i="30"/>
  <c r="K79" i="30"/>
  <c r="K78" i="30"/>
  <c r="K77" i="30"/>
  <c r="K76" i="30"/>
  <c r="K75" i="30"/>
  <c r="K74" i="30"/>
  <c r="K73" i="30"/>
  <c r="K72" i="30"/>
  <c r="K71" i="30"/>
  <c r="K70" i="30"/>
  <c r="K69" i="30"/>
  <c r="K68" i="30"/>
  <c r="K67" i="30"/>
  <c r="K66" i="30"/>
  <c r="K65" i="30"/>
  <c r="K64" i="30"/>
  <c r="K63" i="30"/>
  <c r="K62" i="30"/>
  <c r="K61" i="30"/>
  <c r="K60" i="30"/>
  <c r="K59" i="30"/>
  <c r="K58" i="30"/>
  <c r="K57" i="30"/>
  <c r="K56" i="30"/>
  <c r="K55" i="30"/>
  <c r="K54" i="30"/>
  <c r="K53" i="30"/>
  <c r="K52" i="30"/>
  <c r="K51" i="30"/>
  <c r="K50" i="30"/>
  <c r="K49" i="30"/>
  <c r="K48" i="30"/>
  <c r="K47" i="30"/>
  <c r="K46" i="30"/>
  <c r="K45" i="30"/>
  <c r="K44" i="30"/>
  <c r="K43" i="30"/>
  <c r="K42" i="30"/>
  <c r="K41" i="30"/>
  <c r="K40" i="30"/>
  <c r="K39" i="30"/>
  <c r="K38" i="30"/>
  <c r="K37" i="30"/>
  <c r="K36" i="30"/>
  <c r="K35" i="30"/>
  <c r="K34" i="30"/>
  <c r="K33" i="30"/>
  <c r="K32" i="30"/>
  <c r="K31" i="30"/>
  <c r="K30" i="30"/>
  <c r="K29" i="30"/>
  <c r="K28" i="30"/>
  <c r="K27" i="30"/>
  <c r="K26" i="30"/>
  <c r="K25" i="30"/>
  <c r="K24" i="30"/>
  <c r="K23" i="30"/>
  <c r="K22" i="30"/>
  <c r="K21" i="30"/>
  <c r="K20" i="30"/>
  <c r="K19" i="30"/>
  <c r="J19" i="30"/>
  <c r="A19" i="30"/>
  <c r="K18" i="30"/>
  <c r="J18" i="30"/>
  <c r="K17" i="30"/>
  <c r="J17" i="30"/>
  <c r="K16" i="30"/>
  <c r="J16" i="30"/>
  <c r="K15" i="30"/>
  <c r="J15" i="30"/>
  <c r="K14" i="30"/>
  <c r="J14" i="30"/>
  <c r="K13" i="30"/>
  <c r="J13" i="30"/>
  <c r="K12" i="30"/>
  <c r="J12" i="30"/>
  <c r="K11" i="30"/>
  <c r="J11" i="30"/>
  <c r="K10" i="30"/>
  <c r="J10" i="30"/>
  <c r="J19" i="29"/>
  <c r="A19" i="29"/>
  <c r="J18" i="29"/>
  <c r="J17" i="29"/>
  <c r="J16" i="29"/>
  <c r="J15" i="29"/>
  <c r="J14" i="29"/>
  <c r="J13" i="29"/>
  <c r="J12" i="29"/>
  <c r="J11" i="29"/>
  <c r="J10" i="29"/>
  <c r="K46" i="28"/>
  <c r="K45" i="28"/>
  <c r="K44" i="28"/>
  <c r="K43" i="28"/>
  <c r="K42" i="28"/>
  <c r="K41" i="28"/>
  <c r="K40" i="28"/>
  <c r="K39" i="28"/>
  <c r="K38" i="28"/>
  <c r="K37" i="28"/>
  <c r="K36" i="28"/>
  <c r="K35" i="28"/>
  <c r="K34" i="28"/>
  <c r="K33" i="28"/>
  <c r="K32" i="28"/>
  <c r="K31" i="28"/>
  <c r="K30" i="28"/>
  <c r="K29" i="28"/>
  <c r="K28" i="28"/>
  <c r="K27" i="28"/>
  <c r="K26" i="28"/>
  <c r="K25" i="28"/>
  <c r="K24" i="28"/>
  <c r="K23" i="28"/>
  <c r="K22" i="28"/>
  <c r="K21" i="28"/>
  <c r="K20" i="28"/>
  <c r="K19" i="28"/>
  <c r="J19" i="28"/>
  <c r="A19" i="28"/>
  <c r="K18" i="28"/>
  <c r="J18" i="28"/>
  <c r="K17" i="28"/>
  <c r="J17" i="28"/>
  <c r="K16" i="28"/>
  <c r="J16" i="28"/>
  <c r="K15" i="28"/>
  <c r="J15" i="28"/>
  <c r="K14" i="28"/>
  <c r="J14" i="28"/>
  <c r="K13" i="28"/>
  <c r="J13" i="28"/>
  <c r="K12" i="28"/>
  <c r="J12" i="28"/>
  <c r="K11" i="28"/>
  <c r="J11" i="28"/>
  <c r="K10" i="28"/>
  <c r="J10" i="28"/>
  <c r="O10" i="14"/>
  <c r="O13" i="14"/>
  <c r="O14" i="14"/>
  <c r="E8" i="14"/>
  <c r="J19" i="24" l="1"/>
  <c r="J19" i="23"/>
  <c r="J19" i="22"/>
  <c r="J19" i="27"/>
  <c r="J19" i="14"/>
  <c r="J19" i="10"/>
  <c r="J19" i="13"/>
  <c r="J19" i="12"/>
  <c r="J19" i="6"/>
  <c r="J19" i="21"/>
  <c r="K19" i="21"/>
  <c r="J19" i="4"/>
  <c r="A19" i="24" l="1"/>
  <c r="A19" i="23"/>
  <c r="A19" i="22"/>
  <c r="A19" i="27"/>
  <c r="A19" i="14"/>
  <c r="A19" i="10"/>
  <c r="A19" i="13"/>
  <c r="A19" i="12"/>
  <c r="A19" i="8"/>
  <c r="A19" i="7"/>
  <c r="A19" i="6"/>
  <c r="A18" i="9"/>
  <c r="A19" i="21"/>
  <c r="J18" i="24"/>
  <c r="J18" i="23"/>
  <c r="J18" i="22"/>
  <c r="J18" i="27"/>
  <c r="J18" i="14"/>
  <c r="J18" i="10"/>
  <c r="J18" i="6"/>
  <c r="J18" i="21"/>
  <c r="J18" i="4"/>
  <c r="J18" i="12"/>
  <c r="J18" i="13"/>
  <c r="K18" i="21"/>
  <c r="J17" i="24" l="1"/>
  <c r="J17" i="23"/>
  <c r="J17" i="22"/>
  <c r="J17" i="27"/>
  <c r="J17" i="14"/>
  <c r="J17" i="10"/>
  <c r="J17" i="13"/>
  <c r="J17" i="12"/>
  <c r="J16" i="7"/>
  <c r="J17" i="7"/>
  <c r="J17" i="6"/>
  <c r="J17" i="21"/>
  <c r="K17" i="21"/>
  <c r="J17" i="4"/>
  <c r="J16" i="23" l="1"/>
  <c r="J16" i="22"/>
  <c r="J16" i="24"/>
  <c r="J15" i="24"/>
  <c r="J15" i="23"/>
  <c r="J15" i="22"/>
  <c r="J16" i="27"/>
  <c r="J15" i="27"/>
  <c r="J16" i="14"/>
  <c r="J16" i="10"/>
  <c r="J16" i="13"/>
  <c r="J16" i="12"/>
  <c r="J16" i="6"/>
  <c r="J16" i="21"/>
  <c r="K16" i="21"/>
  <c r="J16" i="4"/>
  <c r="J15" i="14" l="1"/>
  <c r="J15" i="10"/>
  <c r="J15" i="13"/>
  <c r="J15" i="12"/>
  <c r="J15" i="7"/>
  <c r="J15" i="6"/>
  <c r="J15" i="21"/>
  <c r="K15" i="21"/>
  <c r="O14" i="24" l="1"/>
  <c r="S14" i="7"/>
  <c r="K14" i="22"/>
  <c r="K14" i="27"/>
  <c r="J14" i="8"/>
  <c r="J14" i="13"/>
  <c r="J14" i="7"/>
  <c r="K11" i="21"/>
  <c r="K12" i="21"/>
  <c r="K13" i="21"/>
  <c r="K14" i="21"/>
  <c r="J14" i="4"/>
  <c r="J14" i="24"/>
  <c r="J14" i="23"/>
  <c r="J14" i="22"/>
  <c r="J14" i="27"/>
  <c r="J11" i="10"/>
  <c r="J12" i="10"/>
  <c r="J13" i="10"/>
  <c r="J14" i="10"/>
  <c r="J10" i="10"/>
  <c r="J14" i="14"/>
  <c r="J14" i="12"/>
  <c r="J14" i="6"/>
  <c r="J14" i="21"/>
  <c r="K173" i="27" l="1"/>
  <c r="K172" i="27"/>
  <c r="K171" i="27"/>
  <c r="K170" i="27"/>
  <c r="K169" i="27"/>
  <c r="K168" i="27"/>
  <c r="K167" i="27"/>
  <c r="K166" i="27"/>
  <c r="K165" i="27"/>
  <c r="K164" i="27"/>
  <c r="K163" i="27"/>
  <c r="K162" i="27"/>
  <c r="K161" i="27"/>
  <c r="K160" i="27"/>
  <c r="K159" i="27"/>
  <c r="K158" i="27"/>
  <c r="K157" i="27"/>
  <c r="K156" i="27"/>
  <c r="K155" i="27"/>
  <c r="K154" i="27"/>
  <c r="K153" i="27"/>
  <c r="K152" i="27"/>
  <c r="K151" i="27"/>
  <c r="K150" i="27"/>
  <c r="K149" i="27"/>
  <c r="K148" i="27"/>
  <c r="K147" i="27"/>
  <c r="K146" i="27"/>
  <c r="K145" i="27"/>
  <c r="K144" i="27"/>
  <c r="K143" i="27"/>
  <c r="K142" i="27"/>
  <c r="K141" i="27"/>
  <c r="K140" i="27"/>
  <c r="K139" i="27"/>
  <c r="K138" i="27"/>
  <c r="K137" i="27"/>
  <c r="K136" i="27"/>
  <c r="K135" i="27"/>
  <c r="K134" i="27"/>
  <c r="K133" i="27"/>
  <c r="K132" i="27"/>
  <c r="K131" i="27"/>
  <c r="K130" i="27"/>
  <c r="K129" i="27"/>
  <c r="K128" i="27"/>
  <c r="K127" i="27"/>
  <c r="K126" i="27"/>
  <c r="K125" i="27"/>
  <c r="K124" i="27"/>
  <c r="K123" i="27"/>
  <c r="K122" i="27"/>
  <c r="K121" i="27"/>
  <c r="K120" i="27"/>
  <c r="K119" i="27"/>
  <c r="K118" i="27"/>
  <c r="K117" i="27"/>
  <c r="K116" i="27"/>
  <c r="K115" i="27"/>
  <c r="K114" i="27"/>
  <c r="K113" i="27"/>
  <c r="K112" i="27"/>
  <c r="K111" i="27"/>
  <c r="K110" i="27"/>
  <c r="K109" i="27"/>
  <c r="K108" i="27"/>
  <c r="K107" i="27"/>
  <c r="K106" i="27"/>
  <c r="K105" i="27"/>
  <c r="K104" i="27"/>
  <c r="K103" i="27"/>
  <c r="K102" i="27"/>
  <c r="K101" i="27"/>
  <c r="K100" i="27"/>
  <c r="K99" i="27"/>
  <c r="K98" i="27"/>
  <c r="K97" i="27"/>
  <c r="K96" i="27"/>
  <c r="K95" i="27"/>
  <c r="K94" i="27"/>
  <c r="K93" i="27"/>
  <c r="K92" i="27"/>
  <c r="K91" i="27"/>
  <c r="K90" i="27"/>
  <c r="K89" i="27"/>
  <c r="K88" i="27"/>
  <c r="K87" i="27"/>
  <c r="K86" i="27"/>
  <c r="K85" i="27"/>
  <c r="K84" i="27"/>
  <c r="K83" i="27"/>
  <c r="K82" i="27"/>
  <c r="K81" i="27"/>
  <c r="K80" i="27"/>
  <c r="K79" i="27"/>
  <c r="K78" i="27"/>
  <c r="K77" i="27"/>
  <c r="K76" i="27"/>
  <c r="K75" i="27"/>
  <c r="K74" i="27"/>
  <c r="K73" i="27"/>
  <c r="K72" i="27"/>
  <c r="K71" i="27"/>
  <c r="K70" i="27"/>
  <c r="K69" i="27"/>
  <c r="K68" i="27"/>
  <c r="K67" i="27"/>
  <c r="K66" i="27"/>
  <c r="K65" i="27"/>
  <c r="K64" i="27"/>
  <c r="K63" i="27"/>
  <c r="K62" i="27"/>
  <c r="K61" i="27"/>
  <c r="K60" i="27"/>
  <c r="K59" i="27"/>
  <c r="K58" i="27"/>
  <c r="K57" i="27"/>
  <c r="K56" i="27"/>
  <c r="K55" i="27"/>
  <c r="K54" i="27"/>
  <c r="K53" i="27"/>
  <c r="K52" i="27"/>
  <c r="K51" i="27"/>
  <c r="K50" i="27"/>
  <c r="K49" i="27"/>
  <c r="K48" i="27"/>
  <c r="K47" i="27"/>
  <c r="K46" i="27"/>
  <c r="K45" i="27"/>
  <c r="K44" i="27"/>
  <c r="K43" i="27"/>
  <c r="K42" i="27"/>
  <c r="K41" i="27"/>
  <c r="K40" i="27"/>
  <c r="K39" i="27"/>
  <c r="K38" i="27"/>
  <c r="K37" i="27"/>
  <c r="K36" i="27"/>
  <c r="K35" i="27"/>
  <c r="K34" i="27"/>
  <c r="K33" i="27"/>
  <c r="K32" i="27"/>
  <c r="K31" i="27"/>
  <c r="K30" i="27"/>
  <c r="K29" i="27"/>
  <c r="K28" i="27"/>
  <c r="K27" i="27"/>
  <c r="K26" i="27"/>
  <c r="K25" i="27"/>
  <c r="K24" i="27"/>
  <c r="K23" i="27"/>
  <c r="K22" i="27"/>
  <c r="K21" i="27"/>
  <c r="K20" i="27"/>
  <c r="K19" i="27"/>
  <c r="K18" i="27"/>
  <c r="K17" i="27"/>
  <c r="K16" i="27"/>
  <c r="K15" i="27"/>
  <c r="S14" i="8"/>
  <c r="S12" i="8"/>
  <c r="S13" i="8"/>
  <c r="S13" i="7" l="1"/>
  <c r="J13" i="8" l="1"/>
  <c r="J13" i="14"/>
  <c r="J13" i="13"/>
  <c r="J13" i="12"/>
  <c r="J13" i="7"/>
  <c r="J13" i="21"/>
  <c r="J13" i="6"/>
  <c r="J13" i="4"/>
  <c r="J12" i="21" l="1"/>
  <c r="J11" i="8" l="1"/>
  <c r="J10" i="8"/>
  <c r="J12" i="14"/>
  <c r="J12" i="13"/>
  <c r="J12" i="12"/>
  <c r="J12" i="8"/>
  <c r="J12" i="7"/>
  <c r="J11" i="7"/>
  <c r="J12" i="6"/>
  <c r="J11" i="4"/>
  <c r="J12" i="4"/>
  <c r="K11" i="10" l="1"/>
  <c r="J11" i="13"/>
  <c r="J11" i="12"/>
  <c r="J10" i="12"/>
  <c r="K11" i="12"/>
  <c r="I11" i="9"/>
  <c r="S11" i="8"/>
  <c r="O11" i="8"/>
  <c r="K11" i="8"/>
  <c r="S11" i="7"/>
  <c r="R11" i="7"/>
  <c r="O11" i="7"/>
  <c r="K11" i="7"/>
  <c r="J11" i="6"/>
  <c r="J10" i="6"/>
  <c r="K10" i="6"/>
  <c r="K11" i="6"/>
  <c r="K11" i="4"/>
  <c r="J10" i="13"/>
  <c r="K10" i="21" l="1"/>
  <c r="O10" i="7"/>
  <c r="K12" i="10"/>
  <c r="K13" i="10"/>
  <c r="K14" i="10"/>
  <c r="K15" i="10"/>
  <c r="K16" i="10"/>
  <c r="K17" i="10"/>
  <c r="K18" i="10"/>
  <c r="K19" i="10"/>
  <c r="K20" i="10"/>
  <c r="K21" i="10"/>
  <c r="K22" i="10"/>
  <c r="K23" i="10"/>
  <c r="K24" i="10"/>
  <c r="K25" i="10"/>
  <c r="K26" i="10"/>
  <c r="K27" i="10"/>
  <c r="K28" i="10"/>
  <c r="K29" i="10"/>
  <c r="K30" i="10"/>
  <c r="K31" i="10"/>
  <c r="K32" i="10"/>
  <c r="K33" i="10"/>
  <c r="K34" i="10"/>
  <c r="K35" i="10"/>
  <c r="K36" i="10"/>
  <c r="K37" i="10"/>
  <c r="K38" i="10"/>
  <c r="K39" i="10"/>
  <c r="K40" i="10"/>
  <c r="K41" i="10"/>
  <c r="K42" i="10"/>
  <c r="K43" i="10"/>
  <c r="K44" i="10"/>
  <c r="K45" i="10"/>
  <c r="K46" i="10"/>
  <c r="K47" i="10"/>
  <c r="K48" i="10"/>
  <c r="K49" i="10"/>
  <c r="K50" i="10"/>
  <c r="K51" i="10"/>
  <c r="K52" i="10"/>
  <c r="K53" i="10"/>
  <c r="K54" i="10"/>
  <c r="K55" i="10"/>
  <c r="K56" i="10"/>
  <c r="K57" i="10"/>
  <c r="K58" i="10"/>
  <c r="K59" i="10"/>
  <c r="K60" i="10"/>
  <c r="K61" i="10"/>
  <c r="K62" i="10"/>
  <c r="K63" i="10"/>
  <c r="K64" i="10"/>
  <c r="K65" i="10"/>
  <c r="K66" i="10"/>
  <c r="K67" i="10"/>
  <c r="K68" i="10"/>
  <c r="K69" i="10"/>
  <c r="K70" i="10"/>
  <c r="K71" i="10"/>
  <c r="K72" i="10"/>
  <c r="K73" i="10"/>
  <c r="K74" i="10"/>
  <c r="K75" i="10"/>
  <c r="K76" i="10"/>
  <c r="K77" i="10"/>
  <c r="K78" i="10"/>
  <c r="K79" i="10"/>
  <c r="K80" i="10"/>
  <c r="K81" i="10"/>
  <c r="K82" i="10"/>
  <c r="K83" i="10"/>
  <c r="K84" i="10"/>
  <c r="K85" i="10"/>
  <c r="K86" i="10"/>
  <c r="K87" i="10"/>
  <c r="K88" i="10"/>
  <c r="K89" i="10"/>
  <c r="K90" i="10"/>
  <c r="K91" i="10"/>
  <c r="K92" i="10"/>
  <c r="K93" i="10"/>
  <c r="K94" i="10"/>
  <c r="K95" i="10"/>
  <c r="K96" i="10"/>
  <c r="K97" i="10"/>
  <c r="K98" i="10"/>
  <c r="K99" i="10"/>
  <c r="K100" i="10"/>
  <c r="K101" i="10"/>
  <c r="K102" i="10"/>
  <c r="K103" i="10"/>
  <c r="K104" i="10"/>
  <c r="K105" i="10"/>
  <c r="K106" i="10"/>
  <c r="K107" i="10"/>
  <c r="K108" i="10"/>
  <c r="K109" i="10"/>
  <c r="K110" i="10"/>
  <c r="K111" i="10"/>
  <c r="K112" i="10"/>
  <c r="K113" i="10"/>
  <c r="K114" i="10"/>
  <c r="K115" i="10"/>
  <c r="K116" i="10"/>
  <c r="K117" i="10"/>
  <c r="K118" i="10"/>
  <c r="K119" i="10"/>
  <c r="K120" i="10"/>
  <c r="K121" i="10"/>
  <c r="K122" i="10"/>
  <c r="K123" i="10"/>
  <c r="K124" i="10"/>
  <c r="K125" i="10"/>
  <c r="K126" i="10"/>
  <c r="K127" i="10"/>
  <c r="K128" i="10"/>
  <c r="K129" i="10"/>
  <c r="K130" i="10"/>
  <c r="K131" i="10"/>
  <c r="K132" i="10"/>
  <c r="K133" i="10"/>
  <c r="K134" i="10"/>
  <c r="K135" i="10"/>
  <c r="K136" i="10"/>
  <c r="K137" i="10"/>
  <c r="K138" i="10"/>
  <c r="K139" i="10"/>
  <c r="K140" i="10"/>
  <c r="K141" i="10"/>
  <c r="K142" i="10"/>
  <c r="K143" i="10"/>
  <c r="K144" i="10"/>
  <c r="K145" i="10"/>
  <c r="K146" i="10"/>
  <c r="K147" i="10"/>
  <c r="K148" i="10"/>
  <c r="K149" i="10"/>
  <c r="K150" i="10"/>
  <c r="K151" i="10"/>
  <c r="K152" i="10"/>
  <c r="K153" i="10"/>
  <c r="K154" i="10"/>
  <c r="K155" i="10"/>
  <c r="K156" i="10"/>
  <c r="K157" i="10"/>
  <c r="K158" i="10"/>
  <c r="K159" i="10"/>
  <c r="K160" i="10"/>
  <c r="K161" i="10"/>
  <c r="K162" i="10"/>
  <c r="K163" i="10"/>
  <c r="K164" i="10"/>
  <c r="K165" i="10"/>
  <c r="K166" i="10"/>
  <c r="K167" i="10"/>
  <c r="K168" i="10"/>
  <c r="K169" i="10"/>
  <c r="K170" i="10"/>
  <c r="K171" i="10"/>
  <c r="K172" i="10"/>
  <c r="K173" i="10"/>
  <c r="K10" i="10"/>
  <c r="K12" i="4" l="1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0" i="4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0" i="1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0" i="3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0" i="5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56" i="7"/>
  <c r="K57" i="7"/>
  <c r="K58" i="7"/>
  <c r="K59" i="7"/>
  <c r="K60" i="7"/>
  <c r="K61" i="7"/>
  <c r="K62" i="7"/>
  <c r="K63" i="7"/>
  <c r="K64" i="7"/>
  <c r="K65" i="7"/>
  <c r="K66" i="7"/>
  <c r="K67" i="7"/>
  <c r="K68" i="7"/>
  <c r="K69" i="7"/>
  <c r="K70" i="7"/>
  <c r="K71" i="7"/>
  <c r="K72" i="7"/>
  <c r="K73" i="7"/>
  <c r="K74" i="7"/>
  <c r="K75" i="7"/>
  <c r="K76" i="7"/>
  <c r="K77" i="7"/>
  <c r="K78" i="7"/>
  <c r="K79" i="7"/>
  <c r="K80" i="7"/>
  <c r="K81" i="7"/>
  <c r="K82" i="7"/>
  <c r="K83" i="7"/>
  <c r="K84" i="7"/>
  <c r="K85" i="7"/>
  <c r="K86" i="7"/>
  <c r="K87" i="7"/>
  <c r="K88" i="7"/>
  <c r="K89" i="7"/>
  <c r="K90" i="7"/>
  <c r="K91" i="7"/>
  <c r="K92" i="7"/>
  <c r="K93" i="7"/>
  <c r="K94" i="7"/>
  <c r="K95" i="7"/>
  <c r="K96" i="7"/>
  <c r="K97" i="7"/>
  <c r="K98" i="7"/>
  <c r="K99" i="7"/>
  <c r="K100" i="7"/>
  <c r="K101" i="7"/>
  <c r="K102" i="7"/>
  <c r="K103" i="7"/>
  <c r="K104" i="7"/>
  <c r="K105" i="7"/>
  <c r="K106" i="7"/>
  <c r="K107" i="7"/>
  <c r="K108" i="7"/>
  <c r="K109" i="7"/>
  <c r="K110" i="7"/>
  <c r="K111" i="7"/>
  <c r="K112" i="7"/>
  <c r="K113" i="7"/>
  <c r="K114" i="7"/>
  <c r="K115" i="7"/>
  <c r="K116" i="7"/>
  <c r="K117" i="7"/>
  <c r="K118" i="7"/>
  <c r="K119" i="7"/>
  <c r="K120" i="7"/>
  <c r="K121" i="7"/>
  <c r="K122" i="7"/>
  <c r="K123" i="7"/>
  <c r="K124" i="7"/>
  <c r="K125" i="7"/>
  <c r="K126" i="7"/>
  <c r="K127" i="7"/>
  <c r="K128" i="7"/>
  <c r="K129" i="7"/>
  <c r="K130" i="7"/>
  <c r="K131" i="7"/>
  <c r="K132" i="7"/>
  <c r="K133" i="7"/>
  <c r="K134" i="7"/>
  <c r="K135" i="7"/>
  <c r="K136" i="7"/>
  <c r="K137" i="7"/>
  <c r="K138" i="7"/>
  <c r="K139" i="7"/>
  <c r="K140" i="7"/>
  <c r="K141" i="7"/>
  <c r="K142" i="7"/>
  <c r="K143" i="7"/>
  <c r="K144" i="7"/>
  <c r="K145" i="7"/>
  <c r="K146" i="7"/>
  <c r="K147" i="7"/>
  <c r="K148" i="7"/>
  <c r="K149" i="7"/>
  <c r="K150" i="7"/>
  <c r="K151" i="7"/>
  <c r="K152" i="7"/>
  <c r="K153" i="7"/>
  <c r="K154" i="7"/>
  <c r="K155" i="7"/>
  <c r="K156" i="7"/>
  <c r="K157" i="7"/>
  <c r="K158" i="7"/>
  <c r="K159" i="7"/>
  <c r="K160" i="7"/>
  <c r="K161" i="7"/>
  <c r="K162" i="7"/>
  <c r="K163" i="7"/>
  <c r="K164" i="7"/>
  <c r="K165" i="7"/>
  <c r="K166" i="7"/>
  <c r="K167" i="7"/>
  <c r="K168" i="7"/>
  <c r="K169" i="7"/>
  <c r="K170" i="7"/>
  <c r="K171" i="7"/>
  <c r="K172" i="7"/>
  <c r="K173" i="7"/>
  <c r="K10" i="7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5" i="8"/>
  <c r="K46" i="8"/>
  <c r="K47" i="8"/>
  <c r="K48" i="8"/>
  <c r="K49" i="8"/>
  <c r="K50" i="8"/>
  <c r="K51" i="8"/>
  <c r="K52" i="8"/>
  <c r="K53" i="8"/>
  <c r="K54" i="8"/>
  <c r="K55" i="8"/>
  <c r="K56" i="8"/>
  <c r="K57" i="8"/>
  <c r="K58" i="8"/>
  <c r="K59" i="8"/>
  <c r="K60" i="8"/>
  <c r="K61" i="8"/>
  <c r="K62" i="8"/>
  <c r="K63" i="8"/>
  <c r="K64" i="8"/>
  <c r="K65" i="8"/>
  <c r="K66" i="8"/>
  <c r="K67" i="8"/>
  <c r="K68" i="8"/>
  <c r="K69" i="8"/>
  <c r="K70" i="8"/>
  <c r="K71" i="8"/>
  <c r="K72" i="8"/>
  <c r="K73" i="8"/>
  <c r="K74" i="8"/>
  <c r="K75" i="8"/>
  <c r="K76" i="8"/>
  <c r="K77" i="8"/>
  <c r="K78" i="8"/>
  <c r="K79" i="8"/>
  <c r="K80" i="8"/>
  <c r="K81" i="8"/>
  <c r="K82" i="8"/>
  <c r="K83" i="8"/>
  <c r="K84" i="8"/>
  <c r="K85" i="8"/>
  <c r="K86" i="8"/>
  <c r="K87" i="8"/>
  <c r="K88" i="8"/>
  <c r="K89" i="8"/>
  <c r="K90" i="8"/>
  <c r="K91" i="8"/>
  <c r="K92" i="8"/>
  <c r="K93" i="8"/>
  <c r="K94" i="8"/>
  <c r="K95" i="8"/>
  <c r="K96" i="8"/>
  <c r="K97" i="8"/>
  <c r="K98" i="8"/>
  <c r="K99" i="8"/>
  <c r="K100" i="8"/>
  <c r="K101" i="8"/>
  <c r="K102" i="8"/>
  <c r="K103" i="8"/>
  <c r="K104" i="8"/>
  <c r="K105" i="8"/>
  <c r="K106" i="8"/>
  <c r="K107" i="8"/>
  <c r="K108" i="8"/>
  <c r="K109" i="8"/>
  <c r="K110" i="8"/>
  <c r="K111" i="8"/>
  <c r="K112" i="8"/>
  <c r="K113" i="8"/>
  <c r="K114" i="8"/>
  <c r="K115" i="8"/>
  <c r="K116" i="8"/>
  <c r="K117" i="8"/>
  <c r="K118" i="8"/>
  <c r="K119" i="8"/>
  <c r="K120" i="8"/>
  <c r="K121" i="8"/>
  <c r="K122" i="8"/>
  <c r="K123" i="8"/>
  <c r="K124" i="8"/>
  <c r="K125" i="8"/>
  <c r="K126" i="8"/>
  <c r="K127" i="8"/>
  <c r="K128" i="8"/>
  <c r="K129" i="8"/>
  <c r="K130" i="8"/>
  <c r="K131" i="8"/>
  <c r="K132" i="8"/>
  <c r="K133" i="8"/>
  <c r="K134" i="8"/>
  <c r="K135" i="8"/>
  <c r="K136" i="8"/>
  <c r="K137" i="8"/>
  <c r="K138" i="8"/>
  <c r="K139" i="8"/>
  <c r="K140" i="8"/>
  <c r="K141" i="8"/>
  <c r="K142" i="8"/>
  <c r="K143" i="8"/>
  <c r="K144" i="8"/>
  <c r="K145" i="8"/>
  <c r="K146" i="8"/>
  <c r="K147" i="8"/>
  <c r="K148" i="8"/>
  <c r="K149" i="8"/>
  <c r="K150" i="8"/>
  <c r="K151" i="8"/>
  <c r="K152" i="8"/>
  <c r="K153" i="8"/>
  <c r="K154" i="8"/>
  <c r="K155" i="8"/>
  <c r="K156" i="8"/>
  <c r="K157" i="8"/>
  <c r="K158" i="8"/>
  <c r="K159" i="8"/>
  <c r="K160" i="8"/>
  <c r="K161" i="8"/>
  <c r="K162" i="8"/>
  <c r="K163" i="8"/>
  <c r="K164" i="8"/>
  <c r="K165" i="8"/>
  <c r="K166" i="8"/>
  <c r="K167" i="8"/>
  <c r="K168" i="8"/>
  <c r="K169" i="8"/>
  <c r="K170" i="8"/>
  <c r="K171" i="8"/>
  <c r="K172" i="8"/>
  <c r="K173" i="8"/>
  <c r="I12" i="9"/>
  <c r="I13" i="9"/>
  <c r="I14" i="9"/>
  <c r="I15" i="9"/>
  <c r="I16" i="9"/>
  <c r="I17" i="9"/>
  <c r="I18" i="9"/>
  <c r="I19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7" i="9"/>
  <c r="I78" i="9"/>
  <c r="I79" i="9"/>
  <c r="I80" i="9"/>
  <c r="I81" i="9"/>
  <c r="I82" i="9"/>
  <c r="I83" i="9"/>
  <c r="I84" i="9"/>
  <c r="I85" i="9"/>
  <c r="I86" i="9"/>
  <c r="I87" i="9"/>
  <c r="I88" i="9"/>
  <c r="I89" i="9"/>
  <c r="I90" i="9"/>
  <c r="I91" i="9"/>
  <c r="I92" i="9"/>
  <c r="I93" i="9"/>
  <c r="I94" i="9"/>
  <c r="I95" i="9"/>
  <c r="I96" i="9"/>
  <c r="I97" i="9"/>
  <c r="I98" i="9"/>
  <c r="I99" i="9"/>
  <c r="I100" i="9"/>
  <c r="I101" i="9"/>
  <c r="I102" i="9"/>
  <c r="I103" i="9"/>
  <c r="I104" i="9"/>
  <c r="I105" i="9"/>
  <c r="I106" i="9"/>
  <c r="I107" i="9"/>
  <c r="I108" i="9"/>
  <c r="I109" i="9"/>
  <c r="I110" i="9"/>
  <c r="I111" i="9"/>
  <c r="I112" i="9"/>
  <c r="I113" i="9"/>
  <c r="I114" i="9"/>
  <c r="I115" i="9"/>
  <c r="I116" i="9"/>
  <c r="I117" i="9"/>
  <c r="I118" i="9"/>
  <c r="I119" i="9"/>
  <c r="I120" i="9"/>
  <c r="I121" i="9"/>
  <c r="I122" i="9"/>
  <c r="I123" i="9"/>
  <c r="I124" i="9"/>
  <c r="I125" i="9"/>
  <c r="I126" i="9"/>
  <c r="I127" i="9"/>
  <c r="I128" i="9"/>
  <c r="I129" i="9"/>
  <c r="I130" i="9"/>
  <c r="I131" i="9"/>
  <c r="I132" i="9"/>
  <c r="I133" i="9"/>
  <c r="I134" i="9"/>
  <c r="I135" i="9"/>
  <c r="I136" i="9"/>
  <c r="I137" i="9"/>
  <c r="I138" i="9"/>
  <c r="I139" i="9"/>
  <c r="I140" i="9"/>
  <c r="I141" i="9"/>
  <c r="I142" i="9"/>
  <c r="I143" i="9"/>
  <c r="I144" i="9"/>
  <c r="I145" i="9"/>
  <c r="I146" i="9"/>
  <c r="I147" i="9"/>
  <c r="I148" i="9"/>
  <c r="I149" i="9"/>
  <c r="I150" i="9"/>
  <c r="I151" i="9"/>
  <c r="I152" i="9"/>
  <c r="I153" i="9"/>
  <c r="I154" i="9"/>
  <c r="I155" i="9"/>
  <c r="I156" i="9"/>
  <c r="I157" i="9"/>
  <c r="I158" i="9"/>
  <c r="I159" i="9"/>
  <c r="I160" i="9"/>
  <c r="I161" i="9"/>
  <c r="I162" i="9"/>
  <c r="I163" i="9"/>
  <c r="I164" i="9"/>
  <c r="I165" i="9"/>
  <c r="I166" i="9"/>
  <c r="I167" i="9"/>
  <c r="I168" i="9"/>
  <c r="I169" i="9"/>
  <c r="I170" i="9"/>
  <c r="I171" i="9"/>
  <c r="I172" i="9"/>
  <c r="I173" i="9"/>
  <c r="K12" i="12"/>
  <c r="K13" i="12"/>
  <c r="K14" i="12"/>
  <c r="K15" i="12"/>
  <c r="K16" i="12"/>
  <c r="K17" i="12"/>
  <c r="K18" i="12"/>
  <c r="K19" i="12"/>
  <c r="K20" i="12"/>
  <c r="K21" i="12"/>
  <c r="K22" i="12"/>
  <c r="K23" i="12"/>
  <c r="K24" i="12"/>
  <c r="K25" i="12"/>
  <c r="K26" i="12"/>
  <c r="K27" i="12"/>
  <c r="K28" i="12"/>
  <c r="K29" i="12"/>
  <c r="K30" i="12"/>
  <c r="K31" i="12"/>
  <c r="K32" i="12"/>
  <c r="K33" i="12"/>
  <c r="K34" i="12"/>
  <c r="K35" i="12"/>
  <c r="K36" i="12"/>
  <c r="K37" i="12"/>
  <c r="K38" i="12"/>
  <c r="K39" i="12"/>
  <c r="K40" i="12"/>
  <c r="K41" i="12"/>
  <c r="K42" i="12"/>
  <c r="K43" i="12"/>
  <c r="K44" i="12"/>
  <c r="K45" i="12"/>
  <c r="K46" i="12"/>
  <c r="K47" i="12"/>
  <c r="K48" i="12"/>
  <c r="K49" i="12"/>
  <c r="K50" i="12"/>
  <c r="K51" i="12"/>
  <c r="K52" i="12"/>
  <c r="K53" i="12"/>
  <c r="K54" i="12"/>
  <c r="K55" i="12"/>
  <c r="K52" i="28" s="1"/>
  <c r="K56" i="12"/>
  <c r="K57" i="12"/>
  <c r="K54" i="28" s="1"/>
  <c r="K58" i="12"/>
  <c r="K55" i="28" s="1"/>
  <c r="K59" i="12"/>
  <c r="K56" i="28" s="1"/>
  <c r="K60" i="12"/>
  <c r="K57" i="28" s="1"/>
  <c r="K61" i="12"/>
  <c r="K58" i="28" s="1"/>
  <c r="K62" i="12"/>
  <c r="K63" i="12"/>
  <c r="K64" i="12"/>
  <c r="K65" i="12"/>
  <c r="K66" i="12"/>
  <c r="K67" i="12"/>
  <c r="K68" i="12"/>
  <c r="K69" i="12"/>
  <c r="K70" i="12"/>
  <c r="K71" i="12"/>
  <c r="K72" i="12"/>
  <c r="K73" i="12"/>
  <c r="K74" i="12"/>
  <c r="K75" i="12"/>
  <c r="K76" i="12"/>
  <c r="K77" i="12"/>
  <c r="K78" i="12"/>
  <c r="K79" i="12"/>
  <c r="K80" i="12"/>
  <c r="K81" i="12"/>
  <c r="K82" i="12"/>
  <c r="K83" i="12"/>
  <c r="K84" i="12"/>
  <c r="K85" i="12"/>
  <c r="K86" i="12"/>
  <c r="K87" i="12"/>
  <c r="K88" i="12"/>
  <c r="K89" i="12"/>
  <c r="K90" i="12"/>
  <c r="K91" i="12"/>
  <c r="K92" i="12"/>
  <c r="K93" i="12"/>
  <c r="K94" i="12"/>
  <c r="K95" i="12"/>
  <c r="K96" i="12"/>
  <c r="K97" i="12"/>
  <c r="K98" i="12"/>
  <c r="K99" i="12"/>
  <c r="K100" i="12"/>
  <c r="K101" i="12"/>
  <c r="K102" i="12"/>
  <c r="K103" i="12"/>
  <c r="K104" i="12"/>
  <c r="K105" i="12"/>
  <c r="K106" i="12"/>
  <c r="K107" i="12"/>
  <c r="K108" i="12"/>
  <c r="K109" i="12"/>
  <c r="K110" i="12"/>
  <c r="K111" i="12"/>
  <c r="K112" i="12"/>
  <c r="K113" i="12"/>
  <c r="K114" i="12"/>
  <c r="K115" i="12"/>
  <c r="K116" i="12"/>
  <c r="K117" i="12"/>
  <c r="K118" i="12"/>
  <c r="K119" i="12"/>
  <c r="K120" i="12"/>
  <c r="K121" i="12"/>
  <c r="K122" i="12"/>
  <c r="K123" i="12"/>
  <c r="K124" i="12"/>
  <c r="K125" i="12"/>
  <c r="K126" i="12"/>
  <c r="K127" i="12"/>
  <c r="K128" i="12"/>
  <c r="K129" i="12"/>
  <c r="K130" i="12"/>
  <c r="K131" i="12"/>
  <c r="K132" i="12"/>
  <c r="K133" i="12"/>
  <c r="K134" i="12"/>
  <c r="K135" i="12"/>
  <c r="K136" i="12"/>
  <c r="K137" i="12"/>
  <c r="K138" i="12"/>
  <c r="K139" i="12"/>
  <c r="K140" i="12"/>
  <c r="K141" i="12"/>
  <c r="K142" i="12"/>
  <c r="K143" i="12"/>
  <c r="K144" i="12"/>
  <c r="K145" i="12"/>
  <c r="K146" i="12"/>
  <c r="K147" i="12"/>
  <c r="K148" i="12"/>
  <c r="K149" i="12"/>
  <c r="K150" i="12"/>
  <c r="K151" i="12"/>
  <c r="K152" i="12"/>
  <c r="K153" i="12"/>
  <c r="K154" i="12"/>
  <c r="K155" i="12"/>
  <c r="K156" i="12"/>
  <c r="K157" i="12"/>
  <c r="K158" i="12"/>
  <c r="K159" i="12"/>
  <c r="K160" i="12"/>
  <c r="K161" i="12"/>
  <c r="K162" i="12"/>
  <c r="K163" i="12"/>
  <c r="K164" i="12"/>
  <c r="K165" i="12"/>
  <c r="K166" i="12"/>
  <c r="K167" i="12"/>
  <c r="K168" i="12"/>
  <c r="K169" i="12"/>
  <c r="K170" i="12"/>
  <c r="K171" i="12"/>
  <c r="K172" i="12"/>
  <c r="K10" i="12"/>
  <c r="K11" i="14"/>
  <c r="K12" i="14"/>
  <c r="K13" i="14"/>
  <c r="K14" i="14"/>
  <c r="K15" i="14"/>
  <c r="K16" i="14"/>
  <c r="K17" i="14"/>
  <c r="K18" i="14"/>
  <c r="K19" i="14"/>
  <c r="K20" i="14"/>
  <c r="K21" i="14"/>
  <c r="K22" i="14"/>
  <c r="K23" i="14"/>
  <c r="K24" i="14"/>
  <c r="K25" i="14"/>
  <c r="K26" i="14"/>
  <c r="K27" i="14"/>
  <c r="K28" i="14"/>
  <c r="K29" i="14"/>
  <c r="K30" i="14"/>
  <c r="K31" i="14"/>
  <c r="K32" i="14"/>
  <c r="K33" i="14"/>
  <c r="K34" i="14"/>
  <c r="K35" i="14"/>
  <c r="K36" i="14"/>
  <c r="K37" i="14"/>
  <c r="K38" i="14"/>
  <c r="K39" i="14"/>
  <c r="K40" i="14"/>
  <c r="K41" i="14"/>
  <c r="K42" i="14"/>
  <c r="K43" i="14"/>
  <c r="K44" i="14"/>
  <c r="K45" i="14"/>
  <c r="K46" i="14"/>
  <c r="K47" i="14"/>
  <c r="K48" i="14"/>
  <c r="K49" i="14"/>
  <c r="K50" i="14"/>
  <c r="K51" i="14"/>
  <c r="K52" i="14"/>
  <c r="K53" i="14"/>
  <c r="K54" i="14"/>
  <c r="K55" i="14"/>
  <c r="K56" i="14"/>
  <c r="K57" i="14"/>
  <c r="K58" i="14"/>
  <c r="K59" i="14"/>
  <c r="K60" i="14"/>
  <c r="K61" i="14"/>
  <c r="K62" i="14"/>
  <c r="K63" i="14"/>
  <c r="K64" i="14"/>
  <c r="K65" i="14"/>
  <c r="K66" i="14"/>
  <c r="K67" i="14"/>
  <c r="K68" i="14"/>
  <c r="K69" i="14"/>
  <c r="K70" i="14"/>
  <c r="K71" i="14"/>
  <c r="K72" i="14"/>
  <c r="K73" i="14"/>
  <c r="K74" i="14"/>
  <c r="K75" i="14"/>
  <c r="K76" i="14"/>
  <c r="K77" i="14"/>
  <c r="K78" i="14"/>
  <c r="K79" i="14"/>
  <c r="K80" i="14"/>
  <c r="K81" i="14"/>
  <c r="K82" i="14"/>
  <c r="K83" i="14"/>
  <c r="K84" i="14"/>
  <c r="K85" i="14"/>
  <c r="K86" i="14"/>
  <c r="K87" i="14"/>
  <c r="K88" i="14"/>
  <c r="K89" i="14"/>
  <c r="K90" i="14"/>
  <c r="K91" i="14"/>
  <c r="K92" i="14"/>
  <c r="K93" i="14"/>
  <c r="K94" i="14"/>
  <c r="K95" i="14"/>
  <c r="K96" i="14"/>
  <c r="K97" i="14"/>
  <c r="K98" i="14"/>
  <c r="K99" i="14"/>
  <c r="K100" i="14"/>
  <c r="K101" i="14"/>
  <c r="K102" i="14"/>
  <c r="K103" i="14"/>
  <c r="K104" i="14"/>
  <c r="K105" i="14"/>
  <c r="K106" i="14"/>
  <c r="K107" i="14"/>
  <c r="K108" i="14"/>
  <c r="K109" i="14"/>
  <c r="K110" i="14"/>
  <c r="K111" i="14"/>
  <c r="K112" i="14"/>
  <c r="K113" i="14"/>
  <c r="K114" i="14"/>
  <c r="K115" i="14"/>
  <c r="K116" i="14"/>
  <c r="K117" i="14"/>
  <c r="K118" i="14"/>
  <c r="K119" i="14"/>
  <c r="K120" i="14"/>
  <c r="K121" i="14"/>
  <c r="K122" i="14"/>
  <c r="K123" i="14"/>
  <c r="K124" i="14"/>
  <c r="K125" i="14"/>
  <c r="K126" i="14"/>
  <c r="K127" i="14"/>
  <c r="K128" i="14"/>
  <c r="K129" i="14"/>
  <c r="K130" i="14"/>
  <c r="K131" i="14"/>
  <c r="K132" i="14"/>
  <c r="K133" i="14"/>
  <c r="K134" i="14"/>
  <c r="K135" i="14"/>
  <c r="K136" i="14"/>
  <c r="K137" i="14"/>
  <c r="K138" i="14"/>
  <c r="K139" i="14"/>
  <c r="K140" i="14"/>
  <c r="K141" i="14"/>
  <c r="K142" i="14"/>
  <c r="K143" i="14"/>
  <c r="K144" i="14"/>
  <c r="K145" i="14"/>
  <c r="K146" i="14"/>
  <c r="K147" i="14"/>
  <c r="K148" i="14"/>
  <c r="K149" i="14"/>
  <c r="K150" i="14"/>
  <c r="K151" i="14"/>
  <c r="K152" i="14"/>
  <c r="K153" i="14"/>
  <c r="K154" i="14"/>
  <c r="K155" i="14"/>
  <c r="K156" i="14"/>
  <c r="K157" i="14"/>
  <c r="K158" i="14"/>
  <c r="K159" i="14"/>
  <c r="K160" i="14"/>
  <c r="K161" i="14"/>
  <c r="K162" i="14"/>
  <c r="K163" i="14"/>
  <c r="K164" i="14"/>
  <c r="K165" i="14"/>
  <c r="K166" i="14"/>
  <c r="K167" i="14"/>
  <c r="K168" i="14"/>
  <c r="K169" i="14"/>
  <c r="K170" i="14"/>
  <c r="K171" i="14"/>
  <c r="K172" i="14"/>
  <c r="K173" i="14"/>
  <c r="K10" i="14"/>
  <c r="K11" i="22"/>
  <c r="K12" i="22"/>
  <c r="K13" i="22"/>
  <c r="K20" i="22"/>
  <c r="K21" i="22"/>
  <c r="K22" i="22"/>
  <c r="K23" i="22"/>
  <c r="K24" i="22"/>
  <c r="K25" i="22"/>
  <c r="K26" i="22"/>
  <c r="K27" i="22"/>
  <c r="K28" i="22"/>
  <c r="K29" i="22"/>
  <c r="K30" i="22"/>
  <c r="K31" i="22"/>
  <c r="K32" i="22"/>
  <c r="K33" i="22"/>
  <c r="K34" i="22"/>
  <c r="K35" i="22"/>
  <c r="K36" i="22"/>
  <c r="K37" i="22"/>
  <c r="K38" i="22"/>
  <c r="K39" i="22"/>
  <c r="K40" i="22"/>
  <c r="K41" i="22"/>
  <c r="K44" i="22"/>
  <c r="K45" i="22"/>
  <c r="K46" i="22"/>
  <c r="K47" i="22"/>
  <c r="K48" i="22"/>
  <c r="K49" i="22"/>
  <c r="K50" i="22"/>
  <c r="K51" i="22"/>
  <c r="K52" i="22"/>
  <c r="K53" i="22"/>
  <c r="K54" i="22"/>
  <c r="K55" i="22"/>
  <c r="K56" i="22"/>
  <c r="K57" i="22"/>
  <c r="K58" i="22"/>
  <c r="K59" i="22"/>
  <c r="K60" i="22"/>
  <c r="K61" i="22"/>
  <c r="K62" i="22"/>
  <c r="K63" i="22"/>
  <c r="K64" i="22"/>
  <c r="K65" i="22"/>
  <c r="K66" i="22"/>
  <c r="K67" i="22"/>
  <c r="K68" i="22"/>
  <c r="K69" i="22"/>
  <c r="K70" i="22"/>
  <c r="K71" i="22"/>
  <c r="K72" i="22"/>
  <c r="K73" i="22"/>
  <c r="K74" i="22"/>
  <c r="K75" i="22"/>
  <c r="K76" i="22"/>
  <c r="K77" i="22"/>
  <c r="K78" i="22"/>
  <c r="K79" i="22"/>
  <c r="K80" i="22"/>
  <c r="K81" i="22"/>
  <c r="K82" i="22"/>
  <c r="K83" i="22"/>
  <c r="K84" i="22"/>
  <c r="K85" i="22"/>
  <c r="K86" i="22"/>
  <c r="K87" i="22"/>
  <c r="K88" i="22"/>
  <c r="K89" i="22"/>
  <c r="K90" i="22"/>
  <c r="K91" i="22"/>
  <c r="K92" i="22"/>
  <c r="K93" i="22"/>
  <c r="K94" i="22"/>
  <c r="K95" i="22"/>
  <c r="K96" i="22"/>
  <c r="K97" i="22"/>
  <c r="K98" i="22"/>
  <c r="K99" i="22"/>
  <c r="K100" i="22"/>
  <c r="K101" i="22"/>
  <c r="K102" i="22"/>
  <c r="K103" i="22"/>
  <c r="K104" i="22"/>
  <c r="K105" i="22"/>
  <c r="K106" i="22"/>
  <c r="K107" i="22"/>
  <c r="K108" i="22"/>
  <c r="K109" i="22"/>
  <c r="K110" i="22"/>
  <c r="K111" i="22"/>
  <c r="K112" i="22"/>
  <c r="K113" i="22"/>
  <c r="K114" i="22"/>
  <c r="K115" i="22"/>
  <c r="K116" i="22"/>
  <c r="K117" i="22"/>
  <c r="K118" i="22"/>
  <c r="K119" i="22"/>
  <c r="K120" i="22"/>
  <c r="K121" i="22"/>
  <c r="K122" i="22"/>
  <c r="K123" i="22"/>
  <c r="K124" i="22"/>
  <c r="K125" i="22"/>
  <c r="K126" i="22"/>
  <c r="K127" i="22"/>
  <c r="K128" i="22"/>
  <c r="K129" i="22"/>
  <c r="K130" i="22"/>
  <c r="K131" i="22"/>
  <c r="K132" i="22"/>
  <c r="K133" i="22"/>
  <c r="K134" i="22"/>
  <c r="K135" i="22"/>
  <c r="K136" i="22"/>
  <c r="K137" i="22"/>
  <c r="K138" i="22"/>
  <c r="K139" i="22"/>
  <c r="K140" i="22"/>
  <c r="K141" i="22"/>
  <c r="K142" i="22"/>
  <c r="K143" i="22"/>
  <c r="K144" i="22"/>
  <c r="K145" i="22"/>
  <c r="K146" i="22"/>
  <c r="K147" i="22"/>
  <c r="K148" i="22"/>
  <c r="K149" i="22"/>
  <c r="K150" i="22"/>
  <c r="K151" i="22"/>
  <c r="K152" i="22"/>
  <c r="K153" i="22"/>
  <c r="K154" i="22"/>
  <c r="K10" i="22"/>
  <c r="K11" i="23"/>
  <c r="K12" i="23"/>
  <c r="K13" i="23"/>
  <c r="K14" i="23"/>
  <c r="K15" i="23"/>
  <c r="K16" i="23"/>
  <c r="K17" i="23"/>
  <c r="K18" i="23"/>
  <c r="K19" i="23"/>
  <c r="K20" i="23"/>
  <c r="K21" i="23"/>
  <c r="K22" i="23"/>
  <c r="K23" i="23"/>
  <c r="K24" i="23"/>
  <c r="K25" i="23"/>
  <c r="K26" i="23"/>
  <c r="K27" i="23"/>
  <c r="K28" i="23"/>
  <c r="K29" i="23"/>
  <c r="K30" i="23"/>
  <c r="K31" i="23"/>
  <c r="K32" i="23"/>
  <c r="K33" i="23"/>
  <c r="K34" i="23"/>
  <c r="K35" i="23"/>
  <c r="K36" i="23"/>
  <c r="K37" i="23"/>
  <c r="K38" i="23"/>
  <c r="K39" i="23"/>
  <c r="K40" i="23"/>
  <c r="K41" i="23"/>
  <c r="K42" i="23"/>
  <c r="K43" i="23"/>
  <c r="K44" i="23"/>
  <c r="K45" i="23"/>
  <c r="K46" i="23"/>
  <c r="K47" i="23"/>
  <c r="K48" i="23"/>
  <c r="K49" i="23"/>
  <c r="K50" i="23"/>
  <c r="K51" i="23"/>
  <c r="K52" i="23"/>
  <c r="K53" i="23"/>
  <c r="K54" i="23"/>
  <c r="K55" i="23"/>
  <c r="K56" i="23"/>
  <c r="K57" i="23"/>
  <c r="K58" i="23"/>
  <c r="K59" i="23"/>
  <c r="K60" i="23"/>
  <c r="K61" i="23"/>
  <c r="K62" i="23"/>
  <c r="K63" i="23"/>
  <c r="K64" i="23"/>
  <c r="K65" i="23"/>
  <c r="K66" i="23"/>
  <c r="K67" i="23"/>
  <c r="K68" i="23"/>
  <c r="K69" i="23"/>
  <c r="K70" i="23"/>
  <c r="K71" i="23"/>
  <c r="K72" i="23"/>
  <c r="K73" i="23"/>
  <c r="K74" i="23"/>
  <c r="K75" i="23"/>
  <c r="K76" i="23"/>
  <c r="K77" i="23"/>
  <c r="K78" i="23"/>
  <c r="K79" i="23"/>
  <c r="K80" i="23"/>
  <c r="K81" i="23"/>
  <c r="K82" i="23"/>
  <c r="K83" i="23"/>
  <c r="K84" i="23"/>
  <c r="K85" i="23"/>
  <c r="K86" i="23"/>
  <c r="K87" i="23"/>
  <c r="K88" i="23"/>
  <c r="K89" i="23"/>
  <c r="K90" i="23"/>
  <c r="K91" i="23"/>
  <c r="K92" i="23"/>
  <c r="K93" i="23"/>
  <c r="K94" i="23"/>
  <c r="K95" i="23"/>
  <c r="K96" i="23"/>
  <c r="K97" i="23"/>
  <c r="K98" i="23"/>
  <c r="K99" i="23"/>
  <c r="K100" i="23"/>
  <c r="K101" i="23"/>
  <c r="K102" i="23"/>
  <c r="K103" i="23"/>
  <c r="K104" i="23"/>
  <c r="K105" i="23"/>
  <c r="K106" i="23"/>
  <c r="K107" i="23"/>
  <c r="K108" i="23"/>
  <c r="K109" i="23"/>
  <c r="K110" i="23"/>
  <c r="K111" i="23"/>
  <c r="K112" i="23"/>
  <c r="K113" i="23"/>
  <c r="K114" i="23"/>
  <c r="K115" i="23"/>
  <c r="K116" i="23"/>
  <c r="K117" i="23"/>
  <c r="K118" i="23"/>
  <c r="K119" i="23"/>
  <c r="K120" i="23"/>
  <c r="K121" i="23"/>
  <c r="K122" i="23"/>
  <c r="K123" i="23"/>
  <c r="K124" i="23"/>
  <c r="K125" i="23"/>
  <c r="K126" i="23"/>
  <c r="K127" i="23"/>
  <c r="K128" i="23"/>
  <c r="K129" i="23"/>
  <c r="K130" i="23"/>
  <c r="K131" i="23"/>
  <c r="K132" i="23"/>
  <c r="K133" i="23"/>
  <c r="K134" i="23"/>
  <c r="K135" i="23"/>
  <c r="K136" i="23"/>
  <c r="K137" i="23"/>
  <c r="K138" i="23"/>
  <c r="K139" i="23"/>
  <c r="K140" i="23"/>
  <c r="K141" i="23"/>
  <c r="K142" i="23"/>
  <c r="K143" i="23"/>
  <c r="K144" i="23"/>
  <c r="K145" i="23"/>
  <c r="K146" i="23"/>
  <c r="K147" i="23"/>
  <c r="K148" i="23"/>
  <c r="K149" i="23"/>
  <c r="K150" i="23"/>
  <c r="K151" i="23"/>
  <c r="K152" i="23"/>
  <c r="K153" i="23"/>
  <c r="K154" i="23"/>
  <c r="K155" i="23"/>
  <c r="K156" i="23"/>
  <c r="K157" i="23"/>
  <c r="K158" i="23"/>
  <c r="K159" i="23"/>
  <c r="K160" i="23"/>
  <c r="K161" i="23"/>
  <c r="K162" i="23"/>
  <c r="K163" i="23"/>
  <c r="K164" i="23"/>
  <c r="K165" i="23"/>
  <c r="K166" i="23"/>
  <c r="K167" i="23"/>
  <c r="K168" i="23"/>
  <c r="K169" i="23"/>
  <c r="K170" i="23"/>
  <c r="K171" i="23"/>
  <c r="K172" i="23"/>
  <c r="K173" i="23"/>
  <c r="K10" i="23"/>
  <c r="K11" i="24"/>
  <c r="K12" i="24"/>
  <c r="K13" i="24"/>
  <c r="K14" i="24"/>
  <c r="K15" i="24"/>
  <c r="K16" i="24"/>
  <c r="K17" i="24"/>
  <c r="K18" i="24"/>
  <c r="K19" i="24"/>
  <c r="K20" i="24"/>
  <c r="K21" i="24"/>
  <c r="K22" i="24"/>
  <c r="K23" i="24"/>
  <c r="K24" i="24"/>
  <c r="K25" i="24"/>
  <c r="K26" i="24"/>
  <c r="K27" i="24"/>
  <c r="K28" i="24"/>
  <c r="K29" i="24"/>
  <c r="K30" i="24"/>
  <c r="K31" i="24"/>
  <c r="K32" i="24"/>
  <c r="K33" i="24"/>
  <c r="K34" i="24"/>
  <c r="K35" i="24"/>
  <c r="K36" i="24"/>
  <c r="K37" i="24"/>
  <c r="K38" i="24"/>
  <c r="K39" i="24"/>
  <c r="K40" i="24"/>
  <c r="K41" i="24"/>
  <c r="K42" i="24"/>
  <c r="K43" i="24"/>
  <c r="K44" i="24"/>
  <c r="K45" i="24"/>
  <c r="K46" i="24"/>
  <c r="K47" i="24"/>
  <c r="K48" i="24"/>
  <c r="K49" i="24"/>
  <c r="K50" i="24"/>
  <c r="K51" i="24"/>
  <c r="K52" i="24"/>
  <c r="K53" i="24"/>
  <c r="K54" i="24"/>
  <c r="K55" i="24"/>
  <c r="K56" i="24"/>
  <c r="K57" i="24"/>
  <c r="K58" i="24"/>
  <c r="K59" i="24"/>
  <c r="K60" i="24"/>
  <c r="K61" i="24"/>
  <c r="K62" i="24"/>
  <c r="K63" i="24"/>
  <c r="K64" i="24"/>
  <c r="K65" i="24"/>
  <c r="K66" i="24"/>
  <c r="K67" i="24"/>
  <c r="K68" i="24"/>
  <c r="K69" i="24"/>
  <c r="K70" i="24"/>
  <c r="K71" i="24"/>
  <c r="K72" i="24"/>
  <c r="K73" i="24"/>
  <c r="K74" i="24"/>
  <c r="K75" i="24"/>
  <c r="K76" i="24"/>
  <c r="K77" i="24"/>
  <c r="K78" i="24"/>
  <c r="K79" i="24"/>
  <c r="K80" i="24"/>
  <c r="K81" i="24"/>
  <c r="K82" i="24"/>
  <c r="K83" i="24"/>
  <c r="K84" i="24"/>
  <c r="K85" i="24"/>
  <c r="K86" i="24"/>
  <c r="K87" i="24"/>
  <c r="K88" i="24"/>
  <c r="K89" i="24"/>
  <c r="K90" i="24"/>
  <c r="K91" i="24"/>
  <c r="K92" i="24"/>
  <c r="K93" i="24"/>
  <c r="K94" i="24"/>
  <c r="K95" i="24"/>
  <c r="K96" i="24"/>
  <c r="K97" i="24"/>
  <c r="K98" i="24"/>
  <c r="K99" i="24"/>
  <c r="K100" i="24"/>
  <c r="K101" i="24"/>
  <c r="K102" i="24"/>
  <c r="K103" i="24"/>
  <c r="K104" i="24"/>
  <c r="K105" i="24"/>
  <c r="K106" i="24"/>
  <c r="K107" i="24"/>
  <c r="K108" i="24"/>
  <c r="K109" i="24"/>
  <c r="K110" i="24"/>
  <c r="K111" i="24"/>
  <c r="K112" i="24"/>
  <c r="K113" i="24"/>
  <c r="K114" i="24"/>
  <c r="K115" i="24"/>
  <c r="K116" i="24"/>
  <c r="K117" i="24"/>
  <c r="K118" i="24"/>
  <c r="K119" i="24"/>
  <c r="K120" i="24"/>
  <c r="K121" i="24"/>
  <c r="K122" i="24"/>
  <c r="K123" i="24"/>
  <c r="K124" i="24"/>
  <c r="K125" i="24"/>
  <c r="K126" i="24"/>
  <c r="K127" i="24"/>
  <c r="K128" i="24"/>
  <c r="K129" i="24"/>
  <c r="K130" i="24"/>
  <c r="K131" i="24"/>
  <c r="K132" i="24"/>
  <c r="K133" i="24"/>
  <c r="K134" i="24"/>
  <c r="K135" i="24"/>
  <c r="K136" i="24"/>
  <c r="K137" i="24"/>
  <c r="K138" i="24"/>
  <c r="K139" i="24"/>
  <c r="K140" i="24"/>
  <c r="K141" i="24"/>
  <c r="K142" i="24"/>
  <c r="K143" i="24"/>
  <c r="K144" i="24"/>
  <c r="K145" i="24"/>
  <c r="K146" i="24"/>
  <c r="K147" i="24"/>
  <c r="K148" i="24"/>
  <c r="K149" i="24"/>
  <c r="K150" i="24"/>
  <c r="K151" i="24"/>
  <c r="K152" i="24"/>
  <c r="K153" i="24"/>
  <c r="K154" i="24"/>
  <c r="K155" i="24"/>
  <c r="K156" i="24"/>
  <c r="K157" i="24"/>
  <c r="K158" i="24"/>
  <c r="K159" i="24"/>
  <c r="K160" i="24"/>
  <c r="K161" i="24"/>
  <c r="K162" i="24"/>
  <c r="K163" i="24"/>
  <c r="K164" i="24"/>
  <c r="K165" i="24"/>
  <c r="K166" i="24"/>
  <c r="K167" i="24"/>
  <c r="K168" i="24"/>
  <c r="K169" i="24"/>
  <c r="K170" i="24"/>
  <c r="K171" i="24"/>
  <c r="K172" i="24"/>
  <c r="K173" i="24"/>
  <c r="K10" i="24"/>
  <c r="K51" i="28" l="1"/>
  <c r="S10" i="8"/>
  <c r="R10" i="8"/>
  <c r="O10" i="8"/>
  <c r="S10" i="7"/>
  <c r="R10" i="7"/>
  <c r="L10" i="5" l="1"/>
  <c r="L10" i="3"/>
</calcChain>
</file>

<file path=xl/comments1.xml><?xml version="1.0" encoding="utf-8"?>
<comments xmlns="http://schemas.openxmlformats.org/spreadsheetml/2006/main">
  <authors>
    <author>WISHAUPT Guy</author>
  </authors>
  <commentList>
    <comment ref="T64" authorId="0">
      <text>
        <r>
          <rPr>
            <b/>
            <sz val="9"/>
            <color indexed="81"/>
            <rFont val="Tahoma"/>
            <family val="2"/>
          </rPr>
          <t>WISHAUPT Guy:</t>
        </r>
        <r>
          <rPr>
            <sz val="9"/>
            <color indexed="81"/>
            <rFont val="Tahoma"/>
            <family val="2"/>
          </rPr>
          <t xml:space="preserve">
Fait introduction manuel de produit (26/09/17)</t>
        </r>
      </text>
    </comment>
  </commentList>
</comments>
</file>

<file path=xl/sharedStrings.xml><?xml version="1.0" encoding="utf-8"?>
<sst xmlns="http://schemas.openxmlformats.org/spreadsheetml/2006/main" count="6280" uniqueCount="376">
  <si>
    <t>VOLUME EN M3</t>
  </si>
  <si>
    <t>COMPTEUR</t>
  </si>
  <si>
    <t>CONSO</t>
  </si>
  <si>
    <t>Paramètres physico-chimiques</t>
  </si>
  <si>
    <t xml:space="preserve">purge </t>
  </si>
  <si>
    <t>Observations &amp; actions correctives</t>
  </si>
  <si>
    <t>pH</t>
  </si>
  <si>
    <t>TH</t>
  </si>
  <si>
    <t>TAC</t>
  </si>
  <si>
    <t>TA</t>
  </si>
  <si>
    <t>Conductivité</t>
  </si>
  <si>
    <t>Fer</t>
  </si>
  <si>
    <t>M3</t>
  </si>
  <si>
    <t>Circuit</t>
  </si>
  <si>
    <t>lecture</t>
  </si>
  <si>
    <t>Volume ajouté</t>
  </si>
  <si>
    <t>mg/l</t>
  </si>
  <si>
    <t>°f</t>
  </si>
  <si>
    <t>m3</t>
  </si>
  <si>
    <t>Demandé</t>
  </si>
  <si>
    <t>réalisé le</t>
  </si>
  <si>
    <t>DATE</t>
  </si>
  <si>
    <t>litre</t>
  </si>
  <si>
    <t>veolia</t>
  </si>
  <si>
    <t/>
  </si>
  <si>
    <t>RAPPORT DE VISITE</t>
  </si>
  <si>
    <t>Client :</t>
  </si>
  <si>
    <t>VIGS - DU PONT DE NEMOURS</t>
  </si>
  <si>
    <t>Site :</t>
  </si>
  <si>
    <t>Cernay (68)</t>
  </si>
  <si>
    <t>ANALYSE ET RELEVE DES CHAUFFERIES</t>
  </si>
  <si>
    <t>1) RESULTATS ANALYTIQUES</t>
  </si>
  <si>
    <t>Circuits fermés de chauffage</t>
  </si>
  <si>
    <t>Echantillon</t>
  </si>
  <si>
    <t>Appoint    Eau ville</t>
  </si>
  <si>
    <t>S10</t>
  </si>
  <si>
    <t>S20</t>
  </si>
  <si>
    <t>Bureaux</t>
  </si>
  <si>
    <t>Valeurs Guides</t>
  </si>
  <si>
    <t>Turbidité</t>
  </si>
  <si>
    <t>-</t>
  </si>
  <si>
    <t>Limpide</t>
  </si>
  <si>
    <t>Couleur</t>
  </si>
  <si>
    <t>Jaunâtre</t>
  </si>
  <si>
    <t>Orangée</t>
  </si>
  <si>
    <t>Incolore</t>
  </si>
  <si>
    <t>&gt; 9</t>
  </si>
  <si>
    <t>Conduc. (µS/cm)</t>
  </si>
  <si>
    <t>&gt; Appoint</t>
  </si>
  <si>
    <t>Salinité (mg/l)</t>
  </si>
  <si>
    <t>TH (°f)</t>
  </si>
  <si>
    <t>= Appoint</t>
  </si>
  <si>
    <t>TA (°f)</t>
  </si>
  <si>
    <t>&gt; 5°f</t>
  </si>
  <si>
    <t>TAC (°f)</t>
  </si>
  <si>
    <t>Cl- (°f)</t>
  </si>
  <si>
    <t>=Appoint</t>
  </si>
  <si>
    <t>Molybdates (mg/L)</t>
  </si>
  <si>
    <t>&gt; 80 mg/l</t>
  </si>
  <si>
    <t>H2610 (mg/l)</t>
  </si>
  <si>
    <r>
      <rPr>
        <sz val="8"/>
        <rFont val="Arial"/>
        <family val="2"/>
      </rPr>
      <t>~</t>
    </r>
    <r>
      <rPr>
        <i/>
        <sz val="8"/>
        <rFont val="Arial"/>
        <family val="2"/>
      </rPr>
      <t xml:space="preserve"> 1000 ppm</t>
    </r>
  </si>
  <si>
    <t>Choc H2610 (kg)</t>
  </si>
  <si>
    <t>Volume circuit esti. (m3)</t>
  </si>
  <si>
    <t>Fer  (mg/l)</t>
  </si>
  <si>
    <t>&lt; 1 mg/l</t>
  </si>
  <si>
    <t>Cu  (mg/l)</t>
  </si>
  <si>
    <t>&lt; 0,5 mg/l</t>
  </si>
  <si>
    <t>Chaudières NORD - Tubes d'eau 20 bars</t>
  </si>
  <si>
    <t>Eau Brute Ville</t>
  </si>
  <si>
    <t>Eau Adoucie</t>
  </si>
  <si>
    <t>Bâche Alimentaire</t>
  </si>
  <si>
    <t>Chaudière 2</t>
  </si>
  <si>
    <t>Chaudière 3</t>
  </si>
  <si>
    <t>Condensât</t>
  </si>
  <si>
    <t>&gt; 9,2</t>
  </si>
  <si>
    <t>10,5 - 12</t>
  </si>
  <si>
    <t>&gt; 8,7</t>
  </si>
  <si>
    <t>&lt; 6000 µS/cm</t>
  </si>
  <si>
    <t>&lt; 50 µS/cm</t>
  </si>
  <si>
    <t>&lt; 4200 mg/l</t>
  </si>
  <si>
    <t>&lt; 35 mg/l</t>
  </si>
  <si>
    <t>Rc (SiO2)</t>
  </si>
  <si>
    <t>% Retour Condensats</t>
  </si>
  <si>
    <t>sur SiO2</t>
  </si>
  <si>
    <t>&lt; 0,1°f</t>
  </si>
  <si>
    <t>0°f</t>
  </si>
  <si>
    <t>&gt; 0°f</t>
  </si>
  <si>
    <t>5 - 75°f</t>
  </si>
  <si>
    <t>&lt; 100°f</t>
  </si>
  <si>
    <t>&lt; 85°f</t>
  </si>
  <si>
    <t>Phosphates (mg/L)</t>
  </si>
  <si>
    <t>&gt; 0 mg/l</t>
  </si>
  <si>
    <t>10 à 20 mg/l</t>
  </si>
  <si>
    <t>Sulfites (mg/l)</t>
  </si>
  <si>
    <t>30 à 60 mg/l</t>
  </si>
  <si>
    <t>SiO2 (mg/l)</t>
  </si>
  <si>
    <t>&lt; 160 mg/l</t>
  </si>
  <si>
    <t>SiO2 / TAC</t>
  </si>
  <si>
    <t>&lt; 1,6</t>
  </si>
  <si>
    <t>&lt; 0,05 mg/l</t>
  </si>
  <si>
    <t>&lt;0,5 mg/l</t>
  </si>
  <si>
    <t>&lt; 0,02 mg/l</t>
  </si>
  <si>
    <t>* Normes AFNOR</t>
  </si>
  <si>
    <t>* Normes Constructeurs</t>
  </si>
  <si>
    <t>* Normes STI</t>
  </si>
  <si>
    <t>Chaudières SUD - Tubes d'eau 20 bars</t>
  </si>
  <si>
    <t>Eau Brute Forage</t>
  </si>
  <si>
    <t>Chaudière</t>
  </si>
  <si>
    <t>10,5 - 11,8</t>
  </si>
  <si>
    <t>&lt; 0,05°f</t>
  </si>
  <si>
    <t>5 - 50°f</t>
  </si>
  <si>
    <t>&lt; 70°f</t>
  </si>
  <si>
    <t>8 à 15 mg/l</t>
  </si>
  <si>
    <t>&lt; 105 mg/l</t>
  </si>
  <si>
    <t>&lt; 1,5</t>
  </si>
  <si>
    <t>&lt; 0,03 mg/l</t>
  </si>
  <si>
    <t>&lt; 0,01 mg/l</t>
  </si>
  <si>
    <t>Chaudières UFFOLTZ - Fluide thermique de 8 bars</t>
  </si>
  <si>
    <t>Eau Brute</t>
  </si>
  <si>
    <t>Eau Adoucie S10</t>
  </si>
  <si>
    <t xml:space="preserve">Bâche Alimentaire S10 </t>
  </si>
  <si>
    <t>Chaudière S10</t>
  </si>
  <si>
    <t>10,5 - 12,0</t>
  </si>
  <si>
    <t>50 - 100°f</t>
  </si>
  <si>
    <t>10 à 30 mg/l</t>
  </si>
  <si>
    <t>&lt; 0,3 mg/l</t>
  </si>
  <si>
    <t>Eau Adoucie S20</t>
  </si>
  <si>
    <t>Bâche Alimentaire S20</t>
  </si>
  <si>
    <t>Chaudière S20</t>
  </si>
  <si>
    <t>Grisâtre</t>
  </si>
  <si>
    <t>2) RELEVE D'INSTALLATION</t>
  </si>
  <si>
    <t>Relevé compteur:</t>
  </si>
  <si>
    <t>Date dernière visite :</t>
  </si>
  <si>
    <t>Date de la visite</t>
  </si>
  <si>
    <t>Nombre de jour depuis la dernière visite :</t>
  </si>
  <si>
    <t>Chaudières NORD</t>
  </si>
  <si>
    <t>Chaudières SUD</t>
  </si>
  <si>
    <t>Chaudières UFFOLTZ</t>
  </si>
  <si>
    <t>Compteur</t>
  </si>
  <si>
    <t>Eau adoucie</t>
  </si>
  <si>
    <t>Tonne Vapeur</t>
  </si>
  <si>
    <t>Eau adoucie S10</t>
  </si>
  <si>
    <t>Eau adoucie S20</t>
  </si>
  <si>
    <t>Nouveau</t>
  </si>
  <si>
    <t>(m3)</t>
  </si>
  <si>
    <t>Ancien</t>
  </si>
  <si>
    <t>Consommation</t>
  </si>
  <si>
    <t>(m3/j)</t>
  </si>
  <si>
    <t>Dosage produits :</t>
  </si>
  <si>
    <t>Produits</t>
  </si>
  <si>
    <t>Hydrex 1461</t>
  </si>
  <si>
    <t>Hydrex 1908</t>
  </si>
  <si>
    <t>Hydrex 1644</t>
  </si>
  <si>
    <t>Densité</t>
  </si>
  <si>
    <t>Pompe</t>
  </si>
  <si>
    <t>l/h 10 bars</t>
  </si>
  <si>
    <t>ml/coup :</t>
  </si>
  <si>
    <t>imp/min :</t>
  </si>
  <si>
    <t>Course</t>
  </si>
  <si>
    <t>Fréquence</t>
  </si>
  <si>
    <t>EXT</t>
  </si>
  <si>
    <t>Impulsion</t>
  </si>
  <si>
    <t>cpi</t>
  </si>
  <si>
    <r>
      <t>Impulsion/m</t>
    </r>
    <r>
      <rPr>
        <b/>
        <vertAlign val="superscript"/>
        <sz val="10"/>
        <rFont val="Arial"/>
        <family val="2"/>
      </rPr>
      <t>3</t>
    </r>
  </si>
  <si>
    <r>
      <t>imp/m</t>
    </r>
    <r>
      <rPr>
        <vertAlign val="superscript"/>
        <sz val="11"/>
        <color theme="1"/>
        <rFont val="Calibri"/>
        <family val="2"/>
        <scheme val="minor"/>
      </rPr>
      <t>3</t>
    </r>
  </si>
  <si>
    <t>Dosage pompe</t>
  </si>
  <si>
    <t>ppm</t>
  </si>
  <si>
    <t>Dosage visé</t>
  </si>
  <si>
    <t>BILAN MATIERE</t>
  </si>
  <si>
    <t>Appoint</t>
  </si>
  <si>
    <t>Dosage réel</t>
  </si>
  <si>
    <t>Hydrex 1350</t>
  </si>
  <si>
    <t>Compteur (K)</t>
  </si>
  <si>
    <t>L</t>
  </si>
  <si>
    <t>Stock Produits:</t>
  </si>
  <si>
    <t>Condition  (Kg)</t>
  </si>
  <si>
    <t>Qté</t>
  </si>
  <si>
    <t>Stock (kg)</t>
  </si>
  <si>
    <t>Bac (kg)</t>
  </si>
  <si>
    <t>Total (kg)</t>
  </si>
  <si>
    <t>Autonomie</t>
  </si>
  <si>
    <t>Livraison  (Kg)</t>
  </si>
  <si>
    <t>HYDREX 1461</t>
  </si>
  <si>
    <t>jours</t>
  </si>
  <si>
    <t>HYDREX 1908</t>
  </si>
  <si>
    <t>HYDREX 1644</t>
  </si>
  <si>
    <t>HYDREX 1350</t>
  </si>
  <si>
    <t>HYDREX 2610</t>
  </si>
  <si>
    <t>EAU BRUTE POUR LE FER CHLORURE</t>
  </si>
  <si>
    <t>HYDREX1350</t>
  </si>
  <si>
    <t xml:space="preserve">PHOSPHATE SULFITE AMINE </t>
  </si>
  <si>
    <t>1461 PHOSPHATE</t>
  </si>
  <si>
    <t>1908 SULFITE</t>
  </si>
  <si>
    <t>1644 AMINE</t>
  </si>
  <si>
    <t>HYDREX 2610= 6,6%molybdate</t>
  </si>
  <si>
    <t xml:space="preserve">SALINITE </t>
  </si>
  <si>
    <t>&gt;9</t>
  </si>
  <si>
    <t>Cl</t>
  </si>
  <si>
    <t>Cu</t>
  </si>
  <si>
    <t>circuits fermés de chauffage</t>
  </si>
  <si>
    <t xml:space="preserve"> Dupont Nemours S20</t>
  </si>
  <si>
    <t>EAU BRUTE</t>
  </si>
  <si>
    <t xml:space="preserve"> Dupont Nemours</t>
  </si>
  <si>
    <t>Bureau</t>
  </si>
  <si>
    <t>H2610</t>
  </si>
  <si>
    <t>BÂCHE ALIMENTAIRE</t>
  </si>
  <si>
    <t>&lt;50µs/cm</t>
  </si>
  <si>
    <t>&gt;9,2</t>
  </si>
  <si>
    <t>&lt;0,1</t>
  </si>
  <si>
    <t>&gt;0</t>
  </si>
  <si>
    <t>sulfite</t>
  </si>
  <si>
    <t>litres</t>
  </si>
  <si>
    <t>SO3</t>
  </si>
  <si>
    <t>Hydrex1461</t>
  </si>
  <si>
    <t>SiO2/TAC</t>
  </si>
  <si>
    <t>CHAUDIERE 2</t>
  </si>
  <si>
    <t>SiO2</t>
  </si>
  <si>
    <t>SILICE</t>
  </si>
  <si>
    <t>&lt;160</t>
  </si>
  <si>
    <t>&lt;1,6</t>
  </si>
  <si>
    <t>&lt; 0,5mg/l</t>
  </si>
  <si>
    <t>METAUX</t>
  </si>
  <si>
    <t>CHAUDIERE NORD tubes d'eau 20 bars</t>
  </si>
  <si>
    <t>10,5-12</t>
  </si>
  <si>
    <t>&lt;6000</t>
  </si>
  <si>
    <t>&lt;4200</t>
  </si>
  <si>
    <t>30-60</t>
  </si>
  <si>
    <t>10-20</t>
  </si>
  <si>
    <t>5-75</t>
  </si>
  <si>
    <t>&lt;100°f</t>
  </si>
  <si>
    <t>CONDENSÂT</t>
  </si>
  <si>
    <t>&gt;8,7</t>
  </si>
  <si>
    <t>&lt;0,05</t>
  </si>
  <si>
    <t>&lt; 0,01mg/l</t>
  </si>
  <si>
    <t>&lt;85</t>
  </si>
  <si>
    <t>EAU DE FORAGE</t>
  </si>
  <si>
    <t>EAU ADOUCIE</t>
  </si>
  <si>
    <t>Cl-</t>
  </si>
  <si>
    <t>BACHE ALIM S10</t>
  </si>
  <si>
    <t>EAU ADOUCIE S20</t>
  </si>
  <si>
    <t>&lt; 0,05mg/l</t>
  </si>
  <si>
    <t>50-100</t>
  </si>
  <si>
    <t>EAU ADOUCIE S10</t>
  </si>
  <si>
    <r>
      <t>Bache alim</t>
    </r>
    <r>
      <rPr>
        <b/>
        <sz val="18"/>
        <rFont val="Comic Sans MS"/>
        <family val="4"/>
      </rPr>
      <t xml:space="preserve"> S10</t>
    </r>
  </si>
  <si>
    <t>CHAUDIERE S10</t>
  </si>
  <si>
    <t>AFNOR</t>
  </si>
  <si>
    <t>NORME STI</t>
  </si>
  <si>
    <t>norme STI</t>
  </si>
  <si>
    <t>&gt; 5</t>
  </si>
  <si>
    <t>&gt; 80</t>
  </si>
  <si>
    <t xml:space="preserve">&lt; 1 </t>
  </si>
  <si>
    <t xml:space="preserve">&lt; 0,5 </t>
  </si>
  <si>
    <t>CONSTRUCTEUR</t>
  </si>
  <si>
    <t>&lt; 85</t>
  </si>
  <si>
    <t>norme afnor</t>
  </si>
  <si>
    <t>BÂCHE ALIM SUD</t>
  </si>
  <si>
    <t>EAU BRUTE UFFOLTZ</t>
  </si>
  <si>
    <t>µs/cm</t>
  </si>
  <si>
    <t>mg/L</t>
  </si>
  <si>
    <t>&lt;603,5</t>
  </si>
  <si>
    <t>&lt;603</t>
  </si>
  <si>
    <t>VAPO S20</t>
  </si>
  <si>
    <t>petite purge pour la diminution du fer et de la salinite</t>
  </si>
  <si>
    <t>&lt;60</t>
  </si>
  <si>
    <t>thomas</t>
  </si>
  <si>
    <t>une purge est necessaire beaucoup trop de salinité</t>
  </si>
  <si>
    <t>augmenter les pompe H 1461 et H 1908</t>
  </si>
  <si>
    <t>CHAUDIERE Sat  20</t>
  </si>
  <si>
    <t>EA sat 20</t>
  </si>
  <si>
    <t>BACHE SAT 20</t>
  </si>
  <si>
    <t>EA SUD</t>
  </si>
  <si>
    <t>BACHE SUD</t>
  </si>
  <si>
    <t>CHAUDIERE SUD</t>
  </si>
  <si>
    <t>EA nord</t>
  </si>
  <si>
    <t>purge obligatoire</t>
  </si>
  <si>
    <t>attention conductivite en tres legere hausse faire petite purge</t>
  </si>
  <si>
    <t>eau brute tres ferreuse</t>
  </si>
  <si>
    <t>augmenter la pompe hydrex 1908</t>
  </si>
  <si>
    <t>augmenter la pompe hydrex 1461</t>
  </si>
  <si>
    <t>pas d'echantillon</t>
  </si>
  <si>
    <t>CHAUDIERE Sud</t>
  </si>
  <si>
    <t>1x par mois</t>
  </si>
  <si>
    <t>1x/mois</t>
  </si>
  <si>
    <t>inf 6000</t>
  </si>
  <si>
    <t>a verif const</t>
  </si>
  <si>
    <t>inf 4200</t>
  </si>
  <si>
    <t>&lt;600</t>
  </si>
  <si>
    <t>10-30 mg/l</t>
  </si>
  <si>
    <t>30-60mg/l</t>
  </si>
  <si>
    <t>inf 1,6</t>
  </si>
  <si>
    <t>10,5-11,8</t>
  </si>
  <si>
    <t>5-50</t>
  </si>
  <si>
    <t>INF 70</t>
  </si>
  <si>
    <t>8-15mg/l</t>
  </si>
  <si>
    <t>&lt;1,5</t>
  </si>
  <si>
    <t>CHAUDIERE Sat  10</t>
  </si>
  <si>
    <t>EA sat 10</t>
  </si>
  <si>
    <t>BACHE SAT 10</t>
  </si>
  <si>
    <t>VAPO S10</t>
  </si>
  <si>
    <t>resultat thomas uniquement</t>
  </si>
  <si>
    <t>&gt; 1000</t>
  </si>
  <si>
    <t>lecture MoO4</t>
  </si>
  <si>
    <t>augmenter cadanse 1908 a 12 imp</t>
  </si>
  <si>
    <t>nettoyage des résine  U1 avec Res clean + régé</t>
  </si>
  <si>
    <t>arrêt pompe doseuse</t>
  </si>
  <si>
    <t>24/04/04/17</t>
  </si>
  <si>
    <t>arret pompe doseeuse</t>
  </si>
  <si>
    <t>arret pompe doseuse</t>
  </si>
  <si>
    <t>eau brute</t>
  </si>
  <si>
    <t>mise en marche pompe doseuse</t>
  </si>
  <si>
    <t>mise en route après arret</t>
  </si>
  <si>
    <t>allumer pompe doseuse</t>
  </si>
  <si>
    <t>reprise</t>
  </si>
  <si>
    <t xml:space="preserve">ne tourne pas </t>
  </si>
  <si>
    <t>ne tourne pas</t>
  </si>
  <si>
    <t>fer 20,72</t>
  </si>
  <si>
    <t>&lt;50</t>
  </si>
  <si>
    <t>trop faible en phosphate donc faible en th</t>
  </si>
  <si>
    <t xml:space="preserve">th trop bas ( donc fer en hausse) mettre amine </t>
  </si>
  <si>
    <t xml:space="preserve">sulfite un peu bas </t>
  </si>
  <si>
    <t>2 fer augmenter injection hydrex  1350</t>
  </si>
  <si>
    <t>1350 melange amine phosphate et sulfite</t>
  </si>
  <si>
    <t>trop faible en phosphate</t>
  </si>
  <si>
    <t>arret pompe</t>
  </si>
  <si>
    <t>L'unité de production est en nettoyage donc moins de conso vapeur donc moins d’ajout de produits.</t>
  </si>
  <si>
    <t>Echantillon tres charge en fer</t>
  </si>
  <si>
    <t>pas d echantillon</t>
  </si>
  <si>
    <t xml:space="preserve">probleme de prise d echantillon </t>
  </si>
  <si>
    <t>trop faible en phosphate trop de silice</t>
  </si>
  <si>
    <t>ORTHOPHOSPHATE</t>
  </si>
  <si>
    <t>Orthophosphate</t>
  </si>
  <si>
    <t>lecture mg/l</t>
  </si>
  <si>
    <t>orthophosphate</t>
  </si>
  <si>
    <t>5/072017</t>
  </si>
  <si>
    <t>&lt;0,01</t>
  </si>
  <si>
    <t>attention Hydrex1461</t>
  </si>
  <si>
    <t>échantillon coloré</t>
  </si>
  <si>
    <t>augmenter la pompe hydrex 1461 risque corrosion</t>
  </si>
  <si>
    <t>ajouter du 1461</t>
  </si>
  <si>
    <t>augmenter la pompe hydrex 1461 risque corrosion, tcl un peu fort</t>
  </si>
  <si>
    <t>faire une purge trop chlorure et ajouter hydrex1461</t>
  </si>
  <si>
    <t>COND ELEVE RISQUE PRIMAGE PURGER</t>
  </si>
  <si>
    <t xml:space="preserve">faire une petite purge pour tcl ,silice et ajouter encore hydrex  1461 </t>
  </si>
  <si>
    <t>ajout 5 litres 1461</t>
  </si>
  <si>
    <t>ajout amines</t>
  </si>
  <si>
    <t>faire une  petite purge</t>
  </si>
  <si>
    <t xml:space="preserve">ph un peu faible </t>
  </si>
  <si>
    <t xml:space="preserve">trop de fer ph trop bas  </t>
  </si>
  <si>
    <t>silice en augmentation verifier le retour des condensats</t>
  </si>
  <si>
    <t>ph un peu faible attention au fer</t>
  </si>
  <si>
    <t>analyse terrain</t>
  </si>
  <si>
    <t>trop de 1461</t>
  </si>
  <si>
    <t>Hydrex1350</t>
  </si>
  <si>
    <t>(sulfite pompe hs )</t>
  </si>
  <si>
    <t>pompe hs</t>
  </si>
  <si>
    <t>mettre les pompes en manu ou changement des  pompes ajouter 2 litres de reactifs</t>
  </si>
  <si>
    <t>ajout manuel des reactifs ou augmenter les pompes</t>
  </si>
  <si>
    <t>trop de 1350</t>
  </si>
  <si>
    <t>attention sio2/tac un peu fort :ajoute 1350</t>
  </si>
  <si>
    <t>ajout manuel pour les reactifs env 2 litres</t>
  </si>
  <si>
    <t>ph  faible, faire purge importante</t>
  </si>
  <si>
    <t>faire une purge fer trop haut</t>
  </si>
  <si>
    <t xml:space="preserve">faire purge pour le fer </t>
  </si>
  <si>
    <t>trop de fer purge</t>
  </si>
  <si>
    <t>attention au fer</t>
  </si>
  <si>
    <t>trop de fer bien purger pour faire l echantillon</t>
  </si>
  <si>
    <t>pas de sulfite = corrosion</t>
  </si>
  <si>
    <t>attention pas de sulfite =corrosion</t>
  </si>
  <si>
    <t>CORROSION ET DISPERTION</t>
  </si>
  <si>
    <t>faire une purge silice trop forte  ajouter un peu d'alcalin hydrex 1644</t>
  </si>
  <si>
    <t>continuer la purge pour le fer et conductivite AJOUTER AMINE</t>
  </si>
  <si>
    <t xml:space="preserve">continuer la purge pour le fer et conductivite </t>
  </si>
  <si>
    <t>attention pas de sulfite =corrosion faire purge</t>
  </si>
  <si>
    <t>faire petite purge</t>
  </si>
  <si>
    <t>continuer la purge, relever le ph , risque corrosion</t>
  </si>
  <si>
    <t>continuer la purge ---&gt; Fait purge le 26/09/2017)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</si>
</sst>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0.0"/>
    <numFmt numFmtId="165" formatCode="#,##0.0&quot;L&quot;"/>
    <numFmt numFmtId="166" formatCode="0&quot; kg&quot;;"/>
    <numFmt numFmtId="167" formatCode="General&quot; kg&quot;"/>
    <numFmt numFmtId="168" formatCode="0.0&quot; kg&quot;;"/>
    <numFmt numFmtId="169" formatCode="0&quot; kg&quot;"/>
    <numFmt numFmtId="170" formatCode="0&quot; ppm&quot;;"/>
    <numFmt numFmtId="171" formatCode="0.0&quot; L&quot;;"/>
    <numFmt numFmtId="172" formatCode="0.000"/>
    <numFmt numFmtId="173" formatCode="0.0&quot; ppm&quot;;"/>
  </numFmts>
  <fonts count="6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Comic Sans MS"/>
      <family val="4"/>
    </font>
    <font>
      <sz val="10"/>
      <name val="Comic Sans MS"/>
      <family val="4"/>
    </font>
    <font>
      <b/>
      <sz val="10"/>
      <name val="Comic Sans MS"/>
      <family val="4"/>
    </font>
    <font>
      <b/>
      <sz val="12"/>
      <name val="Comic Sans MS"/>
      <family val="4"/>
    </font>
    <font>
      <sz val="8"/>
      <name val="Comic Sans MS"/>
      <family val="4"/>
    </font>
    <font>
      <b/>
      <sz val="11"/>
      <name val="Comic Sans MS"/>
      <family val="4"/>
    </font>
    <font>
      <b/>
      <sz val="9"/>
      <name val="Comic Sans MS"/>
      <family val="4"/>
    </font>
    <font>
      <sz val="9"/>
      <color indexed="12"/>
      <name val="Comic Sans MS"/>
      <family val="4"/>
    </font>
    <font>
      <b/>
      <sz val="14"/>
      <color indexed="12"/>
      <name val="Comic Sans MS"/>
      <family val="4"/>
    </font>
    <font>
      <sz val="9"/>
      <color indexed="8"/>
      <name val="Comic Sans MS"/>
      <family val="4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indexed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rgb="FFFF0000"/>
      <name val="Comic Sans MS"/>
      <family val="4"/>
    </font>
    <font>
      <b/>
      <sz val="11"/>
      <color theme="0"/>
      <name val="Comic Sans MS"/>
      <family val="4"/>
    </font>
    <font>
      <b/>
      <u/>
      <sz val="11"/>
      <name val="Arial"/>
      <family val="2"/>
    </font>
    <font>
      <b/>
      <i/>
      <u/>
      <sz val="10"/>
      <name val="Arial"/>
      <family val="2"/>
    </font>
    <font>
      <b/>
      <u/>
      <sz val="12"/>
      <name val="Arial"/>
      <family val="2"/>
    </font>
    <font>
      <b/>
      <sz val="10"/>
      <name val="Arial"/>
      <family val="2"/>
    </font>
    <font>
      <b/>
      <u/>
      <sz val="16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color rgb="FFFF0000"/>
      <name val="Arial"/>
      <family val="2"/>
    </font>
    <font>
      <vertAlign val="superscript"/>
      <sz val="11"/>
      <color theme="1"/>
      <name val="Calibri"/>
      <family val="2"/>
      <scheme val="minor"/>
    </font>
    <font>
      <b/>
      <vertAlign val="superscript"/>
      <sz val="10"/>
      <name val="Arial"/>
      <family val="2"/>
    </font>
    <font>
      <sz val="11"/>
      <name val="Arial"/>
      <family val="2"/>
    </font>
    <font>
      <b/>
      <sz val="10"/>
      <color rgb="FF0070C0"/>
      <name val="Arial"/>
      <family val="2"/>
    </font>
    <font>
      <b/>
      <i/>
      <sz val="8"/>
      <color rgb="FFFF0000"/>
      <name val="Arial"/>
      <family val="2"/>
    </font>
    <font>
      <i/>
      <sz val="9"/>
      <name val="Arial"/>
      <family val="2"/>
    </font>
    <font>
      <b/>
      <i/>
      <sz val="9"/>
      <name val="Arial"/>
      <family val="2"/>
    </font>
    <font>
      <b/>
      <i/>
      <sz val="8"/>
      <color rgb="FF0070C0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26"/>
      <color theme="1"/>
      <name val="Arial"/>
      <family val="2"/>
    </font>
    <font>
      <u/>
      <sz val="10"/>
      <name val="Arial"/>
      <family val="2"/>
    </font>
    <font>
      <b/>
      <sz val="12"/>
      <color rgb="FFFF000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8"/>
      <name val="Comic Sans MS"/>
      <family val="4"/>
    </font>
    <font>
      <i/>
      <sz val="8"/>
      <color rgb="FFFF0000"/>
      <name val="Arial"/>
      <family val="2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color rgb="FFFF0000"/>
      <name val="Comic Sans MS"/>
      <family val="4"/>
    </font>
    <font>
      <sz val="9"/>
      <name val="Calibri"/>
      <family val="2"/>
      <scheme val="minor"/>
    </font>
    <font>
      <sz val="11"/>
      <name val="Comic Sans MS"/>
      <family val="4"/>
    </font>
    <font>
      <b/>
      <i/>
      <sz val="9"/>
      <color rgb="FFFF0000"/>
      <name val="Arial"/>
      <family val="2"/>
    </font>
    <font>
      <b/>
      <i/>
      <sz val="8"/>
      <name val="Arial"/>
      <family val="2"/>
    </font>
    <font>
      <b/>
      <sz val="11"/>
      <color rgb="FFFF0000"/>
      <name val="Calibri"/>
      <family val="2"/>
      <scheme val="minor"/>
    </font>
    <font>
      <b/>
      <i/>
      <sz val="12"/>
      <color rgb="FF008000"/>
      <name val="Calibri"/>
      <family val="2"/>
      <scheme val="minor"/>
    </font>
    <font>
      <b/>
      <sz val="12"/>
      <color rgb="FF008000"/>
      <name val="Calibri"/>
      <family val="2"/>
      <scheme val="minor"/>
    </font>
    <font>
      <sz val="10"/>
      <color rgb="FF222222"/>
      <name val="Arial"/>
      <family val="2"/>
    </font>
    <font>
      <sz val="9"/>
      <color rgb="FF0066FF"/>
      <name val="Comic Sans MS"/>
      <family val="4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2">
    <fill>
      <patternFill patternType="none"/>
    </fill>
    <fill>
      <patternFill patternType="gray125"/>
    </fill>
    <fill>
      <patternFill patternType="lightUp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E5FD"/>
        <bgColor indexed="64"/>
      </patternFill>
    </fill>
    <fill>
      <patternFill patternType="solid">
        <fgColor rgb="FFFEC6EF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CCCC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26" fillId="0" borderId="0"/>
  </cellStyleXfs>
  <cellXfs count="816">
    <xf numFmtId="0" fontId="0" fillId="0" borderId="0" xfId="0"/>
    <xf numFmtId="0" fontId="0" fillId="0" borderId="0" xfId="0"/>
    <xf numFmtId="2" fontId="3" fillId="3" borderId="1" xfId="2" applyNumberFormat="1" applyFont="1" applyFill="1" applyBorder="1" applyAlignment="1" applyProtection="1">
      <alignment horizontal="center" vertical="center"/>
      <protection locked="0"/>
    </xf>
    <xf numFmtId="0" fontId="11" fillId="0" borderId="0" xfId="2" applyFont="1" applyFill="1" applyBorder="1" applyAlignment="1">
      <alignment horizontal="center" vertical="center"/>
    </xf>
    <xf numFmtId="14" fontId="0" fillId="7" borderId="1" xfId="0" applyNumberFormat="1" applyFill="1" applyBorder="1" applyAlignment="1">
      <alignment horizontal="center"/>
    </xf>
    <xf numFmtId="0" fontId="16" fillId="0" borderId="0" xfId="0" applyFont="1"/>
    <xf numFmtId="14" fontId="0" fillId="7" borderId="29" xfId="0" applyNumberFormat="1" applyFill="1" applyBorder="1" applyAlignment="1">
      <alignment horizontal="center"/>
    </xf>
    <xf numFmtId="0" fontId="9" fillId="0" borderId="1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wrapText="1"/>
    </xf>
    <xf numFmtId="0" fontId="3" fillId="0" borderId="1" xfId="2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 wrapText="1"/>
    </xf>
    <xf numFmtId="0" fontId="3" fillId="2" borderId="1" xfId="2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/>
    </xf>
    <xf numFmtId="0" fontId="15" fillId="0" borderId="1" xfId="2" applyFont="1" applyFill="1" applyBorder="1" applyAlignment="1">
      <alignment horizontal="center" vertical="center"/>
    </xf>
    <xf numFmtId="0" fontId="15" fillId="0" borderId="1" xfId="2" applyFont="1" applyFill="1" applyBorder="1" applyAlignment="1">
      <alignment horizontal="center" vertical="center" wrapText="1"/>
    </xf>
    <xf numFmtId="2" fontId="3" fillId="4" borderId="1" xfId="2" applyNumberFormat="1" applyFont="1" applyFill="1" applyBorder="1" applyAlignment="1" applyProtection="1">
      <alignment horizontal="center" vertical="center"/>
      <protection locked="0"/>
    </xf>
    <xf numFmtId="164" fontId="3" fillId="4" borderId="1" xfId="2" applyNumberFormat="1" applyFont="1" applyFill="1" applyBorder="1" applyAlignment="1" applyProtection="1">
      <alignment horizontal="center" vertical="center"/>
      <protection locked="0"/>
    </xf>
    <xf numFmtId="164" fontId="3" fillId="0" borderId="1" xfId="2" applyNumberFormat="1" applyFont="1" applyFill="1" applyBorder="1" applyAlignment="1" applyProtection="1">
      <alignment horizontal="center" vertical="center"/>
    </xf>
    <xf numFmtId="1" fontId="3" fillId="4" borderId="1" xfId="2" applyNumberFormat="1" applyFont="1" applyFill="1" applyBorder="1" applyAlignment="1" applyProtection="1">
      <alignment horizontal="center" vertical="center"/>
      <protection locked="0"/>
    </xf>
    <xf numFmtId="1" fontId="10" fillId="0" borderId="1" xfId="2" applyNumberFormat="1" applyFont="1" applyFill="1" applyBorder="1" applyAlignment="1" applyProtection="1">
      <alignment vertical="center"/>
      <protection locked="0"/>
    </xf>
    <xf numFmtId="1" fontId="17" fillId="0" borderId="1" xfId="2" applyNumberFormat="1" applyFont="1" applyFill="1" applyBorder="1" applyAlignment="1" applyProtection="1">
      <alignment horizontal="left" vertical="center"/>
      <protection locked="0"/>
    </xf>
    <xf numFmtId="0" fontId="9" fillId="12" borderId="1" xfId="2" applyFont="1" applyFill="1" applyBorder="1" applyAlignment="1">
      <alignment horizontal="center" vertical="center" wrapText="1"/>
    </xf>
    <xf numFmtId="1" fontId="12" fillId="12" borderId="1" xfId="2" applyNumberFormat="1" applyFont="1" applyFill="1" applyBorder="1" applyAlignment="1" applyProtection="1">
      <alignment horizontal="center" vertical="center"/>
    </xf>
    <xf numFmtId="0" fontId="3" fillId="9" borderId="1" xfId="2" applyFill="1" applyBorder="1" applyAlignment="1">
      <alignment horizontal="center" vertical="center"/>
    </xf>
    <xf numFmtId="0" fontId="0" fillId="9" borderId="1" xfId="0" applyFill="1" applyBorder="1" applyAlignment="1">
      <alignment horizontal="center"/>
    </xf>
    <xf numFmtId="0" fontId="3" fillId="9" borderId="1" xfId="2" applyFill="1" applyBorder="1" applyAlignment="1">
      <alignment horizontal="center"/>
    </xf>
    <xf numFmtId="0" fontId="3" fillId="4" borderId="1" xfId="2" applyNumberFormat="1" applyFont="1" applyFill="1" applyBorder="1" applyAlignment="1" applyProtection="1">
      <alignment horizontal="center" vertical="center"/>
      <protection locked="0"/>
    </xf>
    <xf numFmtId="1" fontId="12" fillId="11" borderId="1" xfId="2" applyNumberFormat="1" applyFont="1" applyFill="1" applyBorder="1" applyAlignment="1" applyProtection="1">
      <alignment horizontal="center" vertical="center"/>
    </xf>
    <xf numFmtId="2" fontId="12" fillId="11" borderId="1" xfId="2" applyNumberFormat="1" applyFont="1" applyFill="1" applyBorder="1" applyAlignment="1" applyProtection="1">
      <alignment horizontal="center" vertical="center"/>
    </xf>
    <xf numFmtId="165" fontId="13" fillId="13" borderId="1" xfId="2" applyNumberFormat="1" applyFont="1" applyFill="1" applyBorder="1" applyAlignment="1">
      <alignment horizontal="center" vertical="center" wrapText="1"/>
    </xf>
    <xf numFmtId="2" fontId="3" fillId="15" borderId="1" xfId="2" applyNumberFormat="1" applyFont="1" applyFill="1" applyBorder="1" applyAlignment="1" applyProtection="1">
      <alignment horizontal="center" vertical="center"/>
      <protection locked="0"/>
    </xf>
    <xf numFmtId="0" fontId="9" fillId="12" borderId="0" xfId="2" applyFont="1" applyFill="1" applyBorder="1" applyAlignment="1">
      <alignment horizontal="center" vertical="center" wrapText="1"/>
    </xf>
    <xf numFmtId="0" fontId="0" fillId="7" borderId="29" xfId="0" applyNumberFormat="1" applyFill="1" applyBorder="1" applyAlignment="1">
      <alignment horizontal="center"/>
    </xf>
    <xf numFmtId="0" fontId="5" fillId="6" borderId="4" xfId="2" applyFont="1" applyFill="1" applyBorder="1" applyAlignment="1">
      <alignment horizontal="center" vertical="center"/>
    </xf>
    <xf numFmtId="1" fontId="9" fillId="6" borderId="1" xfId="2" applyNumberFormat="1" applyFont="1" applyFill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5" fillId="5" borderId="1" xfId="2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Border="1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justify" vertical="top"/>
    </xf>
    <xf numFmtId="0" fontId="0" fillId="0" borderId="0" xfId="0" applyBorder="1" applyAlignment="1">
      <alignment horizontal="justify" vertical="top" wrapText="1"/>
    </xf>
    <xf numFmtId="0" fontId="19" fillId="0" borderId="0" xfId="0" applyFont="1" applyBorder="1" applyAlignment="1">
      <alignment vertical="center"/>
    </xf>
    <xf numFmtId="0" fontId="20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right" vertical="center"/>
    </xf>
    <xf numFmtId="0" fontId="21" fillId="0" borderId="0" xfId="0" applyFont="1" applyBorder="1" applyAlignment="1">
      <alignment vertical="center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horizontal="right" vertical="center"/>
    </xf>
    <xf numFmtId="166" fontId="0" fillId="0" borderId="26" xfId="0" quotePrefix="1" applyNumberFormat="1" applyBorder="1" applyAlignment="1">
      <alignment horizontal="center" vertical="center"/>
    </xf>
    <xf numFmtId="0" fontId="24" fillId="0" borderId="20" xfId="0" applyFont="1" applyFill="1" applyBorder="1" applyAlignment="1">
      <alignment vertical="center"/>
    </xf>
    <xf numFmtId="1" fontId="24" fillId="0" borderId="24" xfId="0" quotePrefix="1" applyNumberFormat="1" applyFont="1" applyFill="1" applyBorder="1" applyAlignment="1">
      <alignment horizontal="right" vertical="center"/>
    </xf>
    <xf numFmtId="167" fontId="0" fillId="0" borderId="20" xfId="0" applyNumberFormat="1" applyBorder="1" applyAlignment="1">
      <alignment horizontal="center" vertical="center"/>
    </xf>
    <xf numFmtId="166" fontId="0" fillId="0" borderId="26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168" fontId="0" fillId="0" borderId="20" xfId="0" applyNumberFormat="1" applyBorder="1" applyAlignment="1">
      <alignment horizontal="center" vertical="center"/>
    </xf>
    <xf numFmtId="0" fontId="24" fillId="0" borderId="26" xfId="0" applyFont="1" applyFill="1" applyBorder="1" applyAlignment="1">
      <alignment vertical="center"/>
    </xf>
    <xf numFmtId="168" fontId="0" fillId="0" borderId="26" xfId="0" applyNumberForma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169" fontId="0" fillId="0" borderId="2" xfId="0" applyNumberFormat="1" applyBorder="1" applyAlignment="1">
      <alignment horizontal="center" vertical="center"/>
    </xf>
    <xf numFmtId="0" fontId="24" fillId="0" borderId="12" xfId="0" applyFont="1" applyFill="1" applyBorder="1" applyAlignment="1">
      <alignment vertical="center"/>
    </xf>
    <xf numFmtId="1" fontId="24" fillId="0" borderId="14" xfId="0" quotePrefix="1" applyNumberFormat="1" applyFont="1" applyFill="1" applyBorder="1" applyAlignment="1">
      <alignment horizontal="right" vertical="center"/>
    </xf>
    <xf numFmtId="168" fontId="0" fillId="0" borderId="12" xfId="0" applyNumberFormat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2" fillId="3" borderId="2" xfId="0" applyFont="1" applyFill="1" applyBorder="1" applyAlignment="1">
      <alignment horizontal="center" vertical="center" wrapText="1"/>
    </xf>
    <xf numFmtId="0" fontId="22" fillId="3" borderId="12" xfId="0" applyFont="1" applyFill="1" applyBorder="1" applyAlignment="1">
      <alignment horizontal="center" vertical="center"/>
    </xf>
    <xf numFmtId="0" fontId="22" fillId="3" borderId="52" xfId="0" applyFont="1" applyFill="1" applyBorder="1" applyAlignment="1">
      <alignment horizontal="center" vertical="center"/>
    </xf>
    <xf numFmtId="0" fontId="22" fillId="3" borderId="53" xfId="0" applyFont="1" applyFill="1" applyBorder="1" applyAlignment="1">
      <alignment horizontal="center" vertical="center"/>
    </xf>
    <xf numFmtId="0" fontId="22" fillId="3" borderId="47" xfId="0" applyFont="1" applyFill="1" applyBorder="1" applyAlignment="1">
      <alignment horizontal="center" vertical="center" wrapText="1"/>
    </xf>
    <xf numFmtId="0" fontId="22" fillId="3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2" fillId="0" borderId="0" xfId="0" applyFont="1" applyFill="1" applyBorder="1" applyAlignment="1">
      <alignment vertical="center" wrapText="1"/>
    </xf>
    <xf numFmtId="0" fontId="25" fillId="0" borderId="0" xfId="0" applyFont="1" applyFill="1" applyBorder="1" applyAlignment="1">
      <alignment vertical="center"/>
    </xf>
    <xf numFmtId="170" fontId="26" fillId="0" borderId="0" xfId="0" applyNumberFormat="1" applyFont="1" applyFill="1" applyBorder="1" applyAlignment="1">
      <alignment vertical="center"/>
    </xf>
    <xf numFmtId="0" fontId="22" fillId="3" borderId="26" xfId="0" applyFont="1" applyFill="1" applyBorder="1" applyAlignment="1">
      <alignment vertical="center" wrapText="1"/>
    </xf>
    <xf numFmtId="0" fontId="22" fillId="3" borderId="24" xfId="0" applyFont="1" applyFill="1" applyBorder="1" applyAlignment="1">
      <alignment vertical="center"/>
    </xf>
    <xf numFmtId="166" fontId="26" fillId="0" borderId="0" xfId="0" applyNumberFormat="1" applyFont="1" applyFill="1" applyBorder="1" applyAlignment="1">
      <alignment vertical="center"/>
    </xf>
    <xf numFmtId="0" fontId="22" fillId="3" borderId="20" xfId="0" applyFont="1" applyFill="1" applyBorder="1" applyAlignment="1">
      <alignment vertical="center"/>
    </xf>
    <xf numFmtId="0" fontId="22" fillId="3" borderId="32" xfId="0" applyFont="1" applyFill="1" applyBorder="1" applyAlignment="1">
      <alignment vertical="center"/>
    </xf>
    <xf numFmtId="166" fontId="26" fillId="0" borderId="0" xfId="0" applyNumberFormat="1" applyFont="1" applyFill="1" applyBorder="1" applyAlignment="1">
      <alignment horizontal="center" vertical="center"/>
    </xf>
    <xf numFmtId="171" fontId="26" fillId="0" borderId="0" xfId="0" applyNumberFormat="1" applyFont="1" applyFill="1" applyBorder="1" applyAlignment="1">
      <alignment horizontal="center" vertical="center"/>
    </xf>
    <xf numFmtId="166" fontId="26" fillId="0" borderId="54" xfId="0" applyNumberFormat="1" applyFont="1" applyFill="1" applyBorder="1" applyAlignment="1">
      <alignment horizontal="center" vertical="center"/>
    </xf>
    <xf numFmtId="171" fontId="26" fillId="0" borderId="39" xfId="0" applyNumberFormat="1" applyFont="1" applyFill="1" applyBorder="1" applyAlignment="1">
      <alignment horizontal="center" vertical="center"/>
    </xf>
    <xf numFmtId="0" fontId="22" fillId="3" borderId="40" xfId="0" applyFont="1" applyFill="1" applyBorder="1" applyAlignment="1">
      <alignment vertical="center"/>
    </xf>
    <xf numFmtId="0" fontId="22" fillId="3" borderId="39" xfId="0" applyFont="1" applyFill="1" applyBorder="1" applyAlignment="1">
      <alignment vertical="center"/>
    </xf>
    <xf numFmtId="0" fontId="22" fillId="3" borderId="27" xfId="0" applyFont="1" applyFill="1" applyBorder="1" applyAlignment="1">
      <alignment vertical="center"/>
    </xf>
    <xf numFmtId="0" fontId="22" fillId="3" borderId="28" xfId="0" applyFont="1" applyFill="1" applyBorder="1" applyAlignment="1">
      <alignment vertical="center"/>
    </xf>
    <xf numFmtId="166" fontId="26" fillId="0" borderId="55" xfId="0" applyNumberFormat="1" applyFont="1" applyFill="1" applyBorder="1" applyAlignment="1">
      <alignment horizontal="center" vertical="center"/>
    </xf>
    <xf numFmtId="171" fontId="26" fillId="0" borderId="56" xfId="0" applyNumberFormat="1" applyFont="1" applyFill="1" applyBorder="1" applyAlignment="1">
      <alignment horizontal="center" vertical="center"/>
    </xf>
    <xf numFmtId="0" fontId="22" fillId="3" borderId="57" xfId="0" applyFont="1" applyFill="1" applyBorder="1" applyAlignment="1">
      <alignment vertical="center"/>
    </xf>
    <xf numFmtId="0" fontId="22" fillId="3" borderId="56" xfId="0" applyFont="1" applyFill="1" applyBorder="1" applyAlignment="1">
      <alignment vertical="center"/>
    </xf>
    <xf numFmtId="0" fontId="0" fillId="0" borderId="0" xfId="0" applyFill="1" applyBorder="1" applyAlignment="1"/>
    <xf numFmtId="164" fontId="26" fillId="0" borderId="0" xfId="0" applyNumberFormat="1" applyFont="1" applyFill="1" applyBorder="1" applyAlignment="1">
      <alignment vertical="center"/>
    </xf>
    <xf numFmtId="0" fontId="0" fillId="0" borderId="20" xfId="0" applyBorder="1" applyAlignment="1"/>
    <xf numFmtId="164" fontId="26" fillId="0" borderId="32" xfId="0" applyNumberFormat="1" applyFont="1" applyFill="1" applyBorder="1" applyAlignment="1">
      <alignment vertical="center"/>
    </xf>
    <xf numFmtId="0" fontId="22" fillId="3" borderId="26" xfId="0" applyFont="1" applyFill="1" applyBorder="1" applyAlignment="1">
      <alignment vertical="center"/>
    </xf>
    <xf numFmtId="0" fontId="0" fillId="0" borderId="12" xfId="0" applyBorder="1" applyAlignment="1"/>
    <xf numFmtId="164" fontId="26" fillId="0" borderId="14" xfId="0" applyNumberFormat="1" applyFont="1" applyFill="1" applyBorder="1" applyAlignment="1">
      <alignment vertical="center"/>
    </xf>
    <xf numFmtId="0" fontId="22" fillId="3" borderId="12" xfId="0" applyFont="1" applyFill="1" applyBorder="1" applyAlignment="1">
      <alignment vertical="center"/>
    </xf>
    <xf numFmtId="0" fontId="22" fillId="3" borderId="14" xfId="0" applyFont="1" applyFill="1" applyBorder="1" applyAlignment="1">
      <alignment vertical="center"/>
    </xf>
    <xf numFmtId="0" fontId="26" fillId="0" borderId="0" xfId="0" applyFont="1" applyFill="1" applyBorder="1" applyAlignment="1">
      <alignment vertical="center"/>
    </xf>
    <xf numFmtId="0" fontId="0" fillId="0" borderId="22" xfId="0" applyBorder="1" applyAlignment="1"/>
    <xf numFmtId="0" fontId="26" fillId="0" borderId="33" xfId="0" applyFont="1" applyFill="1" applyBorder="1" applyAlignment="1">
      <alignment vertical="center"/>
    </xf>
    <xf numFmtId="0" fontId="22" fillId="3" borderId="22" xfId="0" applyFont="1" applyFill="1" applyBorder="1" applyAlignment="1">
      <alignment vertical="center"/>
    </xf>
    <xf numFmtId="0" fontId="22" fillId="3" borderId="33" xfId="0" applyFont="1" applyFill="1" applyBorder="1" applyAlignment="1">
      <alignment vertical="center"/>
    </xf>
    <xf numFmtId="1" fontId="26" fillId="0" borderId="0" xfId="0" applyNumberFormat="1" applyFont="1" applyFill="1" applyBorder="1" applyAlignment="1">
      <alignment vertical="center"/>
    </xf>
    <xf numFmtId="0" fontId="0" fillId="0" borderId="40" xfId="0" applyBorder="1" applyAlignment="1"/>
    <xf numFmtId="0" fontId="26" fillId="0" borderId="39" xfId="0" applyFont="1" applyFill="1" applyBorder="1" applyAlignment="1">
      <alignment vertical="center"/>
    </xf>
    <xf numFmtId="9" fontId="26" fillId="0" borderId="0" xfId="0" applyNumberFormat="1" applyFont="1" applyFill="1" applyBorder="1" applyAlignment="1">
      <alignment vertical="center"/>
    </xf>
    <xf numFmtId="1" fontId="27" fillId="0" borderId="0" xfId="0" applyNumberFormat="1" applyFont="1" applyFill="1" applyBorder="1" applyAlignment="1">
      <alignment horizontal="left"/>
    </xf>
    <xf numFmtId="0" fontId="27" fillId="0" borderId="0" xfId="0" applyFont="1" applyFill="1" applyBorder="1" applyAlignment="1">
      <alignment horizontal="right" vertical="center"/>
    </xf>
    <xf numFmtId="1" fontId="27" fillId="0" borderId="57" xfId="0" applyNumberFormat="1" applyFont="1" applyBorder="1" applyAlignment="1">
      <alignment horizontal="left"/>
    </xf>
    <xf numFmtId="0" fontId="27" fillId="0" borderId="56" xfId="0" applyFont="1" applyFill="1" applyBorder="1" applyAlignment="1">
      <alignment horizontal="right" vertical="center"/>
    </xf>
    <xf numFmtId="172" fontId="27" fillId="0" borderId="0" xfId="0" applyNumberFormat="1" applyFont="1" applyFill="1" applyBorder="1" applyAlignment="1">
      <alignment horizontal="left"/>
    </xf>
    <xf numFmtId="172" fontId="27" fillId="0" borderId="57" xfId="0" applyNumberFormat="1" applyFont="1" applyBorder="1" applyAlignment="1">
      <alignment horizontal="left"/>
    </xf>
    <xf numFmtId="2" fontId="26" fillId="0" borderId="0" xfId="0" applyNumberFormat="1" applyFont="1" applyFill="1" applyBorder="1" applyAlignment="1">
      <alignment vertical="center"/>
    </xf>
    <xf numFmtId="2" fontId="26" fillId="0" borderId="18" xfId="0" applyNumberFormat="1" applyFont="1" applyFill="1" applyBorder="1" applyAlignment="1">
      <alignment vertical="center"/>
    </xf>
    <xf numFmtId="2" fontId="26" fillId="0" borderId="31" xfId="0" applyNumberFormat="1" applyFont="1" applyFill="1" applyBorder="1" applyAlignment="1">
      <alignment vertical="center"/>
    </xf>
    <xf numFmtId="0" fontId="22" fillId="3" borderId="25" xfId="0" applyFont="1" applyFill="1" applyBorder="1" applyAlignment="1">
      <alignment horizontal="center" vertical="center"/>
    </xf>
    <xf numFmtId="0" fontId="22" fillId="3" borderId="13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vertical="center"/>
    </xf>
    <xf numFmtId="0" fontId="22" fillId="3" borderId="11" xfId="0" applyFont="1" applyFill="1" applyBorder="1" applyAlignment="1">
      <alignment horizontal="center" vertical="center"/>
    </xf>
    <xf numFmtId="0" fontId="22" fillId="3" borderId="14" xfId="0" applyFont="1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166" fontId="28" fillId="0" borderId="54" xfId="0" applyNumberFormat="1" applyFont="1" applyFill="1" applyBorder="1" applyAlignment="1">
      <alignment horizontal="center" vertical="center"/>
    </xf>
    <xf numFmtId="171" fontId="26" fillId="0" borderId="5" xfId="0" applyNumberFormat="1" applyFont="1" applyFill="1" applyBorder="1" applyAlignment="1">
      <alignment horizontal="center" vertical="center"/>
    </xf>
    <xf numFmtId="166" fontId="26" fillId="0" borderId="57" xfId="0" applyNumberFormat="1" applyFont="1" applyFill="1" applyBorder="1" applyAlignment="1">
      <alignment horizontal="center" vertical="center"/>
    </xf>
    <xf numFmtId="171" fontId="26" fillId="0" borderId="58" xfId="0" applyNumberFormat="1" applyFont="1" applyFill="1" applyBorder="1" applyAlignment="1">
      <alignment horizontal="center" vertical="center"/>
    </xf>
    <xf numFmtId="171" fontId="26" fillId="0" borderId="9" xfId="0" applyNumberFormat="1" applyFont="1" applyFill="1" applyBorder="1" applyAlignment="1">
      <alignment horizontal="center" vertical="center"/>
    </xf>
    <xf numFmtId="164" fontId="26" fillId="0" borderId="33" xfId="0" applyNumberFormat="1" applyFont="1" applyFill="1" applyBorder="1" applyAlignment="1">
      <alignment vertical="center"/>
    </xf>
    <xf numFmtId="0" fontId="0" fillId="0" borderId="15" xfId="0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166" fontId="26" fillId="0" borderId="40" xfId="0" applyNumberFormat="1" applyFont="1" applyFill="1" applyBorder="1" applyAlignment="1">
      <alignment horizontal="center" vertical="center"/>
    </xf>
    <xf numFmtId="171" fontId="26" fillId="0" borderId="59" xfId="0" applyNumberFormat="1" applyFont="1" applyFill="1" applyBorder="1" applyAlignment="1">
      <alignment horizontal="center" vertical="center"/>
    </xf>
    <xf numFmtId="166" fontId="26" fillId="0" borderId="60" xfId="0" applyNumberFormat="1" applyFont="1" applyFill="1" applyBorder="1" applyAlignment="1">
      <alignment horizontal="center" vertical="center"/>
    </xf>
    <xf numFmtId="0" fontId="22" fillId="3" borderId="18" xfId="0" applyFont="1" applyFill="1" applyBorder="1" applyAlignment="1">
      <alignment vertical="center"/>
    </xf>
    <xf numFmtId="0" fontId="22" fillId="3" borderId="31" xfId="0" applyFont="1" applyFill="1" applyBorder="1" applyAlignment="1">
      <alignment vertical="center"/>
    </xf>
    <xf numFmtId="13" fontId="26" fillId="0" borderId="33" xfId="0" applyNumberFormat="1" applyFont="1" applyFill="1" applyBorder="1" applyAlignment="1">
      <alignment vertical="center"/>
    </xf>
    <xf numFmtId="1" fontId="26" fillId="0" borderId="39" xfId="0" applyNumberFormat="1" applyFont="1" applyFill="1" applyBorder="1" applyAlignment="1">
      <alignment vertical="center"/>
    </xf>
    <xf numFmtId="164" fontId="0" fillId="0" borderId="0" xfId="0" quotePrefix="1" applyNumberFormat="1" applyBorder="1" applyAlignment="1">
      <alignment horizontal="center" vertical="center"/>
    </xf>
    <xf numFmtId="0" fontId="19" fillId="0" borderId="0" xfId="0" applyFont="1" applyAlignment="1">
      <alignment vertical="center"/>
    </xf>
    <xf numFmtId="3" fontId="13" fillId="0" borderId="19" xfId="0" applyNumberFormat="1" applyFont="1" applyBorder="1" applyAlignment="1">
      <alignment horizontal="center" vertical="center" wrapText="1"/>
    </xf>
    <xf numFmtId="1" fontId="2" fillId="0" borderId="35" xfId="0" quotePrefix="1" applyNumberFormat="1" applyFont="1" applyBorder="1" applyAlignment="1">
      <alignment horizontal="center" vertical="center"/>
    </xf>
    <xf numFmtId="3" fontId="13" fillId="0" borderId="24" xfId="0" applyNumberFormat="1" applyFont="1" applyBorder="1" applyAlignment="1">
      <alignment horizontal="center" vertical="center" wrapText="1"/>
    </xf>
    <xf numFmtId="3" fontId="13" fillId="0" borderId="32" xfId="0" applyNumberFormat="1" applyFont="1" applyBorder="1" applyAlignment="1">
      <alignment horizontal="center" vertical="center" wrapText="1"/>
    </xf>
    <xf numFmtId="1" fontId="13" fillId="0" borderId="35" xfId="0" quotePrefix="1" applyNumberFormat="1" applyFont="1" applyBorder="1" applyAlignment="1">
      <alignment horizontal="center" vertical="center"/>
    </xf>
    <xf numFmtId="0" fontId="22" fillId="3" borderId="20" xfId="0" applyFont="1" applyFill="1" applyBorder="1" applyAlignment="1">
      <alignment horizontal="center" vertical="center"/>
    </xf>
    <xf numFmtId="0" fontId="22" fillId="3" borderId="51" xfId="0" applyFont="1" applyFill="1" applyBorder="1" applyAlignment="1">
      <alignment vertical="center" wrapText="1"/>
    </xf>
    <xf numFmtId="0" fontId="22" fillId="3" borderId="24" xfId="0" applyFont="1" applyFill="1" applyBorder="1" applyAlignment="1">
      <alignment vertical="center" wrapText="1"/>
    </xf>
    <xf numFmtId="164" fontId="14" fillId="0" borderId="38" xfId="0" applyNumberFormat="1" applyFont="1" applyBorder="1" applyAlignment="1">
      <alignment horizontal="center" vertical="center" wrapText="1"/>
    </xf>
    <xf numFmtId="164" fontId="26" fillId="0" borderId="37" xfId="0" quotePrefix="1" applyNumberFormat="1" applyFont="1" applyBorder="1" applyAlignment="1">
      <alignment horizontal="center" vertical="center"/>
    </xf>
    <xf numFmtId="164" fontId="14" fillId="0" borderId="39" xfId="0" applyNumberFormat="1" applyFont="1" applyBorder="1" applyAlignment="1">
      <alignment horizontal="center" vertical="center" wrapText="1"/>
    </xf>
    <xf numFmtId="0" fontId="22" fillId="3" borderId="57" xfId="0" applyFont="1" applyFill="1" applyBorder="1" applyAlignment="1">
      <alignment horizontal="center" vertical="center"/>
    </xf>
    <xf numFmtId="0" fontId="22" fillId="3" borderId="30" xfId="0" applyFont="1" applyFill="1" applyBorder="1" applyAlignment="1">
      <alignment vertical="center"/>
    </xf>
    <xf numFmtId="3" fontId="14" fillId="0" borderId="38" xfId="0" applyNumberFormat="1" applyFont="1" applyBorder="1" applyAlignment="1">
      <alignment horizontal="center" vertical="center" wrapText="1"/>
    </xf>
    <xf numFmtId="3" fontId="0" fillId="0" borderId="38" xfId="0" quotePrefix="1" applyNumberFormat="1" applyBorder="1" applyAlignment="1">
      <alignment horizontal="center" vertical="center"/>
    </xf>
    <xf numFmtId="3" fontId="14" fillId="0" borderId="39" xfId="0" applyNumberFormat="1" applyFont="1" applyBorder="1" applyAlignment="1">
      <alignment horizontal="center" vertical="center" wrapText="1"/>
    </xf>
    <xf numFmtId="3" fontId="14" fillId="0" borderId="38" xfId="0" quotePrefix="1" applyNumberFormat="1" applyFont="1" applyBorder="1" applyAlignment="1">
      <alignment horizontal="center" vertical="center"/>
    </xf>
    <xf numFmtId="0" fontId="22" fillId="3" borderId="40" xfId="0" applyFont="1" applyFill="1" applyBorder="1" applyAlignment="1">
      <alignment horizontal="center" vertical="center"/>
    </xf>
    <xf numFmtId="0" fontId="22" fillId="3" borderId="4" xfId="0" applyFont="1" applyFill="1" applyBorder="1" applyAlignment="1">
      <alignment vertical="center"/>
    </xf>
    <xf numFmtId="3" fontId="0" fillId="0" borderId="37" xfId="0" quotePrefix="1" applyNumberFormat="1" applyBorder="1" applyAlignment="1">
      <alignment horizontal="center" vertical="center"/>
    </xf>
    <xf numFmtId="3" fontId="14" fillId="0" borderId="37" xfId="0" quotePrefix="1" applyNumberFormat="1" applyFont="1" applyBorder="1" applyAlignment="1">
      <alignment horizontal="center" vertical="center"/>
    </xf>
    <xf numFmtId="0" fontId="22" fillId="3" borderId="27" xfId="0" applyFont="1" applyFill="1" applyBorder="1" applyAlignment="1">
      <alignment horizontal="center" vertical="center"/>
    </xf>
    <xf numFmtId="0" fontId="22" fillId="3" borderId="23" xfId="0" applyFont="1" applyFill="1" applyBorder="1" applyAlignment="1">
      <alignment vertical="center" wrapText="1"/>
    </xf>
    <xf numFmtId="0" fontId="22" fillId="3" borderId="56" xfId="0" applyFont="1" applyFill="1" applyBorder="1" applyAlignment="1">
      <alignment vertical="center" wrapText="1"/>
    </xf>
    <xf numFmtId="0" fontId="22" fillId="3" borderId="34" xfId="0" applyFont="1" applyFill="1" applyBorder="1" applyAlignment="1">
      <alignment horizontal="center" vertical="center" wrapText="1"/>
    </xf>
    <xf numFmtId="0" fontId="22" fillId="3" borderId="31" xfId="0" applyFont="1" applyFill="1" applyBorder="1" applyAlignment="1">
      <alignment horizontal="center" vertical="center" wrapText="1"/>
    </xf>
    <xf numFmtId="1" fontId="26" fillId="0" borderId="0" xfId="0" applyNumberFormat="1" applyFont="1" applyBorder="1" applyAlignment="1">
      <alignment horizontal="center" vertical="center"/>
    </xf>
    <xf numFmtId="0" fontId="31" fillId="0" borderId="0" xfId="0" applyFont="1" applyAlignment="1">
      <alignment vertical="center"/>
    </xf>
    <xf numFmtId="0" fontId="0" fillId="0" borderId="0" xfId="0" applyFont="1"/>
    <xf numFmtId="14" fontId="0" fillId="0" borderId="0" xfId="0" applyNumberFormat="1" applyAlignment="1">
      <alignment vertical="center"/>
    </xf>
    <xf numFmtId="0" fontId="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0" fillId="0" borderId="0" xfId="0" applyFont="1" applyFill="1" applyBorder="1"/>
    <xf numFmtId="0" fontId="0" fillId="0" borderId="0" xfId="0" applyFont="1" applyBorder="1"/>
    <xf numFmtId="0" fontId="0" fillId="0" borderId="0" xfId="0" applyFill="1" applyAlignment="1">
      <alignment vertical="center"/>
    </xf>
    <xf numFmtId="0" fontId="24" fillId="0" borderId="0" xfId="0" applyFont="1" applyFill="1" applyBorder="1" applyAlignment="1">
      <alignment horizontal="center" vertical="center"/>
    </xf>
    <xf numFmtId="0" fontId="26" fillId="0" borderId="0" xfId="0" quotePrefix="1" applyFont="1" applyFill="1" applyBorder="1" applyAlignment="1">
      <alignment horizontal="center" vertical="center"/>
    </xf>
    <xf numFmtId="0" fontId="22" fillId="0" borderId="0" xfId="0" quotePrefix="1" applyFont="1" applyFill="1" applyBorder="1" applyAlignment="1">
      <alignment horizontal="center" vertical="center"/>
    </xf>
    <xf numFmtId="1" fontId="0" fillId="0" borderId="0" xfId="0" quotePrefix="1" applyNumberFormat="1" applyFill="1" applyBorder="1" applyAlignment="1">
      <alignment horizontal="center" vertical="center"/>
    </xf>
    <xf numFmtId="1" fontId="32" fillId="0" borderId="0" xfId="0" quotePrefix="1" applyNumberFormat="1" applyFont="1" applyFill="1" applyBorder="1" applyAlignment="1">
      <alignment horizontal="center" vertical="center"/>
    </xf>
    <xf numFmtId="1" fontId="26" fillId="0" borderId="0" xfId="0" quotePrefix="1" applyNumberFormat="1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left" vertical="center"/>
    </xf>
    <xf numFmtId="0" fontId="25" fillId="0" borderId="49" xfId="0" applyFont="1" applyFill="1" applyBorder="1" applyAlignment="1">
      <alignment horizontal="center" vertical="center"/>
    </xf>
    <xf numFmtId="2" fontId="26" fillId="0" borderId="43" xfId="0" quotePrefix="1" applyNumberFormat="1" applyFont="1" applyFill="1" applyBorder="1" applyAlignment="1">
      <alignment horizontal="center" vertical="center"/>
    </xf>
    <xf numFmtId="0" fontId="33" fillId="0" borderId="26" xfId="0" applyFont="1" applyFill="1" applyBorder="1" applyAlignment="1">
      <alignment horizontal="center" vertical="center"/>
    </xf>
    <xf numFmtId="2" fontId="26" fillId="0" borderId="61" xfId="0" quotePrefix="1" applyNumberFormat="1" applyFont="1" applyFill="1" applyBorder="1" applyAlignment="1">
      <alignment horizontal="center" vertical="center"/>
    </xf>
    <xf numFmtId="2" fontId="26" fillId="0" borderId="49" xfId="0" quotePrefix="1" applyNumberFormat="1" applyFont="1" applyFill="1" applyBorder="1" applyAlignment="1">
      <alignment horizontal="center" vertical="center"/>
    </xf>
    <xf numFmtId="0" fontId="22" fillId="3" borderId="26" xfId="0" applyFont="1" applyFill="1" applyBorder="1" applyAlignment="1">
      <alignment horizontal="center" vertical="center"/>
    </xf>
    <xf numFmtId="0" fontId="22" fillId="3" borderId="32" xfId="0" applyFont="1" applyFill="1" applyBorder="1" applyAlignment="1">
      <alignment horizontal="left" vertical="center"/>
    </xf>
    <xf numFmtId="0" fontId="25" fillId="0" borderId="42" xfId="0" applyFont="1" applyFill="1" applyBorder="1" applyAlignment="1">
      <alignment horizontal="center" vertical="center"/>
    </xf>
    <xf numFmtId="2" fontId="26" fillId="0" borderId="62" xfId="0" quotePrefix="1" applyNumberFormat="1" applyFont="1" applyFill="1" applyBorder="1" applyAlignment="1">
      <alignment horizontal="center" vertical="center"/>
    </xf>
    <xf numFmtId="0" fontId="33" fillId="0" borderId="40" xfId="0" applyFont="1" applyFill="1" applyBorder="1" applyAlignment="1">
      <alignment horizontal="center" vertical="center"/>
    </xf>
    <xf numFmtId="2" fontId="0" fillId="0" borderId="41" xfId="0" quotePrefix="1" applyNumberFormat="1" applyFill="1" applyBorder="1" applyAlignment="1">
      <alignment horizontal="center" vertical="center"/>
    </xf>
    <xf numFmtId="2" fontId="0" fillId="0" borderId="42" xfId="0" quotePrefix="1" applyNumberFormat="1" applyFill="1" applyBorder="1" applyAlignment="1">
      <alignment horizontal="center" vertical="center"/>
    </xf>
    <xf numFmtId="0" fontId="22" fillId="3" borderId="33" xfId="0" applyFont="1" applyFill="1" applyBorder="1" applyAlignment="1">
      <alignment horizontal="left" vertical="center"/>
    </xf>
    <xf numFmtId="0" fontId="34" fillId="0" borderId="42" xfId="0" applyFont="1" applyFill="1" applyBorder="1" applyAlignment="1">
      <alignment horizontal="center" vertical="center"/>
    </xf>
    <xf numFmtId="164" fontId="34" fillId="0" borderId="39" xfId="0" quotePrefix="1" applyNumberFormat="1" applyFont="1" applyFill="1" applyBorder="1" applyAlignment="1">
      <alignment horizontal="center" vertical="center"/>
    </xf>
    <xf numFmtId="0" fontId="34" fillId="0" borderId="40" xfId="0" quotePrefix="1" applyFont="1" applyFill="1" applyBorder="1" applyAlignment="1">
      <alignment horizontal="center" vertical="center"/>
    </xf>
    <xf numFmtId="1" fontId="34" fillId="0" borderId="41" xfId="0" quotePrefix="1" applyNumberFormat="1" applyFont="1" applyFill="1" applyBorder="1" applyAlignment="1">
      <alignment horizontal="center" vertical="center"/>
    </xf>
    <xf numFmtId="1" fontId="34" fillId="0" borderId="42" xfId="0" quotePrefix="1" applyNumberFormat="1" applyFont="1" applyFill="1" applyBorder="1" applyAlignment="1">
      <alignment horizontal="center" vertical="center"/>
    </xf>
    <xf numFmtId="0" fontId="35" fillId="3" borderId="40" xfId="0" applyFont="1" applyFill="1" applyBorder="1" applyAlignment="1">
      <alignment horizontal="center" vertical="center"/>
    </xf>
    <xf numFmtId="0" fontId="35" fillId="3" borderId="39" xfId="0" applyFont="1" applyFill="1" applyBorder="1" applyAlignment="1">
      <alignment horizontal="left" vertical="center"/>
    </xf>
    <xf numFmtId="0" fontId="33" fillId="0" borderId="42" xfId="0" applyFont="1" applyFill="1" applyBorder="1" applyAlignment="1">
      <alignment horizontal="center" vertical="center"/>
    </xf>
    <xf numFmtId="164" fontId="26" fillId="0" borderId="41" xfId="0" quotePrefix="1" applyNumberFormat="1" applyFont="1" applyFill="1" applyBorder="1" applyAlignment="1">
      <alignment horizontal="center" vertical="center"/>
    </xf>
    <xf numFmtId="0" fontId="25" fillId="0" borderId="40" xfId="0" quotePrefix="1" applyFont="1" applyFill="1" applyBorder="1" applyAlignment="1">
      <alignment horizontal="center" vertical="center"/>
    </xf>
    <xf numFmtId="164" fontId="0" fillId="0" borderId="41" xfId="0" quotePrefix="1" applyNumberFormat="1" applyFill="1" applyBorder="1" applyAlignment="1">
      <alignment horizontal="center" vertical="center"/>
    </xf>
    <xf numFmtId="164" fontId="0" fillId="0" borderId="42" xfId="0" quotePrefix="1" applyNumberFormat="1" applyFill="1" applyBorder="1" applyAlignment="1">
      <alignment horizontal="center" vertical="center"/>
    </xf>
    <xf numFmtId="0" fontId="22" fillId="3" borderId="39" xfId="0" applyFont="1" applyFill="1" applyBorder="1" applyAlignment="1">
      <alignment horizontal="left" vertical="center"/>
    </xf>
    <xf numFmtId="0" fontId="36" fillId="0" borderId="42" xfId="0" applyFont="1" applyFill="1" applyBorder="1" applyAlignment="1">
      <alignment horizontal="center" vertical="center"/>
    </xf>
    <xf numFmtId="164" fontId="22" fillId="0" borderId="41" xfId="0" applyNumberFormat="1" applyFont="1" applyFill="1" applyBorder="1" applyAlignment="1">
      <alignment horizontal="center" vertical="center"/>
    </xf>
    <xf numFmtId="0" fontId="33" fillId="0" borderId="45" xfId="0" applyFont="1" applyFill="1" applyBorder="1" applyAlignment="1">
      <alignment horizontal="center" vertical="center"/>
    </xf>
    <xf numFmtId="164" fontId="26" fillId="0" borderId="63" xfId="0" applyNumberFormat="1" applyFont="1" applyFill="1" applyBorder="1" applyAlignment="1">
      <alignment horizontal="center" vertical="center"/>
    </xf>
    <xf numFmtId="0" fontId="25" fillId="0" borderId="57" xfId="0" applyFont="1" applyFill="1" applyBorder="1" applyAlignment="1">
      <alignment horizontal="center" vertical="center"/>
    </xf>
    <xf numFmtId="164" fontId="0" fillId="0" borderId="63" xfId="0" applyNumberFormat="1" applyFill="1" applyBorder="1" applyAlignment="1">
      <alignment horizontal="center" vertical="center"/>
    </xf>
    <xf numFmtId="164" fontId="0" fillId="0" borderId="45" xfId="0" quotePrefix="1" applyNumberFormat="1" applyFill="1" applyBorder="1" applyAlignment="1">
      <alignment horizontal="center" vertical="center"/>
    </xf>
    <xf numFmtId="0" fontId="22" fillId="3" borderId="56" xfId="0" applyFont="1" applyFill="1" applyBorder="1" applyAlignment="1">
      <alignment horizontal="left" vertical="center"/>
    </xf>
    <xf numFmtId="0" fontId="36" fillId="0" borderId="49" xfId="0" applyFont="1" applyFill="1" applyBorder="1" applyAlignment="1">
      <alignment horizontal="center" vertical="center"/>
    </xf>
    <xf numFmtId="164" fontId="0" fillId="0" borderId="61" xfId="0" applyNumberFormat="1" applyFill="1" applyBorder="1" applyAlignment="1">
      <alignment horizontal="center" vertical="center"/>
    </xf>
    <xf numFmtId="0" fontId="25" fillId="0" borderId="26" xfId="0" quotePrefix="1" applyFont="1" applyFill="1" applyBorder="1" applyAlignment="1">
      <alignment horizontal="center" vertical="center"/>
    </xf>
    <xf numFmtId="164" fontId="26" fillId="0" borderId="49" xfId="0" quotePrefix="1" applyNumberFormat="1" applyFont="1" applyFill="1" applyBorder="1" applyAlignment="1">
      <alignment horizontal="center" vertical="center"/>
    </xf>
    <xf numFmtId="0" fontId="22" fillId="3" borderId="24" xfId="0" applyFont="1" applyFill="1" applyBorder="1" applyAlignment="1">
      <alignment horizontal="left" vertical="center"/>
    </xf>
    <xf numFmtId="164" fontId="26" fillId="0" borderId="41" xfId="0" applyNumberFormat="1" applyFont="1" applyFill="1" applyBorder="1" applyAlignment="1">
      <alignment horizontal="center" vertical="center"/>
    </xf>
    <xf numFmtId="164" fontId="0" fillId="0" borderId="41" xfId="0" applyNumberFormat="1" applyFill="1" applyBorder="1" applyAlignment="1">
      <alignment horizontal="center" vertical="center"/>
    </xf>
    <xf numFmtId="164" fontId="26" fillId="0" borderId="42" xfId="0" quotePrefix="1" applyNumberFormat="1" applyFont="1" applyFill="1" applyBorder="1" applyAlignment="1">
      <alignment horizontal="center" vertical="center"/>
    </xf>
    <xf numFmtId="0" fontId="25" fillId="0" borderId="40" xfId="0" applyFont="1" applyFill="1" applyBorder="1" applyAlignment="1">
      <alignment horizontal="center" vertical="center"/>
    </xf>
    <xf numFmtId="0" fontId="33" fillId="0" borderId="57" xfId="0" applyFont="1" applyFill="1" applyBorder="1" applyAlignment="1">
      <alignment horizontal="center" vertical="center"/>
    </xf>
    <xf numFmtId="1" fontId="24" fillId="0" borderId="26" xfId="0" quotePrefix="1" applyNumberFormat="1" applyFont="1" applyFill="1" applyBorder="1" applyAlignment="1">
      <alignment horizontal="center" vertical="center"/>
    </xf>
    <xf numFmtId="1" fontId="24" fillId="0" borderId="61" xfId="0" quotePrefix="1" applyNumberFormat="1" applyFont="1" applyFill="1" applyBorder="1" applyAlignment="1">
      <alignment horizontal="center" vertical="center"/>
    </xf>
    <xf numFmtId="1" fontId="24" fillId="0" borderId="49" xfId="0" quotePrefix="1" applyNumberFormat="1" applyFont="1" applyFill="1" applyBorder="1" applyAlignment="1">
      <alignment horizontal="center" vertical="center"/>
    </xf>
    <xf numFmtId="2" fontId="24" fillId="0" borderId="64" xfId="0" quotePrefix="1" applyNumberFormat="1" applyFont="1" applyFill="1" applyBorder="1" applyAlignment="1">
      <alignment horizontal="center" vertical="center"/>
    </xf>
    <xf numFmtId="2" fontId="24" fillId="0" borderId="49" xfId="0" quotePrefix="1" applyNumberFormat="1" applyFont="1" applyFill="1" applyBorder="1" applyAlignment="1">
      <alignment horizontal="center" vertical="center"/>
    </xf>
    <xf numFmtId="0" fontId="37" fillId="3" borderId="26" xfId="0" applyFont="1" applyFill="1" applyBorder="1" applyAlignment="1">
      <alignment horizontal="center" vertical="center"/>
    </xf>
    <xf numFmtId="0" fontId="37" fillId="3" borderId="24" xfId="0" applyFont="1" applyFill="1" applyBorder="1" applyAlignment="1">
      <alignment horizontal="left" vertical="center"/>
    </xf>
    <xf numFmtId="0" fontId="24" fillId="0" borderId="42" xfId="0" quotePrefix="1" applyFont="1" applyFill="1" applyBorder="1" applyAlignment="1">
      <alignment horizontal="center" vertical="center"/>
    </xf>
    <xf numFmtId="164" fontId="24" fillId="0" borderId="39" xfId="0" applyNumberFormat="1" applyFont="1" applyFill="1" applyBorder="1" applyAlignment="1">
      <alignment horizontal="center" vertical="center"/>
    </xf>
    <xf numFmtId="2" fontId="24" fillId="0" borderId="3" xfId="0" quotePrefix="1" applyNumberFormat="1" applyFont="1" applyFill="1" applyBorder="1" applyAlignment="1">
      <alignment horizontal="center" vertical="center"/>
    </xf>
    <xf numFmtId="2" fontId="24" fillId="0" borderId="42" xfId="0" quotePrefix="1" applyNumberFormat="1" applyFont="1" applyFill="1" applyBorder="1" applyAlignment="1">
      <alignment horizontal="center" vertical="center"/>
    </xf>
    <xf numFmtId="0" fontId="37" fillId="3" borderId="40" xfId="0" applyFont="1" applyFill="1" applyBorder="1" applyAlignment="1">
      <alignment horizontal="center" vertical="center"/>
    </xf>
    <xf numFmtId="0" fontId="37" fillId="3" borderId="39" xfId="0" applyFont="1" applyFill="1" applyBorder="1" applyAlignment="1">
      <alignment horizontal="left" vertical="center"/>
    </xf>
    <xf numFmtId="1" fontId="0" fillId="0" borderId="4" xfId="0" applyNumberFormat="1" applyFill="1" applyBorder="1" applyAlignment="1">
      <alignment horizontal="center" vertical="center"/>
    </xf>
    <xf numFmtId="1" fontId="0" fillId="0" borderId="41" xfId="0" applyNumberFormat="1" applyFill="1" applyBorder="1" applyAlignment="1">
      <alignment horizontal="center" vertical="center"/>
    </xf>
    <xf numFmtId="1" fontId="0" fillId="0" borderId="42" xfId="0" applyNumberFormat="1" applyFill="1" applyBorder="1" applyAlignment="1">
      <alignment horizontal="center" vertical="center"/>
    </xf>
    <xf numFmtId="1" fontId="26" fillId="0" borderId="41" xfId="0" applyNumberFormat="1" applyFont="1" applyFill="1" applyBorder="1" applyAlignment="1">
      <alignment horizontal="center" vertical="center"/>
    </xf>
    <xf numFmtId="164" fontId="33" fillId="0" borderId="45" xfId="0" applyNumberFormat="1" applyFont="1" applyFill="1" applyBorder="1" applyAlignment="1">
      <alignment horizontal="center" vertical="center"/>
    </xf>
    <xf numFmtId="164" fontId="33" fillId="0" borderId="57" xfId="0" applyNumberFormat="1" applyFont="1" applyFill="1" applyBorder="1" applyAlignment="1">
      <alignment horizontal="center" vertical="center"/>
    </xf>
    <xf numFmtId="164" fontId="0" fillId="0" borderId="45" xfId="0" applyNumberFormat="1" applyFill="1" applyBorder="1" applyAlignment="1">
      <alignment horizontal="center" vertical="center"/>
    </xf>
    <xf numFmtId="0" fontId="22" fillId="3" borderId="56" xfId="0" applyFont="1" applyFill="1" applyBorder="1" applyAlignment="1">
      <alignment horizontal="left" vertical="center" wrapText="1"/>
    </xf>
    <xf numFmtId="0" fontId="33" fillId="0" borderId="44" xfId="0" applyFont="1" applyBorder="1" applyAlignment="1">
      <alignment horizontal="center" vertical="center"/>
    </xf>
    <xf numFmtId="1" fontId="26" fillId="0" borderId="43" xfId="0" quotePrefix="1" applyNumberFormat="1" applyFont="1" applyBorder="1" applyAlignment="1">
      <alignment horizontal="center" vertical="center"/>
    </xf>
    <xf numFmtId="0" fontId="33" fillId="0" borderId="20" xfId="0" applyFont="1" applyBorder="1" applyAlignment="1">
      <alignment horizontal="center" vertical="center"/>
    </xf>
    <xf numFmtId="1" fontId="26" fillId="0" borderId="43" xfId="0" applyNumberFormat="1" applyFont="1" applyBorder="1" applyAlignment="1">
      <alignment horizontal="center" vertical="center"/>
    </xf>
    <xf numFmtId="1" fontId="0" fillId="0" borderId="44" xfId="0" applyNumberFormat="1" applyBorder="1" applyAlignment="1">
      <alignment horizontal="center" vertical="center"/>
    </xf>
    <xf numFmtId="0" fontId="33" fillId="0" borderId="45" xfId="0" applyFont="1" applyBorder="1" applyAlignment="1">
      <alignment horizontal="center" vertical="center"/>
    </xf>
    <xf numFmtId="164" fontId="26" fillId="0" borderId="65" xfId="0" applyNumberFormat="1" applyFont="1" applyBorder="1" applyAlignment="1">
      <alignment horizontal="center" vertical="center"/>
    </xf>
    <xf numFmtId="0" fontId="33" fillId="0" borderId="57" xfId="0" applyFont="1" applyBorder="1" applyAlignment="1">
      <alignment horizontal="center" vertical="center"/>
    </xf>
    <xf numFmtId="164" fontId="26" fillId="0" borderId="66" xfId="0" applyNumberFormat="1" applyFont="1" applyBorder="1" applyAlignment="1">
      <alignment horizontal="center" vertical="center"/>
    </xf>
    <xf numFmtId="0" fontId="22" fillId="3" borderId="18" xfId="0" applyFont="1" applyFill="1" applyBorder="1" applyAlignment="1">
      <alignment horizontal="center" vertical="center"/>
    </xf>
    <xf numFmtId="0" fontId="22" fillId="3" borderId="31" xfId="0" applyFont="1" applyFill="1" applyBorder="1" applyAlignment="1">
      <alignment horizontal="left" vertical="center"/>
    </xf>
    <xf numFmtId="0" fontId="25" fillId="3" borderId="52" xfId="0" applyFont="1" applyFill="1" applyBorder="1" applyAlignment="1">
      <alignment horizontal="center" vertical="center" wrapText="1"/>
    </xf>
    <xf numFmtId="0" fontId="22" fillId="3" borderId="67" xfId="0" applyFont="1" applyFill="1" applyBorder="1" applyAlignment="1">
      <alignment horizontal="center" vertical="center" wrapText="1"/>
    </xf>
    <xf numFmtId="0" fontId="22" fillId="3" borderId="52" xfId="0" applyFont="1" applyFill="1" applyBorder="1" applyAlignment="1">
      <alignment horizontal="center" vertical="center" wrapText="1"/>
    </xf>
    <xf numFmtId="0" fontId="22" fillId="3" borderId="12" xfId="0" applyFont="1" applyFill="1" applyBorder="1" applyAlignment="1">
      <alignment horizontal="left" vertical="center"/>
    </xf>
    <xf numFmtId="2" fontId="0" fillId="0" borderId="0" xfId="0" quotePrefix="1" applyNumberForma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left" vertical="center"/>
    </xf>
    <xf numFmtId="164" fontId="22" fillId="0" borderId="41" xfId="0" quotePrefix="1" applyNumberFormat="1" applyFont="1" applyFill="1" applyBorder="1" applyAlignment="1">
      <alignment horizontal="center" vertical="center"/>
    </xf>
    <xf numFmtId="164" fontId="26" fillId="0" borderId="63" xfId="0" quotePrefix="1" applyNumberFormat="1" applyFont="1" applyFill="1" applyBorder="1" applyAlignment="1">
      <alignment horizontal="center" vertical="center"/>
    </xf>
    <xf numFmtId="164" fontId="0" fillId="0" borderId="63" xfId="0" quotePrefix="1" applyNumberFormat="1" applyFill="1" applyBorder="1" applyAlignment="1">
      <alignment horizontal="center" vertical="center"/>
    </xf>
    <xf numFmtId="164" fontId="0" fillId="0" borderId="61" xfId="0" quotePrefix="1" applyNumberFormat="1" applyFill="1" applyBorder="1" applyAlignment="1">
      <alignment horizontal="center" vertical="center"/>
    </xf>
    <xf numFmtId="164" fontId="24" fillId="0" borderId="39" xfId="0" quotePrefix="1" applyNumberFormat="1" applyFont="1" applyFill="1" applyBorder="1" applyAlignment="1">
      <alignment horizontal="center" vertical="center"/>
    </xf>
    <xf numFmtId="1" fontId="0" fillId="0" borderId="4" xfId="0" quotePrefix="1" applyNumberFormat="1" applyFill="1" applyBorder="1" applyAlignment="1">
      <alignment horizontal="center" vertical="center"/>
    </xf>
    <xf numFmtId="1" fontId="0" fillId="0" borderId="41" xfId="0" quotePrefix="1" applyNumberFormat="1" applyFill="1" applyBorder="1" applyAlignment="1">
      <alignment horizontal="center" vertical="center"/>
    </xf>
    <xf numFmtId="1" fontId="0" fillId="0" borderId="42" xfId="0" quotePrefix="1" applyNumberFormat="1" applyFill="1" applyBorder="1" applyAlignment="1">
      <alignment horizontal="center" vertical="center"/>
    </xf>
    <xf numFmtId="1" fontId="26" fillId="0" borderId="41" xfId="0" quotePrefix="1" applyNumberFormat="1" applyFont="1" applyFill="1" applyBorder="1" applyAlignment="1">
      <alignment horizontal="center" vertical="center"/>
    </xf>
    <xf numFmtId="2" fontId="24" fillId="0" borderId="68" xfId="0" quotePrefix="1" applyNumberFormat="1" applyFont="1" applyFill="1" applyBorder="1" applyAlignment="1">
      <alignment horizontal="center" vertical="center"/>
    </xf>
    <xf numFmtId="2" fontId="26" fillId="0" borderId="69" xfId="0" quotePrefix="1" applyNumberFormat="1" applyFont="1" applyFill="1" applyBorder="1" applyAlignment="1">
      <alignment horizontal="center" vertical="center"/>
    </xf>
    <xf numFmtId="2" fontId="2" fillId="8" borderId="41" xfId="0" quotePrefix="1" applyNumberFormat="1" applyFont="1" applyFill="1" applyBorder="1" applyAlignment="1">
      <alignment horizontal="center" vertical="center"/>
    </xf>
    <xf numFmtId="2" fontId="2" fillId="8" borderId="42" xfId="0" quotePrefix="1" applyNumberFormat="1" applyFont="1" applyFill="1" applyBorder="1" applyAlignment="1">
      <alignment horizontal="center" vertical="center"/>
    </xf>
    <xf numFmtId="0" fontId="34" fillId="0" borderId="42" xfId="0" quotePrefix="1" applyFont="1" applyFill="1" applyBorder="1" applyAlignment="1">
      <alignment horizontal="center" vertical="center"/>
    </xf>
    <xf numFmtId="164" fontId="34" fillId="0" borderId="3" xfId="0" quotePrefix="1" applyNumberFormat="1" applyFont="1" applyFill="1" applyBorder="1" applyAlignment="1">
      <alignment horizontal="center" vertical="center"/>
    </xf>
    <xf numFmtId="0" fontId="25" fillId="0" borderId="42" xfId="0" quotePrefix="1" applyFont="1" applyFill="1" applyBorder="1" applyAlignment="1">
      <alignment horizontal="center" vertical="center"/>
    </xf>
    <xf numFmtId="164" fontId="26" fillId="0" borderId="5" xfId="0" quotePrefix="1" applyNumberFormat="1" applyFont="1" applyFill="1" applyBorder="1" applyAlignment="1">
      <alignment horizontal="center" vertical="center"/>
    </xf>
    <xf numFmtId="0" fontId="25" fillId="0" borderId="42" xfId="0" quotePrefix="1" applyFont="1" applyBorder="1" applyAlignment="1">
      <alignment horizontal="center" vertical="center"/>
    </xf>
    <xf numFmtId="0" fontId="25" fillId="0" borderId="45" xfId="0" quotePrefix="1" applyFont="1" applyBorder="1" applyAlignment="1">
      <alignment horizontal="center" vertical="center"/>
    </xf>
    <xf numFmtId="164" fontId="26" fillId="0" borderId="9" xfId="0" quotePrefix="1" applyNumberFormat="1" applyFont="1" applyFill="1" applyBorder="1" applyAlignment="1">
      <alignment horizontal="center" vertical="center"/>
    </xf>
    <xf numFmtId="0" fontId="25" fillId="0" borderId="49" xfId="0" quotePrefix="1" applyFont="1" applyBorder="1" applyAlignment="1">
      <alignment horizontal="center" vertical="center"/>
    </xf>
    <xf numFmtId="164" fontId="26" fillId="0" borderId="8" xfId="0" quotePrefix="1" applyNumberFormat="1" applyFont="1" applyFill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1" fontId="24" fillId="0" borderId="44" xfId="0" quotePrefix="1" applyNumberFormat="1" applyFont="1" applyBorder="1" applyAlignment="1">
      <alignment horizontal="center" vertical="center"/>
    </xf>
    <xf numFmtId="9" fontId="24" fillId="0" borderId="68" xfId="1" quotePrefix="1" applyFont="1" applyFill="1" applyBorder="1" applyAlignment="1">
      <alignment horizontal="center" vertical="center"/>
    </xf>
    <xf numFmtId="9" fontId="24" fillId="0" borderId="61" xfId="1" quotePrefix="1" applyFont="1" applyFill="1" applyBorder="1" applyAlignment="1">
      <alignment horizontal="center" vertical="center"/>
    </xf>
    <xf numFmtId="0" fontId="24" fillId="0" borderId="42" xfId="0" quotePrefix="1" applyFont="1" applyBorder="1" applyAlignment="1">
      <alignment horizontal="center" vertical="center"/>
    </xf>
    <xf numFmtId="1" fontId="24" fillId="0" borderId="3" xfId="0" quotePrefix="1" applyNumberFormat="1" applyFont="1" applyFill="1" applyBorder="1" applyAlignment="1">
      <alignment horizontal="center" vertical="center"/>
    </xf>
    <xf numFmtId="1" fontId="24" fillId="0" borderId="39" xfId="0" applyNumberFormat="1" applyFont="1" applyFill="1" applyBorder="1" applyAlignment="1">
      <alignment horizontal="center" vertical="center"/>
    </xf>
    <xf numFmtId="0" fontId="24" fillId="0" borderId="40" xfId="0" quotePrefix="1" applyFont="1" applyFill="1" applyBorder="1" applyAlignment="1">
      <alignment horizontal="center" vertical="center"/>
    </xf>
    <xf numFmtId="2" fontId="24" fillId="0" borderId="41" xfId="0" quotePrefix="1" applyNumberFormat="1" applyFont="1" applyFill="1" applyBorder="1" applyAlignment="1">
      <alignment horizontal="center" vertical="center"/>
    </xf>
    <xf numFmtId="0" fontId="25" fillId="0" borderId="42" xfId="0" applyFont="1" applyBorder="1" applyAlignment="1">
      <alignment horizontal="center" vertical="center"/>
    </xf>
    <xf numFmtId="1" fontId="0" fillId="0" borderId="5" xfId="0" applyNumberFormat="1" applyFill="1" applyBorder="1" applyAlignment="1">
      <alignment horizontal="center" vertical="center"/>
    </xf>
    <xf numFmtId="1" fontId="26" fillId="0" borderId="5" xfId="0" quotePrefix="1" applyNumberFormat="1" applyFont="1" applyFill="1" applyBorder="1" applyAlignment="1">
      <alignment horizontal="center" vertical="center"/>
    </xf>
    <xf numFmtId="164" fontId="25" fillId="0" borderId="45" xfId="0" applyNumberFormat="1" applyFont="1" applyBorder="1" applyAlignment="1">
      <alignment horizontal="center" vertical="center"/>
    </xf>
    <xf numFmtId="164" fontId="2" fillId="0" borderId="63" xfId="0" applyNumberFormat="1" applyFont="1" applyFill="1" applyBorder="1" applyAlignment="1">
      <alignment horizontal="center" vertical="center"/>
    </xf>
    <xf numFmtId="0" fontId="25" fillId="0" borderId="44" xfId="0" applyFont="1" applyBorder="1" applyAlignment="1">
      <alignment horizontal="center" vertical="center"/>
    </xf>
    <xf numFmtId="1" fontId="26" fillId="0" borderId="70" xfId="0" quotePrefix="1" applyNumberFormat="1" applyFont="1" applyBorder="1" applyAlignment="1">
      <alignment horizontal="center" vertical="center"/>
    </xf>
    <xf numFmtId="164" fontId="26" fillId="0" borderId="71" xfId="0" applyNumberFormat="1" applyFont="1" applyBorder="1" applyAlignment="1">
      <alignment horizontal="center" vertical="center"/>
    </xf>
    <xf numFmtId="0" fontId="22" fillId="3" borderId="14" xfId="0" applyFont="1" applyFill="1" applyBorder="1" applyAlignment="1">
      <alignment horizontal="center" vertical="center" wrapText="1"/>
    </xf>
    <xf numFmtId="2" fontId="24" fillId="0" borderId="46" xfId="0" quotePrefix="1" applyNumberFormat="1" applyFont="1" applyFill="1" applyBorder="1" applyAlignment="1">
      <alignment horizontal="center" vertical="center"/>
    </xf>
    <xf numFmtId="164" fontId="34" fillId="0" borderId="1" xfId="0" quotePrefix="1" applyNumberFormat="1" applyFont="1" applyFill="1" applyBorder="1" applyAlignment="1">
      <alignment horizontal="center" vertical="center"/>
    </xf>
    <xf numFmtId="164" fontId="22" fillId="0" borderId="5" xfId="0" quotePrefix="1" applyNumberFormat="1" applyFont="1" applyFill="1" applyBorder="1" applyAlignment="1">
      <alignment horizontal="center" vertical="center"/>
    </xf>
    <xf numFmtId="164" fontId="2" fillId="8" borderId="63" xfId="0" applyNumberFormat="1" applyFont="1" applyFill="1" applyBorder="1" applyAlignment="1">
      <alignment horizontal="center" vertical="center"/>
    </xf>
    <xf numFmtId="0" fontId="24" fillId="0" borderId="46" xfId="0" quotePrefix="1" applyFont="1" applyFill="1" applyBorder="1" applyAlignment="1">
      <alignment horizontal="center" vertical="center"/>
    </xf>
    <xf numFmtId="9" fontId="37" fillId="0" borderId="61" xfId="1" quotePrefix="1" applyFont="1" applyFill="1" applyBorder="1" applyAlignment="1">
      <alignment horizontal="center" vertical="center"/>
    </xf>
    <xf numFmtId="1" fontId="24" fillId="0" borderId="1" xfId="0" applyNumberFormat="1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center" vertical="center" wrapText="1"/>
    </xf>
    <xf numFmtId="0" fontId="25" fillId="0" borderId="19" xfId="0" applyFont="1" applyFill="1" applyBorder="1" applyAlignment="1">
      <alignment horizontal="center" vertical="center"/>
    </xf>
    <xf numFmtId="2" fontId="26" fillId="0" borderId="64" xfId="0" quotePrefix="1" applyNumberFormat="1" applyFont="1" applyFill="1" applyBorder="1" applyAlignment="1">
      <alignment horizontal="center" vertical="center"/>
    </xf>
    <xf numFmtId="2" fontId="26" fillId="0" borderId="50" xfId="0" quotePrefix="1" applyNumberFormat="1" applyFont="1" applyFill="1" applyBorder="1" applyAlignment="1">
      <alignment horizontal="center" vertical="center"/>
    </xf>
    <xf numFmtId="2" fontId="26" fillId="0" borderId="19" xfId="0" quotePrefix="1" applyNumberFormat="1" applyFont="1" applyFill="1" applyBorder="1" applyAlignment="1">
      <alignment horizontal="center" vertical="center"/>
    </xf>
    <xf numFmtId="0" fontId="25" fillId="0" borderId="37" xfId="0" applyFont="1" applyFill="1" applyBorder="1" applyAlignment="1">
      <alignment horizontal="center" vertical="center"/>
    </xf>
    <xf numFmtId="2" fontId="0" fillId="0" borderId="7" xfId="0" quotePrefix="1" applyNumberFormat="1" applyFill="1" applyBorder="1" applyAlignment="1">
      <alignment horizontal="center" vertical="center"/>
    </xf>
    <xf numFmtId="2" fontId="0" fillId="0" borderId="37" xfId="0" quotePrefix="1" applyNumberFormat="1" applyFill="1" applyBorder="1" applyAlignment="1">
      <alignment horizontal="center" vertical="center"/>
    </xf>
    <xf numFmtId="0" fontId="22" fillId="3" borderId="28" xfId="0" applyFont="1" applyFill="1" applyBorder="1" applyAlignment="1">
      <alignment horizontal="left" vertical="center"/>
    </xf>
    <xf numFmtId="0" fontId="25" fillId="0" borderId="19" xfId="0" quotePrefix="1" applyFont="1" applyFill="1" applyBorder="1" applyAlignment="1">
      <alignment horizontal="center" vertical="center"/>
    </xf>
    <xf numFmtId="164" fontId="0" fillId="0" borderId="64" xfId="0" quotePrefix="1" applyNumberFormat="1" applyFill="1" applyBorder="1" applyAlignment="1">
      <alignment horizontal="center" vertical="center"/>
    </xf>
    <xf numFmtId="164" fontId="0" fillId="0" borderId="50" xfId="0" quotePrefix="1" applyNumberFormat="1" applyFill="1" applyBorder="1" applyAlignment="1">
      <alignment horizontal="center" vertical="center"/>
    </xf>
    <xf numFmtId="164" fontId="0" fillId="0" borderId="19" xfId="0" quotePrefix="1" applyNumberFormat="1" applyFill="1" applyBorder="1" applyAlignment="1">
      <alignment horizontal="center" vertical="center"/>
    </xf>
    <xf numFmtId="0" fontId="25" fillId="0" borderId="38" xfId="0" quotePrefix="1" applyFont="1" applyFill="1" applyBorder="1" applyAlignment="1">
      <alignment horizontal="center" vertical="center"/>
    </xf>
    <xf numFmtId="164" fontId="2" fillId="0" borderId="3" xfId="0" quotePrefix="1" applyNumberFormat="1" applyFont="1" applyFill="1" applyBorder="1" applyAlignment="1">
      <alignment horizontal="center" vertical="center"/>
    </xf>
    <xf numFmtId="164" fontId="0" fillId="0" borderId="38" xfId="0" quotePrefix="1" applyNumberFormat="1" applyFill="1" applyBorder="1" applyAlignment="1">
      <alignment horizontal="center" vertical="center"/>
    </xf>
    <xf numFmtId="164" fontId="0" fillId="0" borderId="3" xfId="0" quotePrefix="1" applyNumberFormat="1" applyFill="1" applyBorder="1" applyAlignment="1">
      <alignment horizontal="center" vertical="center"/>
    </xf>
    <xf numFmtId="164" fontId="0" fillId="0" borderId="1" xfId="0" quotePrefix="1" applyNumberFormat="1" applyFill="1" applyBorder="1" applyAlignment="1">
      <alignment horizontal="center" vertical="center"/>
    </xf>
    <xf numFmtId="0" fontId="2" fillId="0" borderId="0" xfId="0" applyFont="1"/>
    <xf numFmtId="0" fontId="25" fillId="0" borderId="34" xfId="0" applyFont="1" applyFill="1" applyBorder="1" applyAlignment="1">
      <alignment horizontal="center" vertical="center"/>
    </xf>
    <xf numFmtId="164" fontId="2" fillId="0" borderId="72" xfId="0" applyNumberFormat="1" applyFont="1" applyFill="1" applyBorder="1" applyAlignment="1">
      <alignment horizontal="center" vertical="center"/>
    </xf>
    <xf numFmtId="164" fontId="2" fillId="0" borderId="73" xfId="0" applyNumberFormat="1" applyFont="1" applyFill="1" applyBorder="1" applyAlignment="1">
      <alignment horizontal="center" vertical="center"/>
    </xf>
    <xf numFmtId="164" fontId="0" fillId="0" borderId="64" xfId="0" applyNumberFormat="1" applyFill="1" applyBorder="1" applyAlignment="1">
      <alignment horizontal="center" vertical="center"/>
    </xf>
    <xf numFmtId="164" fontId="0" fillId="0" borderId="50" xfId="0" applyNumberFormat="1" applyFill="1" applyBorder="1" applyAlignment="1">
      <alignment horizontal="center" vertical="center"/>
    </xf>
    <xf numFmtId="164" fontId="26" fillId="0" borderId="64" xfId="0" quotePrefix="1" applyNumberFormat="1" applyFont="1" applyFill="1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26" fillId="0" borderId="3" xfId="0" quotePrefix="1" applyNumberFormat="1" applyFont="1" applyFill="1" applyBorder="1" applyAlignment="1">
      <alignment horizontal="center" vertical="center"/>
    </xf>
    <xf numFmtId="0" fontId="25" fillId="0" borderId="38" xfId="0" applyFont="1" applyFill="1" applyBorder="1" applyAlignment="1">
      <alignment horizontal="center" vertical="center"/>
    </xf>
    <xf numFmtId="0" fontId="25" fillId="0" borderId="34" xfId="0" quotePrefix="1" applyFont="1" applyFill="1" applyBorder="1" applyAlignment="1">
      <alignment horizontal="center" vertical="center"/>
    </xf>
    <xf numFmtId="164" fontId="0" fillId="0" borderId="73" xfId="0" applyNumberFormat="1" applyFill="1" applyBorder="1" applyAlignment="1">
      <alignment horizontal="center" vertical="center"/>
    </xf>
    <xf numFmtId="164" fontId="0" fillId="0" borderId="66" xfId="0" quotePrefix="1" applyNumberFormat="1" applyFill="1" applyBorder="1" applyAlignment="1">
      <alignment horizontal="center" vertical="center"/>
    </xf>
    <xf numFmtId="0" fontId="25" fillId="0" borderId="36" xfId="0" quotePrefix="1" applyFont="1" applyFill="1" applyBorder="1" applyAlignment="1">
      <alignment horizontal="center" vertical="center"/>
    </xf>
    <xf numFmtId="1" fontId="0" fillId="0" borderId="6" xfId="0" applyNumberFormat="1" applyFill="1" applyBorder="1" applyAlignment="1">
      <alignment horizontal="center" vertical="center"/>
    </xf>
    <xf numFmtId="1" fontId="0" fillId="0" borderId="10" xfId="0" applyNumberFormat="1" applyFill="1" applyBorder="1" applyAlignment="1">
      <alignment horizontal="center" vertical="center"/>
    </xf>
    <xf numFmtId="1" fontId="0" fillId="0" borderId="74" xfId="0" quotePrefix="1" applyNumberFormat="1" applyFill="1" applyBorder="1" applyAlignment="1">
      <alignment horizontal="center" vertical="center"/>
    </xf>
    <xf numFmtId="0" fontId="22" fillId="3" borderId="22" xfId="0" applyFont="1" applyFill="1" applyBorder="1" applyAlignment="1">
      <alignment horizontal="center" vertical="center"/>
    </xf>
    <xf numFmtId="1" fontId="0" fillId="0" borderId="3" xfId="0" applyNumberForma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164" fontId="25" fillId="0" borderId="34" xfId="0" applyNumberFormat="1" applyFont="1" applyFill="1" applyBorder="1" applyAlignment="1">
      <alignment horizontal="center" vertical="center"/>
    </xf>
    <xf numFmtId="164" fontId="0" fillId="0" borderId="72" xfId="0" applyNumberFormat="1" applyFill="1" applyBorder="1" applyAlignment="1">
      <alignment horizontal="center" vertical="center"/>
    </xf>
    <xf numFmtId="0" fontId="22" fillId="3" borderId="31" xfId="0" applyFont="1" applyFill="1" applyBorder="1" applyAlignment="1">
      <alignment horizontal="left" vertical="center" wrapText="1"/>
    </xf>
    <xf numFmtId="0" fontId="25" fillId="0" borderId="35" xfId="0" applyFont="1" applyBorder="1" applyAlignment="1">
      <alignment horizontal="center" vertical="center"/>
    </xf>
    <xf numFmtId="1" fontId="26" fillId="0" borderId="68" xfId="0" applyNumberFormat="1" applyFont="1" applyBorder="1" applyAlignment="1">
      <alignment horizontal="center" vertical="center"/>
    </xf>
    <xf numFmtId="1" fontId="26" fillId="0" borderId="46" xfId="0" applyNumberFormat="1" applyFont="1" applyBorder="1" applyAlignment="1">
      <alignment horizontal="center" vertical="center"/>
    </xf>
    <xf numFmtId="1" fontId="0" fillId="0" borderId="68" xfId="0" applyNumberFormat="1" applyBorder="1" applyAlignment="1">
      <alignment horizontal="center" vertical="center"/>
    </xf>
    <xf numFmtId="1" fontId="0" fillId="0" borderId="35" xfId="0" quotePrefix="1" applyNumberForma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164" fontId="26" fillId="0" borderId="72" xfId="0" applyNumberFormat="1" applyFont="1" applyBorder="1" applyAlignment="1">
      <alignment horizontal="center" vertical="center"/>
    </xf>
    <xf numFmtId="164" fontId="26" fillId="0" borderId="73" xfId="0" applyNumberFormat="1" applyFont="1" applyBorder="1" applyAlignment="1">
      <alignment horizontal="center" vertical="center"/>
    </xf>
    <xf numFmtId="164" fontId="26" fillId="0" borderId="34" xfId="0" quotePrefix="1" applyNumberFormat="1" applyFont="1" applyBorder="1" applyAlignment="1">
      <alignment horizontal="center" vertical="center"/>
    </xf>
    <xf numFmtId="0" fontId="25" fillId="3" borderId="2" xfId="0" applyFont="1" applyFill="1" applyBorder="1" applyAlignment="1">
      <alignment horizontal="center" vertical="center" wrapText="1"/>
    </xf>
    <xf numFmtId="0" fontId="22" fillId="3" borderId="53" xfId="0" applyFont="1" applyFill="1" applyBorder="1" applyAlignment="1">
      <alignment horizontal="center" vertical="center" wrapText="1"/>
    </xf>
    <xf numFmtId="0" fontId="38" fillId="0" borderId="0" xfId="0" applyFont="1" applyAlignment="1">
      <alignment vertical="center"/>
    </xf>
    <xf numFmtId="0" fontId="39" fillId="0" borderId="0" xfId="0" applyFont="1" applyAlignment="1">
      <alignment horizontal="left" vertical="center"/>
    </xf>
    <xf numFmtId="0" fontId="20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9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26" xfId="0" applyBorder="1"/>
    <xf numFmtId="0" fontId="0" fillId="0" borderId="8" xfId="0" applyBorder="1" applyAlignment="1">
      <alignment horizontal="left" vertical="center"/>
    </xf>
    <xf numFmtId="0" fontId="0" fillId="0" borderId="8" xfId="0" applyBorder="1"/>
    <xf numFmtId="0" fontId="0" fillId="0" borderId="8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7" xfId="0" applyBorder="1"/>
    <xf numFmtId="0" fontId="23" fillId="0" borderId="0" xfId="0" applyFont="1" applyBorder="1" applyAlignment="1">
      <alignment horizontal="center" vertical="center"/>
    </xf>
    <xf numFmtId="0" fontId="41" fillId="0" borderId="27" xfId="0" applyFont="1" applyBorder="1" applyAlignment="1">
      <alignment vertical="center"/>
    </xf>
    <xf numFmtId="0" fontId="0" fillId="0" borderId="25" xfId="0" applyBorder="1"/>
    <xf numFmtId="0" fontId="0" fillId="0" borderId="15" xfId="0" applyBorder="1" applyAlignment="1">
      <alignment vertical="center"/>
    </xf>
    <xf numFmtId="0" fontId="23" fillId="0" borderId="8" xfId="0" applyFont="1" applyBorder="1" applyAlignment="1">
      <alignment horizontal="center" vertical="center"/>
    </xf>
    <xf numFmtId="0" fontId="22" fillId="3" borderId="0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2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5" fillId="5" borderId="1" xfId="2" applyFont="1" applyFill="1" applyBorder="1" applyAlignment="1">
      <alignment horizontal="center" vertical="center" wrapText="1"/>
    </xf>
    <xf numFmtId="0" fontId="25" fillId="0" borderId="35" xfId="0" quotePrefix="1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 wrapText="1"/>
    </xf>
    <xf numFmtId="0" fontId="3" fillId="17" borderId="1" xfId="2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5" fillId="5" borderId="1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3" fillId="0" borderId="1" xfId="2" applyFill="1" applyBorder="1" applyAlignment="1">
      <alignment horizontal="center" vertical="center" wrapText="1"/>
    </xf>
    <xf numFmtId="0" fontId="33" fillId="0" borderId="19" xfId="0" applyFont="1" applyFill="1" applyBorder="1" applyAlignment="1">
      <alignment horizontal="center" vertical="center"/>
    </xf>
    <xf numFmtId="0" fontId="25" fillId="0" borderId="69" xfId="0" quotePrefix="1" applyFont="1" applyFill="1" applyBorder="1" applyAlignment="1">
      <alignment horizontal="center" vertical="center"/>
    </xf>
    <xf numFmtId="1" fontId="3" fillId="4" borderId="4" xfId="2" applyNumberFormat="1" applyFont="1" applyFill="1" applyBorder="1" applyAlignment="1" applyProtection="1">
      <alignment horizontal="center" vertical="center"/>
      <protection locked="0"/>
    </xf>
    <xf numFmtId="0" fontId="3" fillId="9" borderId="10" xfId="2" applyFill="1" applyBorder="1" applyAlignment="1">
      <alignment horizontal="center" vertical="center"/>
    </xf>
    <xf numFmtId="1" fontId="3" fillId="4" borderId="29" xfId="2" applyNumberFormat="1" applyFont="1" applyFill="1" applyBorder="1" applyAlignment="1" applyProtection="1">
      <alignment horizontal="center" vertical="center"/>
      <protection locked="0"/>
    </xf>
    <xf numFmtId="164" fontId="26" fillId="0" borderId="1" xfId="0" quotePrefix="1" applyNumberFormat="1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5" fillId="5" borderId="1" xfId="2" applyFont="1" applyFill="1" applyBorder="1" applyAlignment="1">
      <alignment horizontal="center" vertical="center" wrapText="1"/>
    </xf>
    <xf numFmtId="0" fontId="3" fillId="0" borderId="1" xfId="2" applyFill="1" applyBorder="1" applyAlignment="1">
      <alignment horizontal="center" vertical="center" wrapText="1"/>
    </xf>
    <xf numFmtId="2" fontId="3" fillId="3" borderId="4" xfId="2" applyNumberFormat="1" applyFont="1" applyFill="1" applyBorder="1" applyAlignment="1" applyProtection="1">
      <alignment horizontal="center" vertical="center"/>
      <protection locked="0"/>
    </xf>
    <xf numFmtId="0" fontId="5" fillId="5" borderId="3" xfId="2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17" borderId="3" xfId="2" applyFill="1" applyBorder="1" applyAlignment="1">
      <alignment horizontal="center" vertical="center" wrapText="1"/>
    </xf>
    <xf numFmtId="1" fontId="3" fillId="4" borderId="3" xfId="2" applyNumberFormat="1" applyFont="1" applyFill="1" applyBorder="1" applyAlignment="1" applyProtection="1">
      <alignment horizontal="center" vertical="center"/>
      <protection locked="0"/>
    </xf>
    <xf numFmtId="1" fontId="12" fillId="19" borderId="1" xfId="2" applyNumberFormat="1" applyFont="1" applyFill="1" applyBorder="1" applyAlignment="1" applyProtection="1">
      <alignment horizontal="center" vertical="center"/>
    </xf>
    <xf numFmtId="1" fontId="12" fillId="19" borderId="46" xfId="2" applyNumberFormat="1" applyFont="1" applyFill="1" applyBorder="1" applyAlignment="1" applyProtection="1">
      <alignment horizontal="center" vertical="center"/>
    </xf>
    <xf numFmtId="2" fontId="3" fillId="20" borderId="1" xfId="2" applyNumberFormat="1" applyFont="1" applyFill="1" applyBorder="1" applyAlignment="1" applyProtection="1">
      <alignment horizontal="center" vertical="center"/>
      <protection locked="0"/>
    </xf>
    <xf numFmtId="165" fontId="13" fillId="22" borderId="3" xfId="2" applyNumberFormat="1" applyFont="1" applyFill="1" applyBorder="1" applyAlignment="1">
      <alignment horizontal="center" vertical="center" wrapText="1"/>
    </xf>
    <xf numFmtId="165" fontId="13" fillId="22" borderId="68" xfId="2" applyNumberFormat="1" applyFont="1" applyFill="1" applyBorder="1" applyAlignment="1">
      <alignment horizontal="center" vertical="center" wrapText="1"/>
    </xf>
    <xf numFmtId="2" fontId="12" fillId="18" borderId="41" xfId="2" applyNumberFormat="1" applyFont="1" applyFill="1" applyBorder="1" applyAlignment="1" applyProtection="1">
      <alignment horizontal="center" vertical="center"/>
      <protection locked="0"/>
    </xf>
    <xf numFmtId="2" fontId="3" fillId="22" borderId="42" xfId="2" applyNumberFormat="1" applyFont="1" applyFill="1" applyBorder="1" applyAlignment="1" applyProtection="1">
      <alignment horizontal="center" vertical="center"/>
      <protection locked="0"/>
    </xf>
    <xf numFmtId="2" fontId="12" fillId="18" borderId="43" xfId="2" applyNumberFormat="1" applyFont="1" applyFill="1" applyBorder="1" applyAlignment="1" applyProtection="1">
      <alignment horizontal="center" vertical="center"/>
      <protection locked="0"/>
    </xf>
    <xf numFmtId="2" fontId="3" fillId="20" borderId="46" xfId="2" applyNumberFormat="1" applyFont="1" applyFill="1" applyBorder="1" applyAlignment="1" applyProtection="1">
      <alignment horizontal="center" vertical="center"/>
      <protection locked="0"/>
    </xf>
    <xf numFmtId="2" fontId="3" fillId="22" borderId="44" xfId="2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center" vertical="center"/>
    </xf>
    <xf numFmtId="0" fontId="15" fillId="0" borderId="10" xfId="2" applyFont="1" applyFill="1" applyBorder="1" applyAlignment="1">
      <alignment horizontal="center" vertical="center"/>
    </xf>
    <xf numFmtId="0" fontId="15" fillId="0" borderId="6" xfId="2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/>
    </xf>
    <xf numFmtId="2" fontId="18" fillId="14" borderId="10" xfId="2" applyNumberFormat="1" applyFont="1" applyFill="1" applyBorder="1" applyAlignment="1">
      <alignment horizontal="center" vertical="center"/>
    </xf>
    <xf numFmtId="0" fontId="3" fillId="4" borderId="29" xfId="2" applyNumberFormat="1" applyFont="1" applyFill="1" applyBorder="1" applyAlignment="1" applyProtection="1">
      <alignment horizontal="center" vertical="center"/>
      <protection locked="0"/>
    </xf>
    <xf numFmtId="164" fontId="3" fillId="4" borderId="29" xfId="2" applyNumberFormat="1" applyFont="1" applyFill="1" applyBorder="1" applyAlignment="1" applyProtection="1">
      <alignment horizontal="center" vertical="center"/>
      <protection locked="0"/>
    </xf>
    <xf numFmtId="164" fontId="3" fillId="0" borderId="29" xfId="2" applyNumberFormat="1" applyFont="1" applyFill="1" applyBorder="1" applyAlignment="1" applyProtection="1">
      <alignment horizontal="center" vertical="center"/>
    </xf>
    <xf numFmtId="1" fontId="0" fillId="0" borderId="7" xfId="0" applyNumberFormat="1" applyFill="1" applyBorder="1" applyAlignment="1">
      <alignment horizontal="center" vertical="center"/>
    </xf>
    <xf numFmtId="164" fontId="26" fillId="0" borderId="29" xfId="0" quotePrefix="1" applyNumberFormat="1" applyFont="1" applyFill="1" applyBorder="1" applyAlignment="1">
      <alignment horizontal="center" vertical="center"/>
    </xf>
    <xf numFmtId="1" fontId="3" fillId="4" borderId="9" xfId="2" applyNumberFormat="1" applyFont="1" applyFill="1" applyBorder="1" applyAlignment="1" applyProtection="1">
      <alignment horizontal="center" vertical="center"/>
      <protection locked="0"/>
    </xf>
    <xf numFmtId="1" fontId="12" fillId="19" borderId="29" xfId="2" applyNumberFormat="1" applyFont="1" applyFill="1" applyBorder="1" applyAlignment="1" applyProtection="1">
      <alignment horizontal="center" vertical="center"/>
    </xf>
    <xf numFmtId="165" fontId="13" fillId="22" borderId="7" xfId="2" applyNumberFormat="1" applyFont="1" applyFill="1" applyBorder="1" applyAlignment="1">
      <alignment horizontal="center" vertical="center" wrapText="1"/>
    </xf>
    <xf numFmtId="2" fontId="12" fillId="18" borderId="63" xfId="2" applyNumberFormat="1" applyFont="1" applyFill="1" applyBorder="1" applyAlignment="1" applyProtection="1">
      <alignment horizontal="center" vertical="center"/>
      <protection locked="0"/>
    </xf>
    <xf numFmtId="2" fontId="3" fillId="20" borderId="29" xfId="2" applyNumberFormat="1" applyFont="1" applyFill="1" applyBorder="1" applyAlignment="1" applyProtection="1">
      <alignment horizontal="center" vertical="center"/>
      <protection locked="0"/>
    </xf>
    <xf numFmtId="2" fontId="3" fillId="22" borderId="45" xfId="2" applyNumberFormat="1" applyFont="1" applyFill="1" applyBorder="1" applyAlignment="1" applyProtection="1">
      <alignment horizontal="center" vertical="center"/>
      <protection locked="0"/>
    </xf>
    <xf numFmtId="2" fontId="3" fillId="3" borderId="23" xfId="2" applyNumberFormat="1" applyFont="1" applyFill="1" applyBorder="1" applyAlignment="1" applyProtection="1">
      <alignment horizontal="center" vertical="center"/>
      <protection locked="0"/>
    </xf>
    <xf numFmtId="2" fontId="3" fillId="3" borderId="29" xfId="2" applyNumberFormat="1" applyFont="1" applyFill="1" applyBorder="1" applyAlignment="1" applyProtection="1">
      <alignment horizontal="center" vertical="center"/>
      <protection locked="0"/>
    </xf>
    <xf numFmtId="2" fontId="3" fillId="15" borderId="29" xfId="2" applyNumberFormat="1" applyFont="1" applyFill="1" applyBorder="1" applyAlignment="1" applyProtection="1">
      <alignment horizontal="center" vertical="center"/>
      <protection locked="0"/>
    </xf>
    <xf numFmtId="0" fontId="0" fillId="9" borderId="67" xfId="0" applyFill="1" applyBorder="1" applyAlignment="1">
      <alignment horizontal="center"/>
    </xf>
    <xf numFmtId="0" fontId="0" fillId="9" borderId="53" xfId="0" applyFill="1" applyBorder="1" applyAlignment="1">
      <alignment horizontal="center"/>
    </xf>
    <xf numFmtId="0" fontId="3" fillId="9" borderId="53" xfId="2" applyFill="1" applyBorder="1" applyAlignment="1">
      <alignment horizontal="center" vertical="center"/>
    </xf>
    <xf numFmtId="0" fontId="3" fillId="9" borderId="76" xfId="2" applyFill="1" applyBorder="1" applyAlignment="1">
      <alignment horizontal="center" vertical="center"/>
    </xf>
    <xf numFmtId="0" fontId="3" fillId="9" borderId="67" xfId="2" applyFill="1" applyBorder="1" applyAlignment="1">
      <alignment horizontal="center" vertical="center"/>
    </xf>
    <xf numFmtId="0" fontId="3" fillId="9" borderId="52" xfId="2" applyFill="1" applyBorder="1" applyAlignment="1">
      <alignment horizontal="center" vertical="center"/>
    </xf>
    <xf numFmtId="0" fontId="3" fillId="9" borderId="47" xfId="2" applyFill="1" applyBorder="1" applyAlignment="1">
      <alignment horizontal="center"/>
    </xf>
    <xf numFmtId="0" fontId="3" fillId="9" borderId="53" xfId="2" applyFill="1" applyBorder="1" applyAlignment="1">
      <alignment horizontal="center"/>
    </xf>
    <xf numFmtId="0" fontId="3" fillId="9" borderId="52" xfId="2" applyFill="1" applyBorder="1" applyAlignment="1">
      <alignment horizontal="center"/>
    </xf>
    <xf numFmtId="0" fontId="3" fillId="9" borderId="11" xfId="2" applyFill="1" applyBorder="1" applyAlignment="1">
      <alignment horizontal="center" vertical="center"/>
    </xf>
    <xf numFmtId="2" fontId="3" fillId="6" borderId="34" xfId="2" applyNumberFormat="1" applyFont="1" applyFill="1" applyBorder="1" applyAlignment="1" applyProtection="1">
      <alignment horizontal="center" vertical="center"/>
      <protection locked="0"/>
    </xf>
    <xf numFmtId="2" fontId="3" fillId="6" borderId="38" xfId="2" applyNumberFormat="1" applyFont="1" applyFill="1" applyBorder="1" applyAlignment="1" applyProtection="1">
      <alignment horizontal="center" vertical="center"/>
      <protection locked="0"/>
    </xf>
    <xf numFmtId="2" fontId="3" fillId="6" borderId="35" xfId="2" applyNumberFormat="1" applyFont="1" applyFill="1" applyBorder="1" applyAlignment="1" applyProtection="1">
      <alignment horizontal="center" vertical="center"/>
      <protection locked="0"/>
    </xf>
    <xf numFmtId="0" fontId="0" fillId="6" borderId="2" xfId="0" applyFill="1" applyBorder="1" applyAlignment="1">
      <alignment horizontal="center" vertical="center" wrapText="1"/>
    </xf>
    <xf numFmtId="0" fontId="0" fillId="0" borderId="75" xfId="0" applyBorder="1" applyAlignment="1">
      <alignment horizontal="center" vertical="center"/>
    </xf>
    <xf numFmtId="0" fontId="3" fillId="9" borderId="47" xfId="2" applyFill="1" applyBorder="1" applyAlignment="1">
      <alignment horizontal="center" vertical="center"/>
    </xf>
    <xf numFmtId="2" fontId="12" fillId="18" borderId="23" xfId="2" applyNumberFormat="1" applyFont="1" applyFill="1" applyBorder="1" applyAlignment="1" applyProtection="1">
      <alignment horizontal="center" vertical="center"/>
    </xf>
    <xf numFmtId="2" fontId="12" fillId="18" borderId="4" xfId="2" applyNumberFormat="1" applyFont="1" applyFill="1" applyBorder="1" applyAlignment="1" applyProtection="1">
      <alignment horizontal="center" vertical="center"/>
    </xf>
    <xf numFmtId="1" fontId="12" fillId="18" borderId="4" xfId="2" applyNumberFormat="1" applyFont="1" applyFill="1" applyBorder="1" applyAlignment="1" applyProtection="1">
      <alignment horizontal="center" vertical="center"/>
    </xf>
    <xf numFmtId="1" fontId="12" fillId="18" borderId="48" xfId="2" applyNumberFormat="1" applyFont="1" applyFill="1" applyBorder="1" applyAlignment="1" applyProtection="1">
      <alignment horizontal="center" vertical="center"/>
    </xf>
    <xf numFmtId="0" fontId="3" fillId="9" borderId="2" xfId="2" applyFill="1" applyBorder="1" applyAlignment="1">
      <alignment horizontal="center" vertical="center"/>
    </xf>
    <xf numFmtId="1" fontId="3" fillId="6" borderId="37" xfId="2" applyNumberFormat="1" applyFont="1" applyFill="1" applyBorder="1" applyAlignment="1" applyProtection="1">
      <alignment horizontal="center" vertical="center"/>
      <protection locked="0"/>
    </xf>
    <xf numFmtId="1" fontId="3" fillId="6" borderId="38" xfId="2" applyNumberFormat="1" applyFont="1" applyFill="1" applyBorder="1" applyAlignment="1" applyProtection="1">
      <alignment horizontal="center" vertical="center"/>
      <protection locked="0"/>
    </xf>
    <xf numFmtId="1" fontId="3" fillId="6" borderId="35" xfId="2" applyNumberFormat="1" applyFont="1" applyFill="1" applyBorder="1" applyAlignment="1" applyProtection="1">
      <alignment horizontal="center" vertical="center"/>
      <protection locked="0"/>
    </xf>
    <xf numFmtId="0" fontId="9" fillId="4" borderId="38" xfId="2" applyFont="1" applyFill="1" applyBorder="1" applyAlignment="1">
      <alignment horizontal="center" vertical="center" wrapText="1"/>
    </xf>
    <xf numFmtId="0" fontId="15" fillId="4" borderId="36" xfId="2" applyFont="1" applyFill="1" applyBorder="1" applyAlignment="1">
      <alignment horizontal="center" vertical="center" wrapText="1"/>
    </xf>
    <xf numFmtId="0" fontId="9" fillId="0" borderId="23" xfId="2" applyFont="1" applyFill="1" applyBorder="1" applyAlignment="1">
      <alignment horizontal="center" vertical="center" wrapText="1"/>
    </xf>
    <xf numFmtId="0" fontId="9" fillId="0" borderId="29" xfId="2" applyFont="1" applyFill="1" applyBorder="1" applyAlignment="1">
      <alignment horizontal="center" vertical="center" wrapText="1"/>
    </xf>
    <xf numFmtId="0" fontId="9" fillId="0" borderId="37" xfId="2" applyFont="1" applyFill="1" applyBorder="1" applyAlignment="1">
      <alignment horizontal="center" vertical="center" wrapText="1"/>
    </xf>
    <xf numFmtId="49" fontId="15" fillId="0" borderId="10" xfId="2" applyNumberFormat="1" applyFont="1" applyFill="1" applyBorder="1" applyAlignment="1">
      <alignment horizontal="center" vertical="center"/>
    </xf>
    <xf numFmtId="0" fontId="42" fillId="0" borderId="10" xfId="2" applyFont="1" applyFill="1" applyBorder="1" applyAlignment="1">
      <alignment horizontal="center" vertical="center"/>
    </xf>
    <xf numFmtId="49" fontId="42" fillId="0" borderId="10" xfId="2" applyNumberFormat="1" applyFont="1" applyFill="1" applyBorder="1" applyAlignment="1">
      <alignment horizontal="center" vertical="center"/>
    </xf>
    <xf numFmtId="0" fontId="42" fillId="0" borderId="6" xfId="2" applyFont="1" applyFill="1" applyBorder="1" applyAlignment="1">
      <alignment horizontal="center" vertical="center" wrapText="1"/>
    </xf>
    <xf numFmtId="0" fontId="42" fillId="4" borderId="36" xfId="2" applyFont="1" applyFill="1" applyBorder="1" applyAlignment="1">
      <alignment horizontal="center" vertical="center" wrapText="1"/>
    </xf>
    <xf numFmtId="0" fontId="43" fillId="0" borderId="36" xfId="0" quotePrefix="1" applyFont="1" applyFill="1" applyBorder="1" applyAlignment="1">
      <alignment horizontal="center" vertical="center"/>
    </xf>
    <xf numFmtId="0" fontId="42" fillId="0" borderId="36" xfId="0" quotePrefix="1" applyFont="1" applyFill="1" applyBorder="1" applyAlignment="1">
      <alignment horizontal="center" vertical="center"/>
    </xf>
    <xf numFmtId="49" fontId="42" fillId="0" borderId="10" xfId="2" applyNumberFormat="1" applyFont="1" applyFill="1" applyBorder="1" applyAlignment="1">
      <alignment horizontal="center" vertical="center" wrapText="1"/>
    </xf>
    <xf numFmtId="0" fontId="42" fillId="0" borderId="2" xfId="2" applyFont="1" applyFill="1" applyBorder="1" applyAlignment="1">
      <alignment horizontal="center" vertical="center" wrapText="1"/>
    </xf>
    <xf numFmtId="0" fontId="43" fillId="0" borderId="19" xfId="0" applyFont="1" applyFill="1" applyBorder="1" applyAlignment="1">
      <alignment horizontal="center" vertical="center"/>
    </xf>
    <xf numFmtId="0" fontId="43" fillId="0" borderId="27" xfId="0" applyFont="1" applyFill="1" applyBorder="1" applyAlignment="1">
      <alignment horizontal="center" vertical="center"/>
    </xf>
    <xf numFmtId="0" fontId="3" fillId="9" borderId="78" xfId="2" applyFill="1" applyBorder="1" applyAlignment="1">
      <alignment horizontal="center" vertical="center"/>
    </xf>
    <xf numFmtId="2" fontId="12" fillId="24" borderId="41" xfId="2" applyNumberFormat="1" applyFont="1" applyFill="1" applyBorder="1" applyAlignment="1" applyProtection="1">
      <alignment horizontal="center" vertical="center"/>
    </xf>
    <xf numFmtId="1" fontId="12" fillId="24" borderId="41" xfId="2" applyNumberFormat="1" applyFont="1" applyFill="1" applyBorder="1" applyAlignment="1" applyProtection="1">
      <alignment horizontal="center" vertical="center"/>
    </xf>
    <xf numFmtId="1" fontId="12" fillId="24" borderId="43" xfId="2" applyNumberFormat="1" applyFont="1" applyFill="1" applyBorder="1" applyAlignment="1" applyProtection="1">
      <alignment horizontal="center" vertical="center"/>
    </xf>
    <xf numFmtId="0" fontId="15" fillId="4" borderId="75" xfId="2" applyFont="1" applyFill="1" applyBorder="1" applyAlignment="1">
      <alignment horizontal="center" vertical="center" wrapText="1"/>
    </xf>
    <xf numFmtId="0" fontId="3" fillId="17" borderId="2" xfId="2" applyFill="1" applyBorder="1" applyAlignment="1">
      <alignment horizontal="center" vertical="center" wrapText="1"/>
    </xf>
    <xf numFmtId="0" fontId="9" fillId="0" borderId="29" xfId="2" applyFont="1" applyFill="1" applyBorder="1" applyAlignment="1">
      <alignment horizontal="center" vertical="center" wrapText="1"/>
    </xf>
    <xf numFmtId="0" fontId="9" fillId="0" borderId="7" xfId="2" applyFont="1" applyFill="1" applyBorder="1" applyAlignment="1">
      <alignment horizontal="center" vertical="center" wrapText="1"/>
    </xf>
    <xf numFmtId="0" fontId="5" fillId="5" borderId="53" xfId="2" applyFont="1" applyFill="1" applyBorder="1" applyAlignment="1">
      <alignment horizontal="center" vertical="center" wrapText="1"/>
    </xf>
    <xf numFmtId="0" fontId="5" fillId="5" borderId="76" xfId="2" applyFont="1" applyFill="1" applyBorder="1" applyAlignment="1">
      <alignment horizontal="center" vertical="center" wrapText="1"/>
    </xf>
    <xf numFmtId="0" fontId="9" fillId="6" borderId="37" xfId="2" applyFont="1" applyFill="1" applyBorder="1" applyAlignment="1">
      <alignment horizontal="center" vertical="center" wrapText="1"/>
    </xf>
    <xf numFmtId="0" fontId="9" fillId="6" borderId="23" xfId="2" applyFont="1" applyFill="1" applyBorder="1" applyAlignment="1">
      <alignment horizontal="center" vertical="center" wrapText="1"/>
    </xf>
    <xf numFmtId="2" fontId="12" fillId="15" borderId="65" xfId="2" applyNumberFormat="1" applyFont="1" applyFill="1" applyBorder="1" applyAlignment="1" applyProtection="1">
      <alignment horizontal="center" vertical="center"/>
    </xf>
    <xf numFmtId="2" fontId="12" fillId="15" borderId="41" xfId="2" applyNumberFormat="1" applyFont="1" applyFill="1" applyBorder="1" applyAlignment="1" applyProtection="1">
      <alignment horizontal="center" vertical="center"/>
    </xf>
    <xf numFmtId="1" fontId="12" fillId="15" borderId="41" xfId="2" applyNumberFormat="1" applyFont="1" applyFill="1" applyBorder="1" applyAlignment="1" applyProtection="1">
      <alignment horizontal="center" vertical="center"/>
    </xf>
    <xf numFmtId="1" fontId="12" fillId="15" borderId="43" xfId="2" applyNumberFormat="1" applyFont="1" applyFill="1" applyBorder="1" applyAlignment="1" applyProtection="1">
      <alignment horizontal="center" vertical="center"/>
    </xf>
    <xf numFmtId="0" fontId="33" fillId="0" borderId="2" xfId="0" quotePrefix="1" applyFont="1" applyFill="1" applyBorder="1" applyAlignment="1">
      <alignment horizontal="center" vertical="center"/>
    </xf>
    <xf numFmtId="0" fontId="45" fillId="0" borderId="35" xfId="0" applyFont="1" applyFill="1" applyBorder="1" applyAlignment="1">
      <alignment horizontal="center" vertical="center"/>
    </xf>
    <xf numFmtId="2" fontId="46" fillId="14" borderId="1" xfId="2" applyNumberFormat="1" applyFont="1" applyFill="1" applyBorder="1" applyAlignment="1">
      <alignment horizontal="center" vertical="center"/>
    </xf>
    <xf numFmtId="0" fontId="47" fillId="0" borderId="1" xfId="2" applyFont="1" applyFill="1" applyBorder="1" applyAlignment="1">
      <alignment horizontal="center" vertical="center"/>
    </xf>
    <xf numFmtId="0" fontId="42" fillId="0" borderId="1" xfId="2" applyFont="1" applyFill="1" applyBorder="1" applyAlignment="1">
      <alignment horizontal="center" vertical="center"/>
    </xf>
    <xf numFmtId="0" fontId="48" fillId="0" borderId="2" xfId="0" quotePrefix="1" applyFont="1" applyFill="1" applyBorder="1" applyAlignment="1">
      <alignment horizontal="center" vertical="center"/>
    </xf>
    <xf numFmtId="0" fontId="48" fillId="0" borderId="35" xfId="0" quotePrefix="1" applyFont="1" applyFill="1" applyBorder="1" applyAlignment="1">
      <alignment horizontal="center" vertical="center"/>
    </xf>
    <xf numFmtId="0" fontId="48" fillId="0" borderId="35" xfId="0" applyFont="1" applyFill="1" applyBorder="1" applyAlignment="1">
      <alignment horizontal="center" vertical="center"/>
    </xf>
    <xf numFmtId="0" fontId="42" fillId="0" borderId="1" xfId="2" applyFont="1" applyFill="1" applyBorder="1" applyAlignment="1">
      <alignment horizontal="center" vertical="center" wrapText="1"/>
    </xf>
    <xf numFmtId="0" fontId="47" fillId="0" borderId="1" xfId="2" applyFont="1" applyFill="1" applyBorder="1" applyAlignment="1">
      <alignment horizontal="center" vertical="center" wrapText="1"/>
    </xf>
    <xf numFmtId="0" fontId="9" fillId="23" borderId="53" xfId="2" applyFont="1" applyFill="1" applyBorder="1" applyAlignment="1">
      <alignment horizontal="left" vertical="center"/>
    </xf>
    <xf numFmtId="0" fontId="3" fillId="25" borderId="76" xfId="2" applyFill="1" applyBorder="1" applyAlignment="1">
      <alignment horizontal="center" vertical="center"/>
    </xf>
    <xf numFmtId="0" fontId="49" fillId="0" borderId="27" xfId="2" applyFont="1" applyFill="1" applyBorder="1" applyAlignment="1">
      <alignment horizontal="center" vertical="center" wrapText="1"/>
    </xf>
    <xf numFmtId="0" fontId="50" fillId="4" borderId="53" xfId="2" applyFont="1" applyFill="1" applyBorder="1" applyAlignment="1">
      <alignment horizontal="center" vertical="center"/>
    </xf>
    <xf numFmtId="0" fontId="3" fillId="25" borderId="53" xfId="2" applyFill="1" applyBorder="1" applyAlignment="1">
      <alignment horizontal="center" vertical="center"/>
    </xf>
    <xf numFmtId="0" fontId="3" fillId="25" borderId="53" xfId="2" applyFill="1" applyBorder="1" applyAlignment="1">
      <alignment horizontal="center" vertical="center" wrapText="1"/>
    </xf>
    <xf numFmtId="0" fontId="0" fillId="9" borderId="67" xfId="0" applyFont="1" applyFill="1" applyBorder="1" applyAlignment="1">
      <alignment horizontal="center" vertical="center"/>
    </xf>
    <xf numFmtId="0" fontId="0" fillId="9" borderId="53" xfId="0" applyFont="1" applyFill="1" applyBorder="1" applyAlignment="1">
      <alignment horizontal="center"/>
    </xf>
    <xf numFmtId="0" fontId="14" fillId="9" borderId="53" xfId="2" applyFont="1" applyFill="1" applyBorder="1" applyAlignment="1">
      <alignment horizontal="center" vertical="center" wrapText="1"/>
    </xf>
    <xf numFmtId="0" fontId="52" fillId="9" borderId="53" xfId="2" applyFont="1" applyFill="1" applyBorder="1" applyAlignment="1">
      <alignment horizontal="center" vertical="center"/>
    </xf>
    <xf numFmtId="0" fontId="52" fillId="9" borderId="76" xfId="2" applyFont="1" applyFill="1" applyBorder="1" applyAlignment="1">
      <alignment horizontal="center" vertical="center"/>
    </xf>
    <xf numFmtId="0" fontId="52" fillId="9" borderId="78" xfId="2" applyFont="1" applyFill="1" applyBorder="1" applyAlignment="1">
      <alignment horizontal="center" vertical="center"/>
    </xf>
    <xf numFmtId="0" fontId="14" fillId="25" borderId="53" xfId="2" applyFont="1" applyFill="1" applyBorder="1" applyAlignment="1">
      <alignment horizontal="center" vertical="center" wrapText="1"/>
    </xf>
    <xf numFmtId="0" fontId="0" fillId="9" borderId="67" xfId="0" applyFont="1" applyFill="1" applyBorder="1" applyAlignment="1">
      <alignment horizontal="center"/>
    </xf>
    <xf numFmtId="0" fontId="51" fillId="9" borderId="53" xfId="2" applyFont="1" applyFill="1" applyBorder="1" applyAlignment="1">
      <alignment horizontal="center" vertical="center"/>
    </xf>
    <xf numFmtId="0" fontId="51" fillId="9" borderId="76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5" fillId="5" borderId="1" xfId="2" applyFont="1" applyFill="1" applyBorder="1" applyAlignment="1">
      <alignment horizontal="center" vertical="center" wrapText="1"/>
    </xf>
    <xf numFmtId="0" fontId="3" fillId="0" borderId="1" xfId="2" applyFill="1" applyBorder="1" applyAlignment="1">
      <alignment horizontal="center" vertical="center" wrapText="1"/>
    </xf>
    <xf numFmtId="0" fontId="9" fillId="0" borderId="29" xfId="2" applyFont="1" applyFill="1" applyBorder="1" applyAlignment="1">
      <alignment horizontal="center" vertical="center" wrapText="1"/>
    </xf>
    <xf numFmtId="0" fontId="5" fillId="5" borderId="53" xfId="2" applyFont="1" applyFill="1" applyBorder="1" applyAlignment="1">
      <alignment horizontal="center" vertical="center" wrapText="1"/>
    </xf>
    <xf numFmtId="0" fontId="5" fillId="5" borderId="11" xfId="2" applyFont="1" applyFill="1" applyBorder="1" applyAlignment="1">
      <alignment horizontal="center" vertical="center" wrapText="1"/>
    </xf>
    <xf numFmtId="0" fontId="9" fillId="0" borderId="6" xfId="2" applyFont="1" applyFill="1" applyBorder="1" applyAlignment="1">
      <alignment horizontal="center" vertical="center" wrapText="1"/>
    </xf>
    <xf numFmtId="164" fontId="26" fillId="0" borderId="4" xfId="0" quotePrefix="1" applyNumberFormat="1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 wrapText="1"/>
    </xf>
    <xf numFmtId="0" fontId="43" fillId="0" borderId="69" xfId="0" quotePrefix="1" applyFont="1" applyFill="1" applyBorder="1" applyAlignment="1">
      <alignment horizontal="center" vertical="center"/>
    </xf>
    <xf numFmtId="0" fontId="3" fillId="2" borderId="3" xfId="2" applyFill="1" applyBorder="1" applyAlignment="1">
      <alignment horizontal="center" vertical="center" wrapText="1"/>
    </xf>
    <xf numFmtId="0" fontId="42" fillId="0" borderId="33" xfId="0" quotePrefix="1" applyFont="1" applyFill="1" applyBorder="1" applyAlignment="1">
      <alignment horizontal="center" vertical="center"/>
    </xf>
    <xf numFmtId="0" fontId="5" fillId="5" borderId="5" xfId="2" applyFont="1" applyFill="1" applyBorder="1" applyAlignment="1">
      <alignment horizontal="center" vertical="center" wrapText="1"/>
    </xf>
    <xf numFmtId="0" fontId="9" fillId="0" borderId="5" xfId="2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17" borderId="5" xfId="2" applyFill="1" applyBorder="1" applyAlignment="1">
      <alignment horizontal="center" vertical="center" wrapText="1"/>
    </xf>
    <xf numFmtId="0" fontId="42" fillId="0" borderId="69" xfId="2" applyFont="1" applyFill="1" applyBorder="1" applyAlignment="1">
      <alignment horizontal="center" vertical="center" wrapText="1"/>
    </xf>
    <xf numFmtId="0" fontId="3" fillId="25" borderId="11" xfId="2" applyFill="1" applyBorder="1" applyAlignment="1">
      <alignment horizontal="center" vertical="center"/>
    </xf>
    <xf numFmtId="0" fontId="43" fillId="0" borderId="1" xfId="0" quotePrefix="1" applyFont="1" applyFill="1" applyBorder="1" applyAlignment="1">
      <alignment horizontal="center" vertical="center"/>
    </xf>
    <xf numFmtId="0" fontId="53" fillId="0" borderId="69" xfId="0" quotePrefix="1" applyFont="1" applyFill="1" applyBorder="1" applyAlignment="1">
      <alignment horizontal="center" vertical="center"/>
    </xf>
    <xf numFmtId="0" fontId="53" fillId="0" borderId="36" xfId="0" quotePrefix="1" applyFont="1" applyFill="1" applyBorder="1" applyAlignment="1">
      <alignment horizontal="center" vertical="center"/>
    </xf>
    <xf numFmtId="0" fontId="25" fillId="0" borderId="33" xfId="0" quotePrefix="1" applyFont="1" applyFill="1" applyBorder="1" applyAlignment="1">
      <alignment horizontal="center" vertical="center"/>
    </xf>
    <xf numFmtId="164" fontId="26" fillId="0" borderId="7" xfId="0" quotePrefix="1" applyNumberFormat="1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 wrapText="1"/>
    </xf>
    <xf numFmtId="0" fontId="15" fillId="0" borderId="69" xfId="2" applyFont="1" applyFill="1" applyBorder="1" applyAlignment="1">
      <alignment horizontal="center" vertical="center" wrapText="1"/>
    </xf>
    <xf numFmtId="0" fontId="25" fillId="0" borderId="1" xfId="0" quotePrefix="1" applyFont="1" applyFill="1" applyBorder="1" applyAlignment="1">
      <alignment horizontal="center" vertical="center"/>
    </xf>
    <xf numFmtId="2" fontId="50" fillId="3" borderId="23" xfId="2" applyNumberFormat="1" applyFont="1" applyFill="1" applyBorder="1" applyAlignment="1" applyProtection="1">
      <alignment horizontal="center" vertical="center"/>
      <protection locked="0"/>
    </xf>
    <xf numFmtId="0" fontId="54" fillId="0" borderId="36" xfId="0" quotePrefix="1" applyFont="1" applyFill="1" applyBorder="1" applyAlignment="1">
      <alignment horizontal="center" vertical="center"/>
    </xf>
    <xf numFmtId="1" fontId="50" fillId="4" borderId="9" xfId="2" applyNumberFormat="1" applyFont="1" applyFill="1" applyBorder="1" applyAlignment="1" applyProtection="1">
      <alignment horizontal="center" vertical="center"/>
      <protection locked="0"/>
    </xf>
    <xf numFmtId="1" fontId="50" fillId="4" borderId="1" xfId="2" applyNumberFormat="1" applyFont="1" applyFill="1" applyBorder="1" applyAlignment="1" applyProtection="1">
      <alignment horizontal="center" vertical="center"/>
      <protection locked="0"/>
    </xf>
    <xf numFmtId="164" fontId="50" fillId="0" borderId="1" xfId="2" applyNumberFormat="1" applyFont="1" applyFill="1" applyBorder="1" applyAlignment="1" applyProtection="1">
      <alignment horizontal="center" vertical="center"/>
    </xf>
    <xf numFmtId="1" fontId="55" fillId="0" borderId="7" xfId="0" applyNumberFormat="1" applyFont="1" applyFill="1" applyBorder="1" applyAlignment="1">
      <alignment horizontal="center" vertical="center"/>
    </xf>
    <xf numFmtId="1" fontId="50" fillId="4" borderId="3" xfId="2" applyNumberFormat="1" applyFont="1" applyFill="1" applyBorder="1" applyAlignment="1" applyProtection="1">
      <alignment horizontal="center" vertical="center"/>
      <protection locked="0"/>
    </xf>
    <xf numFmtId="2" fontId="50" fillId="3" borderId="4" xfId="2" applyNumberFormat="1" applyFont="1" applyFill="1" applyBorder="1" applyAlignment="1" applyProtection="1">
      <alignment horizontal="center" vertical="center"/>
      <protection locked="0"/>
    </xf>
    <xf numFmtId="0" fontId="5" fillId="0" borderId="1" xfId="2" applyFont="1" applyFill="1" applyBorder="1" applyAlignment="1">
      <alignment horizontal="center" vertical="center" wrapText="1"/>
    </xf>
    <xf numFmtId="0" fontId="5" fillId="5" borderId="1" xfId="2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3" fillId="0" borderId="1" xfId="2" applyFill="1" applyBorder="1" applyAlignment="1">
      <alignment horizontal="center" vertical="center" wrapText="1"/>
    </xf>
    <xf numFmtId="0" fontId="9" fillId="0" borderId="29" xfId="2" applyFont="1" applyFill="1" applyBorder="1" applyAlignment="1">
      <alignment horizontal="center" vertical="center" wrapText="1"/>
    </xf>
    <xf numFmtId="0" fontId="5" fillId="5" borderId="11" xfId="2" applyFont="1" applyFill="1" applyBorder="1" applyAlignment="1">
      <alignment horizontal="center" vertical="center" wrapText="1"/>
    </xf>
    <xf numFmtId="164" fontId="28" fillId="0" borderId="1" xfId="0" quotePrefix="1" applyNumberFormat="1" applyFont="1" applyFill="1" applyBorder="1" applyAlignment="1">
      <alignment horizontal="center" vertical="center"/>
    </xf>
    <xf numFmtId="2" fontId="50" fillId="6" borderId="38" xfId="2" applyNumberFormat="1" applyFont="1" applyFill="1" applyBorder="1" applyAlignment="1" applyProtection="1">
      <alignment horizontal="center" vertical="center"/>
      <protection locked="0"/>
    </xf>
    <xf numFmtId="2" fontId="50" fillId="6" borderId="34" xfId="2" applyNumberFormat="1" applyFont="1" applyFill="1" applyBorder="1" applyAlignment="1" applyProtection="1">
      <alignment horizontal="center" vertical="center"/>
      <protection locked="0"/>
    </xf>
    <xf numFmtId="2" fontId="3" fillId="26" borderId="1" xfId="2" applyNumberFormat="1" applyFont="1" applyFill="1" applyBorder="1" applyAlignment="1" applyProtection="1">
      <alignment horizontal="center" vertical="center"/>
      <protection locked="0"/>
    </xf>
    <xf numFmtId="164" fontId="3" fillId="26" borderId="1" xfId="2" applyNumberFormat="1" applyFont="1" applyFill="1" applyBorder="1" applyAlignment="1" applyProtection="1">
      <alignment horizontal="center" vertical="center"/>
      <protection locked="0"/>
    </xf>
    <xf numFmtId="164" fontId="3" fillId="26" borderId="1" xfId="2" applyNumberFormat="1" applyFont="1" applyFill="1" applyBorder="1" applyAlignment="1" applyProtection="1">
      <alignment horizontal="center" vertical="center"/>
    </xf>
    <xf numFmtId="1" fontId="3" fillId="26" borderId="1" xfId="2" applyNumberFormat="1" applyFont="1" applyFill="1" applyBorder="1" applyAlignment="1" applyProtection="1">
      <alignment horizontal="center" vertical="center"/>
      <protection locked="0"/>
    </xf>
    <xf numFmtId="1" fontId="3" fillId="26" borderId="9" xfId="2" applyNumberFormat="1" applyFont="1" applyFill="1" applyBorder="1" applyAlignment="1" applyProtection="1">
      <alignment horizontal="center" vertical="center"/>
      <protection locked="0"/>
    </xf>
    <xf numFmtId="1" fontId="3" fillId="26" borderId="38" xfId="2" applyNumberFormat="1" applyFont="1" applyFill="1" applyBorder="1" applyAlignment="1" applyProtection="1">
      <alignment horizontal="center" vertical="center"/>
      <protection locked="0"/>
    </xf>
    <xf numFmtId="2" fontId="12" fillId="26" borderId="4" xfId="2" applyNumberFormat="1" applyFont="1" applyFill="1" applyBorder="1" applyAlignment="1" applyProtection="1">
      <alignment horizontal="center" vertical="center"/>
    </xf>
    <xf numFmtId="1" fontId="12" fillId="26" borderId="1" xfId="2" applyNumberFormat="1" applyFont="1" applyFill="1" applyBorder="1" applyAlignment="1" applyProtection="1">
      <alignment horizontal="center" vertical="center"/>
    </xf>
    <xf numFmtId="165" fontId="13" fillId="26" borderId="3" xfId="2" applyNumberFormat="1" applyFont="1" applyFill="1" applyBorder="1" applyAlignment="1">
      <alignment horizontal="center" vertical="center" wrapText="1"/>
    </xf>
    <xf numFmtId="2" fontId="12" fillId="26" borderId="41" xfId="2" applyNumberFormat="1" applyFont="1" applyFill="1" applyBorder="1" applyAlignment="1" applyProtection="1">
      <alignment horizontal="center" vertical="center"/>
      <protection locked="0"/>
    </xf>
    <xf numFmtId="2" fontId="3" fillId="26" borderId="42" xfId="2" applyNumberFormat="1" applyFont="1" applyFill="1" applyBorder="1" applyAlignment="1" applyProtection="1">
      <alignment horizontal="center" vertical="center"/>
      <protection locked="0"/>
    </xf>
    <xf numFmtId="2" fontId="3" fillId="26" borderId="38" xfId="2" applyNumberFormat="1" applyFont="1" applyFill="1" applyBorder="1" applyAlignment="1" applyProtection="1">
      <alignment horizontal="center" vertical="center"/>
      <protection locked="0"/>
    </xf>
    <xf numFmtId="2" fontId="3" fillId="26" borderId="4" xfId="2" applyNumberFormat="1" applyFont="1" applyFill="1" applyBorder="1" applyAlignment="1" applyProtection="1">
      <alignment horizontal="center" vertical="center"/>
      <protection locked="0"/>
    </xf>
    <xf numFmtId="1" fontId="3" fillId="26" borderId="3" xfId="2" applyNumberFormat="1" applyFont="1" applyFill="1" applyBorder="1" applyAlignment="1" applyProtection="1">
      <alignment horizontal="center" vertical="center"/>
      <protection locked="0"/>
    </xf>
    <xf numFmtId="0" fontId="5" fillId="0" borderId="1" xfId="2" applyFont="1" applyFill="1" applyBorder="1" applyAlignment="1">
      <alignment horizontal="center" vertical="center" wrapText="1"/>
    </xf>
    <xf numFmtId="0" fontId="5" fillId="5" borderId="1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5" fillId="6" borderId="14" xfId="2" applyFont="1" applyFill="1" applyBorder="1" applyAlignment="1">
      <alignment horizontal="center" vertical="center"/>
    </xf>
    <xf numFmtId="0" fontId="5" fillId="5" borderId="53" xfId="2" applyFont="1" applyFill="1" applyBorder="1" applyAlignment="1">
      <alignment horizontal="center" vertical="center" wrapText="1"/>
    </xf>
    <xf numFmtId="0" fontId="9" fillId="6" borderId="14" xfId="2" applyFont="1" applyFill="1" applyBorder="1" applyAlignment="1">
      <alignment horizontal="center" vertical="center" wrapText="1"/>
    </xf>
    <xf numFmtId="0" fontId="9" fillId="0" borderId="29" xfId="2" applyFont="1" applyFill="1" applyBorder="1" applyAlignment="1">
      <alignment horizontal="center" vertical="center" wrapText="1"/>
    </xf>
    <xf numFmtId="0" fontId="3" fillId="0" borderId="1" xfId="2" applyFill="1" applyBorder="1" applyAlignment="1">
      <alignment horizontal="center" vertical="center" wrapText="1"/>
    </xf>
    <xf numFmtId="0" fontId="5" fillId="0" borderId="14" xfId="2" applyFont="1" applyFill="1" applyBorder="1" applyAlignment="1">
      <alignment horizontal="center" vertical="center"/>
    </xf>
    <xf numFmtId="0" fontId="5" fillId="22" borderId="65" xfId="2" applyFont="1" applyFill="1" applyBorder="1" applyAlignment="1">
      <alignment horizontal="center" vertical="center" wrapText="1"/>
    </xf>
    <xf numFmtId="0" fontId="5" fillId="5" borderId="3" xfId="2" applyFont="1" applyFill="1" applyBorder="1" applyAlignment="1">
      <alignment horizontal="center" vertical="center" wrapText="1"/>
    </xf>
    <xf numFmtId="0" fontId="9" fillId="0" borderId="3" xfId="2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0" borderId="5" xfId="2" applyFont="1" applyFill="1" applyBorder="1" applyAlignment="1">
      <alignment horizontal="center" vertical="center"/>
    </xf>
    <xf numFmtId="0" fontId="5" fillId="21" borderId="65" xfId="2" applyFont="1" applyFill="1" applyBorder="1" applyAlignment="1">
      <alignment horizontal="center" vertical="center" wrapText="1"/>
    </xf>
    <xf numFmtId="0" fontId="5" fillId="14" borderId="77" xfId="2" applyFont="1" applyFill="1" applyBorder="1" applyAlignment="1">
      <alignment horizontal="center" vertical="center" wrapText="1"/>
    </xf>
    <xf numFmtId="0" fontId="5" fillId="14" borderId="65" xfId="2" applyFont="1" applyFill="1" applyBorder="1" applyAlignment="1">
      <alignment horizontal="center" vertical="center" wrapText="1"/>
    </xf>
    <xf numFmtId="0" fontId="5" fillId="5" borderId="11" xfId="2" applyFont="1" applyFill="1" applyBorder="1" applyAlignment="1">
      <alignment horizontal="center" vertical="center" wrapText="1"/>
    </xf>
    <xf numFmtId="0" fontId="0" fillId="0" borderId="2" xfId="0" applyBorder="1"/>
    <xf numFmtId="0" fontId="50" fillId="0" borderId="2" xfId="2" applyFont="1" applyFill="1" applyBorder="1" applyAlignment="1">
      <alignment horizontal="center" vertical="center" wrapText="1"/>
    </xf>
    <xf numFmtId="0" fontId="56" fillId="0" borderId="36" xfId="0" quotePrefix="1" applyFont="1" applyFill="1" applyBorder="1" applyAlignment="1">
      <alignment horizontal="center" vertical="center"/>
    </xf>
    <xf numFmtId="0" fontId="57" fillId="0" borderId="6" xfId="2" applyFont="1" applyFill="1" applyBorder="1" applyAlignment="1">
      <alignment horizontal="center" vertical="center" wrapText="1"/>
    </xf>
    <xf numFmtId="0" fontId="0" fillId="27" borderId="0" xfId="0" applyFill="1"/>
    <xf numFmtId="0" fontId="16" fillId="27" borderId="0" xfId="0" applyFont="1" applyFill="1"/>
    <xf numFmtId="0" fontId="0" fillId="0" borderId="1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" fillId="0" borderId="1" xfId="2" applyFill="1" applyBorder="1" applyAlignment="1">
      <alignment horizontal="center" vertical="center" wrapText="1"/>
    </xf>
    <xf numFmtId="0" fontId="0" fillId="0" borderId="1" xfId="0" applyBorder="1"/>
    <xf numFmtId="0" fontId="0" fillId="0" borderId="29" xfId="0" applyBorder="1"/>
    <xf numFmtId="0" fontId="9" fillId="0" borderId="65" xfId="2" applyFont="1" applyFill="1" applyBorder="1" applyAlignment="1">
      <alignment horizontal="center" vertical="center" wrapText="1"/>
    </xf>
    <xf numFmtId="0" fontId="9" fillId="0" borderId="73" xfId="2" applyFont="1" applyFill="1" applyBorder="1" applyAlignment="1">
      <alignment horizontal="center" vertical="center" wrapText="1"/>
    </xf>
    <xf numFmtId="0" fontId="9" fillId="0" borderId="80" xfId="2" applyFont="1" applyFill="1" applyBorder="1" applyAlignment="1">
      <alignment horizontal="center" vertical="center" wrapText="1"/>
    </xf>
    <xf numFmtId="0" fontId="9" fillId="0" borderId="72" xfId="2" applyFont="1" applyFill="1" applyBorder="1" applyAlignment="1">
      <alignment horizontal="center" vertical="center" wrapText="1"/>
    </xf>
    <xf numFmtId="0" fontId="9" fillId="0" borderId="66" xfId="2" applyFont="1" applyFill="1" applyBorder="1" applyAlignment="1">
      <alignment horizontal="center" vertical="center" wrapText="1"/>
    </xf>
    <xf numFmtId="0" fontId="7" fillId="0" borderId="41" xfId="2" applyFont="1" applyFill="1" applyBorder="1" applyAlignment="1">
      <alignment horizontal="center" vertical="center" wrapText="1"/>
    </xf>
    <xf numFmtId="0" fontId="6" fillId="2" borderId="43" xfId="2" applyFont="1" applyFill="1" applyBorder="1" applyAlignment="1">
      <alignment horizontal="center" vertical="center"/>
    </xf>
    <xf numFmtId="0" fontId="5" fillId="0" borderId="46" xfId="2" applyFont="1" applyFill="1" applyBorder="1" applyAlignment="1">
      <alignment horizontal="center" vertical="center" wrapText="1"/>
    </xf>
    <xf numFmtId="0" fontId="3" fillId="2" borderId="46" xfId="2" applyFill="1" applyBorder="1" applyAlignment="1">
      <alignment horizontal="center" vertical="center" wrapText="1"/>
    </xf>
    <xf numFmtId="0" fontId="3" fillId="17" borderId="46" xfId="2" applyFill="1" applyBorder="1" applyAlignment="1">
      <alignment horizontal="center" vertical="center" wrapText="1"/>
    </xf>
    <xf numFmtId="0" fontId="0" fillId="28" borderId="1" xfId="0" applyNumberFormat="1" applyFill="1" applyBorder="1" applyAlignment="1">
      <alignment horizontal="center"/>
    </xf>
    <xf numFmtId="0" fontId="58" fillId="0" borderId="0" xfId="0" applyFont="1" applyAlignment="1">
      <alignment vertical="center" wrapText="1"/>
    </xf>
    <xf numFmtId="0" fontId="5" fillId="0" borderId="14" xfId="2" applyFont="1" applyFill="1" applyBorder="1" applyAlignment="1">
      <alignment horizontal="center" vertical="center"/>
    </xf>
    <xf numFmtId="2" fontId="3" fillId="29" borderId="1" xfId="2" applyNumberFormat="1" applyFont="1" applyFill="1" applyBorder="1" applyAlignment="1" applyProtection="1">
      <alignment horizontal="center" vertical="center"/>
      <protection locked="0"/>
    </xf>
    <xf numFmtId="172" fontId="3" fillId="4" borderId="1" xfId="2" applyNumberFormat="1" applyFont="1" applyFill="1" applyBorder="1" applyAlignment="1" applyProtection="1">
      <alignment horizontal="center" vertical="center"/>
      <protection locked="0"/>
    </xf>
    <xf numFmtId="0" fontId="9" fillId="0" borderId="5" xfId="2" applyFont="1" applyFill="1" applyBorder="1" applyAlignment="1">
      <alignment horizontal="center" vertical="center"/>
    </xf>
    <xf numFmtId="1" fontId="17" fillId="4" borderId="1" xfId="2" applyNumberFormat="1" applyFont="1" applyFill="1" applyBorder="1" applyAlignment="1" applyProtection="1">
      <alignment horizontal="center" vertical="center"/>
      <protection locked="0"/>
    </xf>
    <xf numFmtId="1" fontId="17" fillId="4" borderId="9" xfId="2" applyNumberFormat="1" applyFont="1" applyFill="1" applyBorder="1" applyAlignment="1" applyProtection="1">
      <alignment horizontal="center" vertical="center"/>
      <protection locked="0"/>
    </xf>
    <xf numFmtId="164" fontId="17" fillId="4" borderId="1" xfId="2" applyNumberFormat="1" applyFont="1" applyFill="1" applyBorder="1" applyAlignment="1" applyProtection="1">
      <alignment horizontal="center" vertical="center"/>
      <protection locked="0"/>
    </xf>
    <xf numFmtId="2" fontId="17" fillId="3" borderId="4" xfId="2" applyNumberFormat="1" applyFont="1" applyFill="1" applyBorder="1" applyAlignment="1" applyProtection="1">
      <alignment horizontal="center" vertical="center"/>
      <protection locked="0"/>
    </xf>
    <xf numFmtId="2" fontId="17" fillId="6" borderId="38" xfId="2" applyNumberFormat="1" applyFont="1" applyFill="1" applyBorder="1" applyAlignment="1" applyProtection="1">
      <alignment horizontal="center" vertical="center"/>
      <protection locked="0"/>
    </xf>
    <xf numFmtId="14" fontId="0" fillId="30" borderId="1" xfId="0" applyNumberFormat="1" applyFill="1" applyBorder="1" applyAlignment="1">
      <alignment horizontal="center"/>
    </xf>
    <xf numFmtId="1" fontId="17" fillId="0" borderId="1" xfId="2" applyNumberFormat="1" applyFont="1" applyFill="1" applyBorder="1" applyAlignment="1" applyProtection="1">
      <alignment vertical="center"/>
      <protection locked="0"/>
    </xf>
    <xf numFmtId="0" fontId="7" fillId="0" borderId="14" xfId="2" applyFont="1" applyFill="1" applyBorder="1" applyAlignment="1">
      <alignment horizontal="center" vertical="center" wrapText="1"/>
    </xf>
    <xf numFmtId="164" fontId="3" fillId="31" borderId="1" xfId="2" applyNumberFormat="1" applyFont="1" applyFill="1" applyBorder="1" applyAlignment="1" applyProtection="1">
      <alignment horizontal="center" vertical="center"/>
      <protection locked="0"/>
    </xf>
    <xf numFmtId="1" fontId="59" fillId="0" borderId="1" xfId="2" applyNumberFormat="1" applyFont="1" applyFill="1" applyBorder="1" applyAlignment="1" applyProtection="1">
      <alignment vertical="center"/>
      <protection locked="0"/>
    </xf>
    <xf numFmtId="2" fontId="3" fillId="30" borderId="1" xfId="2" applyNumberFormat="1" applyFont="1" applyFill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2" fillId="3" borderId="14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center" vertical="center"/>
    </xf>
    <xf numFmtId="0" fontId="22" fillId="3" borderId="12" xfId="0" applyFont="1" applyFill="1" applyBorder="1" applyAlignment="1">
      <alignment horizontal="center" vertical="center"/>
    </xf>
    <xf numFmtId="0" fontId="22" fillId="3" borderId="13" xfId="0" applyFont="1" applyFill="1" applyBorder="1" applyAlignment="1">
      <alignment horizontal="left" vertical="center" wrapText="1"/>
    </xf>
    <xf numFmtId="0" fontId="22" fillId="3" borderId="25" xfId="0" applyFont="1" applyFill="1" applyBorder="1" applyAlignment="1">
      <alignment horizontal="left" vertical="center" wrapText="1"/>
    </xf>
    <xf numFmtId="0" fontId="22" fillId="3" borderId="28" xfId="0" applyFont="1" applyFill="1" applyBorder="1" applyAlignment="1">
      <alignment horizontal="left" vertical="center" wrapText="1"/>
    </xf>
    <xf numFmtId="0" fontId="22" fillId="3" borderId="27" xfId="0" applyFont="1" applyFill="1" applyBorder="1" applyAlignment="1">
      <alignment horizontal="left" vertical="center" wrapText="1"/>
    </xf>
    <xf numFmtId="0" fontId="22" fillId="3" borderId="56" xfId="0" applyFont="1" applyFill="1" applyBorder="1" applyAlignment="1">
      <alignment horizontal="left" vertical="center" wrapText="1"/>
    </xf>
    <xf numFmtId="0" fontId="22" fillId="3" borderId="57" xfId="0" applyFont="1" applyFill="1" applyBorder="1" applyAlignment="1">
      <alignment horizontal="left" vertical="center" wrapText="1"/>
    </xf>
    <xf numFmtId="0" fontId="22" fillId="3" borderId="14" xfId="0" applyFont="1" applyFill="1" applyBorder="1" applyAlignment="1">
      <alignment horizontal="left" vertical="center"/>
    </xf>
    <xf numFmtId="0" fontId="22" fillId="3" borderId="12" xfId="0" applyFont="1" applyFill="1" applyBorder="1" applyAlignment="1">
      <alignment horizontal="left" vertical="center"/>
    </xf>
    <xf numFmtId="0" fontId="22" fillId="3" borderId="14" xfId="0" applyFont="1" applyFill="1" applyBorder="1" applyAlignment="1">
      <alignment horizontal="center" vertical="center" wrapText="1"/>
    </xf>
    <xf numFmtId="0" fontId="22" fillId="3" borderId="12" xfId="0" applyFont="1" applyFill="1" applyBorder="1" applyAlignment="1">
      <alignment horizontal="center" vertical="center" wrapText="1"/>
    </xf>
    <xf numFmtId="0" fontId="40" fillId="0" borderId="14" xfId="0" applyFont="1" applyBorder="1" applyAlignment="1">
      <alignment horizontal="center" vertical="center"/>
    </xf>
    <xf numFmtId="0" fontId="40" fillId="0" borderId="11" xfId="0" applyFont="1" applyBorder="1" applyAlignment="1">
      <alignment horizontal="center" vertical="center"/>
    </xf>
    <xf numFmtId="0" fontId="40" fillId="0" borderId="12" xfId="0" applyFont="1" applyBorder="1" applyAlignment="1">
      <alignment horizontal="center" vertical="center"/>
    </xf>
    <xf numFmtId="9" fontId="26" fillId="0" borderId="39" xfId="0" applyNumberFormat="1" applyFont="1" applyFill="1" applyBorder="1" applyAlignment="1">
      <alignment horizontal="center" vertical="center"/>
    </xf>
    <xf numFmtId="9" fontId="26" fillId="0" borderId="40" xfId="0" applyNumberFormat="1" applyFont="1" applyFill="1" applyBorder="1" applyAlignment="1">
      <alignment horizontal="center" vertical="center"/>
    </xf>
    <xf numFmtId="0" fontId="26" fillId="0" borderId="39" xfId="0" applyFont="1" applyFill="1" applyBorder="1" applyAlignment="1">
      <alignment horizontal="center" vertical="center"/>
    </xf>
    <xf numFmtId="0" fontId="26" fillId="0" borderId="40" xfId="0" applyFont="1" applyFill="1" applyBorder="1" applyAlignment="1">
      <alignment horizontal="center" vertical="center"/>
    </xf>
    <xf numFmtId="2" fontId="26" fillId="0" borderId="14" xfId="0" applyNumberFormat="1" applyFont="1" applyFill="1" applyBorder="1" applyAlignment="1">
      <alignment horizontal="center" vertical="center"/>
    </xf>
    <xf numFmtId="2" fontId="26" fillId="0" borderId="12" xfId="0" applyNumberFormat="1" applyFont="1" applyFill="1" applyBorder="1" applyAlignment="1">
      <alignment horizontal="center" vertical="center"/>
    </xf>
    <xf numFmtId="173" fontId="26" fillId="0" borderId="14" xfId="0" applyNumberFormat="1" applyFont="1" applyFill="1" applyBorder="1" applyAlignment="1">
      <alignment horizontal="center" vertical="center"/>
    </xf>
    <xf numFmtId="173" fontId="26" fillId="0" borderId="12" xfId="0" applyNumberFormat="1" applyFont="1" applyFill="1" applyBorder="1" applyAlignment="1">
      <alignment horizontal="center" vertical="center"/>
    </xf>
    <xf numFmtId="166" fontId="28" fillId="0" borderId="39" xfId="0" applyNumberFormat="1" applyFont="1" applyFill="1" applyBorder="1" applyAlignment="1">
      <alignment horizontal="center" vertical="center"/>
    </xf>
    <xf numFmtId="166" fontId="28" fillId="0" borderId="40" xfId="0" applyNumberFormat="1" applyFont="1" applyFill="1" applyBorder="1" applyAlignment="1">
      <alignment horizontal="center" vertical="center"/>
    </xf>
    <xf numFmtId="166" fontId="26" fillId="0" borderId="32" xfId="0" applyNumberFormat="1" applyFont="1" applyFill="1" applyBorder="1" applyAlignment="1">
      <alignment horizontal="center" vertical="center"/>
    </xf>
    <xf numFmtId="166" fontId="26" fillId="0" borderId="20" xfId="0" applyNumberFormat="1" applyFont="1" applyFill="1" applyBorder="1" applyAlignment="1">
      <alignment horizontal="center" vertical="center"/>
    </xf>
    <xf numFmtId="166" fontId="26" fillId="0" borderId="39" xfId="0" applyNumberFormat="1" applyFont="1" applyFill="1" applyBorder="1" applyAlignment="1">
      <alignment horizontal="center" vertical="center"/>
    </xf>
    <xf numFmtId="166" fontId="26" fillId="0" borderId="40" xfId="0" applyNumberFormat="1" applyFont="1" applyFill="1" applyBorder="1" applyAlignment="1">
      <alignment horizontal="center" vertical="center"/>
    </xf>
    <xf numFmtId="0" fontId="22" fillId="3" borderId="24" xfId="0" applyFont="1" applyFill="1" applyBorder="1" applyAlignment="1">
      <alignment horizontal="left" vertical="center"/>
    </xf>
    <xf numFmtId="0" fontId="22" fillId="3" borderId="26" xfId="0" applyFont="1" applyFill="1" applyBorder="1" applyAlignment="1">
      <alignment horizontal="left" vertical="center"/>
    </xf>
    <xf numFmtId="170" fontId="26" fillId="0" borderId="14" xfId="0" applyNumberFormat="1" applyFont="1" applyFill="1" applyBorder="1" applyAlignment="1">
      <alignment horizontal="center" vertical="center"/>
    </xf>
    <xf numFmtId="170" fontId="26" fillId="0" borderId="12" xfId="0" applyNumberFormat="1" applyFont="1" applyFill="1" applyBorder="1" applyAlignment="1">
      <alignment horizontal="center" vertical="center"/>
    </xf>
    <xf numFmtId="2" fontId="3" fillId="0" borderId="1" xfId="2" applyNumberForma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9" fillId="0" borderId="10" xfId="2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8" fillId="16" borderId="13" xfId="2" applyFont="1" applyFill="1" applyBorder="1" applyAlignment="1">
      <alignment horizontal="center" vertical="center" wrapText="1"/>
    </xf>
    <xf numFmtId="0" fontId="8" fillId="16" borderId="15" xfId="2" applyFont="1" applyFill="1" applyBorder="1" applyAlignment="1">
      <alignment horizontal="center" vertical="center" wrapText="1"/>
    </xf>
    <xf numFmtId="0" fontId="8" fillId="16" borderId="24" xfId="2" applyFont="1" applyFill="1" applyBorder="1" applyAlignment="1">
      <alignment horizontal="center" vertical="center" wrapText="1"/>
    </xf>
    <xf numFmtId="0" fontId="8" fillId="16" borderId="8" xfId="2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5" fillId="10" borderId="10" xfId="2" applyFont="1" applyFill="1" applyBorder="1" applyAlignment="1">
      <alignment horizontal="center" vertical="center" wrapText="1"/>
    </xf>
    <xf numFmtId="0" fontId="0" fillId="10" borderId="16" xfId="0" applyFill="1" applyBorder="1" applyAlignment="1">
      <alignment horizontal="center" vertical="center" wrapText="1"/>
    </xf>
    <xf numFmtId="0" fontId="0" fillId="10" borderId="29" xfId="0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5" fillId="5" borderId="1" xfId="2" applyFont="1" applyFill="1" applyBorder="1" applyAlignment="1">
      <alignment horizontal="center" vertical="center" wrapText="1"/>
    </xf>
    <xf numFmtId="0" fontId="9" fillId="0" borderId="16" xfId="2" applyFont="1" applyFill="1" applyBorder="1" applyAlignment="1">
      <alignment horizontal="center" vertical="center" wrapText="1"/>
    </xf>
    <xf numFmtId="0" fontId="11" fillId="0" borderId="21" xfId="0" applyFont="1" applyFill="1" applyBorder="1" applyAlignment="1" applyProtection="1">
      <alignment horizontal="center" vertical="center"/>
    </xf>
    <xf numFmtId="0" fontId="11" fillId="0" borderId="16" xfId="0" applyFont="1" applyFill="1" applyBorder="1" applyAlignment="1" applyProtection="1">
      <alignment horizontal="center" vertical="center"/>
    </xf>
    <xf numFmtId="0" fontId="11" fillId="0" borderId="23" xfId="0" applyFont="1" applyFill="1" applyBorder="1" applyAlignment="1" applyProtection="1">
      <alignment horizontal="center" vertical="center"/>
    </xf>
    <xf numFmtId="2" fontId="3" fillId="0" borderId="38" xfId="2" applyNumberFormat="1" applyFill="1" applyBorder="1" applyAlignment="1">
      <alignment horizontal="center" vertical="center"/>
    </xf>
    <xf numFmtId="0" fontId="8" fillId="21" borderId="13" xfId="2" applyFont="1" applyFill="1" applyBorder="1" applyAlignment="1">
      <alignment horizontal="center" vertical="center" wrapText="1"/>
    </xf>
    <xf numFmtId="0" fontId="8" fillId="21" borderId="15" xfId="2" applyFont="1" applyFill="1" applyBorder="1" applyAlignment="1">
      <alignment horizontal="center" vertical="center" wrapText="1"/>
    </xf>
    <xf numFmtId="0" fontId="8" fillId="21" borderId="24" xfId="2" applyFont="1" applyFill="1" applyBorder="1" applyAlignment="1">
      <alignment horizontal="center" vertical="center" wrapText="1"/>
    </xf>
    <xf numFmtId="0" fontId="8" fillId="21" borderId="8" xfId="2" applyFont="1" applyFill="1" applyBorder="1" applyAlignment="1">
      <alignment horizontal="center" vertical="center" wrapText="1"/>
    </xf>
    <xf numFmtId="0" fontId="3" fillId="6" borderId="75" xfId="2" applyFill="1" applyBorder="1" applyAlignment="1">
      <alignment horizontal="center" vertical="center" wrapText="1"/>
    </xf>
    <xf numFmtId="0" fontId="0" fillId="0" borderId="75" xfId="0" applyBorder="1" applyAlignment="1">
      <alignment horizontal="center" vertical="center" wrapText="1"/>
    </xf>
    <xf numFmtId="0" fontId="9" fillId="12" borderId="14" xfId="2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5" fillId="0" borderId="29" xfId="2" applyFont="1" applyFill="1" applyBorder="1" applyAlignment="1">
      <alignment horizontal="center" vertical="center" wrapText="1"/>
    </xf>
    <xf numFmtId="0" fontId="5" fillId="10" borderId="16" xfId="2" applyFont="1" applyFill="1" applyBorder="1" applyAlignment="1">
      <alignment horizontal="center" vertical="center" wrapText="1"/>
    </xf>
    <xf numFmtId="0" fontId="5" fillId="10" borderId="17" xfId="2" applyFont="1" applyFill="1" applyBorder="1" applyAlignment="1">
      <alignment horizontal="center" vertical="center" wrapText="1"/>
    </xf>
    <xf numFmtId="0" fontId="5" fillId="5" borderId="67" xfId="2" applyFont="1" applyFill="1" applyBorder="1" applyAlignment="1">
      <alignment horizontal="center" vertical="center" wrapText="1"/>
    </xf>
    <xf numFmtId="0" fontId="5" fillId="5" borderId="53" xfId="2" applyFont="1" applyFill="1" applyBorder="1" applyAlignment="1">
      <alignment horizontal="center" vertical="center" wrapText="1"/>
    </xf>
    <xf numFmtId="0" fontId="9" fillId="0" borderId="29" xfId="2" applyFont="1" applyFill="1" applyBorder="1" applyAlignment="1">
      <alignment horizontal="center" vertical="center" wrapText="1"/>
    </xf>
    <xf numFmtId="0" fontId="11" fillId="0" borderId="10" xfId="0" applyFont="1" applyFill="1" applyBorder="1" applyAlignment="1" applyProtection="1">
      <alignment horizontal="center" vertical="center"/>
    </xf>
    <xf numFmtId="0" fontId="9" fillId="14" borderId="6" xfId="2" applyFont="1" applyFill="1" applyBorder="1" applyAlignment="1">
      <alignment horizontal="center" vertical="center" wrapText="1"/>
    </xf>
    <xf numFmtId="0" fontId="0" fillId="14" borderId="21" xfId="0" applyFill="1" applyBorder="1" applyAlignment="1">
      <alignment horizontal="center" vertical="center"/>
    </xf>
    <xf numFmtId="0" fontId="0" fillId="14" borderId="17" xfId="0" applyFill="1" applyBorder="1" applyAlignment="1">
      <alignment horizontal="center" vertical="center"/>
    </xf>
    <xf numFmtId="0" fontId="0" fillId="14" borderId="30" xfId="0" applyFill="1" applyBorder="1" applyAlignment="1">
      <alignment horizontal="center" vertical="center"/>
    </xf>
    <xf numFmtId="0" fontId="0" fillId="14" borderId="7" xfId="0" applyFill="1" applyBorder="1" applyAlignment="1">
      <alignment horizontal="center" vertical="center"/>
    </xf>
    <xf numFmtId="0" fontId="0" fillId="14" borderId="23" xfId="0" applyFill="1" applyBorder="1" applyAlignment="1">
      <alignment horizontal="center" vertical="center"/>
    </xf>
    <xf numFmtId="2" fontId="3" fillId="0" borderId="21" xfId="2" applyNumberFormat="1" applyFill="1" applyBorder="1" applyAlignment="1">
      <alignment horizontal="center" vertical="center"/>
    </xf>
    <xf numFmtId="2" fontId="3" fillId="0" borderId="23" xfId="2" applyNumberFormat="1" applyFill="1" applyBorder="1" applyAlignment="1">
      <alignment horizontal="center" vertical="center"/>
    </xf>
    <xf numFmtId="0" fontId="5" fillId="6" borderId="14" xfId="2" applyFont="1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1" fontId="4" fillId="14" borderId="5" xfId="2" applyNumberFormat="1" applyFont="1" applyFill="1" applyBorder="1" applyAlignment="1">
      <alignment horizontal="center" vertical="center"/>
    </xf>
    <xf numFmtId="0" fontId="0" fillId="14" borderId="4" xfId="0" applyFill="1" applyBorder="1" applyAlignment="1">
      <alignment horizontal="center" vertical="center"/>
    </xf>
    <xf numFmtId="0" fontId="8" fillId="22" borderId="13" xfId="2" applyFont="1" applyFill="1" applyBorder="1" applyAlignment="1">
      <alignment horizontal="center" vertical="center" wrapText="1"/>
    </xf>
    <xf numFmtId="0" fontId="8" fillId="22" borderId="15" xfId="2" applyFont="1" applyFill="1" applyBorder="1" applyAlignment="1">
      <alignment horizontal="center" vertical="center" wrapText="1"/>
    </xf>
    <xf numFmtId="0" fontId="8" fillId="22" borderId="24" xfId="2" applyFont="1" applyFill="1" applyBorder="1" applyAlignment="1">
      <alignment horizontal="center" vertical="center" wrapText="1"/>
    </xf>
    <xf numFmtId="0" fontId="8" fillId="22" borderId="8" xfId="2" applyFont="1" applyFill="1" applyBorder="1" applyAlignment="1">
      <alignment horizontal="center" vertical="center" wrapText="1"/>
    </xf>
    <xf numFmtId="0" fontId="3" fillId="18" borderId="41" xfId="2" applyFill="1" applyBorder="1" applyAlignment="1">
      <alignment horizontal="center" vertical="center" wrapText="1"/>
    </xf>
    <xf numFmtId="0" fontId="0" fillId="18" borderId="41" xfId="0" applyFill="1" applyBorder="1" applyAlignment="1">
      <alignment horizontal="center" vertical="center" wrapText="1"/>
    </xf>
    <xf numFmtId="0" fontId="9" fillId="23" borderId="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22" borderId="65" xfId="2" applyFont="1" applyFill="1" applyBorder="1" applyAlignment="1">
      <alignment horizontal="center" vertical="center" wrapText="1"/>
    </xf>
    <xf numFmtId="0" fontId="5" fillId="22" borderId="73" xfId="2" applyFont="1" applyFill="1" applyBorder="1" applyAlignment="1">
      <alignment horizontal="center" vertical="center" wrapText="1"/>
    </xf>
    <xf numFmtId="0" fontId="0" fillId="22" borderId="66" xfId="0" applyFill="1" applyBorder="1" applyAlignment="1">
      <alignment horizontal="center" vertical="center" wrapText="1"/>
    </xf>
    <xf numFmtId="0" fontId="3" fillId="6" borderId="36" xfId="2" applyFill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5" fillId="0" borderId="14" xfId="2" applyFont="1" applyFill="1" applyBorder="1" applyAlignment="1">
      <alignment horizontal="center" vertical="center"/>
    </xf>
    <xf numFmtId="0" fontId="3" fillId="18" borderId="4" xfId="2" applyFill="1" applyBorder="1" applyAlignment="1">
      <alignment horizontal="center" vertical="center" wrapText="1"/>
    </xf>
    <xf numFmtId="0" fontId="0" fillId="18" borderId="4" xfId="0" applyFill="1" applyBorder="1" applyAlignment="1">
      <alignment horizontal="center" vertical="center" wrapText="1"/>
    </xf>
    <xf numFmtId="0" fontId="0" fillId="18" borderId="62" xfId="0" applyFill="1" applyBorder="1" applyAlignment="1">
      <alignment horizontal="center" vertical="center" wrapText="1"/>
    </xf>
    <xf numFmtId="0" fontId="3" fillId="0" borderId="1" xfId="2" applyFill="1" applyBorder="1" applyAlignment="1">
      <alignment horizontal="center" vertical="center" wrapText="1"/>
    </xf>
    <xf numFmtId="0" fontId="3" fillId="22" borderId="42" xfId="2" applyFill="1" applyBorder="1" applyAlignment="1">
      <alignment horizontal="center" vertical="center" wrapText="1"/>
    </xf>
    <xf numFmtId="0" fontId="1" fillId="22" borderId="15" xfId="0" applyFont="1" applyFill="1" applyBorder="1" applyAlignment="1">
      <alignment horizontal="center" vertical="center" wrapText="1"/>
    </xf>
    <xf numFmtId="0" fontId="1" fillId="22" borderId="25" xfId="0" applyFont="1" applyFill="1" applyBorder="1" applyAlignment="1">
      <alignment horizontal="center" vertical="center" wrapText="1"/>
    </xf>
    <xf numFmtId="0" fontId="1" fillId="22" borderId="8" xfId="0" applyFont="1" applyFill="1" applyBorder="1" applyAlignment="1">
      <alignment horizontal="center" vertical="center" wrapText="1"/>
    </xf>
    <xf numFmtId="0" fontId="1" fillId="22" borderId="26" xfId="0" applyFont="1" applyFill="1" applyBorder="1" applyAlignment="1">
      <alignment horizontal="center" vertical="center" wrapText="1"/>
    </xf>
    <xf numFmtId="0" fontId="5" fillId="5" borderId="3" xfId="2" applyFont="1" applyFill="1" applyBorder="1" applyAlignment="1">
      <alignment horizontal="center" vertical="center" wrapText="1"/>
    </xf>
    <xf numFmtId="0" fontId="5" fillId="22" borderId="77" xfId="2" applyFont="1" applyFill="1" applyBorder="1" applyAlignment="1">
      <alignment horizontal="center" vertical="center" wrapText="1"/>
    </xf>
    <xf numFmtId="0" fontId="9" fillId="0" borderId="3" xfId="2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0" borderId="5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9" fillId="23" borderId="76" xfId="2" applyFont="1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17" xfId="2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24" borderId="39" xfId="2" applyFill="1" applyBorder="1" applyAlignment="1">
      <alignment horizontal="center" vertical="center" wrapText="1"/>
    </xf>
    <xf numFmtId="0" fontId="0" fillId="24" borderId="33" xfId="0" applyFill="1" applyBorder="1" applyAlignment="1">
      <alignment horizontal="center" vertical="center" wrapText="1"/>
    </xf>
    <xf numFmtId="0" fontId="3" fillId="14" borderId="39" xfId="2" applyFill="1" applyBorder="1" applyAlignment="1">
      <alignment horizontal="center" vertical="center" wrapText="1"/>
    </xf>
    <xf numFmtId="0" fontId="0" fillId="14" borderId="33" xfId="0" applyFill="1" applyBorder="1" applyAlignment="1">
      <alignment horizontal="center" vertical="center" wrapText="1"/>
    </xf>
    <xf numFmtId="0" fontId="3" fillId="6" borderId="37" xfId="2" applyFill="1" applyBorder="1" applyAlignment="1">
      <alignment horizontal="center" vertical="center" wrapText="1"/>
    </xf>
    <xf numFmtId="0" fontId="8" fillId="14" borderId="13" xfId="2" applyFont="1" applyFill="1" applyBorder="1" applyAlignment="1">
      <alignment horizontal="center" vertical="center" wrapText="1"/>
    </xf>
    <xf numFmtId="0" fontId="8" fillId="14" borderId="15" xfId="2" applyFont="1" applyFill="1" applyBorder="1" applyAlignment="1">
      <alignment horizontal="center" vertical="center" wrapText="1"/>
    </xf>
    <xf numFmtId="0" fontId="1" fillId="14" borderId="15" xfId="0" applyFont="1" applyFill="1" applyBorder="1" applyAlignment="1">
      <alignment horizontal="center" vertical="center" wrapText="1"/>
    </xf>
    <xf numFmtId="0" fontId="1" fillId="14" borderId="25" xfId="0" applyFont="1" applyFill="1" applyBorder="1" applyAlignment="1">
      <alignment horizontal="center" vertical="center" wrapText="1"/>
    </xf>
    <xf numFmtId="0" fontId="8" fillId="14" borderId="24" xfId="2" applyFont="1" applyFill="1" applyBorder="1" applyAlignment="1">
      <alignment horizontal="center" vertical="center" wrapText="1"/>
    </xf>
    <xf numFmtId="0" fontId="8" fillId="14" borderId="8" xfId="2" applyFont="1" applyFill="1" applyBorder="1" applyAlignment="1">
      <alignment horizontal="center" vertical="center" wrapText="1"/>
    </xf>
    <xf numFmtId="0" fontId="1" fillId="14" borderId="8" xfId="0" applyFont="1" applyFill="1" applyBorder="1" applyAlignment="1">
      <alignment horizontal="center" vertical="center" wrapText="1"/>
    </xf>
    <xf numFmtId="0" fontId="1" fillId="14" borderId="26" xfId="0" applyFont="1" applyFill="1" applyBorder="1" applyAlignment="1">
      <alignment horizontal="center" vertical="center" wrapText="1"/>
    </xf>
    <xf numFmtId="0" fontId="6" fillId="12" borderId="14" xfId="2" applyFont="1" applyFill="1" applyBorder="1" applyAlignment="1">
      <alignment horizontal="center" vertical="center" wrapText="1"/>
    </xf>
    <xf numFmtId="0" fontId="5" fillId="5" borderId="14" xfId="2" applyFont="1" applyFill="1" applyBorder="1" applyAlignment="1">
      <alignment horizontal="center" vertical="center" wrapText="1"/>
    </xf>
    <xf numFmtId="0" fontId="5" fillId="5" borderId="11" xfId="2" applyFont="1" applyFill="1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1" fontId="4" fillId="14" borderId="11" xfId="2" applyNumberFormat="1" applyFont="1" applyFill="1" applyBorder="1" applyAlignment="1">
      <alignment horizontal="center" vertical="center"/>
    </xf>
    <xf numFmtId="0" fontId="0" fillId="14" borderId="12" xfId="0" applyFill="1" applyBorder="1" applyAlignment="1">
      <alignment horizontal="center" vertical="center"/>
    </xf>
    <xf numFmtId="0" fontId="9" fillId="14" borderId="17" xfId="2" applyFont="1" applyFill="1" applyBorder="1" applyAlignment="1">
      <alignment horizontal="center" vertical="center" wrapText="1"/>
    </xf>
    <xf numFmtId="0" fontId="3" fillId="15" borderId="4" xfId="2" applyFill="1" applyBorder="1" applyAlignment="1">
      <alignment horizontal="center" vertical="center" wrapText="1"/>
    </xf>
    <xf numFmtId="0" fontId="0" fillId="15" borderId="4" xfId="0" applyFill="1" applyBorder="1" applyAlignment="1">
      <alignment horizontal="center" vertical="center" wrapText="1"/>
    </xf>
    <xf numFmtId="0" fontId="0" fillId="6" borderId="14" xfId="0" applyFill="1" applyBorder="1" applyAlignment="1"/>
    <xf numFmtId="0" fontId="0" fillId="6" borderId="11" xfId="0" applyFill="1" applyBorder="1" applyAlignment="1"/>
    <xf numFmtId="0" fontId="0" fillId="6" borderId="12" xfId="0" applyFill="1" applyBorder="1" applyAlignment="1"/>
    <xf numFmtId="0" fontId="1" fillId="16" borderId="15" xfId="0" applyFont="1" applyFill="1" applyBorder="1" applyAlignment="1">
      <alignment horizontal="center" vertical="center" wrapText="1"/>
    </xf>
    <xf numFmtId="0" fontId="1" fillId="16" borderId="25" xfId="0" applyFont="1" applyFill="1" applyBorder="1" applyAlignment="1">
      <alignment horizontal="center" vertical="center" wrapText="1"/>
    </xf>
    <xf numFmtId="0" fontId="1" fillId="16" borderId="8" xfId="0" applyFont="1" applyFill="1" applyBorder="1" applyAlignment="1">
      <alignment horizontal="center" vertical="center" wrapText="1"/>
    </xf>
    <xf numFmtId="0" fontId="1" fillId="16" borderId="26" xfId="0" applyFont="1" applyFill="1" applyBorder="1" applyAlignment="1">
      <alignment horizontal="center" vertical="center" wrapText="1"/>
    </xf>
    <xf numFmtId="0" fontId="5" fillId="12" borderId="6" xfId="2" applyFont="1" applyFill="1" applyBorder="1" applyAlignment="1">
      <alignment horizontal="center" vertical="center" wrapText="1"/>
    </xf>
    <xf numFmtId="0" fontId="5" fillId="12" borderId="69" xfId="2" applyFont="1" applyFill="1" applyBorder="1" applyAlignment="1">
      <alignment horizontal="center" vertical="center" wrapText="1"/>
    </xf>
    <xf numFmtId="0" fontId="5" fillId="12" borderId="21" xfId="2" applyFont="1" applyFill="1" applyBorder="1" applyAlignment="1">
      <alignment horizontal="center" vertical="center" wrapText="1"/>
    </xf>
    <xf numFmtId="0" fontId="5" fillId="12" borderId="7" xfId="2" applyFont="1" applyFill="1" applyBorder="1" applyAlignment="1">
      <alignment horizontal="center" vertical="center" wrapText="1"/>
    </xf>
    <xf numFmtId="0" fontId="5" fillId="12" borderId="9" xfId="2" applyFont="1" applyFill="1" applyBorder="1" applyAlignment="1">
      <alignment horizontal="center" vertical="center" wrapText="1"/>
    </xf>
    <xf numFmtId="0" fontId="5" fillId="12" borderId="23" xfId="2" applyFont="1" applyFill="1" applyBorder="1" applyAlignment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/>
    </xf>
    <xf numFmtId="0" fontId="3" fillId="11" borderId="1" xfId="2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1" fontId="4" fillId="14" borderId="3" xfId="2" applyNumberFormat="1" applyFont="1" applyFill="1" applyBorder="1" applyAlignment="1">
      <alignment horizontal="center" vertical="center"/>
    </xf>
    <xf numFmtId="0" fontId="3" fillId="13" borderId="10" xfId="2" applyFill="1" applyBorder="1" applyAlignment="1">
      <alignment horizontal="center" vertical="center" wrapText="1"/>
    </xf>
    <xf numFmtId="0" fontId="3" fillId="13" borderId="29" xfId="2" applyFill="1" applyBorder="1" applyAlignment="1">
      <alignment horizontal="center" vertical="center" wrapText="1"/>
    </xf>
    <xf numFmtId="2" fontId="3" fillId="0" borderId="10" xfId="2" applyNumberFormat="1" applyFill="1" applyBorder="1" applyAlignment="1">
      <alignment horizontal="center" vertical="center"/>
    </xf>
    <xf numFmtId="2" fontId="3" fillId="0" borderId="29" xfId="2" applyNumberFormat="1" applyFill="1" applyBorder="1" applyAlignment="1">
      <alignment horizontal="center" vertical="center"/>
    </xf>
    <xf numFmtId="0" fontId="9" fillId="0" borderId="73" xfId="2" applyFont="1" applyFill="1" applyBorder="1" applyAlignment="1">
      <alignment horizontal="center" vertical="center" wrapText="1"/>
    </xf>
    <xf numFmtId="0" fontId="9" fillId="0" borderId="79" xfId="2" applyFont="1" applyFill="1" applyBorder="1" applyAlignment="1">
      <alignment horizontal="center" vertical="center" wrapText="1"/>
    </xf>
    <xf numFmtId="2" fontId="3" fillId="0" borderId="42" xfId="2" applyNumberFormat="1" applyFill="1" applyBorder="1" applyAlignment="1">
      <alignment horizontal="center" vertical="center"/>
    </xf>
    <xf numFmtId="2" fontId="3" fillId="0" borderId="44" xfId="2" applyNumberForma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</cellXfs>
  <cellStyles count="4">
    <cellStyle name="Normal" xfId="0" builtinId="0"/>
    <cellStyle name="Normal 2" xfId="2"/>
    <cellStyle name="Normal 3" xfId="3"/>
    <cellStyle name="Pourcentage" xfId="1" builtinId="5"/>
  </cellStyles>
  <dxfs count="6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FF"/>
      <color rgb="FF0066FF"/>
      <color rgb="FFFFCCCC"/>
      <color rgb="FFCC99FF"/>
      <color rgb="FFFFFF99"/>
      <color rgb="FFCC66FF"/>
      <color rgb="FFFF3300"/>
      <color rgb="FF008000"/>
      <color rgb="FF00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37"/>
  <sheetViews>
    <sheetView topLeftCell="A142" workbookViewId="0">
      <selection activeCell="P231" sqref="P231"/>
    </sheetView>
  </sheetViews>
  <sheetFormatPr baseColWidth="10" defaultRowHeight="14.4" x14ac:dyDescent="0.3"/>
  <cols>
    <col min="9" max="9" width="13" customWidth="1"/>
  </cols>
  <sheetData>
    <row r="1" spans="1:11" ht="15" x14ac:dyDescent="0.25">
      <c r="A1" s="38"/>
      <c r="B1" s="38"/>
      <c r="C1" s="38"/>
      <c r="D1" s="38"/>
      <c r="E1" s="38"/>
      <c r="F1" s="38"/>
      <c r="G1" s="38"/>
      <c r="H1" s="38"/>
      <c r="I1" s="38"/>
      <c r="J1" s="38"/>
    </row>
    <row r="2" spans="1:11" ht="21" thickBot="1" x14ac:dyDescent="0.3">
      <c r="A2" s="40"/>
      <c r="B2" s="40"/>
      <c r="C2" s="40"/>
      <c r="D2" s="41"/>
      <c r="E2" s="390"/>
      <c r="F2" s="386"/>
      <c r="G2" s="394"/>
      <c r="H2" s="394"/>
      <c r="I2" s="385"/>
      <c r="J2" s="39"/>
    </row>
    <row r="3" spans="1:11" ht="15" x14ac:dyDescent="0.25">
      <c r="A3" s="40"/>
      <c r="B3" s="40"/>
      <c r="C3" s="40"/>
      <c r="D3" s="388"/>
      <c r="E3" s="393"/>
      <c r="F3" s="41"/>
      <c r="G3" s="38"/>
      <c r="H3" s="40"/>
      <c r="I3" s="392"/>
      <c r="J3" s="39"/>
    </row>
    <row r="4" spans="1:11" ht="20.25" x14ac:dyDescent="0.25">
      <c r="A4" s="40"/>
      <c r="B4" s="40"/>
      <c r="C4" s="40"/>
      <c r="D4" s="391"/>
      <c r="E4" s="39"/>
      <c r="F4" s="38"/>
      <c r="G4" s="390" t="s">
        <v>25</v>
      </c>
      <c r="H4" s="38"/>
      <c r="I4" s="389"/>
      <c r="J4" s="39"/>
    </row>
    <row r="5" spans="1:11" ht="15.75" thickBot="1" x14ac:dyDescent="0.3">
      <c r="A5" s="40"/>
      <c r="B5" s="40"/>
      <c r="C5" s="40"/>
      <c r="D5" s="388"/>
      <c r="E5" s="387"/>
      <c r="F5" s="386"/>
      <c r="G5" s="385"/>
      <c r="H5" s="384"/>
      <c r="I5" s="383"/>
      <c r="J5" s="39"/>
    </row>
    <row r="6" spans="1:11" ht="15" x14ac:dyDescent="0.25">
      <c r="A6" s="40"/>
      <c r="B6" s="40"/>
      <c r="C6" s="40"/>
      <c r="D6" s="40"/>
      <c r="E6" s="40"/>
      <c r="F6" s="40"/>
      <c r="G6" s="38"/>
      <c r="H6" s="382"/>
      <c r="I6" s="38"/>
      <c r="J6" s="38"/>
    </row>
    <row r="7" spans="1:11" ht="15.75" x14ac:dyDescent="0.25">
      <c r="A7" s="40"/>
      <c r="B7" s="40"/>
      <c r="C7" s="40"/>
      <c r="D7" s="378" t="s">
        <v>26</v>
      </c>
      <c r="E7" s="381" t="s">
        <v>27</v>
      </c>
      <c r="F7" s="377"/>
      <c r="G7" s="38"/>
      <c r="H7" s="40"/>
      <c r="I7" s="38"/>
      <c r="J7" s="38"/>
    </row>
    <row r="8" spans="1:11" ht="15" x14ac:dyDescent="0.25">
      <c r="A8" s="40"/>
      <c r="B8" s="40"/>
      <c r="C8" s="40"/>
      <c r="D8" s="380"/>
      <c r="E8" s="380"/>
      <c r="F8" s="380"/>
      <c r="G8" s="38"/>
      <c r="H8" s="40"/>
      <c r="I8" s="38"/>
      <c r="J8" s="38"/>
    </row>
    <row r="9" spans="1:11" ht="15.75" x14ac:dyDescent="0.25">
      <c r="A9" s="40"/>
      <c r="B9" s="40"/>
      <c r="C9" s="40"/>
      <c r="D9" s="378" t="s">
        <v>28</v>
      </c>
      <c r="E9" s="380" t="s">
        <v>29</v>
      </c>
      <c r="F9" s="377"/>
      <c r="G9" s="38"/>
      <c r="H9" s="40"/>
      <c r="I9" s="38"/>
      <c r="J9" s="38"/>
    </row>
    <row r="10" spans="1:11" ht="16.5" thickBot="1" x14ac:dyDescent="0.3">
      <c r="A10" s="40"/>
      <c r="B10" s="40"/>
      <c r="C10" s="40"/>
      <c r="D10" s="378"/>
      <c r="E10" s="380"/>
      <c r="F10" s="380"/>
      <c r="G10" s="38"/>
      <c r="H10" s="40"/>
      <c r="I10" s="38"/>
      <c r="J10" s="38"/>
    </row>
    <row r="11" spans="1:11" ht="34.5" thickBot="1" x14ac:dyDescent="0.3">
      <c r="A11" s="40"/>
      <c r="B11" s="40"/>
      <c r="C11" s="666" t="s">
        <v>30</v>
      </c>
      <c r="D11" s="667"/>
      <c r="E11" s="667"/>
      <c r="F11" s="667"/>
      <c r="G11" s="667"/>
      <c r="H11" s="667"/>
      <c r="I11" s="667"/>
      <c r="J11" s="668"/>
    </row>
    <row r="12" spans="1:11" ht="15" x14ac:dyDescent="0.25">
      <c r="A12" s="40"/>
      <c r="B12" s="40"/>
      <c r="C12" s="40"/>
      <c r="D12" s="40"/>
      <c r="E12" s="379"/>
      <c r="F12" s="181"/>
      <c r="G12" s="40"/>
      <c r="H12" s="40"/>
      <c r="I12" s="38"/>
      <c r="J12" s="38"/>
      <c r="K12" s="38"/>
    </row>
    <row r="13" spans="1:11" ht="16.5" customHeight="1" x14ac:dyDescent="0.25">
      <c r="A13" s="40"/>
      <c r="B13" s="40"/>
      <c r="C13" s="40"/>
      <c r="D13" s="40"/>
      <c r="E13" s="379"/>
      <c r="F13" s="181"/>
      <c r="G13" s="40"/>
      <c r="H13" s="40"/>
      <c r="I13" s="38"/>
      <c r="J13" s="38"/>
      <c r="K13" s="38"/>
    </row>
    <row r="14" spans="1:11" ht="15" x14ac:dyDescent="0.25">
      <c r="A14" s="40"/>
      <c r="B14" s="40"/>
      <c r="C14" s="40"/>
      <c r="D14" s="40"/>
      <c r="E14" s="40"/>
      <c r="F14" s="40"/>
      <c r="G14" s="40"/>
      <c r="H14" s="40"/>
      <c r="I14" s="38"/>
      <c r="J14" s="38"/>
      <c r="K14" s="38"/>
    </row>
    <row r="15" spans="1:11" ht="15.75" x14ac:dyDescent="0.25">
      <c r="A15" s="183" t="s">
        <v>31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</row>
    <row r="16" spans="1:11" ht="15.75" thickBot="1" x14ac:dyDescent="0.3">
      <c r="A16" s="40"/>
      <c r="B16" s="40"/>
      <c r="C16" s="40"/>
      <c r="D16" s="40"/>
      <c r="E16" s="40"/>
      <c r="F16" s="40"/>
      <c r="G16" s="40"/>
      <c r="H16" s="41"/>
      <c r="I16" s="40"/>
      <c r="J16" s="40"/>
      <c r="K16" s="40"/>
    </row>
    <row r="17" spans="1:11" ht="15" thickBot="1" x14ac:dyDescent="0.35">
      <c r="A17" s="40"/>
      <c r="B17" s="40"/>
      <c r="C17" s="650" t="s">
        <v>32</v>
      </c>
      <c r="D17" s="651"/>
      <c r="E17" s="651"/>
      <c r="F17" s="651"/>
      <c r="G17" s="652"/>
      <c r="H17" s="41"/>
      <c r="I17" s="41"/>
      <c r="J17" s="41"/>
      <c r="K17" s="41"/>
    </row>
    <row r="18" spans="1:11" ht="51.75" thickBot="1" x14ac:dyDescent="0.3">
      <c r="A18" s="133" t="s">
        <v>33</v>
      </c>
      <c r="B18" s="273"/>
      <c r="C18" s="316" t="s">
        <v>34</v>
      </c>
      <c r="D18" s="316" t="s">
        <v>35</v>
      </c>
      <c r="E18" s="376" t="s">
        <v>36</v>
      </c>
      <c r="F18" s="324" t="s">
        <v>37</v>
      </c>
      <c r="G18" s="375" t="s">
        <v>38</v>
      </c>
      <c r="H18" s="41"/>
      <c r="I18" s="396" t="s">
        <v>194</v>
      </c>
      <c r="J18" s="38"/>
      <c r="K18" s="38"/>
    </row>
    <row r="19" spans="1:11" x14ac:dyDescent="0.3">
      <c r="A19" s="269" t="s">
        <v>39</v>
      </c>
      <c r="B19" s="268"/>
      <c r="C19" s="374" t="s">
        <v>40</v>
      </c>
      <c r="D19" s="372" t="s">
        <v>41</v>
      </c>
      <c r="E19" s="373" t="s">
        <v>41</v>
      </c>
      <c r="F19" s="372" t="s">
        <v>41</v>
      </c>
      <c r="G19" s="371" t="s">
        <v>41</v>
      </c>
      <c r="H19" s="38"/>
      <c r="I19" s="38"/>
      <c r="J19" s="38"/>
      <c r="K19" s="38"/>
    </row>
    <row r="20" spans="1:11" ht="15" thickBot="1" x14ac:dyDescent="0.35">
      <c r="A20" s="200" t="s">
        <v>42</v>
      </c>
      <c r="B20" s="157"/>
      <c r="C20" s="370" t="s">
        <v>40</v>
      </c>
      <c r="D20" s="369" t="s">
        <v>43</v>
      </c>
      <c r="E20" s="368" t="s">
        <v>43</v>
      </c>
      <c r="F20" s="367" t="s">
        <v>44</v>
      </c>
      <c r="G20" s="366" t="s">
        <v>45</v>
      </c>
      <c r="H20" s="38"/>
      <c r="I20" s="38"/>
      <c r="J20" s="38"/>
      <c r="K20" s="38"/>
    </row>
    <row r="21" spans="1:11" ht="15" x14ac:dyDescent="0.25">
      <c r="A21" s="365" t="s">
        <v>6</v>
      </c>
      <c r="B21" s="268"/>
      <c r="C21" s="226" t="s">
        <v>40</v>
      </c>
      <c r="D21" s="364">
        <v>10.6</v>
      </c>
      <c r="E21" s="354">
        <v>9.4</v>
      </c>
      <c r="F21" s="364">
        <v>10.3</v>
      </c>
      <c r="G21" s="363" t="s">
        <v>46</v>
      </c>
      <c r="H21" s="38"/>
      <c r="I21" s="38"/>
      <c r="J21" s="38"/>
      <c r="K21" s="38"/>
    </row>
    <row r="22" spans="1:11" x14ac:dyDescent="0.3">
      <c r="A22" s="219" t="s">
        <v>47</v>
      </c>
      <c r="B22" s="169"/>
      <c r="C22" s="284"/>
      <c r="D22" s="361">
        <v>901</v>
      </c>
      <c r="E22" s="362">
        <v>490</v>
      </c>
      <c r="F22" s="361">
        <v>1327</v>
      </c>
      <c r="G22" s="337" t="s">
        <v>48</v>
      </c>
      <c r="H22" s="38"/>
      <c r="I22" s="38"/>
      <c r="J22" s="38"/>
      <c r="K22" s="38"/>
    </row>
    <row r="23" spans="1:11" ht="15" thickBot="1" x14ac:dyDescent="0.35">
      <c r="A23" s="206" t="s">
        <v>49</v>
      </c>
      <c r="B23" s="360"/>
      <c r="C23" s="359" t="s">
        <v>40</v>
      </c>
      <c r="D23" s="357">
        <v>630.69999999999993</v>
      </c>
      <c r="E23" s="358">
        <v>343</v>
      </c>
      <c r="F23" s="357">
        <v>928.9</v>
      </c>
      <c r="G23" s="356" t="s">
        <v>40</v>
      </c>
      <c r="H23" s="38"/>
      <c r="I23" s="38"/>
      <c r="J23" s="38"/>
      <c r="K23" s="38"/>
    </row>
    <row r="24" spans="1:11" x14ac:dyDescent="0.3">
      <c r="A24" s="269" t="s">
        <v>50</v>
      </c>
      <c r="B24" s="268"/>
      <c r="C24" s="355" t="s">
        <v>40</v>
      </c>
      <c r="D24" s="354">
        <v>0.8</v>
      </c>
      <c r="E24" s="354">
        <v>1.7</v>
      </c>
      <c r="F24" s="354">
        <v>0</v>
      </c>
      <c r="G24" s="353" t="s">
        <v>51</v>
      </c>
      <c r="H24" s="38"/>
      <c r="I24" s="38"/>
      <c r="J24" s="38"/>
      <c r="K24" s="38"/>
    </row>
    <row r="25" spans="1:11" x14ac:dyDescent="0.3">
      <c r="A25" s="219" t="s">
        <v>52</v>
      </c>
      <c r="B25" s="169"/>
      <c r="C25" s="235" t="s">
        <v>40</v>
      </c>
      <c r="D25" s="351">
        <v>3.4</v>
      </c>
      <c r="E25" s="350">
        <v>1</v>
      </c>
      <c r="F25" s="349">
        <v>12</v>
      </c>
      <c r="G25" s="352" t="s">
        <v>53</v>
      </c>
      <c r="H25" s="38"/>
      <c r="I25" s="38"/>
      <c r="J25" s="38"/>
      <c r="K25" s="38"/>
    </row>
    <row r="26" spans="1:11" x14ac:dyDescent="0.3">
      <c r="A26" s="219" t="s">
        <v>54</v>
      </c>
      <c r="B26" s="169"/>
      <c r="C26" s="235" t="s">
        <v>40</v>
      </c>
      <c r="D26" s="351">
        <v>30</v>
      </c>
      <c r="E26" s="350">
        <v>10.5</v>
      </c>
      <c r="F26" s="349">
        <v>45</v>
      </c>
      <c r="G26" s="337" t="s">
        <v>48</v>
      </c>
      <c r="H26" s="38"/>
      <c r="I26" s="38"/>
      <c r="J26" s="38"/>
      <c r="K26" s="38"/>
    </row>
    <row r="27" spans="1:11" ht="15" thickBot="1" x14ac:dyDescent="0.35">
      <c r="A27" s="232" t="s">
        <v>55</v>
      </c>
      <c r="B27" s="199"/>
      <c r="C27" s="231" t="s">
        <v>40</v>
      </c>
      <c r="D27" s="348">
        <v>3.8194444444444442</v>
      </c>
      <c r="E27" s="347">
        <v>12.152777777777777</v>
      </c>
      <c r="F27" s="346">
        <v>10.069444444444445</v>
      </c>
      <c r="G27" s="333" t="s">
        <v>56</v>
      </c>
      <c r="H27" s="38"/>
      <c r="I27" s="38"/>
      <c r="J27" s="38"/>
      <c r="K27" s="38"/>
    </row>
    <row r="28" spans="1:11" ht="15" x14ac:dyDescent="0.25">
      <c r="A28" s="269" t="s">
        <v>57</v>
      </c>
      <c r="B28" s="268"/>
      <c r="C28" s="339" t="s">
        <v>40</v>
      </c>
      <c r="D28" s="345">
        <v>136</v>
      </c>
      <c r="E28" s="345">
        <v>63.3</v>
      </c>
      <c r="F28" s="344">
        <v>286.5</v>
      </c>
      <c r="G28" s="343" t="s">
        <v>58</v>
      </c>
      <c r="H28" s="342"/>
      <c r="I28" s="38"/>
      <c r="J28" s="38"/>
      <c r="K28" s="38"/>
    </row>
    <row r="29" spans="1:11" ht="15" x14ac:dyDescent="0.25">
      <c r="A29" s="219" t="s">
        <v>59</v>
      </c>
      <c r="B29" s="169"/>
      <c r="C29" s="339" t="s">
        <v>40</v>
      </c>
      <c r="D29" s="341">
        <v>1658.5365853658539</v>
      </c>
      <c r="E29" s="341">
        <v>771.95121951219517</v>
      </c>
      <c r="F29" s="340">
        <v>3493.9024390243903</v>
      </c>
      <c r="G29" s="337" t="s">
        <v>60</v>
      </c>
      <c r="H29" s="38"/>
      <c r="I29" s="38"/>
      <c r="J29" s="38"/>
      <c r="K29" s="38"/>
    </row>
    <row r="30" spans="1:11" ht="15" x14ac:dyDescent="0.25">
      <c r="A30" s="219" t="s">
        <v>61</v>
      </c>
      <c r="B30" s="169"/>
      <c r="C30" s="339" t="s">
        <v>40</v>
      </c>
      <c r="D30" s="338">
        <v>0</v>
      </c>
      <c r="E30" s="338">
        <v>2.2804878048780481</v>
      </c>
      <c r="F30" s="338">
        <v>0</v>
      </c>
      <c r="G30" s="337" t="s">
        <v>40</v>
      </c>
      <c r="H30" s="38"/>
      <c r="I30" s="38"/>
      <c r="J30" s="38"/>
      <c r="K30" s="38"/>
    </row>
    <row r="31" spans="1:11" ht="15.75" thickBot="1" x14ac:dyDescent="0.3">
      <c r="A31" s="232" t="s">
        <v>62</v>
      </c>
      <c r="B31" s="199"/>
      <c r="C31" s="336" t="s">
        <v>40</v>
      </c>
      <c r="D31" s="334">
        <v>6</v>
      </c>
      <c r="E31" s="335">
        <v>10</v>
      </c>
      <c r="F31" s="334">
        <v>5</v>
      </c>
      <c r="G31" s="333" t="s">
        <v>40</v>
      </c>
      <c r="H31" s="38"/>
      <c r="I31" s="38"/>
      <c r="J31" s="38"/>
      <c r="K31" s="38"/>
    </row>
    <row r="32" spans="1:11" ht="15" x14ac:dyDescent="0.25">
      <c r="A32" s="332" t="s">
        <v>63</v>
      </c>
      <c r="B32" s="163"/>
      <c r="C32" s="331" t="s">
        <v>40</v>
      </c>
      <c r="D32" s="330">
        <v>6.1</v>
      </c>
      <c r="E32" s="330">
        <v>6.8500000000000005</v>
      </c>
      <c r="F32" s="330">
        <v>26</v>
      </c>
      <c r="G32" s="329" t="s">
        <v>64</v>
      </c>
      <c r="H32" s="38"/>
      <c r="I32" s="38"/>
      <c r="J32" s="38"/>
      <c r="K32" s="38"/>
    </row>
    <row r="33" spans="1:31" ht="15.75" thickBot="1" x14ac:dyDescent="0.3">
      <c r="A33" s="200" t="s">
        <v>65</v>
      </c>
      <c r="B33" s="199"/>
      <c r="C33" s="328" t="s">
        <v>40</v>
      </c>
      <c r="D33" s="326">
        <v>0.08</v>
      </c>
      <c r="E33" s="327">
        <v>0.02</v>
      </c>
      <c r="F33" s="326">
        <v>0</v>
      </c>
      <c r="G33" s="325" t="s">
        <v>66</v>
      </c>
      <c r="H33" s="38"/>
      <c r="I33" s="38"/>
      <c r="J33" s="38"/>
      <c r="K33" s="38"/>
    </row>
    <row r="34" spans="1:31" ht="15.75" thickBot="1" x14ac:dyDescent="0.3">
      <c r="A34" s="40"/>
      <c r="B34" s="40"/>
      <c r="C34" s="40"/>
      <c r="D34" s="40"/>
      <c r="E34" s="40"/>
      <c r="F34" s="40"/>
      <c r="G34" s="40"/>
      <c r="H34" s="41"/>
      <c r="I34" s="40"/>
      <c r="J34" s="40"/>
      <c r="K34" s="40"/>
    </row>
    <row r="35" spans="1:31" ht="15" thickBot="1" x14ac:dyDescent="0.35">
      <c r="A35" s="40"/>
      <c r="B35" s="40"/>
      <c r="C35" s="650" t="s">
        <v>67</v>
      </c>
      <c r="D35" s="651"/>
      <c r="E35" s="651"/>
      <c r="F35" s="651"/>
      <c r="G35" s="651"/>
      <c r="H35" s="651"/>
      <c r="I35" s="651"/>
      <c r="J35" s="651"/>
      <c r="K35" s="652"/>
    </row>
    <row r="36" spans="1:31" ht="66.599999999999994" thickBot="1" x14ac:dyDescent="0.35">
      <c r="A36" s="133" t="s">
        <v>33</v>
      </c>
      <c r="B36" s="273"/>
      <c r="C36" s="272" t="s">
        <v>68</v>
      </c>
      <c r="D36" s="272" t="s">
        <v>69</v>
      </c>
      <c r="E36" s="271" t="s">
        <v>70</v>
      </c>
      <c r="F36" s="270" t="s">
        <v>38</v>
      </c>
      <c r="G36" s="271" t="s">
        <v>71</v>
      </c>
      <c r="H36" s="324" t="s">
        <v>72</v>
      </c>
      <c r="I36" s="270" t="s">
        <v>38</v>
      </c>
      <c r="J36" s="316" t="s">
        <v>73</v>
      </c>
      <c r="K36" s="270" t="s">
        <v>38</v>
      </c>
      <c r="L36" s="395" t="s">
        <v>188</v>
      </c>
      <c r="N36" s="133" t="s">
        <v>33</v>
      </c>
      <c r="O36" s="269" t="s">
        <v>39</v>
      </c>
      <c r="P36" s="200" t="s">
        <v>42</v>
      </c>
      <c r="Q36" s="258" t="s">
        <v>6</v>
      </c>
      <c r="R36" s="219" t="s">
        <v>47</v>
      </c>
      <c r="S36" s="219" t="s">
        <v>49</v>
      </c>
      <c r="T36" s="250" t="s">
        <v>81</v>
      </c>
      <c r="U36" s="244" t="s">
        <v>82</v>
      </c>
      <c r="V36" s="227" t="s">
        <v>50</v>
      </c>
      <c r="W36" s="219" t="s">
        <v>52</v>
      </c>
      <c r="X36" s="219" t="s">
        <v>54</v>
      </c>
      <c r="Y36" s="232" t="s">
        <v>55</v>
      </c>
      <c r="Z36" s="227" t="s">
        <v>90</v>
      </c>
      <c r="AA36" s="219" t="s">
        <v>93</v>
      </c>
      <c r="AB36" s="219" t="s">
        <v>95</v>
      </c>
      <c r="AC36" s="213" t="s">
        <v>97</v>
      </c>
      <c r="AD36" s="206" t="s">
        <v>63</v>
      </c>
      <c r="AE36" s="200" t="s">
        <v>65</v>
      </c>
    </row>
    <row r="37" spans="1:31" ht="15" thickBot="1" x14ac:dyDescent="0.35">
      <c r="A37" s="269" t="s">
        <v>39</v>
      </c>
      <c r="B37" s="268"/>
      <c r="C37" s="267" t="s">
        <v>41</v>
      </c>
      <c r="D37" s="267" t="s">
        <v>41</v>
      </c>
      <c r="E37" s="265" t="s">
        <v>41</v>
      </c>
      <c r="F37" s="266" t="s">
        <v>41</v>
      </c>
      <c r="G37" s="265" t="s">
        <v>41</v>
      </c>
      <c r="H37" s="315" t="s">
        <v>41</v>
      </c>
      <c r="I37" s="264" t="s">
        <v>41</v>
      </c>
      <c r="J37" s="315" t="s">
        <v>41</v>
      </c>
      <c r="K37" s="299" t="s">
        <v>41</v>
      </c>
      <c r="N37" s="273"/>
      <c r="O37" s="268"/>
      <c r="P37" s="157"/>
      <c r="Q37" s="163"/>
      <c r="R37" s="169"/>
      <c r="S37" s="169"/>
      <c r="T37" s="249"/>
      <c r="U37" s="243"/>
      <c r="V37" s="163"/>
      <c r="W37" s="169"/>
      <c r="X37" s="169"/>
      <c r="Y37" s="199"/>
      <c r="Z37" s="163"/>
      <c r="AA37" s="169"/>
      <c r="AB37" s="169"/>
      <c r="AC37" s="212"/>
      <c r="AD37" s="169"/>
      <c r="AE37" s="199"/>
    </row>
    <row r="38" spans="1:31" ht="27" thickBot="1" x14ac:dyDescent="0.35">
      <c r="A38" s="200" t="s">
        <v>42</v>
      </c>
      <c r="B38" s="157"/>
      <c r="C38" s="263" t="s">
        <v>45</v>
      </c>
      <c r="D38" s="263" t="s">
        <v>45</v>
      </c>
      <c r="E38" s="262" t="s">
        <v>45</v>
      </c>
      <c r="F38" s="261" t="s">
        <v>45</v>
      </c>
      <c r="G38" s="260" t="s">
        <v>44</v>
      </c>
      <c r="H38" s="314" t="s">
        <v>45</v>
      </c>
      <c r="I38" s="259" t="s">
        <v>45</v>
      </c>
      <c r="J38" s="314" t="s">
        <v>45</v>
      </c>
      <c r="K38" s="313" t="s">
        <v>45</v>
      </c>
      <c r="N38" s="272" t="s">
        <v>68</v>
      </c>
      <c r="O38" s="267" t="s">
        <v>41</v>
      </c>
      <c r="P38" s="263" t="s">
        <v>45</v>
      </c>
      <c r="Q38" s="257">
        <v>7.1</v>
      </c>
      <c r="R38" s="253">
        <v>512</v>
      </c>
      <c r="S38" s="253">
        <v>358.4</v>
      </c>
      <c r="T38" s="248" t="s">
        <v>40</v>
      </c>
      <c r="U38" s="242" t="s">
        <v>40</v>
      </c>
      <c r="V38" s="226">
        <v>15.4</v>
      </c>
      <c r="W38" s="235">
        <v>0</v>
      </c>
      <c r="X38" s="235">
        <v>5.7</v>
      </c>
      <c r="Y38" s="231">
        <v>13.194444444444445</v>
      </c>
      <c r="Z38" s="226" t="s">
        <v>40</v>
      </c>
      <c r="AA38" s="218" t="s">
        <v>40</v>
      </c>
      <c r="AB38" s="218" t="s">
        <v>40</v>
      </c>
      <c r="AC38" s="211" t="s">
        <v>40</v>
      </c>
      <c r="AD38" s="204">
        <v>0.13</v>
      </c>
      <c r="AE38" s="198" t="s">
        <v>40</v>
      </c>
    </row>
    <row r="39" spans="1:31" ht="26.25" thickBot="1" x14ac:dyDescent="0.3">
      <c r="A39" s="258" t="s">
        <v>6</v>
      </c>
      <c r="B39" s="163"/>
      <c r="C39" s="257">
        <v>7.1</v>
      </c>
      <c r="D39" s="257">
        <v>7.3</v>
      </c>
      <c r="E39" s="225">
        <v>8.9</v>
      </c>
      <c r="F39" s="256" t="s">
        <v>74</v>
      </c>
      <c r="G39" s="223">
        <v>11.5</v>
      </c>
      <c r="H39" s="296">
        <v>11.7</v>
      </c>
      <c r="I39" s="255" t="s">
        <v>75</v>
      </c>
      <c r="J39" s="296">
        <v>9.6</v>
      </c>
      <c r="K39" s="311" t="s">
        <v>76</v>
      </c>
      <c r="N39" s="272" t="s">
        <v>69</v>
      </c>
      <c r="O39" s="267" t="s">
        <v>41</v>
      </c>
      <c r="P39" s="263" t="s">
        <v>45</v>
      </c>
      <c r="Q39" s="257">
        <v>7.3</v>
      </c>
      <c r="R39" s="253">
        <v>514</v>
      </c>
      <c r="S39" s="253">
        <v>359.79999999999995</v>
      </c>
      <c r="T39" s="248" t="s">
        <v>40</v>
      </c>
      <c r="U39" s="242" t="s">
        <v>40</v>
      </c>
      <c r="V39" s="226">
        <v>0</v>
      </c>
      <c r="W39" s="235">
        <v>0</v>
      </c>
      <c r="X39" s="235">
        <v>5.8</v>
      </c>
      <c r="Y39" s="231">
        <v>13.541666666666666</v>
      </c>
      <c r="Z39" s="226" t="s">
        <v>40</v>
      </c>
      <c r="AA39" s="218" t="s">
        <v>40</v>
      </c>
      <c r="AB39" s="218">
        <v>15.5</v>
      </c>
      <c r="AC39" s="211" t="s">
        <v>40</v>
      </c>
      <c r="AD39" s="204">
        <v>0.25</v>
      </c>
      <c r="AE39" s="198" t="s">
        <v>40</v>
      </c>
    </row>
    <row r="40" spans="1:31" ht="27" thickBot="1" x14ac:dyDescent="0.35">
      <c r="A40" s="219" t="s">
        <v>47</v>
      </c>
      <c r="B40" s="169"/>
      <c r="C40" s="253">
        <v>512</v>
      </c>
      <c r="D40" s="253">
        <v>514</v>
      </c>
      <c r="E40" s="252">
        <v>47.7</v>
      </c>
      <c r="F40" s="216" t="s">
        <v>40</v>
      </c>
      <c r="G40" s="254">
        <v>2442</v>
      </c>
      <c r="H40" s="310">
        <v>3900</v>
      </c>
      <c r="I40" s="214" t="s">
        <v>77</v>
      </c>
      <c r="J40" s="310">
        <v>21.3</v>
      </c>
      <c r="K40" s="308" t="s">
        <v>78</v>
      </c>
      <c r="N40" s="271" t="s">
        <v>70</v>
      </c>
      <c r="O40" s="265" t="s">
        <v>41</v>
      </c>
      <c r="P40" s="262" t="s">
        <v>45</v>
      </c>
      <c r="Q40" s="225">
        <v>8.9</v>
      </c>
      <c r="R40" s="252">
        <v>47.7</v>
      </c>
      <c r="S40" s="252">
        <v>33.39</v>
      </c>
      <c r="T40" s="307" t="s">
        <v>40</v>
      </c>
      <c r="U40" s="322">
        <v>0.92258064516129035</v>
      </c>
      <c r="V40" s="320">
        <v>0.1</v>
      </c>
      <c r="W40" s="234">
        <v>0.5</v>
      </c>
      <c r="X40" s="234">
        <v>1.5</v>
      </c>
      <c r="Y40" s="229">
        <v>2.7777777777777777</v>
      </c>
      <c r="Z40" s="225">
        <v>0.5</v>
      </c>
      <c r="AA40" s="217">
        <v>8</v>
      </c>
      <c r="AB40" s="217">
        <v>1.2</v>
      </c>
      <c r="AC40" s="210" t="s">
        <v>40</v>
      </c>
      <c r="AD40" s="204">
        <v>0.11</v>
      </c>
      <c r="AE40" s="197">
        <v>0</v>
      </c>
    </row>
    <row r="41" spans="1:31" ht="15" thickBot="1" x14ac:dyDescent="0.35">
      <c r="A41" s="219" t="s">
        <v>49</v>
      </c>
      <c r="B41" s="169"/>
      <c r="C41" s="253">
        <v>358.4</v>
      </c>
      <c r="D41" s="253">
        <v>359.79999999999995</v>
      </c>
      <c r="E41" s="252">
        <v>33.39</v>
      </c>
      <c r="F41" s="216" t="s">
        <v>40</v>
      </c>
      <c r="G41" s="251">
        <v>1709.3999999999999</v>
      </c>
      <c r="H41" s="251">
        <v>2730</v>
      </c>
      <c r="I41" s="201" t="s">
        <v>79</v>
      </c>
      <c r="J41" s="309">
        <v>14.91</v>
      </c>
      <c r="K41" s="308" t="s">
        <v>80</v>
      </c>
      <c r="N41" s="270" t="s">
        <v>38</v>
      </c>
      <c r="O41" s="266" t="s">
        <v>41</v>
      </c>
      <c r="P41" s="261" t="s">
        <v>45</v>
      </c>
      <c r="Q41" s="256" t="s">
        <v>74</v>
      </c>
      <c r="R41" s="216" t="s">
        <v>40</v>
      </c>
      <c r="S41" s="216" t="s">
        <v>40</v>
      </c>
      <c r="T41" s="306" t="s">
        <v>40</v>
      </c>
      <c r="U41" s="238" t="s">
        <v>83</v>
      </c>
      <c r="V41" s="237" t="s">
        <v>84</v>
      </c>
      <c r="W41" s="236" t="s">
        <v>86</v>
      </c>
      <c r="X41" s="216" t="s">
        <v>40</v>
      </c>
      <c r="Y41" s="230" t="s">
        <v>40</v>
      </c>
      <c r="Z41" s="224" t="s">
        <v>91</v>
      </c>
      <c r="AA41" s="216" t="s">
        <v>40</v>
      </c>
      <c r="AB41" s="216" t="s">
        <v>40</v>
      </c>
      <c r="AC41" s="209" t="s">
        <v>40</v>
      </c>
      <c r="AD41" s="203" t="s">
        <v>99</v>
      </c>
      <c r="AE41" s="196" t="s">
        <v>101</v>
      </c>
    </row>
    <row r="42" spans="1:31" ht="15" thickBot="1" x14ac:dyDescent="0.35">
      <c r="A42" s="250" t="s">
        <v>81</v>
      </c>
      <c r="B42" s="249"/>
      <c r="C42" s="248" t="s">
        <v>40</v>
      </c>
      <c r="D42" s="248" t="s">
        <v>40</v>
      </c>
      <c r="E42" s="307" t="s">
        <v>40</v>
      </c>
      <c r="F42" s="306" t="s">
        <v>40</v>
      </c>
      <c r="G42" s="305">
        <v>3.5483870967741935</v>
      </c>
      <c r="H42" s="323">
        <v>12.916666666666668</v>
      </c>
      <c r="I42" s="245" t="s">
        <v>40</v>
      </c>
      <c r="J42" s="304" t="s">
        <v>40</v>
      </c>
      <c r="K42" s="303" t="s">
        <v>40</v>
      </c>
      <c r="N42" s="271" t="s">
        <v>71</v>
      </c>
      <c r="O42" s="265" t="s">
        <v>41</v>
      </c>
      <c r="P42" s="260" t="s">
        <v>44</v>
      </c>
      <c r="Q42" s="223">
        <v>11.5</v>
      </c>
      <c r="R42" s="254">
        <v>2442</v>
      </c>
      <c r="S42" s="251">
        <v>1709.3999999999999</v>
      </c>
      <c r="T42" s="305">
        <v>3.5483870967741935</v>
      </c>
      <c r="U42" s="239" t="s">
        <v>40</v>
      </c>
      <c r="V42" s="223">
        <v>0.9</v>
      </c>
      <c r="W42" s="215">
        <v>14</v>
      </c>
      <c r="X42" s="233">
        <v>21</v>
      </c>
      <c r="Y42" s="229">
        <v>48.611111111111107</v>
      </c>
      <c r="Z42" s="223">
        <v>6.8</v>
      </c>
      <c r="AA42" s="221">
        <v>5</v>
      </c>
      <c r="AB42" s="215">
        <v>55</v>
      </c>
      <c r="AC42" s="208">
        <v>2.6190476190476191</v>
      </c>
      <c r="AD42" s="202">
        <v>0.19</v>
      </c>
      <c r="AE42" s="195">
        <v>0</v>
      </c>
    </row>
    <row r="43" spans="1:31" ht="15" thickBot="1" x14ac:dyDescent="0.35">
      <c r="A43" s="244" t="s">
        <v>82</v>
      </c>
      <c r="B43" s="243"/>
      <c r="C43" s="242" t="s">
        <v>40</v>
      </c>
      <c r="D43" s="242" t="s">
        <v>40</v>
      </c>
      <c r="E43" s="322">
        <v>0.92258064516129035</v>
      </c>
      <c r="F43" s="238" t="s">
        <v>83</v>
      </c>
      <c r="G43" s="239" t="s">
        <v>40</v>
      </c>
      <c r="H43" s="321" t="s">
        <v>40</v>
      </c>
      <c r="I43" s="238" t="s">
        <v>40</v>
      </c>
      <c r="J43" s="301" t="s">
        <v>40</v>
      </c>
      <c r="K43" s="300" t="s">
        <v>40</v>
      </c>
      <c r="N43" s="324" t="s">
        <v>72</v>
      </c>
      <c r="O43" s="315" t="s">
        <v>41</v>
      </c>
      <c r="P43" s="314" t="s">
        <v>45</v>
      </c>
      <c r="Q43" s="296">
        <v>11.7</v>
      </c>
      <c r="R43" s="310">
        <v>3900</v>
      </c>
      <c r="S43" s="251">
        <v>2730</v>
      </c>
      <c r="T43" s="323">
        <v>12.916666666666668</v>
      </c>
      <c r="U43" s="321" t="s">
        <v>40</v>
      </c>
      <c r="V43" s="296">
        <v>0.2</v>
      </c>
      <c r="W43" s="293">
        <v>19.8</v>
      </c>
      <c r="X43" s="293">
        <v>34.200000000000003</v>
      </c>
      <c r="Y43" s="298">
        <v>77.430555555555557</v>
      </c>
      <c r="Z43" s="296">
        <v>26.4</v>
      </c>
      <c r="AA43" s="319">
        <v>18</v>
      </c>
      <c r="AB43" s="293">
        <v>65.8</v>
      </c>
      <c r="AC43" s="318">
        <v>1.9239766081871343</v>
      </c>
      <c r="AD43" s="287">
        <v>0.15</v>
      </c>
      <c r="AE43" s="317">
        <v>0.16</v>
      </c>
    </row>
    <row r="44" spans="1:31" ht="15" thickBot="1" x14ac:dyDescent="0.35">
      <c r="A44" s="227" t="s">
        <v>50</v>
      </c>
      <c r="B44" s="163"/>
      <c r="C44" s="226">
        <v>15.4</v>
      </c>
      <c r="D44" s="226">
        <v>0</v>
      </c>
      <c r="E44" s="320">
        <v>0.1</v>
      </c>
      <c r="F44" s="237" t="s">
        <v>84</v>
      </c>
      <c r="G44" s="223">
        <v>0.9</v>
      </c>
      <c r="H44" s="296">
        <v>0.2</v>
      </c>
      <c r="I44" s="222" t="s">
        <v>85</v>
      </c>
      <c r="J44" s="296">
        <v>0</v>
      </c>
      <c r="K44" s="299" t="s">
        <v>85</v>
      </c>
      <c r="N44" s="270" t="s">
        <v>38</v>
      </c>
      <c r="O44" s="264" t="s">
        <v>41</v>
      </c>
      <c r="P44" s="259" t="s">
        <v>45</v>
      </c>
      <c r="Q44" s="255" t="s">
        <v>75</v>
      </c>
      <c r="R44" s="214" t="s">
        <v>77</v>
      </c>
      <c r="S44" s="201" t="s">
        <v>79</v>
      </c>
      <c r="T44" s="245" t="s">
        <v>40</v>
      </c>
      <c r="U44" s="238" t="s">
        <v>40</v>
      </c>
      <c r="V44" s="222" t="s">
        <v>85</v>
      </c>
      <c r="W44" s="214" t="s">
        <v>87</v>
      </c>
      <c r="X44" s="220" t="s">
        <v>88</v>
      </c>
      <c r="Y44" s="228" t="s">
        <v>89</v>
      </c>
      <c r="Z44" s="222" t="s">
        <v>92</v>
      </c>
      <c r="AA44" s="220" t="s">
        <v>94</v>
      </c>
      <c r="AB44" s="214" t="s">
        <v>96</v>
      </c>
      <c r="AC44" s="207" t="s">
        <v>98</v>
      </c>
      <c r="AD44" s="201" t="s">
        <v>100</v>
      </c>
      <c r="AE44" s="194" t="s">
        <v>100</v>
      </c>
    </row>
    <row r="45" spans="1:31" ht="15" thickBot="1" x14ac:dyDescent="0.35">
      <c r="A45" s="219" t="s">
        <v>52</v>
      </c>
      <c r="B45" s="169"/>
      <c r="C45" s="235">
        <v>0</v>
      </c>
      <c r="D45" s="235">
        <v>0</v>
      </c>
      <c r="E45" s="234">
        <v>0.5</v>
      </c>
      <c r="F45" s="236" t="s">
        <v>86</v>
      </c>
      <c r="G45" s="215">
        <v>14</v>
      </c>
      <c r="H45" s="293">
        <v>19.8</v>
      </c>
      <c r="I45" s="214" t="s">
        <v>87</v>
      </c>
      <c r="J45" s="293">
        <v>0.5</v>
      </c>
      <c r="K45" s="294" t="s">
        <v>40</v>
      </c>
      <c r="N45" s="316" t="s">
        <v>73</v>
      </c>
      <c r="O45" s="315" t="s">
        <v>41</v>
      </c>
      <c r="P45" s="314" t="s">
        <v>45</v>
      </c>
      <c r="Q45" s="296">
        <v>9.6</v>
      </c>
      <c r="R45" s="310">
        <v>21.3</v>
      </c>
      <c r="S45" s="309">
        <v>14.91</v>
      </c>
      <c r="T45" s="304" t="s">
        <v>40</v>
      </c>
      <c r="U45" s="301" t="s">
        <v>40</v>
      </c>
      <c r="V45" s="296">
        <v>0</v>
      </c>
      <c r="W45" s="293">
        <v>0.5</v>
      </c>
      <c r="X45" s="293">
        <v>1</v>
      </c>
      <c r="Y45" s="298" t="s">
        <v>40</v>
      </c>
      <c r="Z45" s="296" t="s">
        <v>40</v>
      </c>
      <c r="AA45" s="293" t="s">
        <v>40</v>
      </c>
      <c r="AB45" s="293" t="s">
        <v>40</v>
      </c>
      <c r="AC45" s="291" t="s">
        <v>40</v>
      </c>
      <c r="AD45" s="287">
        <v>0.04</v>
      </c>
      <c r="AE45" s="286">
        <v>0.09</v>
      </c>
    </row>
    <row r="46" spans="1:31" ht="15" thickBot="1" x14ac:dyDescent="0.35">
      <c r="A46" s="219" t="s">
        <v>54</v>
      </c>
      <c r="B46" s="169"/>
      <c r="C46" s="235">
        <v>5.7</v>
      </c>
      <c r="D46" s="235">
        <v>5.8</v>
      </c>
      <c r="E46" s="234">
        <v>1.5</v>
      </c>
      <c r="F46" s="216" t="s">
        <v>40</v>
      </c>
      <c r="G46" s="233">
        <v>21</v>
      </c>
      <c r="H46" s="293">
        <v>34.200000000000003</v>
      </c>
      <c r="I46" s="220" t="s">
        <v>88</v>
      </c>
      <c r="J46" s="293">
        <v>1</v>
      </c>
      <c r="K46" s="294" t="s">
        <v>40</v>
      </c>
      <c r="N46" s="270" t="s">
        <v>38</v>
      </c>
      <c r="O46" s="299" t="s">
        <v>41</v>
      </c>
      <c r="P46" s="313" t="s">
        <v>45</v>
      </c>
      <c r="Q46" s="311" t="s">
        <v>76</v>
      </c>
      <c r="R46" s="308" t="s">
        <v>78</v>
      </c>
      <c r="S46" s="308" t="s">
        <v>80</v>
      </c>
      <c r="T46" s="303" t="s">
        <v>40</v>
      </c>
      <c r="U46" s="300" t="s">
        <v>40</v>
      </c>
      <c r="V46" s="299" t="s">
        <v>85</v>
      </c>
      <c r="W46" s="294" t="s">
        <v>40</v>
      </c>
      <c r="X46" s="294" t="s">
        <v>40</v>
      </c>
      <c r="Y46" s="297" t="s">
        <v>40</v>
      </c>
      <c r="Z46" s="295" t="s">
        <v>40</v>
      </c>
      <c r="AA46" s="294" t="s">
        <v>40</v>
      </c>
      <c r="AB46" s="292" t="s">
        <v>40</v>
      </c>
      <c r="AC46" s="290" t="s">
        <v>40</v>
      </c>
      <c r="AD46" s="201" t="s">
        <v>66</v>
      </c>
      <c r="AE46" s="194" t="s">
        <v>66</v>
      </c>
    </row>
    <row r="47" spans="1:31" ht="15" thickBot="1" x14ac:dyDescent="0.35">
      <c r="A47" s="232" t="s">
        <v>55</v>
      </c>
      <c r="B47" s="199"/>
      <c r="C47" s="231">
        <v>13.194444444444445</v>
      </c>
      <c r="D47" s="231">
        <v>13.541666666666666</v>
      </c>
      <c r="E47" s="229">
        <v>2.7777777777777777</v>
      </c>
      <c r="F47" s="230" t="s">
        <v>40</v>
      </c>
      <c r="G47" s="229">
        <v>48.611111111111107</v>
      </c>
      <c r="H47" s="298">
        <v>77.430555555555557</v>
      </c>
      <c r="I47" s="228" t="s">
        <v>89</v>
      </c>
      <c r="J47" s="298" t="s">
        <v>40</v>
      </c>
      <c r="K47" s="297" t="s">
        <v>40</v>
      </c>
    </row>
    <row r="48" spans="1:31" x14ac:dyDescent="0.3">
      <c r="A48" s="227" t="s">
        <v>90</v>
      </c>
      <c r="B48" s="163"/>
      <c r="C48" s="226" t="s">
        <v>40</v>
      </c>
      <c r="D48" s="226" t="s">
        <v>40</v>
      </c>
      <c r="E48" s="225">
        <v>0.5</v>
      </c>
      <c r="F48" s="224" t="s">
        <v>91</v>
      </c>
      <c r="G48" s="223">
        <v>6.8</v>
      </c>
      <c r="H48" s="296">
        <v>26.4</v>
      </c>
      <c r="I48" s="222" t="s">
        <v>92</v>
      </c>
      <c r="J48" s="296" t="s">
        <v>40</v>
      </c>
      <c r="K48" s="295" t="s">
        <v>40</v>
      </c>
    </row>
    <row r="49" spans="1:12" x14ac:dyDescent="0.3">
      <c r="A49" s="219" t="s">
        <v>93</v>
      </c>
      <c r="B49" s="169"/>
      <c r="C49" s="218" t="s">
        <v>40</v>
      </c>
      <c r="D49" s="218" t="s">
        <v>40</v>
      </c>
      <c r="E49" s="217">
        <v>8</v>
      </c>
      <c r="F49" s="216" t="s">
        <v>40</v>
      </c>
      <c r="G49" s="221">
        <v>5</v>
      </c>
      <c r="H49" s="319">
        <v>18</v>
      </c>
      <c r="I49" s="220" t="s">
        <v>94</v>
      </c>
      <c r="J49" s="293" t="s">
        <v>40</v>
      </c>
      <c r="K49" s="294" t="s">
        <v>40</v>
      </c>
    </row>
    <row r="50" spans="1:12" ht="15" x14ac:dyDescent="0.25">
      <c r="A50" s="219" t="s">
        <v>95</v>
      </c>
      <c r="B50" s="169"/>
      <c r="C50" s="218" t="s">
        <v>40</v>
      </c>
      <c r="D50" s="218">
        <v>15.5</v>
      </c>
      <c r="E50" s="217">
        <v>1.2</v>
      </c>
      <c r="F50" s="216" t="s">
        <v>40</v>
      </c>
      <c r="G50" s="215">
        <v>55</v>
      </c>
      <c r="H50" s="293">
        <v>65.8</v>
      </c>
      <c r="I50" s="214" t="s">
        <v>96</v>
      </c>
      <c r="J50" s="293" t="s">
        <v>40</v>
      </c>
      <c r="K50" s="292" t="s">
        <v>40</v>
      </c>
    </row>
    <row r="51" spans="1:12" ht="15" x14ac:dyDescent="0.25">
      <c r="A51" s="213" t="s">
        <v>97</v>
      </c>
      <c r="B51" s="212"/>
      <c r="C51" s="211" t="s">
        <v>40</v>
      </c>
      <c r="D51" s="211" t="s">
        <v>40</v>
      </c>
      <c r="E51" s="210" t="s">
        <v>40</v>
      </c>
      <c r="F51" s="209" t="s">
        <v>40</v>
      </c>
      <c r="G51" s="208">
        <v>2.6190476190476191</v>
      </c>
      <c r="H51" s="318">
        <v>1.9239766081871343</v>
      </c>
      <c r="I51" s="207" t="s">
        <v>98</v>
      </c>
      <c r="J51" s="291" t="s">
        <v>40</v>
      </c>
      <c r="K51" s="290" t="s">
        <v>40</v>
      </c>
    </row>
    <row r="52" spans="1:12" ht="15" x14ac:dyDescent="0.25">
      <c r="A52" s="206" t="s">
        <v>63</v>
      </c>
      <c r="B52" s="169"/>
      <c r="C52" s="204">
        <v>0.13</v>
      </c>
      <c r="D52" s="204">
        <v>0.25</v>
      </c>
      <c r="E52" s="204">
        <v>0.11</v>
      </c>
      <c r="F52" s="203" t="s">
        <v>99</v>
      </c>
      <c r="G52" s="202">
        <v>0.19</v>
      </c>
      <c r="H52" s="287">
        <v>0.15</v>
      </c>
      <c r="I52" s="201" t="s">
        <v>100</v>
      </c>
      <c r="J52" s="287">
        <v>0.04</v>
      </c>
      <c r="K52" s="201" t="s">
        <v>66</v>
      </c>
    </row>
    <row r="53" spans="1:12" ht="15.75" thickBot="1" x14ac:dyDescent="0.3">
      <c r="A53" s="200" t="s">
        <v>65</v>
      </c>
      <c r="B53" s="199"/>
      <c r="C53" s="198" t="s">
        <v>40</v>
      </c>
      <c r="D53" s="198" t="s">
        <v>40</v>
      </c>
      <c r="E53" s="197">
        <v>0</v>
      </c>
      <c r="F53" s="196" t="s">
        <v>101</v>
      </c>
      <c r="G53" s="195">
        <v>0</v>
      </c>
      <c r="H53" s="317">
        <v>0.16</v>
      </c>
      <c r="I53" s="194" t="s">
        <v>100</v>
      </c>
      <c r="J53" s="286">
        <v>0.09</v>
      </c>
      <c r="K53" s="194" t="s">
        <v>66</v>
      </c>
    </row>
    <row r="54" spans="1:12" ht="15" x14ac:dyDescent="0.25">
      <c r="A54" s="193" t="s">
        <v>102</v>
      </c>
      <c r="B54" s="80"/>
      <c r="C54" s="192"/>
      <c r="D54" s="191" t="s">
        <v>103</v>
      </c>
      <c r="E54" s="190"/>
      <c r="F54" s="189" t="s">
        <v>104</v>
      </c>
      <c r="G54" s="188"/>
      <c r="H54" s="187"/>
      <c r="I54" s="186"/>
      <c r="J54" s="186"/>
      <c r="K54" s="186"/>
    </row>
    <row r="55" spans="1:12" s="38" customFormat="1" ht="15" x14ac:dyDescent="0.25">
      <c r="A55" s="193"/>
      <c r="B55" s="80"/>
      <c r="C55" s="192"/>
      <c r="D55" s="191"/>
      <c r="E55" s="190"/>
      <c r="F55" s="189"/>
      <c r="G55" s="188"/>
      <c r="H55" s="187"/>
      <c r="I55" s="186"/>
      <c r="J55" s="186"/>
      <c r="K55" s="186"/>
    </row>
    <row r="56" spans="1:12" s="38" customFormat="1" ht="15" x14ac:dyDescent="0.25">
      <c r="A56" s="193"/>
      <c r="B56" s="80"/>
      <c r="C56" s="192"/>
      <c r="D56" s="191"/>
      <c r="E56" s="190"/>
      <c r="F56" s="189"/>
      <c r="G56" s="188"/>
      <c r="H56" s="187"/>
      <c r="I56" s="186"/>
      <c r="J56" s="186"/>
      <c r="K56" s="186"/>
    </row>
    <row r="57" spans="1:12" ht="15" x14ac:dyDescent="0.25">
      <c r="A57" s="193"/>
      <c r="B57" s="80"/>
      <c r="C57" s="192"/>
      <c r="D57" s="191"/>
      <c r="E57" s="190"/>
      <c r="F57" s="189"/>
      <c r="G57" s="188"/>
      <c r="H57" s="187"/>
      <c r="I57" s="186"/>
      <c r="J57" s="186"/>
      <c r="K57" s="186"/>
      <c r="L57" s="38"/>
    </row>
    <row r="58" spans="1:12" ht="15" x14ac:dyDescent="0.25">
      <c r="A58" s="193"/>
      <c r="B58" s="80"/>
      <c r="C58" s="192"/>
      <c r="D58" s="191"/>
      <c r="E58" s="190"/>
      <c r="F58" s="189"/>
      <c r="G58" s="188"/>
      <c r="H58" s="187"/>
      <c r="I58" s="186"/>
      <c r="J58" s="186"/>
      <c r="K58" s="186"/>
      <c r="L58" s="38"/>
    </row>
    <row r="59" spans="1:12" ht="15" x14ac:dyDescent="0.25">
      <c r="A59" s="193"/>
      <c r="B59" s="80"/>
      <c r="C59" s="192"/>
      <c r="D59" s="191"/>
      <c r="E59" s="190"/>
      <c r="F59" s="189"/>
      <c r="G59" s="188"/>
      <c r="H59" s="187"/>
      <c r="I59" s="186"/>
      <c r="J59" s="186"/>
      <c r="K59" s="186"/>
      <c r="L59" s="38"/>
    </row>
    <row r="60" spans="1:12" ht="15" x14ac:dyDescent="0.25">
      <c r="A60" s="193"/>
      <c r="B60" s="80"/>
      <c r="C60" s="192"/>
      <c r="D60" s="191"/>
      <c r="E60" s="190"/>
      <c r="F60" s="189"/>
      <c r="G60" s="188"/>
      <c r="H60" s="187"/>
      <c r="I60" s="186"/>
      <c r="J60" s="186"/>
      <c r="K60" s="186"/>
      <c r="L60" s="38"/>
    </row>
    <row r="61" spans="1:12" ht="15" x14ac:dyDescent="0.25">
      <c r="A61" s="193"/>
      <c r="B61" s="80"/>
      <c r="C61" s="192"/>
      <c r="D61" s="191"/>
      <c r="E61" s="190"/>
      <c r="F61" s="189"/>
      <c r="G61" s="188"/>
      <c r="H61" s="187"/>
      <c r="I61" s="186"/>
      <c r="J61" s="186"/>
      <c r="K61" s="186"/>
      <c r="L61" s="38"/>
    </row>
    <row r="62" spans="1:12" ht="15" x14ac:dyDescent="0.25">
      <c r="A62" s="193"/>
      <c r="B62" s="80"/>
      <c r="C62" s="192"/>
      <c r="D62" s="191"/>
      <c r="E62" s="190"/>
      <c r="F62" s="189"/>
      <c r="G62" s="188"/>
      <c r="H62" s="187"/>
      <c r="I62" s="186"/>
      <c r="J62" s="186"/>
      <c r="K62" s="186"/>
      <c r="L62" s="38"/>
    </row>
    <row r="63" spans="1:12" s="38" customFormat="1" ht="15" x14ac:dyDescent="0.25">
      <c r="A63" s="193"/>
      <c r="B63" s="80"/>
      <c r="C63" s="192"/>
      <c r="D63" s="191"/>
      <c r="E63" s="190"/>
      <c r="F63" s="189"/>
      <c r="G63" s="188"/>
      <c r="H63" s="187"/>
      <c r="I63" s="186"/>
      <c r="J63" s="186"/>
      <c r="K63" s="186"/>
    </row>
    <row r="64" spans="1:12" ht="15.75" thickBot="1" x14ac:dyDescent="0.3">
      <c r="A64" s="193"/>
      <c r="B64" s="80"/>
      <c r="C64" s="192"/>
      <c r="D64" s="191"/>
      <c r="E64" s="190"/>
      <c r="F64" s="189"/>
      <c r="G64" s="188"/>
      <c r="H64" s="187"/>
      <c r="I64" s="186"/>
      <c r="J64" s="186"/>
      <c r="K64" s="186"/>
    </row>
    <row r="65" spans="1:22" ht="15" thickBot="1" x14ac:dyDescent="0.35">
      <c r="A65" s="40"/>
      <c r="B65" s="40"/>
      <c r="C65" s="650" t="s">
        <v>105</v>
      </c>
      <c r="D65" s="651"/>
      <c r="E65" s="651"/>
      <c r="F65" s="651"/>
      <c r="G65" s="651"/>
      <c r="H65" s="651"/>
      <c r="I65" s="651"/>
      <c r="J65" s="652"/>
      <c r="K65" s="186"/>
      <c r="M65" s="276"/>
      <c r="N65" s="80"/>
      <c r="O65" s="190"/>
      <c r="P65" s="190"/>
      <c r="Q65" s="190"/>
      <c r="R65" s="188"/>
      <c r="S65" s="187"/>
      <c r="T65" s="186"/>
      <c r="U65" s="186"/>
      <c r="V65" s="182"/>
    </row>
    <row r="66" spans="1:22" ht="27" thickBot="1" x14ac:dyDescent="0.35">
      <c r="A66" s="133" t="s">
        <v>33</v>
      </c>
      <c r="B66" s="273"/>
      <c r="C66" s="272" t="s">
        <v>106</v>
      </c>
      <c r="D66" s="272" t="s">
        <v>69</v>
      </c>
      <c r="E66" s="271" t="s">
        <v>70</v>
      </c>
      <c r="F66" s="270" t="s">
        <v>38</v>
      </c>
      <c r="G66" s="271" t="s">
        <v>107</v>
      </c>
      <c r="H66" s="270" t="s">
        <v>38</v>
      </c>
      <c r="I66" s="316" t="s">
        <v>73</v>
      </c>
      <c r="J66" s="270" t="s">
        <v>38</v>
      </c>
      <c r="K66" s="186"/>
      <c r="M66" s="40"/>
      <c r="N66" s="40"/>
      <c r="O66" s="650" t="s">
        <v>117</v>
      </c>
      <c r="P66" s="651"/>
      <c r="Q66" s="651"/>
      <c r="R66" s="651"/>
      <c r="S66" s="651"/>
      <c r="T66" s="652"/>
      <c r="U66" s="186"/>
      <c r="V66" s="182"/>
    </row>
    <row r="67" spans="1:22" ht="40.200000000000003" thickBot="1" x14ac:dyDescent="0.35">
      <c r="A67" s="269" t="s">
        <v>39</v>
      </c>
      <c r="B67" s="268"/>
      <c r="C67" s="267" t="s">
        <v>41</v>
      </c>
      <c r="D67" s="267" t="s">
        <v>41</v>
      </c>
      <c r="E67" s="265" t="s">
        <v>41</v>
      </c>
      <c r="F67" s="266" t="s">
        <v>41</v>
      </c>
      <c r="G67" s="265" t="s">
        <v>41</v>
      </c>
      <c r="H67" s="264" t="s">
        <v>41</v>
      </c>
      <c r="I67" s="315" t="s">
        <v>41</v>
      </c>
      <c r="J67" s="299" t="s">
        <v>41</v>
      </c>
      <c r="K67" s="186"/>
      <c r="M67" s="133" t="s">
        <v>33</v>
      </c>
      <c r="N67" s="273"/>
      <c r="O67" s="272" t="s">
        <v>118</v>
      </c>
      <c r="P67" s="272" t="s">
        <v>119</v>
      </c>
      <c r="Q67" s="271" t="s">
        <v>120</v>
      </c>
      <c r="R67" s="270" t="s">
        <v>38</v>
      </c>
      <c r="S67" s="271" t="s">
        <v>121</v>
      </c>
      <c r="T67" s="270" t="s">
        <v>38</v>
      </c>
      <c r="U67" s="395" t="s">
        <v>189</v>
      </c>
      <c r="V67" s="397" t="s">
        <v>190</v>
      </c>
    </row>
    <row r="68" spans="1:22" ht="15" thickBot="1" x14ac:dyDescent="0.35">
      <c r="A68" s="200" t="s">
        <v>42</v>
      </c>
      <c r="B68" s="157"/>
      <c r="C68" s="263" t="s">
        <v>45</v>
      </c>
      <c r="D68" s="263" t="s">
        <v>45</v>
      </c>
      <c r="E68" s="262" t="s">
        <v>45</v>
      </c>
      <c r="F68" s="261" t="s">
        <v>45</v>
      </c>
      <c r="G68" s="260" t="s">
        <v>45</v>
      </c>
      <c r="H68" s="259" t="s">
        <v>45</v>
      </c>
      <c r="I68" s="314" t="s">
        <v>45</v>
      </c>
      <c r="J68" s="313" t="s">
        <v>45</v>
      </c>
      <c r="K68" s="186"/>
      <c r="M68" s="269" t="s">
        <v>39</v>
      </c>
      <c r="N68" s="268"/>
      <c r="O68" s="267" t="s">
        <v>41</v>
      </c>
      <c r="P68" s="267" t="s">
        <v>41</v>
      </c>
      <c r="Q68" s="265" t="s">
        <v>41</v>
      </c>
      <c r="R68" s="266" t="s">
        <v>41</v>
      </c>
      <c r="S68" s="265" t="s">
        <v>41</v>
      </c>
      <c r="T68" s="264" t="s">
        <v>41</v>
      </c>
      <c r="U68" s="38"/>
      <c r="V68" s="38"/>
    </row>
    <row r="69" spans="1:22" ht="15.75" thickBot="1" x14ac:dyDescent="0.3">
      <c r="A69" s="258" t="s">
        <v>6</v>
      </c>
      <c r="B69" s="163"/>
      <c r="C69" s="257">
        <v>7.6</v>
      </c>
      <c r="D69" s="257">
        <v>7.5</v>
      </c>
      <c r="E69" s="312">
        <v>9.1999999999999993</v>
      </c>
      <c r="F69" s="256" t="s">
        <v>74</v>
      </c>
      <c r="G69" s="223">
        <v>11.7</v>
      </c>
      <c r="H69" s="255" t="s">
        <v>108</v>
      </c>
      <c r="I69" s="296">
        <v>9.6</v>
      </c>
      <c r="J69" s="311" t="s">
        <v>76</v>
      </c>
      <c r="K69" s="186"/>
      <c r="M69" s="200" t="s">
        <v>42</v>
      </c>
      <c r="N69" s="157"/>
      <c r="O69" s="263" t="s">
        <v>45</v>
      </c>
      <c r="P69" s="263" t="s">
        <v>45</v>
      </c>
      <c r="Q69" s="262" t="s">
        <v>45</v>
      </c>
      <c r="R69" s="261" t="s">
        <v>45</v>
      </c>
      <c r="S69" s="260" t="s">
        <v>45</v>
      </c>
      <c r="T69" s="259" t="s">
        <v>45</v>
      </c>
      <c r="U69" s="38"/>
      <c r="V69" s="38"/>
    </row>
    <row r="70" spans="1:22" x14ac:dyDescent="0.3">
      <c r="A70" s="219" t="s">
        <v>47</v>
      </c>
      <c r="B70" s="169"/>
      <c r="C70" s="253">
        <v>347</v>
      </c>
      <c r="D70" s="253">
        <v>318</v>
      </c>
      <c r="E70" s="252">
        <v>125</v>
      </c>
      <c r="F70" s="216" t="s">
        <v>40</v>
      </c>
      <c r="G70" s="254">
        <v>3880</v>
      </c>
      <c r="H70" s="214" t="s">
        <v>77</v>
      </c>
      <c r="I70" s="310">
        <v>21.3</v>
      </c>
      <c r="J70" s="308" t="s">
        <v>78</v>
      </c>
      <c r="K70" s="186"/>
      <c r="M70" s="258" t="s">
        <v>6</v>
      </c>
      <c r="N70" s="163"/>
      <c r="O70" s="226" t="s">
        <v>40</v>
      </c>
      <c r="P70" s="257">
        <v>7.2</v>
      </c>
      <c r="Q70" s="279" t="s">
        <v>40</v>
      </c>
      <c r="R70" s="256" t="s">
        <v>74</v>
      </c>
      <c r="S70" s="278" t="s">
        <v>40</v>
      </c>
      <c r="T70" s="255" t="s">
        <v>122</v>
      </c>
      <c r="U70" s="38"/>
      <c r="V70" s="38"/>
    </row>
    <row r="71" spans="1:22" x14ac:dyDescent="0.3">
      <c r="A71" s="219" t="s">
        <v>49</v>
      </c>
      <c r="B71" s="169"/>
      <c r="C71" s="253">
        <v>242.89999999999998</v>
      </c>
      <c r="D71" s="253">
        <v>222.6</v>
      </c>
      <c r="E71" s="252">
        <v>87.5</v>
      </c>
      <c r="F71" s="216" t="s">
        <v>40</v>
      </c>
      <c r="G71" s="251">
        <v>2716</v>
      </c>
      <c r="H71" s="201" t="s">
        <v>79</v>
      </c>
      <c r="I71" s="309">
        <v>14.91</v>
      </c>
      <c r="J71" s="308" t="s">
        <v>80</v>
      </c>
      <c r="K71" s="40"/>
      <c r="M71" s="219" t="s">
        <v>47</v>
      </c>
      <c r="N71" s="169"/>
      <c r="O71" s="284" t="s">
        <v>40</v>
      </c>
      <c r="P71" s="253">
        <v>356</v>
      </c>
      <c r="Q71" s="283" t="s">
        <v>40</v>
      </c>
      <c r="R71" s="216" t="s">
        <v>40</v>
      </c>
      <c r="S71" s="285" t="s">
        <v>40</v>
      </c>
      <c r="T71" s="214" t="s">
        <v>77</v>
      </c>
      <c r="U71" s="38"/>
      <c r="V71" s="38"/>
    </row>
    <row r="72" spans="1:22" x14ac:dyDescent="0.3">
      <c r="A72" s="250" t="s">
        <v>81</v>
      </c>
      <c r="B72" s="249"/>
      <c r="C72" s="248" t="s">
        <v>40</v>
      </c>
      <c r="D72" s="248" t="s">
        <v>40</v>
      </c>
      <c r="E72" s="307" t="s">
        <v>40</v>
      </c>
      <c r="F72" s="306" t="s">
        <v>40</v>
      </c>
      <c r="G72" s="305">
        <v>19.785714285714285</v>
      </c>
      <c r="H72" s="245" t="s">
        <v>40</v>
      </c>
      <c r="I72" s="304" t="s">
        <v>40</v>
      </c>
      <c r="J72" s="303" t="s">
        <v>40</v>
      </c>
      <c r="K72" s="40"/>
      <c r="M72" s="219" t="s">
        <v>49</v>
      </c>
      <c r="N72" s="169"/>
      <c r="O72" s="284" t="s">
        <v>40</v>
      </c>
      <c r="P72" s="253">
        <v>249.2</v>
      </c>
      <c r="Q72" s="283" t="s">
        <v>40</v>
      </c>
      <c r="R72" s="216" t="s">
        <v>40</v>
      </c>
      <c r="S72" s="282" t="s">
        <v>40</v>
      </c>
      <c r="T72" s="201" t="s">
        <v>79</v>
      </c>
      <c r="U72" s="38"/>
      <c r="V72" s="38"/>
    </row>
    <row r="73" spans="1:22" ht="15.75" thickBot="1" x14ac:dyDescent="0.3">
      <c r="A73" s="244" t="s">
        <v>82</v>
      </c>
      <c r="B73" s="243"/>
      <c r="C73" s="242" t="s">
        <v>40</v>
      </c>
      <c r="D73" s="242" t="s">
        <v>40</v>
      </c>
      <c r="E73" s="302">
        <v>0.68715083798882681</v>
      </c>
      <c r="F73" s="238" t="s">
        <v>83</v>
      </c>
      <c r="G73" s="239" t="s">
        <v>40</v>
      </c>
      <c r="H73" s="238" t="s">
        <v>40</v>
      </c>
      <c r="I73" s="301" t="s">
        <v>40</v>
      </c>
      <c r="J73" s="300" t="s">
        <v>40</v>
      </c>
      <c r="K73" s="40"/>
      <c r="M73" s="250" t="s">
        <v>81</v>
      </c>
      <c r="N73" s="249"/>
      <c r="O73" s="248" t="s">
        <v>40</v>
      </c>
      <c r="P73" s="248" t="s">
        <v>40</v>
      </c>
      <c r="Q73" s="247" t="s">
        <v>40</v>
      </c>
      <c r="R73" s="245" t="s">
        <v>40</v>
      </c>
      <c r="S73" s="281" t="s">
        <v>40</v>
      </c>
      <c r="T73" s="245" t="s">
        <v>40</v>
      </c>
      <c r="U73" s="38"/>
      <c r="V73" s="38"/>
    </row>
    <row r="74" spans="1:22" ht="15" thickBot="1" x14ac:dyDescent="0.35">
      <c r="A74" s="227" t="s">
        <v>50</v>
      </c>
      <c r="B74" s="163"/>
      <c r="C74" s="226">
        <v>9.1999999999999993</v>
      </c>
      <c r="D74" s="226">
        <v>0.2</v>
      </c>
      <c r="E74" s="225">
        <v>0.6</v>
      </c>
      <c r="F74" s="237" t="s">
        <v>109</v>
      </c>
      <c r="G74" s="223">
        <v>0</v>
      </c>
      <c r="H74" s="222" t="s">
        <v>85</v>
      </c>
      <c r="I74" s="296">
        <v>0</v>
      </c>
      <c r="J74" s="299" t="s">
        <v>85</v>
      </c>
      <c r="K74" s="40"/>
      <c r="M74" s="244" t="s">
        <v>82</v>
      </c>
      <c r="N74" s="243"/>
      <c r="O74" s="242" t="s">
        <v>40</v>
      </c>
      <c r="P74" s="242" t="s">
        <v>40</v>
      </c>
      <c r="Q74" s="241" t="s">
        <v>40</v>
      </c>
      <c r="R74" s="240" t="s">
        <v>83</v>
      </c>
      <c r="S74" s="239" t="s">
        <v>40</v>
      </c>
      <c r="T74" s="238" t="s">
        <v>40</v>
      </c>
      <c r="U74" s="180"/>
      <c r="V74" s="180"/>
    </row>
    <row r="75" spans="1:22" x14ac:dyDescent="0.3">
      <c r="A75" s="219" t="s">
        <v>52</v>
      </c>
      <c r="B75" s="169"/>
      <c r="C75" s="235">
        <v>0</v>
      </c>
      <c r="D75" s="235">
        <v>0</v>
      </c>
      <c r="E75" s="234">
        <v>1</v>
      </c>
      <c r="F75" s="236" t="s">
        <v>86</v>
      </c>
      <c r="G75" s="215">
        <v>25</v>
      </c>
      <c r="H75" s="214" t="s">
        <v>110</v>
      </c>
      <c r="I75" s="293">
        <v>0.5</v>
      </c>
      <c r="J75" s="294" t="s">
        <v>40</v>
      </c>
      <c r="K75" s="40"/>
      <c r="M75" s="227" t="s">
        <v>50</v>
      </c>
      <c r="N75" s="163"/>
      <c r="O75" s="226" t="s">
        <v>40</v>
      </c>
      <c r="P75" s="226">
        <v>0</v>
      </c>
      <c r="Q75" s="279" t="s">
        <v>40</v>
      </c>
      <c r="R75" s="237" t="s">
        <v>109</v>
      </c>
      <c r="S75" s="278" t="s">
        <v>40</v>
      </c>
      <c r="T75" s="222" t="s">
        <v>85</v>
      </c>
      <c r="U75" s="180"/>
      <c r="V75" s="180"/>
    </row>
    <row r="76" spans="1:22" x14ac:dyDescent="0.3">
      <c r="A76" s="219" t="s">
        <v>54</v>
      </c>
      <c r="B76" s="169"/>
      <c r="C76" s="235">
        <v>8.8000000000000007</v>
      </c>
      <c r="D76" s="235">
        <v>4.5</v>
      </c>
      <c r="E76" s="234">
        <v>7.5</v>
      </c>
      <c r="F76" s="216" t="s">
        <v>40</v>
      </c>
      <c r="G76" s="233">
        <v>38</v>
      </c>
      <c r="H76" s="220" t="s">
        <v>111</v>
      </c>
      <c r="I76" s="293">
        <v>1</v>
      </c>
      <c r="J76" s="294" t="s">
        <v>40</v>
      </c>
      <c r="K76" s="40"/>
      <c r="M76" s="219" t="s">
        <v>52</v>
      </c>
      <c r="N76" s="169"/>
      <c r="O76" s="235" t="s">
        <v>40</v>
      </c>
      <c r="P76" s="235">
        <v>0</v>
      </c>
      <c r="Q76" s="217" t="s">
        <v>40</v>
      </c>
      <c r="R76" s="236" t="s">
        <v>86</v>
      </c>
      <c r="S76" s="215" t="s">
        <v>40</v>
      </c>
      <c r="T76" s="214" t="s">
        <v>87</v>
      </c>
      <c r="U76" s="180"/>
      <c r="V76" s="180"/>
    </row>
    <row r="77" spans="1:22" ht="15" thickBot="1" x14ac:dyDescent="0.35">
      <c r="A77" s="232" t="s">
        <v>55</v>
      </c>
      <c r="B77" s="199"/>
      <c r="C77" s="231">
        <v>7.9861111111111107</v>
      </c>
      <c r="D77" s="231">
        <v>9.0277777777777768</v>
      </c>
      <c r="E77" s="229">
        <v>3.8194444444444442</v>
      </c>
      <c r="F77" s="230" t="s">
        <v>40</v>
      </c>
      <c r="G77" s="229">
        <v>70.486111111111114</v>
      </c>
      <c r="H77" s="228" t="s">
        <v>89</v>
      </c>
      <c r="I77" s="298" t="s">
        <v>40</v>
      </c>
      <c r="J77" s="297" t="s">
        <v>40</v>
      </c>
      <c r="K77" s="40"/>
      <c r="M77" s="219" t="s">
        <v>54</v>
      </c>
      <c r="N77" s="169"/>
      <c r="O77" s="235" t="s">
        <v>40</v>
      </c>
      <c r="P77" s="235">
        <v>7.1</v>
      </c>
      <c r="Q77" s="217" t="s">
        <v>40</v>
      </c>
      <c r="R77" s="216" t="s">
        <v>40</v>
      </c>
      <c r="S77" s="215" t="s">
        <v>40</v>
      </c>
      <c r="T77" s="220" t="s">
        <v>123</v>
      </c>
      <c r="U77" s="180"/>
      <c r="V77" s="180"/>
    </row>
    <row r="78" spans="1:22" ht="15" thickBot="1" x14ac:dyDescent="0.35">
      <c r="A78" s="227" t="s">
        <v>90</v>
      </c>
      <c r="B78" s="163"/>
      <c r="C78" s="226" t="s">
        <v>40</v>
      </c>
      <c r="D78" s="226" t="s">
        <v>40</v>
      </c>
      <c r="E78" s="225">
        <v>1</v>
      </c>
      <c r="F78" s="224" t="s">
        <v>91</v>
      </c>
      <c r="G78" s="223">
        <v>3.8</v>
      </c>
      <c r="H78" s="222" t="s">
        <v>112</v>
      </c>
      <c r="I78" s="296" t="s">
        <v>40</v>
      </c>
      <c r="J78" s="295" t="s">
        <v>40</v>
      </c>
      <c r="K78" s="180"/>
      <c r="M78" s="232" t="s">
        <v>55</v>
      </c>
      <c r="N78" s="199"/>
      <c r="O78" s="231" t="s">
        <v>40</v>
      </c>
      <c r="P78" s="231">
        <v>8.6805555555555554</v>
      </c>
      <c r="Q78" s="280" t="s">
        <v>40</v>
      </c>
      <c r="R78" s="230" t="s">
        <v>40</v>
      </c>
      <c r="S78" s="280" t="s">
        <v>40</v>
      </c>
      <c r="T78" s="228" t="s">
        <v>89</v>
      </c>
      <c r="U78" s="180"/>
      <c r="V78" s="180"/>
    </row>
    <row r="79" spans="1:22" x14ac:dyDescent="0.3">
      <c r="A79" s="219" t="s">
        <v>93</v>
      </c>
      <c r="B79" s="169"/>
      <c r="C79" s="218" t="s">
        <v>40</v>
      </c>
      <c r="D79" s="218" t="s">
        <v>40</v>
      </c>
      <c r="E79" s="217">
        <v>9</v>
      </c>
      <c r="F79" s="216" t="s">
        <v>40</v>
      </c>
      <c r="G79" s="221">
        <v>8</v>
      </c>
      <c r="H79" s="220" t="s">
        <v>94</v>
      </c>
      <c r="I79" s="293" t="s">
        <v>40</v>
      </c>
      <c r="J79" s="294" t="s">
        <v>40</v>
      </c>
      <c r="K79" s="180"/>
      <c r="M79" s="227" t="s">
        <v>90</v>
      </c>
      <c r="N79" s="163"/>
      <c r="O79" s="226" t="s">
        <v>40</v>
      </c>
      <c r="P79" s="226" t="s">
        <v>40</v>
      </c>
      <c r="Q79" s="279" t="s">
        <v>40</v>
      </c>
      <c r="R79" s="224" t="s">
        <v>91</v>
      </c>
      <c r="S79" s="278" t="s">
        <v>40</v>
      </c>
      <c r="T79" s="222" t="s">
        <v>124</v>
      </c>
      <c r="U79" s="180"/>
      <c r="V79" s="180"/>
    </row>
    <row r="80" spans="1:22" x14ac:dyDescent="0.3">
      <c r="A80" s="219" t="s">
        <v>95</v>
      </c>
      <c r="B80" s="169"/>
      <c r="C80" s="218" t="s">
        <v>40</v>
      </c>
      <c r="D80" s="218">
        <v>8.9499999999999993</v>
      </c>
      <c r="E80" s="217">
        <v>2.8</v>
      </c>
      <c r="F80" s="216" t="s">
        <v>40</v>
      </c>
      <c r="G80" s="215">
        <v>55.4</v>
      </c>
      <c r="H80" s="214" t="s">
        <v>113</v>
      </c>
      <c r="I80" s="293" t="s">
        <v>40</v>
      </c>
      <c r="J80" s="292" t="s">
        <v>40</v>
      </c>
      <c r="K80" s="180"/>
      <c r="M80" s="219" t="s">
        <v>93</v>
      </c>
      <c r="N80" s="169"/>
      <c r="O80" s="218" t="s">
        <v>40</v>
      </c>
      <c r="P80" s="218" t="s">
        <v>40</v>
      </c>
      <c r="Q80" s="217" t="s">
        <v>40</v>
      </c>
      <c r="R80" s="216" t="s">
        <v>40</v>
      </c>
      <c r="S80" s="277" t="s">
        <v>40</v>
      </c>
      <c r="T80" s="220" t="s">
        <v>94</v>
      </c>
      <c r="U80" s="180"/>
      <c r="V80" s="180"/>
    </row>
    <row r="81" spans="1:22" ht="15" x14ac:dyDescent="0.25">
      <c r="A81" s="213" t="s">
        <v>97</v>
      </c>
      <c r="B81" s="212"/>
      <c r="C81" s="211" t="s">
        <v>40</v>
      </c>
      <c r="D81" s="211" t="s">
        <v>40</v>
      </c>
      <c r="E81" s="210" t="s">
        <v>40</v>
      </c>
      <c r="F81" s="209" t="s">
        <v>40</v>
      </c>
      <c r="G81" s="208">
        <v>1.4578947368421051</v>
      </c>
      <c r="H81" s="207" t="s">
        <v>114</v>
      </c>
      <c r="I81" s="291" t="s">
        <v>40</v>
      </c>
      <c r="J81" s="290" t="s">
        <v>40</v>
      </c>
      <c r="K81" s="180"/>
      <c r="L81" s="180"/>
      <c r="M81" s="219" t="s">
        <v>95</v>
      </c>
      <c r="N81" s="169"/>
      <c r="O81" s="218" t="s">
        <v>40</v>
      </c>
      <c r="P81" s="218" t="s">
        <v>40</v>
      </c>
      <c r="Q81" s="217" t="s">
        <v>40</v>
      </c>
      <c r="R81" s="216" t="s">
        <v>40</v>
      </c>
      <c r="S81" s="215" t="s">
        <v>40</v>
      </c>
      <c r="T81" s="214" t="s">
        <v>96</v>
      </c>
      <c r="U81" s="180"/>
      <c r="V81" s="180"/>
    </row>
    <row r="82" spans="1:22" ht="15" x14ac:dyDescent="0.25">
      <c r="A82" s="206" t="s">
        <v>63</v>
      </c>
      <c r="B82" s="169"/>
      <c r="C82" s="289">
        <v>0.73</v>
      </c>
      <c r="D82" s="289">
        <v>0.77</v>
      </c>
      <c r="E82" s="288">
        <v>0.27</v>
      </c>
      <c r="F82" s="203" t="s">
        <v>115</v>
      </c>
      <c r="G82" s="202">
        <v>0.16</v>
      </c>
      <c r="H82" s="201" t="s">
        <v>100</v>
      </c>
      <c r="I82" s="287">
        <v>0.04</v>
      </c>
      <c r="J82" s="201" t="s">
        <v>66</v>
      </c>
      <c r="K82" s="180"/>
      <c r="L82" s="180"/>
      <c r="M82" s="213" t="s">
        <v>97</v>
      </c>
      <c r="N82" s="212"/>
      <c r="O82" s="211" t="s">
        <v>40</v>
      </c>
      <c r="P82" s="211" t="s">
        <v>40</v>
      </c>
      <c r="Q82" s="210" t="s">
        <v>40</v>
      </c>
      <c r="R82" s="209" t="s">
        <v>40</v>
      </c>
      <c r="S82" s="208" t="s">
        <v>40</v>
      </c>
      <c r="T82" s="207" t="s">
        <v>98</v>
      </c>
      <c r="U82" s="180"/>
      <c r="V82" s="180"/>
    </row>
    <row r="83" spans="1:22" ht="15.75" thickBot="1" x14ac:dyDescent="0.3">
      <c r="A83" s="200" t="s">
        <v>65</v>
      </c>
      <c r="B83" s="199"/>
      <c r="C83" s="198" t="s">
        <v>40</v>
      </c>
      <c r="D83" s="198" t="s">
        <v>40</v>
      </c>
      <c r="E83" s="197">
        <v>0</v>
      </c>
      <c r="F83" s="196" t="s">
        <v>116</v>
      </c>
      <c r="G83" s="195">
        <v>0.24</v>
      </c>
      <c r="H83" s="194" t="s">
        <v>100</v>
      </c>
      <c r="I83" s="286" t="s">
        <v>40</v>
      </c>
      <c r="J83" s="194" t="s">
        <v>66</v>
      </c>
      <c r="K83" s="180"/>
      <c r="L83" s="180"/>
      <c r="M83" s="206" t="s">
        <v>63</v>
      </c>
      <c r="N83" s="169"/>
      <c r="O83" s="205" t="s">
        <v>40</v>
      </c>
      <c r="P83" s="205">
        <v>0.13</v>
      </c>
      <c r="Q83" s="204" t="s">
        <v>40</v>
      </c>
      <c r="R83" s="203" t="s">
        <v>125</v>
      </c>
      <c r="S83" s="202" t="s">
        <v>40</v>
      </c>
      <c r="T83" s="201" t="s">
        <v>100</v>
      </c>
      <c r="U83" s="180"/>
      <c r="V83" s="180"/>
    </row>
    <row r="84" spans="1:22" ht="15.75" thickBot="1" x14ac:dyDescent="0.3">
      <c r="A84" s="193" t="s">
        <v>102</v>
      </c>
      <c r="B84" s="80"/>
      <c r="C84" s="192"/>
      <c r="D84" s="191" t="s">
        <v>103</v>
      </c>
      <c r="E84" s="190"/>
      <c r="F84" s="189" t="s">
        <v>104</v>
      </c>
      <c r="G84" s="187"/>
      <c r="H84" s="186"/>
      <c r="I84" s="186"/>
      <c r="J84" s="182"/>
      <c r="K84" s="40"/>
      <c r="L84" s="180"/>
      <c r="M84" s="200" t="s">
        <v>65</v>
      </c>
      <c r="N84" s="199"/>
      <c r="O84" s="198" t="s">
        <v>40</v>
      </c>
      <c r="P84" s="198" t="s">
        <v>40</v>
      </c>
      <c r="Q84" s="197" t="s">
        <v>40</v>
      </c>
      <c r="R84" s="196" t="s">
        <v>99</v>
      </c>
      <c r="S84" s="195" t="s">
        <v>40</v>
      </c>
      <c r="T84" s="194" t="s">
        <v>100</v>
      </c>
      <c r="U84" s="180"/>
      <c r="V84" s="180"/>
    </row>
    <row r="85" spans="1:22" ht="15" x14ac:dyDescent="0.25">
      <c r="K85" s="40"/>
      <c r="L85" s="180"/>
      <c r="M85" s="193" t="s">
        <v>102</v>
      </c>
      <c r="N85" s="80"/>
      <c r="O85" s="192"/>
      <c r="P85" s="191" t="s">
        <v>103</v>
      </c>
      <c r="Q85" s="190"/>
      <c r="R85" s="189" t="s">
        <v>104</v>
      </c>
      <c r="S85" s="188"/>
      <c r="T85" s="187"/>
      <c r="U85" s="186"/>
      <c r="V85" s="186"/>
    </row>
    <row r="86" spans="1:22" ht="15" x14ac:dyDescent="0.25">
      <c r="K86" s="40"/>
      <c r="L86" s="39"/>
      <c r="M86" s="82"/>
      <c r="N86" s="39"/>
      <c r="O86" s="38"/>
    </row>
    <row r="87" spans="1:22" ht="15" x14ac:dyDescent="0.25">
      <c r="K87" s="38"/>
      <c r="L87" s="39"/>
      <c r="M87" s="82"/>
      <c r="N87" s="39"/>
      <c r="O87" s="38"/>
    </row>
    <row r="88" spans="1:22" ht="15" x14ac:dyDescent="0.25">
      <c r="K88" s="38"/>
      <c r="L88" s="39"/>
      <c r="M88" s="82"/>
      <c r="N88" s="185"/>
      <c r="O88" s="180"/>
    </row>
    <row r="89" spans="1:22" ht="15" x14ac:dyDescent="0.25">
      <c r="K89" s="38"/>
      <c r="L89" s="39"/>
      <c r="M89" s="82"/>
      <c r="N89" s="185"/>
      <c r="O89" s="180"/>
    </row>
    <row r="90" spans="1:22" ht="15" x14ac:dyDescent="0.25">
      <c r="K90" s="38"/>
      <c r="L90" s="39"/>
      <c r="M90" s="82"/>
      <c r="N90" s="185"/>
      <c r="O90" s="180"/>
    </row>
    <row r="91" spans="1:22" ht="15" x14ac:dyDescent="0.25">
      <c r="K91" s="38"/>
      <c r="L91" s="39"/>
      <c r="M91" s="82"/>
      <c r="N91" s="185"/>
      <c r="O91" s="180"/>
    </row>
    <row r="92" spans="1:22" ht="15" x14ac:dyDescent="0.25">
      <c r="K92" s="38"/>
      <c r="L92" s="39"/>
      <c r="M92" s="82"/>
      <c r="N92" s="185"/>
      <c r="O92" s="180"/>
    </row>
    <row r="93" spans="1:22" ht="15" x14ac:dyDescent="0.25">
      <c r="K93" s="38"/>
      <c r="L93" s="185"/>
      <c r="M93" s="82"/>
      <c r="N93" s="185"/>
      <c r="O93" s="180"/>
    </row>
    <row r="94" spans="1:22" ht="15" x14ac:dyDescent="0.25">
      <c r="K94" s="180"/>
      <c r="L94" s="185"/>
      <c r="M94" s="82"/>
      <c r="N94" s="185"/>
      <c r="O94" s="180"/>
    </row>
    <row r="95" spans="1:22" ht="15" x14ac:dyDescent="0.25">
      <c r="K95" s="180"/>
      <c r="L95" s="185"/>
      <c r="M95" s="82"/>
      <c r="N95" s="185"/>
      <c r="O95" s="180"/>
    </row>
    <row r="96" spans="1:22" ht="15" x14ac:dyDescent="0.25">
      <c r="K96" s="180"/>
      <c r="L96" s="185"/>
      <c r="M96" s="82"/>
      <c r="N96" s="185"/>
      <c r="O96" s="180"/>
    </row>
    <row r="97" spans="1:15" ht="15" x14ac:dyDescent="0.25">
      <c r="K97" s="180"/>
      <c r="L97" s="185"/>
      <c r="M97" s="82"/>
      <c r="N97" s="185"/>
      <c r="O97" s="180"/>
    </row>
    <row r="98" spans="1:15" ht="15" x14ac:dyDescent="0.25">
      <c r="K98" s="180"/>
      <c r="L98" s="185"/>
      <c r="M98" s="82"/>
      <c r="N98" s="185"/>
      <c r="O98" s="180"/>
    </row>
    <row r="99" spans="1:15" ht="15" x14ac:dyDescent="0.25">
      <c r="K99" s="180"/>
      <c r="L99" s="185"/>
      <c r="M99" s="184"/>
      <c r="N99" s="184"/>
      <c r="O99" s="180"/>
    </row>
    <row r="100" spans="1:15" ht="15" x14ac:dyDescent="0.25">
      <c r="K100" s="180"/>
      <c r="L100" s="185"/>
      <c r="M100" s="180"/>
      <c r="N100" s="182"/>
      <c r="O100" s="182"/>
    </row>
    <row r="101" spans="1:15" ht="15" x14ac:dyDescent="0.25">
      <c r="K101" s="180"/>
      <c r="L101" s="185"/>
      <c r="M101" s="39"/>
      <c r="N101" s="39"/>
      <c r="O101" s="38"/>
    </row>
    <row r="102" spans="1:15" ht="15" x14ac:dyDescent="0.25">
      <c r="K102" s="180"/>
      <c r="L102" s="185"/>
      <c r="M102" s="82"/>
      <c r="N102" s="39"/>
      <c r="O102" s="38"/>
    </row>
    <row r="103" spans="1:15" ht="15" x14ac:dyDescent="0.25">
      <c r="K103" s="180"/>
      <c r="L103" s="185"/>
      <c r="M103" s="82"/>
      <c r="N103" s="39"/>
      <c r="O103" s="38"/>
    </row>
    <row r="104" spans="1:15" ht="15" x14ac:dyDescent="0.25">
      <c r="K104" s="180"/>
      <c r="L104" s="185"/>
      <c r="M104" s="82"/>
      <c r="N104" s="39"/>
      <c r="O104" s="38"/>
    </row>
    <row r="105" spans="1:15" ht="15" x14ac:dyDescent="0.25">
      <c r="K105" s="40"/>
      <c r="L105" s="39"/>
      <c r="M105" s="82"/>
      <c r="N105" s="39"/>
      <c r="O105" s="38"/>
    </row>
    <row r="106" spans="1:15" ht="15.75" thickBot="1" x14ac:dyDescent="0.3">
      <c r="A106" s="276"/>
      <c r="B106" s="80"/>
      <c r="C106" s="274"/>
      <c r="D106" s="275"/>
      <c r="E106" s="274"/>
      <c r="F106" s="187"/>
      <c r="G106" s="186"/>
      <c r="H106" s="186"/>
      <c r="I106" s="186"/>
      <c r="J106" s="186"/>
      <c r="K106" s="40"/>
      <c r="L106" s="180"/>
      <c r="M106" s="82"/>
      <c r="N106" s="39"/>
      <c r="O106" s="38"/>
    </row>
    <row r="107" spans="1:15" ht="15" thickBot="1" x14ac:dyDescent="0.35">
      <c r="A107" s="40"/>
      <c r="B107" s="40"/>
      <c r="C107" s="650" t="s">
        <v>117</v>
      </c>
      <c r="D107" s="651"/>
      <c r="E107" s="651"/>
      <c r="F107" s="651"/>
      <c r="G107" s="651"/>
      <c r="H107" s="652"/>
      <c r="I107" s="41"/>
      <c r="J107" s="41"/>
      <c r="K107" s="41"/>
      <c r="L107" s="185"/>
      <c r="M107" s="82"/>
      <c r="N107" s="39"/>
      <c r="O107" s="38"/>
    </row>
    <row r="108" spans="1:15" ht="40.200000000000003" thickBot="1" x14ac:dyDescent="0.35">
      <c r="A108" s="133" t="s">
        <v>33</v>
      </c>
      <c r="B108" s="273"/>
      <c r="C108" s="272" t="s">
        <v>118</v>
      </c>
      <c r="D108" s="272" t="s">
        <v>126</v>
      </c>
      <c r="E108" s="271" t="s">
        <v>127</v>
      </c>
      <c r="F108" s="270" t="s">
        <v>38</v>
      </c>
      <c r="G108" s="271" t="s">
        <v>128</v>
      </c>
      <c r="H108" s="270" t="s">
        <v>38</v>
      </c>
      <c r="I108" s="395" t="s">
        <v>189</v>
      </c>
      <c r="J108" s="38"/>
      <c r="K108" s="38"/>
      <c r="L108" s="185"/>
      <c r="M108" s="82"/>
      <c r="N108" s="39"/>
      <c r="O108" s="38"/>
    </row>
    <row r="109" spans="1:15" x14ac:dyDescent="0.3">
      <c r="A109" s="269" t="s">
        <v>39</v>
      </c>
      <c r="B109" s="268"/>
      <c r="C109" s="267" t="s">
        <v>41</v>
      </c>
      <c r="D109" s="267" t="s">
        <v>41</v>
      </c>
      <c r="E109" s="265" t="s">
        <v>41</v>
      </c>
      <c r="F109" s="266" t="s">
        <v>41</v>
      </c>
      <c r="G109" s="265" t="s">
        <v>41</v>
      </c>
      <c r="H109" s="264" t="s">
        <v>41</v>
      </c>
      <c r="I109" s="38"/>
      <c r="J109" s="38"/>
      <c r="K109" s="38"/>
      <c r="L109" s="185"/>
      <c r="M109" s="82"/>
      <c r="N109" s="185"/>
      <c r="O109" s="180"/>
    </row>
    <row r="110" spans="1:15" ht="15" thickBot="1" x14ac:dyDescent="0.35">
      <c r="A110" s="200" t="s">
        <v>42</v>
      </c>
      <c r="B110" s="157"/>
      <c r="C110" s="263" t="s">
        <v>45</v>
      </c>
      <c r="D110" s="263" t="s">
        <v>45</v>
      </c>
      <c r="E110" s="262" t="s">
        <v>129</v>
      </c>
      <c r="F110" s="261" t="s">
        <v>45</v>
      </c>
      <c r="G110" s="260" t="s">
        <v>129</v>
      </c>
      <c r="H110" s="259" t="s">
        <v>45</v>
      </c>
      <c r="I110" s="38"/>
      <c r="J110" s="38"/>
      <c r="K110" s="38"/>
      <c r="L110" s="185"/>
      <c r="M110" s="82"/>
      <c r="N110" s="185"/>
      <c r="O110" s="180"/>
    </row>
    <row r="111" spans="1:15" ht="15" x14ac:dyDescent="0.25">
      <c r="A111" s="258" t="s">
        <v>6</v>
      </c>
      <c r="B111" s="163"/>
      <c r="C111" s="257">
        <v>7.4</v>
      </c>
      <c r="D111" s="257">
        <v>7.2</v>
      </c>
      <c r="E111" s="225">
        <v>8.6999999999999993</v>
      </c>
      <c r="F111" s="256" t="s">
        <v>74</v>
      </c>
      <c r="G111" s="223">
        <v>8.8000000000000007</v>
      </c>
      <c r="H111" s="255" t="s">
        <v>122</v>
      </c>
      <c r="I111" s="38"/>
      <c r="J111" s="38"/>
      <c r="K111" s="38"/>
      <c r="L111" s="39"/>
      <c r="M111" s="82"/>
      <c r="N111" s="185"/>
      <c r="O111" s="180"/>
    </row>
    <row r="112" spans="1:15" x14ac:dyDescent="0.3">
      <c r="A112" s="219" t="s">
        <v>47</v>
      </c>
      <c r="B112" s="169"/>
      <c r="C112" s="253">
        <v>339</v>
      </c>
      <c r="D112" s="253">
        <v>338</v>
      </c>
      <c r="E112" s="252">
        <v>915</v>
      </c>
      <c r="F112" s="216" t="s">
        <v>40</v>
      </c>
      <c r="G112" s="254">
        <v>922</v>
      </c>
      <c r="H112" s="214" t="s">
        <v>77</v>
      </c>
      <c r="I112" s="38"/>
      <c r="J112" s="38"/>
      <c r="K112" s="38"/>
      <c r="L112" s="185"/>
      <c r="M112" s="82"/>
      <c r="N112" s="185"/>
      <c r="O112" s="180"/>
    </row>
    <row r="113" spans="1:15" x14ac:dyDescent="0.3">
      <c r="A113" s="219" t="s">
        <v>49</v>
      </c>
      <c r="B113" s="169"/>
      <c r="C113" s="253">
        <v>237.29999999999998</v>
      </c>
      <c r="D113" s="253">
        <v>236.6</v>
      </c>
      <c r="E113" s="252">
        <v>640.5</v>
      </c>
      <c r="F113" s="216" t="s">
        <v>40</v>
      </c>
      <c r="G113" s="251">
        <v>645.4</v>
      </c>
      <c r="H113" s="201" t="s">
        <v>79</v>
      </c>
      <c r="I113" s="38"/>
      <c r="J113" s="38"/>
      <c r="K113" s="38"/>
      <c r="L113" s="185"/>
      <c r="M113" s="82"/>
      <c r="N113" s="185"/>
      <c r="O113" s="180"/>
    </row>
    <row r="114" spans="1:15" ht="15" x14ac:dyDescent="0.25">
      <c r="A114" s="250" t="s">
        <v>81</v>
      </c>
      <c r="B114" s="249"/>
      <c r="C114" s="248" t="s">
        <v>40</v>
      </c>
      <c r="D114" s="248" t="s">
        <v>40</v>
      </c>
      <c r="E114" s="247" t="s">
        <v>40</v>
      </c>
      <c r="F114" s="245" t="s">
        <v>40</v>
      </c>
      <c r="G114" s="246">
        <v>1.0335570469798658</v>
      </c>
      <c r="H114" s="245" t="s">
        <v>40</v>
      </c>
      <c r="I114" s="38"/>
      <c r="J114" s="38"/>
      <c r="K114" s="38"/>
      <c r="L114" s="185"/>
      <c r="M114" s="82"/>
      <c r="N114" s="185"/>
      <c r="O114" s="180"/>
    </row>
    <row r="115" spans="1:15" ht="15.75" thickBot="1" x14ac:dyDescent="0.3">
      <c r="A115" s="244" t="s">
        <v>82</v>
      </c>
      <c r="B115" s="243"/>
      <c r="C115" s="242" t="s">
        <v>40</v>
      </c>
      <c r="D115" s="242" t="s">
        <v>40</v>
      </c>
      <c r="E115" s="241" t="s">
        <v>40</v>
      </c>
      <c r="F115" s="240" t="s">
        <v>83</v>
      </c>
      <c r="G115" s="239" t="s">
        <v>40</v>
      </c>
      <c r="H115" s="238" t="s">
        <v>40</v>
      </c>
      <c r="I115" s="180"/>
      <c r="J115" s="180"/>
      <c r="K115" s="180"/>
      <c r="L115" s="185"/>
      <c r="M115" s="82"/>
      <c r="N115" s="185"/>
      <c r="O115" s="180"/>
    </row>
    <row r="116" spans="1:15" x14ac:dyDescent="0.3">
      <c r="A116" s="227" t="s">
        <v>50</v>
      </c>
      <c r="B116" s="163"/>
      <c r="C116" s="226">
        <v>9</v>
      </c>
      <c r="D116" s="226">
        <v>0</v>
      </c>
      <c r="E116" s="225">
        <v>0</v>
      </c>
      <c r="F116" s="237" t="s">
        <v>109</v>
      </c>
      <c r="G116" s="223">
        <v>0</v>
      </c>
      <c r="H116" s="222" t="s">
        <v>85</v>
      </c>
      <c r="I116" s="180"/>
      <c r="J116" s="180"/>
      <c r="K116" s="180"/>
      <c r="L116" s="39"/>
      <c r="M116" s="82"/>
      <c r="N116" s="185"/>
      <c r="O116" s="180"/>
    </row>
    <row r="117" spans="1:15" x14ac:dyDescent="0.3">
      <c r="A117" s="219" t="s">
        <v>52</v>
      </c>
      <c r="B117" s="169"/>
      <c r="C117" s="235">
        <v>0</v>
      </c>
      <c r="D117" s="235">
        <v>0</v>
      </c>
      <c r="E117" s="234">
        <v>0</v>
      </c>
      <c r="F117" s="236" t="s">
        <v>86</v>
      </c>
      <c r="G117" s="215">
        <v>0</v>
      </c>
      <c r="H117" s="214" t="s">
        <v>87</v>
      </c>
      <c r="I117" s="180"/>
      <c r="J117" s="180"/>
      <c r="K117" s="180"/>
      <c r="L117" s="185"/>
      <c r="M117" s="82"/>
      <c r="N117" s="185"/>
      <c r="O117" s="180"/>
    </row>
    <row r="118" spans="1:15" x14ac:dyDescent="0.3">
      <c r="A118" s="219" t="s">
        <v>54</v>
      </c>
      <c r="B118" s="169"/>
      <c r="C118" s="235">
        <v>8.6999999999999993</v>
      </c>
      <c r="D118" s="235">
        <v>8.4</v>
      </c>
      <c r="E118" s="234">
        <v>2.9</v>
      </c>
      <c r="F118" s="216" t="s">
        <v>40</v>
      </c>
      <c r="G118" s="233">
        <v>4.8</v>
      </c>
      <c r="H118" s="220" t="s">
        <v>123</v>
      </c>
      <c r="I118" s="180"/>
      <c r="J118" s="180"/>
      <c r="K118" s="180"/>
      <c r="L118" s="185"/>
      <c r="M118" s="82"/>
      <c r="N118" s="185"/>
      <c r="O118" s="180"/>
    </row>
    <row r="119" spans="1:15" ht="15" thickBot="1" x14ac:dyDescent="0.35">
      <c r="A119" s="232" t="s">
        <v>55</v>
      </c>
      <c r="B119" s="199"/>
      <c r="C119" s="231">
        <v>8.6805555555555554</v>
      </c>
      <c r="D119" s="231">
        <v>8.6805555555555554</v>
      </c>
      <c r="E119" s="229">
        <v>11.458333333333334</v>
      </c>
      <c r="F119" s="230" t="s">
        <v>40</v>
      </c>
      <c r="G119" s="229">
        <v>11.458333333333334</v>
      </c>
      <c r="H119" s="228" t="s">
        <v>89</v>
      </c>
      <c r="I119" s="180"/>
      <c r="J119" s="180"/>
      <c r="K119" s="180"/>
      <c r="L119" s="185"/>
      <c r="M119" s="82"/>
      <c r="N119" s="185"/>
      <c r="O119" s="180"/>
    </row>
    <row r="120" spans="1:15" x14ac:dyDescent="0.3">
      <c r="A120" s="227" t="s">
        <v>90</v>
      </c>
      <c r="B120" s="163"/>
      <c r="C120" s="226" t="s">
        <v>40</v>
      </c>
      <c r="D120" s="226" t="s">
        <v>40</v>
      </c>
      <c r="E120" s="225">
        <v>34.299999999999997</v>
      </c>
      <c r="F120" s="224" t="s">
        <v>91</v>
      </c>
      <c r="G120" s="223">
        <v>35.299999999999997</v>
      </c>
      <c r="H120" s="222" t="s">
        <v>124</v>
      </c>
      <c r="I120" s="180"/>
      <c r="J120" s="180"/>
      <c r="K120" s="180"/>
      <c r="L120" s="185"/>
      <c r="M120" s="184"/>
      <c r="N120" s="184"/>
      <c r="O120" s="180"/>
    </row>
    <row r="121" spans="1:15" x14ac:dyDescent="0.3">
      <c r="A121" s="219" t="s">
        <v>93</v>
      </c>
      <c r="B121" s="169"/>
      <c r="C121" s="218" t="s">
        <v>40</v>
      </c>
      <c r="D121" s="218" t="s">
        <v>40</v>
      </c>
      <c r="E121" s="217">
        <v>53</v>
      </c>
      <c r="F121" s="216" t="s">
        <v>40</v>
      </c>
      <c r="G121" s="221">
        <v>51</v>
      </c>
      <c r="H121" s="220" t="s">
        <v>94</v>
      </c>
      <c r="I121" s="180"/>
      <c r="J121" s="180"/>
      <c r="K121" s="180"/>
      <c r="L121" s="39"/>
      <c r="M121" s="184"/>
      <c r="N121" s="184"/>
      <c r="O121" s="180"/>
    </row>
    <row r="122" spans="1:15" ht="15" x14ac:dyDescent="0.25">
      <c r="A122" s="219" t="s">
        <v>95</v>
      </c>
      <c r="B122" s="169"/>
      <c r="C122" s="218" t="s">
        <v>40</v>
      </c>
      <c r="D122" s="218">
        <v>8.5</v>
      </c>
      <c r="E122" s="217">
        <v>14.9</v>
      </c>
      <c r="F122" s="216" t="s">
        <v>40</v>
      </c>
      <c r="G122" s="215">
        <v>15.4</v>
      </c>
      <c r="H122" s="214" t="s">
        <v>96</v>
      </c>
      <c r="I122" s="180"/>
      <c r="J122" s="180"/>
      <c r="K122" s="180"/>
      <c r="L122" s="185"/>
      <c r="M122" s="184"/>
      <c r="N122" s="184"/>
      <c r="O122" s="180"/>
    </row>
    <row r="123" spans="1:15" ht="15" x14ac:dyDescent="0.25">
      <c r="A123" s="213" t="s">
        <v>97</v>
      </c>
      <c r="B123" s="212"/>
      <c r="C123" s="211" t="s">
        <v>40</v>
      </c>
      <c r="D123" s="211" t="s">
        <v>40</v>
      </c>
      <c r="E123" s="210" t="s">
        <v>40</v>
      </c>
      <c r="F123" s="209" t="s">
        <v>40</v>
      </c>
      <c r="G123" s="208">
        <v>3.2083333333333335</v>
      </c>
      <c r="H123" s="207" t="s">
        <v>98</v>
      </c>
      <c r="I123" s="180"/>
      <c r="J123" s="180"/>
      <c r="K123" s="180"/>
      <c r="L123" s="185"/>
      <c r="M123" s="184"/>
      <c r="N123" s="184"/>
      <c r="O123" s="180"/>
    </row>
    <row r="124" spans="1:15" ht="15" x14ac:dyDescent="0.25">
      <c r="A124" s="206" t="s">
        <v>63</v>
      </c>
      <c r="B124" s="169"/>
      <c r="C124" s="205">
        <v>0.4</v>
      </c>
      <c r="D124" s="205">
        <v>0.17</v>
      </c>
      <c r="E124" s="204">
        <v>2.44</v>
      </c>
      <c r="F124" s="203" t="s">
        <v>125</v>
      </c>
      <c r="G124" s="202">
        <v>2.4500000000000002</v>
      </c>
      <c r="H124" s="201" t="s">
        <v>100</v>
      </c>
      <c r="I124" s="180"/>
      <c r="J124" s="180"/>
      <c r="K124" s="180"/>
      <c r="L124" s="185"/>
      <c r="M124" s="180"/>
      <c r="N124" s="182"/>
      <c r="O124" s="182"/>
    </row>
    <row r="125" spans="1:15" ht="15.75" thickBot="1" x14ac:dyDescent="0.3">
      <c r="A125" s="200" t="s">
        <v>65</v>
      </c>
      <c r="B125" s="199"/>
      <c r="C125" s="198" t="s">
        <v>40</v>
      </c>
      <c r="D125" s="198" t="s">
        <v>40</v>
      </c>
      <c r="E125" s="197">
        <v>0.02</v>
      </c>
      <c r="F125" s="196" t="s">
        <v>99</v>
      </c>
      <c r="G125" s="195">
        <v>0</v>
      </c>
      <c r="H125" s="194" t="s">
        <v>100</v>
      </c>
      <c r="I125" s="180"/>
      <c r="J125" s="180"/>
      <c r="K125" s="180"/>
      <c r="L125" s="185"/>
      <c r="M125" s="180"/>
      <c r="N125" s="182"/>
      <c r="O125" s="182"/>
    </row>
    <row r="126" spans="1:15" ht="15" x14ac:dyDescent="0.25">
      <c r="A126" s="193" t="s">
        <v>102</v>
      </c>
      <c r="B126" s="80"/>
      <c r="C126" s="192"/>
      <c r="D126" s="191" t="s">
        <v>103</v>
      </c>
      <c r="E126" s="190"/>
      <c r="F126" s="189" t="s">
        <v>104</v>
      </c>
      <c r="G126" s="188"/>
      <c r="H126" s="187"/>
      <c r="I126" s="186"/>
      <c r="J126" s="186"/>
      <c r="K126" s="40"/>
      <c r="L126" s="185"/>
      <c r="M126" s="180"/>
      <c r="N126" s="182"/>
      <c r="O126" s="182"/>
    </row>
    <row r="127" spans="1:15" ht="15" x14ac:dyDescent="0.25">
      <c r="A127" s="193"/>
      <c r="B127" s="80"/>
      <c r="C127" s="192"/>
      <c r="D127" s="191"/>
      <c r="E127" s="190"/>
      <c r="F127" s="189"/>
      <c r="G127" s="188"/>
      <c r="H127" s="187"/>
      <c r="I127" s="186"/>
      <c r="J127" s="186"/>
      <c r="K127" s="40"/>
      <c r="L127" s="185"/>
      <c r="M127" s="180"/>
      <c r="N127" s="180"/>
      <c r="O127" s="180"/>
    </row>
    <row r="128" spans="1:15" ht="15" x14ac:dyDescent="0.25">
      <c r="A128" s="193"/>
      <c r="B128" s="80"/>
      <c r="C128" s="192"/>
      <c r="D128" s="191"/>
      <c r="E128" s="190"/>
      <c r="F128" s="189"/>
      <c r="G128" s="188"/>
      <c r="H128" s="187"/>
      <c r="I128" s="186"/>
      <c r="J128" s="186"/>
      <c r="K128" s="40"/>
      <c r="L128" s="185"/>
      <c r="M128" s="180"/>
      <c r="N128" s="180"/>
      <c r="O128" s="180"/>
    </row>
    <row r="129" spans="1:20" ht="15" x14ac:dyDescent="0.25">
      <c r="A129" s="193"/>
      <c r="B129" s="80"/>
      <c r="C129" s="192"/>
      <c r="D129" s="191"/>
      <c r="E129" s="190"/>
      <c r="F129" s="189"/>
      <c r="G129" s="188"/>
      <c r="H129" s="187"/>
      <c r="I129" s="186"/>
      <c r="J129" s="186"/>
      <c r="K129" s="40"/>
      <c r="L129" s="185"/>
      <c r="M129" s="38"/>
      <c r="N129" s="38"/>
      <c r="O129" s="38"/>
    </row>
    <row r="130" spans="1:20" ht="15.75" x14ac:dyDescent="0.25">
      <c r="A130" s="183" t="s">
        <v>130</v>
      </c>
      <c r="B130" s="40"/>
      <c r="C130" s="40"/>
      <c r="D130" s="40"/>
      <c r="E130" s="40"/>
      <c r="F130" s="40"/>
      <c r="G130" s="40"/>
      <c r="H130" s="40"/>
      <c r="I130" s="40"/>
      <c r="J130" s="40"/>
      <c r="K130" s="40"/>
      <c r="L130" s="180"/>
      <c r="M130" s="38"/>
      <c r="N130" s="38"/>
      <c r="O130" s="38"/>
    </row>
    <row r="131" spans="1:20" ht="15" x14ac:dyDescent="0.25">
      <c r="A131" s="40"/>
      <c r="B131" s="40"/>
      <c r="C131" s="40"/>
      <c r="D131" s="40"/>
      <c r="E131" s="40"/>
      <c r="F131" s="40"/>
      <c r="G131" s="40"/>
      <c r="H131" s="40"/>
      <c r="I131" s="40"/>
      <c r="J131" s="40"/>
      <c r="K131" s="40"/>
      <c r="L131" s="180"/>
      <c r="M131" s="38"/>
      <c r="N131" s="38"/>
      <c r="O131" s="38"/>
    </row>
    <row r="132" spans="1:20" x14ac:dyDescent="0.3">
      <c r="A132" s="151" t="s">
        <v>131</v>
      </c>
      <c r="B132" s="40"/>
      <c r="C132" s="40"/>
      <c r="D132" s="40"/>
      <c r="E132" s="40"/>
      <c r="F132" s="40"/>
      <c r="G132" s="40"/>
      <c r="H132" s="40"/>
      <c r="I132" s="40"/>
      <c r="J132" s="40"/>
      <c r="K132" s="40"/>
      <c r="L132" s="180"/>
      <c r="M132" s="38"/>
      <c r="N132" s="38"/>
      <c r="O132" s="38"/>
    </row>
    <row r="133" spans="1:20" x14ac:dyDescent="0.3">
      <c r="A133" s="179" t="s">
        <v>132</v>
      </c>
      <c r="B133" s="40"/>
      <c r="C133" s="181">
        <v>42404</v>
      </c>
      <c r="D133" s="40"/>
      <c r="E133" s="40"/>
      <c r="F133" s="40"/>
      <c r="G133" s="40"/>
      <c r="H133" s="40"/>
      <c r="I133" s="40"/>
      <c r="J133" s="40"/>
      <c r="K133" s="40"/>
      <c r="L133" s="180"/>
      <c r="M133" s="38"/>
      <c r="N133" s="38"/>
      <c r="O133" s="38"/>
    </row>
    <row r="134" spans="1:20" ht="15" x14ac:dyDescent="0.25">
      <c r="A134" s="179" t="s">
        <v>133</v>
      </c>
      <c r="B134" s="40"/>
      <c r="C134" s="181">
        <v>42452</v>
      </c>
      <c r="D134" s="40"/>
      <c r="E134" s="40"/>
      <c r="F134" s="40"/>
      <c r="G134" s="40"/>
      <c r="H134" s="40"/>
      <c r="I134" s="40"/>
      <c r="J134" s="40"/>
      <c r="K134" s="40"/>
      <c r="L134" s="180"/>
      <c r="M134" s="38"/>
      <c r="N134" s="38"/>
      <c r="O134" s="38"/>
    </row>
    <row r="135" spans="1:20" x14ac:dyDescent="0.3">
      <c r="A135" s="179" t="s">
        <v>134</v>
      </c>
      <c r="B135" s="40"/>
      <c r="C135" s="40"/>
      <c r="D135" s="40"/>
      <c r="E135" s="178">
        <v>48</v>
      </c>
      <c r="F135" s="40"/>
      <c r="G135" s="40"/>
      <c r="H135" s="40"/>
      <c r="I135" s="40"/>
      <c r="J135" s="40"/>
      <c r="K135" s="40"/>
      <c r="L135" s="38"/>
      <c r="M135" s="38"/>
      <c r="N135" s="38"/>
      <c r="O135" s="38"/>
    </row>
    <row r="136" spans="1:20" ht="15.75" thickBot="1" x14ac:dyDescent="0.3">
      <c r="A136" s="40"/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L136" s="38"/>
      <c r="M136" s="38"/>
      <c r="N136" s="38"/>
      <c r="O136" s="38"/>
    </row>
    <row r="137" spans="1:20" ht="15" thickBot="1" x14ac:dyDescent="0.35">
      <c r="A137" s="40"/>
      <c r="B137" s="40"/>
      <c r="C137" s="40"/>
      <c r="D137" s="653" t="s">
        <v>135</v>
      </c>
      <c r="E137" s="654"/>
      <c r="F137" s="655"/>
      <c r="G137" s="653" t="s">
        <v>136</v>
      </c>
      <c r="H137" s="655"/>
      <c r="I137" s="653" t="s">
        <v>137</v>
      </c>
      <c r="J137" s="655"/>
      <c r="K137" s="38"/>
      <c r="L137" s="38"/>
      <c r="M137" s="83"/>
      <c r="N137" s="82"/>
      <c r="O137" s="80"/>
      <c r="P137" s="81"/>
      <c r="Q137" s="142"/>
      <c r="R137" s="141"/>
      <c r="S137" s="80"/>
      <c r="T137" s="79"/>
    </row>
    <row r="138" spans="1:20" ht="27" thickBot="1" x14ac:dyDescent="0.35">
      <c r="A138" s="78" t="s">
        <v>138</v>
      </c>
      <c r="B138" s="132"/>
      <c r="C138" s="74"/>
      <c r="D138" s="73" t="s">
        <v>139</v>
      </c>
      <c r="E138" s="664" t="s">
        <v>140</v>
      </c>
      <c r="F138" s="665"/>
      <c r="G138" s="176" t="s">
        <v>139</v>
      </c>
      <c r="H138" s="177" t="s">
        <v>140</v>
      </c>
      <c r="I138" s="176" t="s">
        <v>141</v>
      </c>
      <c r="J138" s="176" t="s">
        <v>142</v>
      </c>
      <c r="K138" s="38"/>
      <c r="L138" s="38"/>
      <c r="M138" s="40"/>
      <c r="N138" s="40"/>
      <c r="O138" s="650" t="s">
        <v>136</v>
      </c>
      <c r="P138" s="651"/>
      <c r="Q138" s="651"/>
      <c r="R138" s="651"/>
      <c r="S138" s="651"/>
      <c r="T138" s="652"/>
    </row>
    <row r="139" spans="1:20" ht="15.75" thickBot="1" x14ac:dyDescent="0.3">
      <c r="A139" s="175" t="s">
        <v>143</v>
      </c>
      <c r="B139" s="174"/>
      <c r="C139" s="173" t="s">
        <v>144</v>
      </c>
      <c r="D139" s="172">
        <v>413974</v>
      </c>
      <c r="E139" s="171">
        <v>91005</v>
      </c>
      <c r="F139" s="171">
        <v>1272</v>
      </c>
      <c r="G139" s="166">
        <v>334950</v>
      </c>
      <c r="H139" s="167">
        <v>320361</v>
      </c>
      <c r="I139" s="166">
        <v>8852</v>
      </c>
      <c r="J139" s="165">
        <v>23294</v>
      </c>
      <c r="K139" s="38"/>
      <c r="L139" s="38"/>
      <c r="M139" s="133" t="s">
        <v>149</v>
      </c>
      <c r="N139" s="132"/>
      <c r="O139" s="653" t="s">
        <v>150</v>
      </c>
      <c r="P139" s="655"/>
      <c r="Q139" s="653" t="s">
        <v>151</v>
      </c>
      <c r="R139" s="655"/>
      <c r="S139" s="653" t="s">
        <v>152</v>
      </c>
      <c r="T139" s="655"/>
    </row>
    <row r="140" spans="1:20" ht="15" thickBot="1" x14ac:dyDescent="0.35">
      <c r="A140" s="95" t="s">
        <v>145</v>
      </c>
      <c r="B140" s="170"/>
      <c r="C140" s="169" t="s">
        <v>144</v>
      </c>
      <c r="D140" s="168">
        <v>303775</v>
      </c>
      <c r="E140" s="167">
        <v>90742</v>
      </c>
      <c r="F140" s="167">
        <v>217</v>
      </c>
      <c r="G140" s="166">
        <v>328767</v>
      </c>
      <c r="H140" s="167">
        <v>313788</v>
      </c>
      <c r="I140" s="166">
        <v>8666</v>
      </c>
      <c r="J140" s="165">
        <v>22844</v>
      </c>
      <c r="K140" s="38"/>
      <c r="L140" s="38"/>
      <c r="M140" s="130" t="s">
        <v>153</v>
      </c>
      <c r="N140" s="129"/>
      <c r="O140" s="673">
        <v>1.1299999999999999</v>
      </c>
      <c r="P140" s="674"/>
      <c r="Q140" s="673">
        <v>1.44</v>
      </c>
      <c r="R140" s="674"/>
      <c r="S140" s="673">
        <v>1</v>
      </c>
      <c r="T140" s="674"/>
    </row>
    <row r="141" spans="1:20" x14ac:dyDescent="0.3">
      <c r="A141" s="97" t="s">
        <v>146</v>
      </c>
      <c r="B141" s="164"/>
      <c r="C141" s="163" t="s">
        <v>147</v>
      </c>
      <c r="D141" s="161">
        <v>2295.8125</v>
      </c>
      <c r="E141" s="162">
        <v>5.479166666666667</v>
      </c>
      <c r="F141" s="162">
        <v>21.979166666666668</v>
      </c>
      <c r="G141" s="161">
        <v>128.8125</v>
      </c>
      <c r="H141" s="162">
        <v>136.9375</v>
      </c>
      <c r="I141" s="161">
        <v>9.375</v>
      </c>
      <c r="J141" s="160">
        <v>9.375</v>
      </c>
      <c r="K141" s="38"/>
      <c r="L141" s="38"/>
      <c r="M141" s="656" t="s">
        <v>154</v>
      </c>
      <c r="N141" s="657"/>
      <c r="O141" s="128">
        <v>9.5</v>
      </c>
      <c r="P141" s="127" t="s">
        <v>155</v>
      </c>
      <c r="Q141" s="128">
        <v>3.8</v>
      </c>
      <c r="R141" s="127" t="s">
        <v>155</v>
      </c>
      <c r="S141" s="128">
        <v>3.8</v>
      </c>
      <c r="T141" s="127" t="s">
        <v>155</v>
      </c>
    </row>
    <row r="142" spans="1:20" ht="15" thickBot="1" x14ac:dyDescent="0.35">
      <c r="A142" s="159"/>
      <c r="B142" s="158"/>
      <c r="C142" s="157" t="s">
        <v>144</v>
      </c>
      <c r="D142" s="156">
        <v>110199</v>
      </c>
      <c r="E142" s="155">
        <v>263</v>
      </c>
      <c r="F142" s="155">
        <v>1055</v>
      </c>
      <c r="G142" s="153">
        <v>6183</v>
      </c>
      <c r="H142" s="154">
        <v>6573</v>
      </c>
      <c r="I142" s="153">
        <v>186</v>
      </c>
      <c r="J142" s="152">
        <v>450</v>
      </c>
      <c r="K142" s="38"/>
      <c r="L142" s="38"/>
      <c r="M142" s="658"/>
      <c r="N142" s="659"/>
      <c r="O142" s="123" t="s">
        <v>156</v>
      </c>
      <c r="P142" s="125">
        <v>1.5833333333333333</v>
      </c>
      <c r="Q142" s="123" t="s">
        <v>156</v>
      </c>
      <c r="R142" s="125">
        <v>0.6333333333333333</v>
      </c>
      <c r="S142" s="123" t="s">
        <v>156</v>
      </c>
      <c r="T142" s="125">
        <v>0.6333333333333333</v>
      </c>
    </row>
    <row r="143" spans="1:20" x14ac:dyDescent="0.3">
      <c r="A143" s="40"/>
      <c r="B143" s="40"/>
      <c r="C143" s="40"/>
      <c r="D143" s="40"/>
      <c r="E143" s="40"/>
      <c r="F143" s="40"/>
      <c r="G143" s="40"/>
      <c r="H143" s="40"/>
      <c r="I143" s="40"/>
      <c r="J143" s="40"/>
      <c r="K143" s="41"/>
      <c r="L143" s="38"/>
      <c r="M143" s="660"/>
      <c r="N143" s="661"/>
      <c r="O143" s="123" t="s">
        <v>157</v>
      </c>
      <c r="P143" s="122">
        <v>100</v>
      </c>
      <c r="Q143" s="123" t="s">
        <v>157</v>
      </c>
      <c r="R143" s="122">
        <v>100</v>
      </c>
      <c r="S143" s="123" t="s">
        <v>157</v>
      </c>
      <c r="T143" s="122">
        <v>100</v>
      </c>
    </row>
    <row r="144" spans="1:20" ht="15.75" thickBot="1" x14ac:dyDescent="0.3">
      <c r="A144" s="151" t="s">
        <v>148</v>
      </c>
      <c r="B144" s="40"/>
      <c r="C144" s="40"/>
      <c r="D144" s="40"/>
      <c r="E144" s="150"/>
      <c r="F144" s="80"/>
      <c r="G144" s="40"/>
      <c r="H144" s="40"/>
      <c r="I144" s="40"/>
      <c r="J144" s="40"/>
      <c r="K144" s="41"/>
      <c r="L144" s="38"/>
      <c r="M144" s="95" t="s">
        <v>158</v>
      </c>
      <c r="N144" s="94"/>
      <c r="O144" s="669">
        <v>1</v>
      </c>
      <c r="P144" s="670"/>
      <c r="Q144" s="669">
        <v>0.7</v>
      </c>
      <c r="R144" s="670"/>
      <c r="S144" s="669">
        <v>0.7</v>
      </c>
      <c r="T144" s="670"/>
    </row>
    <row r="145" spans="1:20" ht="15" thickBot="1" x14ac:dyDescent="0.35">
      <c r="A145" s="40"/>
      <c r="B145" s="40"/>
      <c r="C145" s="650" t="s">
        <v>135</v>
      </c>
      <c r="D145" s="651"/>
      <c r="E145" s="651"/>
      <c r="F145" s="651"/>
      <c r="G145" s="651"/>
      <c r="H145" s="652"/>
      <c r="I145" s="40"/>
      <c r="J145" s="40"/>
      <c r="K145" s="49"/>
      <c r="M145" s="115" t="s">
        <v>159</v>
      </c>
      <c r="N145" s="94"/>
      <c r="O145" s="671" t="s">
        <v>160</v>
      </c>
      <c r="P145" s="672"/>
      <c r="Q145" s="671" t="s">
        <v>160</v>
      </c>
      <c r="R145" s="672"/>
      <c r="S145" s="671" t="s">
        <v>160</v>
      </c>
      <c r="T145" s="672"/>
    </row>
    <row r="146" spans="1:20" ht="15.75" thickBot="1" x14ac:dyDescent="0.3">
      <c r="A146" s="133" t="s">
        <v>149</v>
      </c>
      <c r="B146" s="132"/>
      <c r="C146" s="653" t="s">
        <v>150</v>
      </c>
      <c r="D146" s="655"/>
      <c r="E146" s="653" t="s">
        <v>151</v>
      </c>
      <c r="F146" s="655"/>
      <c r="G146" s="653" t="s">
        <v>152</v>
      </c>
      <c r="H146" s="655"/>
      <c r="I146" s="40"/>
      <c r="J146" s="40" t="s">
        <v>191</v>
      </c>
      <c r="K146" s="41"/>
      <c r="M146" s="95" t="s">
        <v>161</v>
      </c>
      <c r="N146" s="94"/>
      <c r="O146" s="118">
        <v>23</v>
      </c>
      <c r="P146" s="117" t="s">
        <v>162</v>
      </c>
      <c r="Q146" s="118">
        <v>2</v>
      </c>
      <c r="R146" s="117" t="s">
        <v>162</v>
      </c>
      <c r="S146" s="118">
        <v>3</v>
      </c>
      <c r="T146" s="117" t="s">
        <v>162</v>
      </c>
    </row>
    <row r="147" spans="1:20" ht="16.8" thickBot="1" x14ac:dyDescent="0.35">
      <c r="A147" s="130" t="s">
        <v>153</v>
      </c>
      <c r="B147" s="129"/>
      <c r="C147" s="673">
        <v>1.1299999999999999</v>
      </c>
      <c r="D147" s="674"/>
      <c r="E147" s="673">
        <v>1.44</v>
      </c>
      <c r="F147" s="674"/>
      <c r="G147" s="673">
        <v>1</v>
      </c>
      <c r="H147" s="674"/>
      <c r="I147" s="40"/>
      <c r="J147" s="40"/>
      <c r="K147" s="46"/>
      <c r="M147" s="115" t="s">
        <v>163</v>
      </c>
      <c r="N147" s="114"/>
      <c r="O147" s="140">
        <v>10</v>
      </c>
      <c r="P147" s="112" t="s">
        <v>164</v>
      </c>
      <c r="Q147" s="140">
        <v>10</v>
      </c>
      <c r="R147" s="112" t="s">
        <v>164</v>
      </c>
      <c r="S147" s="140">
        <v>10</v>
      </c>
      <c r="T147" s="112" t="s">
        <v>164</v>
      </c>
    </row>
    <row r="148" spans="1:20" ht="15" thickBot="1" x14ac:dyDescent="0.35">
      <c r="A148" s="656" t="s">
        <v>154</v>
      </c>
      <c r="B148" s="657"/>
      <c r="C148" s="128">
        <v>3.8</v>
      </c>
      <c r="D148" s="127" t="s">
        <v>155</v>
      </c>
      <c r="E148" s="128">
        <v>3.8</v>
      </c>
      <c r="F148" s="127" t="s">
        <v>155</v>
      </c>
      <c r="G148" s="128">
        <v>1.6</v>
      </c>
      <c r="H148" s="127" t="s">
        <v>155</v>
      </c>
      <c r="I148" s="40"/>
      <c r="J148" s="40" t="s">
        <v>192</v>
      </c>
      <c r="K148" s="41"/>
      <c r="M148" s="110" t="s">
        <v>165</v>
      </c>
      <c r="N148" s="109"/>
      <c r="O148" s="108">
        <v>4115.0833333333321</v>
      </c>
      <c r="P148" s="107" t="s">
        <v>166</v>
      </c>
      <c r="Q148" s="108">
        <v>127.67999999999998</v>
      </c>
      <c r="R148" s="107" t="s">
        <v>166</v>
      </c>
      <c r="S148" s="108">
        <v>132.99999999999997</v>
      </c>
      <c r="T148" s="107" t="s">
        <v>166</v>
      </c>
    </row>
    <row r="149" spans="1:20" ht="15" thickBot="1" x14ac:dyDescent="0.35">
      <c r="A149" s="658"/>
      <c r="B149" s="659"/>
      <c r="C149" s="123" t="s">
        <v>156</v>
      </c>
      <c r="D149" s="125">
        <v>0.6333333333333333</v>
      </c>
      <c r="E149" s="123" t="s">
        <v>156</v>
      </c>
      <c r="F149" s="125">
        <v>0.6333333333333333</v>
      </c>
      <c r="G149" s="123" t="s">
        <v>156</v>
      </c>
      <c r="H149" s="125">
        <v>0.26666666666666666</v>
      </c>
      <c r="I149" s="41"/>
      <c r="J149" s="41"/>
      <c r="K149" s="41"/>
      <c r="M149" s="86" t="s">
        <v>167</v>
      </c>
      <c r="N149" s="106"/>
      <c r="O149" s="105">
        <v>30</v>
      </c>
      <c r="P149" s="104" t="s">
        <v>166</v>
      </c>
      <c r="Q149" s="105">
        <v>30</v>
      </c>
      <c r="R149" s="104" t="s">
        <v>166</v>
      </c>
      <c r="S149" s="105">
        <v>5</v>
      </c>
      <c r="T149" s="104" t="s">
        <v>166</v>
      </c>
    </row>
    <row r="150" spans="1:20" ht="15" thickBot="1" x14ac:dyDescent="0.35">
      <c r="A150" s="660"/>
      <c r="B150" s="661"/>
      <c r="C150" s="123" t="s">
        <v>157</v>
      </c>
      <c r="D150" s="122">
        <v>100</v>
      </c>
      <c r="E150" s="123" t="s">
        <v>157</v>
      </c>
      <c r="F150" s="122">
        <v>100</v>
      </c>
      <c r="G150" s="123" t="s">
        <v>157</v>
      </c>
      <c r="H150" s="122">
        <v>100</v>
      </c>
      <c r="I150" s="41"/>
      <c r="J150" s="41" t="s">
        <v>193</v>
      </c>
      <c r="K150" s="41"/>
      <c r="M150" s="653" t="s">
        <v>168</v>
      </c>
      <c r="N150" s="654"/>
      <c r="O150" s="654"/>
      <c r="P150" s="654"/>
      <c r="Q150" s="654"/>
      <c r="R150" s="654"/>
      <c r="S150" s="654"/>
      <c r="T150" s="655"/>
    </row>
    <row r="151" spans="1:20" ht="15" x14ac:dyDescent="0.25">
      <c r="A151" s="95" t="s">
        <v>158</v>
      </c>
      <c r="B151" s="94"/>
      <c r="C151" s="669">
        <v>1</v>
      </c>
      <c r="D151" s="670"/>
      <c r="E151" s="669">
        <v>1</v>
      </c>
      <c r="F151" s="670"/>
      <c r="G151" s="669">
        <v>1</v>
      </c>
      <c r="H151" s="670"/>
      <c r="I151" s="41"/>
      <c r="J151" s="41"/>
      <c r="K151" s="41"/>
      <c r="M151" s="101" t="s">
        <v>143</v>
      </c>
      <c r="N151" s="100"/>
      <c r="O151" s="139">
        <v>24</v>
      </c>
      <c r="P151" s="98">
        <v>27.119999999999997</v>
      </c>
      <c r="Q151" s="138">
        <v>16</v>
      </c>
      <c r="R151" s="137">
        <v>23.04</v>
      </c>
      <c r="S151" s="138">
        <v>12</v>
      </c>
      <c r="T151" s="137">
        <v>12</v>
      </c>
    </row>
    <row r="152" spans="1:20" x14ac:dyDescent="0.3">
      <c r="A152" s="115" t="s">
        <v>159</v>
      </c>
      <c r="B152" s="94"/>
      <c r="C152" s="671" t="s">
        <v>160</v>
      </c>
      <c r="D152" s="672"/>
      <c r="E152" s="671" t="s">
        <v>160</v>
      </c>
      <c r="F152" s="672"/>
      <c r="G152" s="671" t="s">
        <v>160</v>
      </c>
      <c r="H152" s="672"/>
      <c r="I152" s="41"/>
      <c r="J152" s="41"/>
      <c r="K152" s="41"/>
      <c r="M152" s="97" t="s">
        <v>169</v>
      </c>
      <c r="N152" s="96"/>
      <c r="O152" s="681">
        <v>0</v>
      </c>
      <c r="P152" s="682"/>
      <c r="Q152" s="681">
        <v>0</v>
      </c>
      <c r="R152" s="682"/>
      <c r="S152" s="681">
        <v>0</v>
      </c>
      <c r="T152" s="682"/>
    </row>
    <row r="153" spans="1:20" x14ac:dyDescent="0.3">
      <c r="A153" s="95" t="s">
        <v>161</v>
      </c>
      <c r="B153" s="94"/>
      <c r="C153" s="149">
        <v>3</v>
      </c>
      <c r="D153" s="117" t="s">
        <v>162</v>
      </c>
      <c r="E153" s="149">
        <v>4</v>
      </c>
      <c r="F153" s="117" t="s">
        <v>162</v>
      </c>
      <c r="G153" s="118">
        <v>17</v>
      </c>
      <c r="H153" s="117" t="s">
        <v>162</v>
      </c>
      <c r="I153" s="41"/>
      <c r="J153" s="41"/>
      <c r="K153" s="41"/>
      <c r="M153" s="95" t="s">
        <v>145</v>
      </c>
      <c r="N153" s="94"/>
      <c r="O153" s="136">
        <v>53.095238095238095</v>
      </c>
      <c r="P153" s="135">
        <v>59.99761904761904</v>
      </c>
      <c r="Q153" s="136">
        <v>34.761904761904759</v>
      </c>
      <c r="R153" s="135">
        <v>50.05714285714285</v>
      </c>
      <c r="S153" s="136">
        <v>40</v>
      </c>
      <c r="T153" s="135">
        <v>40</v>
      </c>
    </row>
    <row r="154" spans="1:20" ht="16.95" thickBot="1" x14ac:dyDescent="0.35">
      <c r="A154" s="115" t="s">
        <v>163</v>
      </c>
      <c r="B154" s="114"/>
      <c r="C154" s="148">
        <v>333.33333333333331</v>
      </c>
      <c r="D154" s="112" t="s">
        <v>164</v>
      </c>
      <c r="E154" s="148">
        <v>62.5</v>
      </c>
      <c r="F154" s="112" t="s">
        <v>164</v>
      </c>
      <c r="G154" s="148">
        <v>166.66666666666666</v>
      </c>
      <c r="H154" s="112" t="s">
        <v>164</v>
      </c>
      <c r="I154" s="41"/>
      <c r="J154" s="41"/>
      <c r="K154" s="42"/>
      <c r="M154" s="89" t="s">
        <v>146</v>
      </c>
      <c r="N154" s="88"/>
      <c r="O154" s="679">
        <v>32.877619047619042</v>
      </c>
      <c r="P154" s="680"/>
      <c r="Q154" s="679">
        <v>27.017142857142851</v>
      </c>
      <c r="R154" s="680"/>
      <c r="S154" s="679">
        <v>28</v>
      </c>
      <c r="T154" s="680"/>
    </row>
    <row r="155" spans="1:20" ht="15" thickBot="1" x14ac:dyDescent="0.35">
      <c r="A155" s="110" t="s">
        <v>165</v>
      </c>
      <c r="B155" s="109"/>
      <c r="C155" s="108">
        <v>6.4410000000000007</v>
      </c>
      <c r="D155" s="107" t="s">
        <v>166</v>
      </c>
      <c r="E155" s="108">
        <v>58.367999999999995</v>
      </c>
      <c r="F155" s="107" t="s">
        <v>166</v>
      </c>
      <c r="G155" s="108">
        <v>27.2</v>
      </c>
      <c r="H155" s="107" t="s">
        <v>166</v>
      </c>
      <c r="I155" s="41"/>
      <c r="J155" s="41"/>
      <c r="K155" s="42"/>
      <c r="M155" s="86" t="s">
        <v>170</v>
      </c>
      <c r="N155" s="85"/>
      <c r="O155" s="675">
        <v>5.0019198307651056</v>
      </c>
      <c r="P155" s="676"/>
      <c r="Q155" s="675">
        <v>4.1103214448718779</v>
      </c>
      <c r="R155" s="676"/>
      <c r="S155" s="675">
        <v>4.2598509052183173</v>
      </c>
      <c r="T155" s="676"/>
    </row>
    <row r="156" spans="1:20" ht="15" thickBot="1" x14ac:dyDescent="0.35">
      <c r="A156" s="86" t="s">
        <v>167</v>
      </c>
      <c r="B156" s="106"/>
      <c r="C156" s="105">
        <v>30</v>
      </c>
      <c r="D156" s="104" t="s">
        <v>166</v>
      </c>
      <c r="E156" s="105">
        <v>10</v>
      </c>
      <c r="F156" s="104" t="s">
        <v>166</v>
      </c>
      <c r="G156" s="105">
        <v>5</v>
      </c>
      <c r="H156" s="104" t="s">
        <v>166</v>
      </c>
      <c r="I156" s="41"/>
      <c r="J156" s="41"/>
      <c r="K156" s="42"/>
    </row>
    <row r="157" spans="1:20" ht="15" thickBot="1" x14ac:dyDescent="0.35">
      <c r="A157" s="653" t="s">
        <v>168</v>
      </c>
      <c r="B157" s="654"/>
      <c r="C157" s="654"/>
      <c r="D157" s="654"/>
      <c r="E157" s="654"/>
      <c r="F157" s="654"/>
      <c r="G157" s="654"/>
      <c r="H157" s="655"/>
      <c r="I157" s="41"/>
      <c r="J157" s="41"/>
      <c r="K157" s="42"/>
    </row>
    <row r="158" spans="1:20" x14ac:dyDescent="0.3">
      <c r="A158" s="147" t="s">
        <v>143</v>
      </c>
      <c r="B158" s="146"/>
      <c r="C158" s="136">
        <v>28</v>
      </c>
      <c r="D158" s="145">
        <v>31.639999999999997</v>
      </c>
      <c r="E158" s="144">
        <v>24</v>
      </c>
      <c r="F158" s="143">
        <v>34.56</v>
      </c>
      <c r="G158" s="144">
        <v>28</v>
      </c>
      <c r="H158" s="143">
        <v>28</v>
      </c>
      <c r="I158" s="41"/>
      <c r="J158" s="41"/>
      <c r="K158" s="42"/>
    </row>
    <row r="159" spans="1:20" x14ac:dyDescent="0.3">
      <c r="A159" s="97" t="s">
        <v>169</v>
      </c>
      <c r="B159" s="96"/>
      <c r="C159" s="677">
        <v>60</v>
      </c>
      <c r="D159" s="678"/>
      <c r="E159" s="677">
        <v>50</v>
      </c>
      <c r="F159" s="678"/>
      <c r="G159" s="677">
        <v>20</v>
      </c>
      <c r="H159" s="678"/>
      <c r="I159" s="41"/>
      <c r="J159" s="41"/>
      <c r="K159" s="42"/>
    </row>
    <row r="160" spans="1:20" x14ac:dyDescent="0.3">
      <c r="A160" s="95" t="s">
        <v>145</v>
      </c>
      <c r="B160" s="94"/>
      <c r="C160" s="139">
        <v>15.833333333333334</v>
      </c>
      <c r="D160" s="98">
        <v>17.891666666666666</v>
      </c>
      <c r="E160" s="138">
        <v>24.523809523809526</v>
      </c>
      <c r="F160" s="137">
        <v>35.314285714285717</v>
      </c>
      <c r="G160" s="138">
        <v>32.261904761904766</v>
      </c>
      <c r="H160" s="137">
        <v>32.261904761904766</v>
      </c>
      <c r="I160" s="41"/>
      <c r="J160" s="41"/>
      <c r="K160" s="42"/>
    </row>
    <row r="161" spans="1:11" ht="15" thickBot="1" x14ac:dyDescent="0.35">
      <c r="A161" s="89" t="s">
        <v>146</v>
      </c>
      <c r="B161" s="88"/>
      <c r="C161" s="679">
        <v>46.251666666666665</v>
      </c>
      <c r="D161" s="680"/>
      <c r="E161" s="679">
        <v>50.754285714285714</v>
      </c>
      <c r="F161" s="680"/>
      <c r="G161" s="679">
        <v>24.261904761904766</v>
      </c>
      <c r="H161" s="680"/>
      <c r="I161" s="41"/>
      <c r="J161" s="41"/>
      <c r="K161" s="42"/>
    </row>
    <row r="162" spans="1:11" ht="15" thickBot="1" x14ac:dyDescent="0.35">
      <c r="A162" s="86" t="s">
        <v>170</v>
      </c>
      <c r="B162" s="85"/>
      <c r="C162" s="675">
        <v>35.092311583206879</v>
      </c>
      <c r="D162" s="676"/>
      <c r="E162" s="675">
        <v>38.50856275742467</v>
      </c>
      <c r="F162" s="676"/>
      <c r="G162" s="675">
        <v>18.408121974131081</v>
      </c>
      <c r="H162" s="676"/>
      <c r="I162" s="41"/>
      <c r="J162" s="41"/>
      <c r="K162" s="42"/>
    </row>
    <row r="163" spans="1:11" x14ac:dyDescent="0.3">
      <c r="I163" s="41"/>
      <c r="J163" s="41"/>
      <c r="K163" s="42"/>
    </row>
    <row r="164" spans="1:11" x14ac:dyDescent="0.3">
      <c r="I164" s="40"/>
      <c r="J164" s="40"/>
      <c r="K164" s="49"/>
    </row>
    <row r="165" spans="1:11" x14ac:dyDescent="0.3">
      <c r="I165" s="40"/>
      <c r="J165" s="40"/>
      <c r="K165" s="41"/>
    </row>
    <row r="166" spans="1:11" x14ac:dyDescent="0.3">
      <c r="I166" s="40"/>
      <c r="J166" s="40"/>
      <c r="K166" s="46"/>
    </row>
    <row r="167" spans="1:11" x14ac:dyDescent="0.3">
      <c r="I167" s="40"/>
      <c r="J167" s="40"/>
      <c r="K167" s="41"/>
    </row>
    <row r="168" spans="1:11" x14ac:dyDescent="0.3">
      <c r="I168" s="41"/>
      <c r="J168" s="41"/>
      <c r="K168" s="41"/>
    </row>
    <row r="169" spans="1:11" x14ac:dyDescent="0.3">
      <c r="I169" s="41"/>
      <c r="J169" s="41"/>
      <c r="K169" s="41"/>
    </row>
    <row r="170" spans="1:11" x14ac:dyDescent="0.3">
      <c r="I170" s="41"/>
      <c r="J170" s="41"/>
      <c r="K170" s="41"/>
    </row>
    <row r="171" spans="1:11" x14ac:dyDescent="0.3">
      <c r="I171" s="41"/>
      <c r="J171" s="41"/>
      <c r="K171" s="41"/>
    </row>
    <row r="172" spans="1:11" x14ac:dyDescent="0.3">
      <c r="I172" s="41"/>
      <c r="J172" s="41"/>
      <c r="K172" s="41"/>
    </row>
    <row r="173" spans="1:11" x14ac:dyDescent="0.3">
      <c r="I173" s="41"/>
      <c r="J173" s="41"/>
      <c r="K173" s="42"/>
    </row>
    <row r="174" spans="1:11" x14ac:dyDescent="0.3">
      <c r="I174" s="41"/>
      <c r="J174" s="41"/>
      <c r="K174" s="42"/>
    </row>
    <row r="175" spans="1:11" x14ac:dyDescent="0.3">
      <c r="I175" s="41"/>
      <c r="J175" s="41"/>
      <c r="K175" s="42"/>
    </row>
    <row r="176" spans="1:11" x14ac:dyDescent="0.3">
      <c r="I176" s="41"/>
      <c r="J176" s="41"/>
      <c r="K176" s="42"/>
    </row>
    <row r="177" spans="1:11" x14ac:dyDescent="0.3">
      <c r="I177" s="41"/>
      <c r="J177" s="41"/>
      <c r="K177" s="42"/>
    </row>
    <row r="178" spans="1:11" x14ac:dyDescent="0.3">
      <c r="I178" s="41"/>
      <c r="J178" s="41"/>
      <c r="K178" s="42"/>
    </row>
    <row r="179" spans="1:11" x14ac:dyDescent="0.3">
      <c r="I179" s="41"/>
      <c r="J179" s="41"/>
      <c r="K179" s="42"/>
    </row>
    <row r="180" spans="1:11" x14ac:dyDescent="0.3">
      <c r="I180" s="41"/>
      <c r="J180" s="41"/>
      <c r="K180" s="42"/>
    </row>
    <row r="181" spans="1:11" x14ac:dyDescent="0.3">
      <c r="I181" s="41"/>
      <c r="J181" s="41"/>
      <c r="K181" s="42"/>
    </row>
    <row r="182" spans="1:11" ht="15" thickBot="1" x14ac:dyDescent="0.35">
      <c r="A182" s="83"/>
      <c r="B182" s="82"/>
      <c r="C182" s="80"/>
      <c r="D182" s="81"/>
      <c r="E182" s="80"/>
      <c r="F182" s="81"/>
      <c r="G182" s="80"/>
      <c r="H182" s="79"/>
      <c r="I182" s="41"/>
      <c r="J182" s="41"/>
      <c r="K182" s="42"/>
    </row>
    <row r="183" spans="1:11" ht="15" thickBot="1" x14ac:dyDescent="0.35">
      <c r="A183" s="40"/>
      <c r="B183" s="40"/>
      <c r="C183" s="650" t="s">
        <v>137</v>
      </c>
      <c r="D183" s="652"/>
      <c r="E183" s="134"/>
      <c r="F183" s="134"/>
      <c r="G183" s="134"/>
      <c r="H183" s="134"/>
      <c r="I183" s="40"/>
      <c r="J183" s="40"/>
      <c r="K183" s="49"/>
    </row>
    <row r="184" spans="1:11" ht="15" thickBot="1" x14ac:dyDescent="0.35">
      <c r="A184" s="133" t="s">
        <v>149</v>
      </c>
      <c r="B184" s="132"/>
      <c r="C184" s="653" t="s">
        <v>171</v>
      </c>
      <c r="D184" s="655"/>
      <c r="E184" s="131"/>
      <c r="F184" s="131"/>
      <c r="G184" s="131"/>
      <c r="H184" s="131"/>
      <c r="I184" s="40"/>
      <c r="J184" s="40"/>
      <c r="K184" s="41"/>
    </row>
    <row r="185" spans="1:11" ht="15" thickBot="1" x14ac:dyDescent="0.35">
      <c r="A185" s="130" t="s">
        <v>153</v>
      </c>
      <c r="B185" s="129"/>
      <c r="C185" s="673">
        <v>1.3</v>
      </c>
      <c r="D185" s="674"/>
      <c r="E185" s="126"/>
      <c r="F185" s="126"/>
      <c r="G185" s="126"/>
      <c r="H185" s="126"/>
      <c r="I185" s="40"/>
      <c r="J185" s="40"/>
      <c r="K185" s="46"/>
    </row>
    <row r="186" spans="1:11" x14ac:dyDescent="0.3">
      <c r="A186" s="656" t="s">
        <v>154</v>
      </c>
      <c r="B186" s="657"/>
      <c r="C186" s="128">
        <v>3.8</v>
      </c>
      <c r="D186" s="127" t="s">
        <v>155</v>
      </c>
      <c r="E186" s="126"/>
      <c r="F186" s="126"/>
      <c r="G186" s="126"/>
      <c r="H186" s="126"/>
      <c r="I186" s="40"/>
      <c r="J186" s="40"/>
      <c r="K186" s="41"/>
    </row>
    <row r="187" spans="1:11" x14ac:dyDescent="0.3">
      <c r="A187" s="658"/>
      <c r="B187" s="659"/>
      <c r="C187" s="123" t="s">
        <v>156</v>
      </c>
      <c r="D187" s="125">
        <v>0.52777777777777779</v>
      </c>
      <c r="E187" s="121"/>
      <c r="F187" s="124"/>
      <c r="G187" s="121"/>
      <c r="H187" s="124"/>
      <c r="I187" s="41"/>
      <c r="J187" s="41"/>
      <c r="K187" s="41"/>
    </row>
    <row r="188" spans="1:11" x14ac:dyDescent="0.3">
      <c r="A188" s="660"/>
      <c r="B188" s="661"/>
      <c r="C188" s="123" t="s">
        <v>157</v>
      </c>
      <c r="D188" s="122">
        <v>120</v>
      </c>
      <c r="E188" s="121"/>
      <c r="F188" s="120"/>
      <c r="G188" s="121"/>
      <c r="H188" s="120"/>
      <c r="I188" s="41"/>
      <c r="J188" s="41"/>
      <c r="K188" s="41"/>
    </row>
    <row r="189" spans="1:11" x14ac:dyDescent="0.3">
      <c r="A189" s="95" t="s">
        <v>158</v>
      </c>
      <c r="B189" s="94"/>
      <c r="C189" s="669">
        <v>0.3</v>
      </c>
      <c r="D189" s="670"/>
      <c r="E189" s="119"/>
      <c r="F189" s="119"/>
      <c r="G189" s="119"/>
      <c r="H189" s="119"/>
      <c r="I189" s="41"/>
      <c r="J189" s="41"/>
      <c r="K189" s="41"/>
    </row>
    <row r="190" spans="1:11" x14ac:dyDescent="0.3">
      <c r="A190" s="115" t="s">
        <v>159</v>
      </c>
      <c r="B190" s="94"/>
      <c r="C190" s="671" t="s">
        <v>160</v>
      </c>
      <c r="D190" s="672"/>
      <c r="E190" s="111"/>
      <c r="F190" s="111"/>
      <c r="G190" s="111"/>
      <c r="H190" s="111"/>
      <c r="I190" s="41"/>
      <c r="J190" s="41"/>
      <c r="K190" s="41"/>
    </row>
    <row r="191" spans="1:11" x14ac:dyDescent="0.3">
      <c r="A191" s="95" t="s">
        <v>161</v>
      </c>
      <c r="B191" s="94"/>
      <c r="C191" s="118">
        <v>1</v>
      </c>
      <c r="D191" s="117" t="s">
        <v>162</v>
      </c>
      <c r="E191" s="116"/>
      <c r="F191" s="102"/>
      <c r="G191" s="111"/>
      <c r="H191" s="102"/>
      <c r="I191" s="41"/>
      <c r="J191" s="41"/>
      <c r="K191" s="41"/>
    </row>
    <row r="192" spans="1:11" ht="15" thickBot="1" x14ac:dyDescent="0.35">
      <c r="A192" s="115" t="s">
        <v>172</v>
      </c>
      <c r="B192" s="114"/>
      <c r="C192" s="113">
        <v>1</v>
      </c>
      <c r="D192" s="112" t="s">
        <v>173</v>
      </c>
      <c r="E192" s="111"/>
      <c r="F192" s="102"/>
      <c r="G192" s="111"/>
      <c r="H192" s="102"/>
      <c r="I192" s="41"/>
      <c r="J192" s="41"/>
      <c r="K192" s="41"/>
    </row>
    <row r="193" spans="1:11" ht="15" thickBot="1" x14ac:dyDescent="0.35">
      <c r="A193" s="110" t="s">
        <v>165</v>
      </c>
      <c r="B193" s="109"/>
      <c r="C193" s="108">
        <v>205.83333333333334</v>
      </c>
      <c r="D193" s="107" t="s">
        <v>166</v>
      </c>
      <c r="E193" s="103"/>
      <c r="F193" s="102"/>
      <c r="G193" s="103"/>
      <c r="H193" s="102"/>
      <c r="I193" s="41"/>
      <c r="J193" s="41"/>
      <c r="K193" s="42"/>
    </row>
    <row r="194" spans="1:11" ht="15" thickBot="1" x14ac:dyDescent="0.35">
      <c r="A194" s="89" t="s">
        <v>167</v>
      </c>
      <c r="B194" s="88"/>
      <c r="C194" s="105">
        <v>200</v>
      </c>
      <c r="D194" s="104" t="s">
        <v>166</v>
      </c>
      <c r="E194" s="103"/>
      <c r="F194" s="102"/>
      <c r="G194" s="103"/>
      <c r="H194" s="102"/>
      <c r="I194" s="41"/>
      <c r="J194" s="41"/>
      <c r="K194" s="42"/>
    </row>
    <row r="195" spans="1:11" ht="15" thickBot="1" x14ac:dyDescent="0.35">
      <c r="A195" s="86" t="s">
        <v>167</v>
      </c>
      <c r="B195" s="106"/>
      <c r="C195" s="105">
        <v>15</v>
      </c>
      <c r="D195" s="104" t="s">
        <v>166</v>
      </c>
      <c r="E195" s="103"/>
      <c r="F195" s="102"/>
      <c r="G195" s="103"/>
      <c r="H195" s="102"/>
      <c r="I195" s="41"/>
      <c r="J195" s="41"/>
      <c r="K195" s="42"/>
    </row>
    <row r="196" spans="1:11" ht="15" thickBot="1" x14ac:dyDescent="0.35">
      <c r="A196" s="653" t="s">
        <v>168</v>
      </c>
      <c r="B196" s="654"/>
      <c r="C196" s="654"/>
      <c r="D196" s="655"/>
      <c r="E196" s="103"/>
      <c r="F196" s="102"/>
      <c r="G196" s="103"/>
      <c r="H196" s="102"/>
      <c r="I196" s="41"/>
      <c r="J196" s="41"/>
      <c r="K196" s="42"/>
    </row>
    <row r="197" spans="1:11" x14ac:dyDescent="0.3">
      <c r="A197" s="101" t="s">
        <v>143</v>
      </c>
      <c r="B197" s="100"/>
      <c r="C197" s="99">
        <v>0</v>
      </c>
      <c r="D197" s="98">
        <v>0</v>
      </c>
      <c r="E197" s="91"/>
      <c r="F197" s="90"/>
      <c r="G197" s="91"/>
      <c r="H197" s="90"/>
      <c r="I197" s="41"/>
      <c r="J197" s="41"/>
      <c r="K197" s="42"/>
    </row>
    <row r="198" spans="1:11" x14ac:dyDescent="0.3">
      <c r="A198" s="97" t="s">
        <v>169</v>
      </c>
      <c r="B198" s="96"/>
      <c r="C198" s="681">
        <v>0</v>
      </c>
      <c r="D198" s="682"/>
      <c r="E198" s="87"/>
      <c r="F198" s="87"/>
      <c r="G198" s="87"/>
      <c r="H198" s="87"/>
      <c r="I198" s="41"/>
      <c r="J198" s="41"/>
      <c r="K198" s="42"/>
    </row>
    <row r="199" spans="1:11" x14ac:dyDescent="0.3">
      <c r="A199" s="95" t="s">
        <v>145</v>
      </c>
      <c r="B199" s="94"/>
      <c r="C199" s="93">
        <v>0</v>
      </c>
      <c r="D199" s="92">
        <v>0</v>
      </c>
      <c r="E199" s="91"/>
      <c r="F199" s="90"/>
      <c r="G199" s="91"/>
      <c r="H199" s="90"/>
      <c r="I199" s="41"/>
      <c r="J199" s="41"/>
      <c r="K199" s="42"/>
    </row>
    <row r="200" spans="1:11" ht="15" thickBot="1" x14ac:dyDescent="0.35">
      <c r="A200" s="89" t="s">
        <v>146</v>
      </c>
      <c r="B200" s="88"/>
      <c r="C200" s="679">
        <v>0</v>
      </c>
      <c r="D200" s="680"/>
      <c r="E200" s="87"/>
      <c r="F200" s="87"/>
      <c r="G200" s="87"/>
      <c r="H200" s="87"/>
      <c r="I200" s="41"/>
      <c r="J200" s="41"/>
      <c r="K200" s="42"/>
    </row>
    <row r="201" spans="1:11" ht="15" thickBot="1" x14ac:dyDescent="0.35">
      <c r="A201" s="86" t="s">
        <v>170</v>
      </c>
      <c r="B201" s="85"/>
      <c r="C201" s="685">
        <v>0</v>
      </c>
      <c r="D201" s="686"/>
      <c r="E201" s="84"/>
      <c r="F201" s="84"/>
      <c r="G201" s="84"/>
      <c r="H201" s="84"/>
      <c r="I201" s="41"/>
      <c r="J201" s="41"/>
      <c r="K201" s="42"/>
    </row>
    <row r="202" spans="1:11" x14ac:dyDescent="0.3">
      <c r="A202" s="83"/>
      <c r="B202" s="82"/>
      <c r="C202" s="80"/>
      <c r="D202" s="81"/>
      <c r="E202" s="80"/>
      <c r="F202" s="81"/>
      <c r="G202" s="80"/>
      <c r="H202" s="79"/>
      <c r="I202" s="41"/>
      <c r="J202" s="41"/>
      <c r="K202" s="42"/>
    </row>
    <row r="203" spans="1:11" x14ac:dyDescent="0.3">
      <c r="A203" s="44" t="s">
        <v>174</v>
      </c>
      <c r="B203" s="41"/>
      <c r="C203" s="41"/>
      <c r="D203" s="41"/>
      <c r="E203" s="41"/>
      <c r="F203" s="41"/>
      <c r="G203" s="41"/>
      <c r="H203" s="41"/>
      <c r="I203" s="46"/>
      <c r="J203" s="46"/>
      <c r="K203" s="42"/>
    </row>
    <row r="204" spans="1:11" ht="15" thickBot="1" x14ac:dyDescent="0.35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2"/>
    </row>
    <row r="205" spans="1:11" ht="27" thickBot="1" x14ac:dyDescent="0.35">
      <c r="A205" s="78" t="s">
        <v>149</v>
      </c>
      <c r="B205" s="74"/>
      <c r="C205" s="77" t="s">
        <v>175</v>
      </c>
      <c r="D205" s="76" t="s">
        <v>176</v>
      </c>
      <c r="E205" s="75" t="s">
        <v>177</v>
      </c>
      <c r="F205" s="74" t="s">
        <v>178</v>
      </c>
      <c r="G205" s="74" t="s">
        <v>179</v>
      </c>
      <c r="H205" s="653" t="s">
        <v>180</v>
      </c>
      <c r="I205" s="652"/>
      <c r="J205" s="73" t="s">
        <v>181</v>
      </c>
      <c r="K205" s="42"/>
    </row>
    <row r="206" spans="1:11" ht="15" thickBot="1" x14ac:dyDescent="0.35">
      <c r="A206" s="662" t="s">
        <v>182</v>
      </c>
      <c r="B206" s="663"/>
      <c r="C206" s="72">
        <v>20</v>
      </c>
      <c r="D206" s="71">
        <v>8</v>
      </c>
      <c r="E206" s="70">
        <v>160</v>
      </c>
      <c r="F206" s="66">
        <v>58.759999999999991</v>
      </c>
      <c r="G206" s="69">
        <v>218.76</v>
      </c>
      <c r="H206" s="68" t="s">
        <v>40</v>
      </c>
      <c r="I206" s="67" t="s">
        <v>183</v>
      </c>
      <c r="J206" s="66">
        <v>160</v>
      </c>
      <c r="K206" s="42"/>
    </row>
    <row r="207" spans="1:11" ht="15" thickBot="1" x14ac:dyDescent="0.35">
      <c r="A207" s="683" t="s">
        <v>184</v>
      </c>
      <c r="B207" s="684"/>
      <c r="C207" s="65">
        <v>25</v>
      </c>
      <c r="D207" s="64">
        <v>1</v>
      </c>
      <c r="E207" s="63">
        <v>25</v>
      </c>
      <c r="F207" s="56">
        <v>57.6</v>
      </c>
      <c r="G207" s="62">
        <v>82.6</v>
      </c>
      <c r="H207" s="54" t="s">
        <v>40</v>
      </c>
      <c r="I207" s="61" t="s">
        <v>183</v>
      </c>
      <c r="J207" s="56">
        <v>100</v>
      </c>
      <c r="K207" s="42"/>
    </row>
    <row r="208" spans="1:11" ht="15" thickBot="1" x14ac:dyDescent="0.35">
      <c r="A208" s="662" t="s">
        <v>185</v>
      </c>
      <c r="B208" s="663"/>
      <c r="C208" s="59">
        <v>20</v>
      </c>
      <c r="D208" s="58">
        <v>4</v>
      </c>
      <c r="E208" s="57">
        <v>80</v>
      </c>
      <c r="F208" s="56">
        <v>40</v>
      </c>
      <c r="G208" s="60">
        <v>120</v>
      </c>
      <c r="H208" s="54" t="s">
        <v>40</v>
      </c>
      <c r="I208" s="53" t="s">
        <v>183</v>
      </c>
      <c r="J208" s="56">
        <v>100</v>
      </c>
      <c r="K208" s="42"/>
    </row>
    <row r="209" spans="1:11" ht="15" thickBot="1" x14ac:dyDescent="0.35">
      <c r="A209" s="662" t="s">
        <v>186</v>
      </c>
      <c r="B209" s="663"/>
      <c r="C209" s="59">
        <v>25</v>
      </c>
      <c r="D209" s="58">
        <v>6</v>
      </c>
      <c r="E209" s="57">
        <v>150</v>
      </c>
      <c r="F209" s="56">
        <v>0</v>
      </c>
      <c r="G209" s="55">
        <v>150</v>
      </c>
      <c r="H209" s="54" t="s">
        <v>40</v>
      </c>
      <c r="I209" s="53" t="s">
        <v>183</v>
      </c>
      <c r="J209" s="56">
        <v>0</v>
      </c>
      <c r="K209" s="42"/>
    </row>
    <row r="210" spans="1:11" ht="15" thickBot="1" x14ac:dyDescent="0.35">
      <c r="A210" s="662" t="s">
        <v>187</v>
      </c>
      <c r="B210" s="663"/>
      <c r="C210" s="59">
        <v>25</v>
      </c>
      <c r="D210" s="58">
        <v>2</v>
      </c>
      <c r="E210" s="57">
        <v>50</v>
      </c>
      <c r="F210" s="56">
        <v>0</v>
      </c>
      <c r="G210" s="55">
        <v>50</v>
      </c>
      <c r="H210" s="54" t="s">
        <v>40</v>
      </c>
      <c r="I210" s="53" t="s">
        <v>183</v>
      </c>
      <c r="J210" s="52">
        <v>0</v>
      </c>
      <c r="K210" s="42"/>
    </row>
    <row r="211" spans="1:11" ht="21" x14ac:dyDescent="0.3">
      <c r="A211" s="41"/>
      <c r="B211" s="41"/>
      <c r="C211" s="41"/>
      <c r="D211" s="41"/>
      <c r="E211" s="41"/>
      <c r="F211" s="51"/>
      <c r="G211" s="51"/>
      <c r="H211" s="51"/>
      <c r="I211" s="41"/>
      <c r="J211" s="41"/>
      <c r="K211" s="42"/>
    </row>
    <row r="212" spans="1:11" x14ac:dyDescent="0.3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2"/>
    </row>
    <row r="213" spans="1:11" ht="21" x14ac:dyDescent="0.3">
      <c r="A213" s="41"/>
      <c r="B213" s="41"/>
      <c r="C213" s="41"/>
      <c r="D213" s="51"/>
      <c r="E213" s="51"/>
      <c r="F213" s="49"/>
      <c r="G213" s="49"/>
      <c r="H213" s="49"/>
      <c r="I213" s="42"/>
      <c r="J213" s="42"/>
      <c r="K213" s="42"/>
    </row>
    <row r="214" spans="1:11" x14ac:dyDescent="0.3">
      <c r="A214" s="41"/>
      <c r="B214" s="41"/>
      <c r="C214" s="41"/>
      <c r="D214" s="41"/>
      <c r="E214" s="41"/>
      <c r="F214" s="50"/>
      <c r="G214" s="50"/>
      <c r="H214" s="50"/>
      <c r="I214" s="42"/>
      <c r="J214" s="42"/>
      <c r="K214" s="42"/>
    </row>
    <row r="215" spans="1:11" x14ac:dyDescent="0.3">
      <c r="A215" s="41"/>
      <c r="B215" s="41"/>
      <c r="C215" s="41"/>
      <c r="D215" s="41"/>
      <c r="E215" s="45"/>
      <c r="F215" s="49"/>
      <c r="G215" s="49"/>
      <c r="H215" s="49"/>
      <c r="I215" s="42"/>
      <c r="J215" s="42"/>
      <c r="K215" s="42"/>
    </row>
    <row r="216" spans="1:11" ht="15.6" x14ac:dyDescent="0.3">
      <c r="A216" s="48"/>
      <c r="B216" s="41"/>
      <c r="C216" s="41"/>
      <c r="D216" s="41"/>
      <c r="E216" s="47"/>
      <c r="F216" s="41"/>
      <c r="G216" s="41"/>
      <c r="H216" s="41"/>
      <c r="I216" s="42"/>
      <c r="J216" s="42"/>
      <c r="K216" s="42"/>
    </row>
    <row r="217" spans="1:11" x14ac:dyDescent="0.3">
      <c r="A217" s="41"/>
      <c r="B217" s="41"/>
      <c r="C217" s="41"/>
      <c r="D217" s="41"/>
      <c r="E217" s="45"/>
      <c r="F217" s="46"/>
      <c r="G217" s="46"/>
      <c r="H217" s="46"/>
      <c r="I217" s="42"/>
      <c r="J217" s="42"/>
      <c r="K217" s="42"/>
    </row>
    <row r="218" spans="1:11" x14ac:dyDescent="0.3">
      <c r="A218" s="41"/>
      <c r="B218" s="41"/>
      <c r="C218" s="41"/>
      <c r="D218" s="41"/>
      <c r="E218" s="41"/>
      <c r="F218" s="41"/>
      <c r="G218" s="41"/>
      <c r="H218" s="41"/>
      <c r="I218" s="42"/>
      <c r="J218" s="42"/>
      <c r="K218" s="42"/>
    </row>
    <row r="219" spans="1:11" x14ac:dyDescent="0.3">
      <c r="A219" s="41"/>
      <c r="B219" s="41"/>
      <c r="C219" s="41"/>
      <c r="D219" s="41"/>
      <c r="E219" s="45"/>
      <c r="F219" s="41"/>
      <c r="G219" s="41"/>
      <c r="H219" s="41"/>
      <c r="I219" s="42"/>
      <c r="J219" s="42"/>
      <c r="K219" s="42"/>
    </row>
    <row r="220" spans="1:11" x14ac:dyDescent="0.3">
      <c r="A220" s="41"/>
      <c r="B220" s="41"/>
      <c r="C220" s="41"/>
      <c r="D220" s="41"/>
      <c r="E220" s="41"/>
      <c r="F220" s="41"/>
      <c r="G220" s="41"/>
      <c r="H220" s="41"/>
      <c r="I220" s="42"/>
      <c r="J220" s="42"/>
      <c r="K220" s="42"/>
    </row>
    <row r="221" spans="1:11" x14ac:dyDescent="0.3">
      <c r="A221" s="41"/>
      <c r="B221" s="41"/>
      <c r="C221" s="41"/>
      <c r="D221" s="41"/>
      <c r="E221" s="41"/>
      <c r="F221" s="41"/>
      <c r="G221" s="41"/>
      <c r="H221" s="41"/>
      <c r="I221" s="42"/>
      <c r="J221" s="42"/>
      <c r="K221" s="42"/>
    </row>
    <row r="222" spans="1:11" x14ac:dyDescent="0.3">
      <c r="A222" s="41"/>
      <c r="B222" s="41"/>
      <c r="C222" s="41"/>
      <c r="D222" s="41"/>
      <c r="E222" s="41"/>
      <c r="F222" s="41"/>
      <c r="G222" s="41"/>
      <c r="H222" s="41"/>
      <c r="I222" s="42"/>
      <c r="J222" s="42"/>
      <c r="K222" s="42"/>
    </row>
    <row r="223" spans="1:11" x14ac:dyDescent="0.3">
      <c r="A223" s="41"/>
      <c r="B223" s="41"/>
      <c r="C223" s="41"/>
      <c r="D223" s="41"/>
      <c r="E223" s="41"/>
      <c r="F223" s="41"/>
      <c r="G223" s="41"/>
      <c r="H223" s="41"/>
      <c r="I223" s="42"/>
      <c r="J223" s="42"/>
      <c r="K223" s="42"/>
    </row>
    <row r="224" spans="1:11" x14ac:dyDescent="0.3">
      <c r="A224" s="44"/>
      <c r="B224" s="41"/>
      <c r="C224" s="41"/>
      <c r="D224" s="41"/>
      <c r="E224" s="41"/>
      <c r="F224" s="42"/>
      <c r="G224" s="42"/>
      <c r="H224" s="42"/>
      <c r="I224" s="42"/>
      <c r="J224" s="42"/>
      <c r="K224" s="42"/>
    </row>
    <row r="225" spans="1:11" x14ac:dyDescent="0.3">
      <c r="A225" s="41"/>
      <c r="B225" s="41"/>
      <c r="C225" s="41"/>
      <c r="D225" s="41"/>
      <c r="E225" s="41"/>
      <c r="F225" s="42"/>
      <c r="G225" s="42"/>
      <c r="H225" s="42"/>
      <c r="I225" s="42"/>
      <c r="J225" s="42"/>
      <c r="K225" s="42"/>
    </row>
    <row r="226" spans="1:11" x14ac:dyDescent="0.3">
      <c r="A226" s="43"/>
      <c r="B226" s="42"/>
      <c r="C226" s="42"/>
      <c r="D226" s="42"/>
      <c r="E226" s="42"/>
      <c r="F226" s="42"/>
      <c r="G226" s="42"/>
      <c r="H226" s="42"/>
      <c r="I226" s="42"/>
      <c r="J226" s="42"/>
      <c r="K226" s="41"/>
    </row>
    <row r="227" spans="1:11" x14ac:dyDescent="0.3">
      <c r="A227" s="42"/>
      <c r="B227" s="42"/>
      <c r="C227" s="42"/>
      <c r="D227" s="42"/>
      <c r="E227" s="42"/>
      <c r="F227" s="42"/>
      <c r="G227" s="42"/>
      <c r="H227" s="42"/>
      <c r="I227" s="42"/>
      <c r="J227" s="42"/>
      <c r="K227" s="41"/>
    </row>
    <row r="228" spans="1:11" x14ac:dyDescent="0.3">
      <c r="A228" s="42"/>
      <c r="B228" s="42"/>
      <c r="C228" s="42"/>
      <c r="D228" s="42"/>
      <c r="E228" s="42"/>
      <c r="F228" s="42"/>
      <c r="G228" s="42"/>
      <c r="H228" s="42"/>
      <c r="I228" s="42"/>
      <c r="J228" s="42"/>
      <c r="K228" s="40"/>
    </row>
    <row r="229" spans="1:11" x14ac:dyDescent="0.3">
      <c r="A229" s="42"/>
      <c r="B229" s="42"/>
      <c r="C229" s="42"/>
      <c r="D229" s="42"/>
      <c r="E229" s="42"/>
      <c r="F229" s="42"/>
      <c r="G229" s="42"/>
      <c r="H229" s="42"/>
      <c r="I229" s="42"/>
      <c r="J229" s="42"/>
      <c r="K229" s="40"/>
    </row>
    <row r="230" spans="1:11" x14ac:dyDescent="0.3">
      <c r="A230" s="42"/>
      <c r="B230" s="42"/>
      <c r="C230" s="42"/>
      <c r="D230" s="42"/>
      <c r="E230" s="42"/>
      <c r="F230" s="42"/>
      <c r="G230" s="42"/>
      <c r="H230" s="42"/>
      <c r="I230" s="42"/>
      <c r="J230" s="42"/>
      <c r="K230" s="40"/>
    </row>
    <row r="231" spans="1:11" x14ac:dyDescent="0.3">
      <c r="A231" s="42"/>
      <c r="B231" s="42"/>
      <c r="C231" s="42"/>
      <c r="D231" s="42"/>
      <c r="E231" s="42"/>
      <c r="F231" s="42"/>
      <c r="G231" s="42"/>
      <c r="H231" s="42"/>
      <c r="I231" s="42"/>
      <c r="J231" s="42"/>
      <c r="K231" s="40"/>
    </row>
    <row r="232" spans="1:11" x14ac:dyDescent="0.3">
      <c r="A232" s="42"/>
      <c r="B232" s="42"/>
      <c r="C232" s="42"/>
      <c r="D232" s="42"/>
      <c r="E232" s="42"/>
      <c r="F232" s="42"/>
      <c r="G232" s="42"/>
      <c r="H232" s="42"/>
      <c r="I232" s="42"/>
      <c r="J232" s="42"/>
      <c r="K232" s="40"/>
    </row>
    <row r="233" spans="1:11" x14ac:dyDescent="0.3">
      <c r="A233" s="42"/>
      <c r="B233" s="42"/>
      <c r="C233" s="42"/>
      <c r="D233" s="42"/>
      <c r="E233" s="42"/>
      <c r="F233" s="42"/>
      <c r="G233" s="42"/>
      <c r="H233" s="42"/>
      <c r="I233" s="42"/>
      <c r="J233" s="42"/>
      <c r="K233" s="40"/>
    </row>
    <row r="234" spans="1:11" x14ac:dyDescent="0.3">
      <c r="A234" s="42"/>
      <c r="B234" s="42"/>
      <c r="C234" s="42"/>
      <c r="D234" s="42"/>
      <c r="E234" s="42"/>
      <c r="F234" s="42"/>
      <c r="G234" s="42"/>
      <c r="H234" s="42"/>
      <c r="I234" s="42"/>
      <c r="J234" s="42"/>
      <c r="K234" s="40"/>
    </row>
    <row r="235" spans="1:11" x14ac:dyDescent="0.3">
      <c r="A235" s="42"/>
      <c r="B235" s="42"/>
      <c r="C235" s="42"/>
      <c r="D235" s="42"/>
      <c r="E235" s="42"/>
      <c r="F235" s="42"/>
      <c r="G235" s="42"/>
      <c r="H235" s="42"/>
      <c r="I235" s="42"/>
      <c r="J235" s="42"/>
      <c r="K235" s="40"/>
    </row>
    <row r="236" spans="1:11" x14ac:dyDescent="0.3">
      <c r="A236" s="42"/>
      <c r="B236" s="42"/>
      <c r="C236" s="42"/>
      <c r="D236" s="42"/>
      <c r="E236" s="42"/>
      <c r="F236" s="42"/>
      <c r="G236" s="42"/>
      <c r="H236" s="42"/>
      <c r="I236" s="42"/>
      <c r="J236" s="42"/>
      <c r="K236" s="40"/>
    </row>
    <row r="237" spans="1:11" x14ac:dyDescent="0.3">
      <c r="A237" s="42"/>
      <c r="B237" s="42"/>
      <c r="C237" s="42"/>
      <c r="D237" s="42"/>
      <c r="E237" s="42"/>
      <c r="F237" s="42"/>
      <c r="G237" s="42"/>
      <c r="H237" s="42"/>
      <c r="I237" s="42"/>
      <c r="J237" s="42"/>
      <c r="K237" s="40"/>
    </row>
    <row r="238" spans="1:11" x14ac:dyDescent="0.3">
      <c r="A238" s="42"/>
      <c r="B238" s="42"/>
      <c r="C238" s="42"/>
      <c r="D238" s="42"/>
      <c r="E238" s="42"/>
      <c r="F238" s="42"/>
      <c r="G238" s="42"/>
      <c r="H238" s="42"/>
      <c r="I238" s="42"/>
      <c r="J238" s="42"/>
      <c r="K238" s="40"/>
    </row>
    <row r="239" spans="1:11" x14ac:dyDescent="0.3">
      <c r="A239" s="42"/>
      <c r="B239" s="42"/>
      <c r="C239" s="42"/>
      <c r="D239" s="42"/>
      <c r="E239" s="42"/>
      <c r="F239" s="42"/>
      <c r="G239" s="42"/>
      <c r="H239" s="42"/>
      <c r="I239" s="42"/>
      <c r="J239" s="42"/>
      <c r="K239" s="40"/>
    </row>
    <row r="240" spans="1:11" x14ac:dyDescent="0.3">
      <c r="A240" s="42"/>
      <c r="B240" s="42"/>
      <c r="C240" s="42"/>
      <c r="D240" s="42"/>
      <c r="E240" s="42"/>
      <c r="F240" s="42"/>
      <c r="G240" s="42"/>
      <c r="H240" s="42"/>
      <c r="I240" s="42"/>
      <c r="J240" s="42"/>
      <c r="K240" s="40"/>
    </row>
    <row r="241" spans="1:11" x14ac:dyDescent="0.3">
      <c r="A241" s="42"/>
      <c r="B241" s="42"/>
      <c r="C241" s="42"/>
      <c r="D241" s="42"/>
      <c r="E241" s="42"/>
      <c r="F241" s="42"/>
      <c r="G241" s="42"/>
      <c r="H241" s="42"/>
      <c r="I241" s="42"/>
      <c r="J241" s="42"/>
      <c r="K241" s="40"/>
    </row>
    <row r="242" spans="1:11" x14ac:dyDescent="0.3">
      <c r="A242" s="42"/>
      <c r="B242" s="42"/>
      <c r="C242" s="42"/>
      <c r="D242" s="42"/>
      <c r="E242" s="42"/>
      <c r="F242" s="42"/>
      <c r="G242" s="42"/>
      <c r="H242" s="42"/>
      <c r="I242" s="42"/>
      <c r="J242" s="42"/>
      <c r="K242" s="40"/>
    </row>
    <row r="243" spans="1:11" x14ac:dyDescent="0.3">
      <c r="A243" s="42"/>
      <c r="B243" s="42"/>
      <c r="C243" s="42"/>
      <c r="D243" s="42"/>
      <c r="E243" s="42"/>
      <c r="F243" s="42"/>
      <c r="G243" s="42"/>
      <c r="H243" s="42"/>
      <c r="I243" s="42"/>
      <c r="J243" s="42"/>
      <c r="K243" s="40"/>
    </row>
    <row r="244" spans="1:11" x14ac:dyDescent="0.3">
      <c r="A244" s="42"/>
      <c r="B244" s="42"/>
      <c r="C244" s="42"/>
      <c r="D244" s="42"/>
      <c r="E244" s="42"/>
      <c r="F244" s="42"/>
      <c r="G244" s="42"/>
      <c r="H244" s="42"/>
      <c r="I244" s="42"/>
      <c r="J244" s="42"/>
      <c r="K244" s="40"/>
    </row>
    <row r="245" spans="1:11" x14ac:dyDescent="0.3">
      <c r="A245" s="42"/>
      <c r="B245" s="42"/>
      <c r="C245" s="42"/>
      <c r="D245" s="42"/>
      <c r="E245" s="42"/>
      <c r="F245" s="42"/>
      <c r="G245" s="42"/>
      <c r="H245" s="42"/>
      <c r="I245" s="41"/>
      <c r="J245" s="41"/>
      <c r="K245" s="40"/>
    </row>
    <row r="246" spans="1:11" x14ac:dyDescent="0.3">
      <c r="A246" s="42"/>
      <c r="B246" s="42"/>
      <c r="C246" s="42"/>
      <c r="D246" s="42"/>
      <c r="E246" s="42"/>
      <c r="F246" s="42"/>
      <c r="G246" s="42"/>
      <c r="H246" s="42"/>
      <c r="I246" s="41"/>
      <c r="J246" s="41"/>
      <c r="K246" s="40"/>
    </row>
    <row r="247" spans="1:11" x14ac:dyDescent="0.3">
      <c r="A247" s="42"/>
      <c r="B247" s="42"/>
      <c r="C247" s="42"/>
      <c r="D247" s="42"/>
      <c r="E247" s="42"/>
      <c r="F247" s="42"/>
      <c r="G247" s="42"/>
      <c r="H247" s="42"/>
      <c r="I247" s="41"/>
      <c r="J247" s="41"/>
      <c r="K247" s="40"/>
    </row>
    <row r="248" spans="1:11" x14ac:dyDescent="0.3">
      <c r="A248" s="42"/>
      <c r="B248" s="42"/>
      <c r="C248" s="42"/>
      <c r="D248" s="42"/>
      <c r="E248" s="42"/>
      <c r="F248" s="42"/>
      <c r="G248" s="42"/>
      <c r="H248" s="42"/>
      <c r="I248" s="41"/>
      <c r="J248" s="41"/>
      <c r="K248" s="40"/>
    </row>
    <row r="249" spans="1:11" x14ac:dyDescent="0.3">
      <c r="A249" s="42"/>
      <c r="B249" s="42"/>
      <c r="C249" s="42"/>
      <c r="D249" s="42"/>
      <c r="E249" s="42"/>
      <c r="F249" s="42"/>
      <c r="G249" s="42"/>
      <c r="H249" s="42"/>
      <c r="I249" s="40"/>
      <c r="J249" s="40"/>
      <c r="K249" s="40"/>
    </row>
    <row r="250" spans="1:11" x14ac:dyDescent="0.3">
      <c r="A250" s="42"/>
      <c r="B250" s="42"/>
      <c r="C250" s="42"/>
      <c r="D250" s="42"/>
      <c r="E250" s="42"/>
      <c r="F250" s="42"/>
      <c r="G250" s="42"/>
      <c r="H250" s="42"/>
      <c r="I250" s="40"/>
      <c r="J250" s="40"/>
      <c r="K250" s="40"/>
    </row>
    <row r="251" spans="1:11" x14ac:dyDescent="0.3">
      <c r="A251" s="42"/>
      <c r="B251" s="42"/>
      <c r="C251" s="42"/>
      <c r="D251" s="42"/>
      <c r="E251" s="42"/>
      <c r="F251" s="42"/>
      <c r="G251" s="42"/>
      <c r="H251" s="42"/>
      <c r="I251" s="40"/>
      <c r="J251" s="40"/>
      <c r="K251" s="40"/>
    </row>
    <row r="252" spans="1:11" x14ac:dyDescent="0.3">
      <c r="A252" s="42"/>
      <c r="B252" s="42"/>
      <c r="C252" s="42"/>
      <c r="D252" s="42"/>
      <c r="E252" s="42"/>
      <c r="F252" s="42"/>
      <c r="G252" s="42"/>
      <c r="H252" s="42"/>
      <c r="I252" s="40"/>
      <c r="J252" s="40"/>
      <c r="K252" s="40"/>
    </row>
    <row r="253" spans="1:11" x14ac:dyDescent="0.3">
      <c r="A253" s="42"/>
      <c r="B253" s="42"/>
      <c r="C253" s="42"/>
      <c r="D253" s="42"/>
      <c r="E253" s="42"/>
      <c r="F253" s="42"/>
      <c r="G253" s="42"/>
      <c r="H253" s="42"/>
      <c r="I253" s="40"/>
      <c r="J253" s="40"/>
      <c r="K253" s="40"/>
    </row>
    <row r="254" spans="1:11" x14ac:dyDescent="0.3">
      <c r="A254" s="42"/>
      <c r="B254" s="42"/>
      <c r="C254" s="42"/>
      <c r="D254" s="42"/>
      <c r="E254" s="42"/>
      <c r="F254" s="42"/>
      <c r="G254" s="42"/>
      <c r="H254" s="42"/>
      <c r="I254" s="40"/>
      <c r="J254" s="40"/>
      <c r="K254" s="40"/>
    </row>
    <row r="255" spans="1:11" x14ac:dyDescent="0.3">
      <c r="A255" s="42"/>
      <c r="B255" s="42"/>
      <c r="C255" s="42"/>
      <c r="D255" s="42"/>
      <c r="E255" s="42"/>
      <c r="F255" s="42"/>
      <c r="G255" s="42"/>
      <c r="H255" s="42"/>
      <c r="I255" s="40"/>
      <c r="J255" s="40"/>
      <c r="K255" s="40"/>
    </row>
    <row r="256" spans="1:11" x14ac:dyDescent="0.3">
      <c r="A256" s="42"/>
      <c r="B256" s="42"/>
      <c r="C256" s="42"/>
      <c r="D256" s="42"/>
      <c r="E256" s="42"/>
      <c r="F256" s="41"/>
      <c r="G256" s="41"/>
      <c r="H256" s="41"/>
      <c r="I256" s="40"/>
      <c r="J256" s="40"/>
      <c r="K256" s="40"/>
    </row>
    <row r="257" spans="1:11" x14ac:dyDescent="0.3">
      <c r="A257" s="42"/>
      <c r="B257" s="42"/>
      <c r="C257" s="42"/>
      <c r="D257" s="42"/>
      <c r="E257" s="42"/>
      <c r="F257" s="41"/>
      <c r="G257" s="41"/>
      <c r="H257" s="41"/>
      <c r="I257" s="40"/>
      <c r="J257" s="40"/>
      <c r="K257" s="40"/>
    </row>
    <row r="258" spans="1:11" x14ac:dyDescent="0.3">
      <c r="A258" s="41"/>
      <c r="B258" s="41"/>
      <c r="C258" s="41"/>
      <c r="D258" s="41"/>
      <c r="E258" s="41"/>
      <c r="F258" s="41"/>
      <c r="G258" s="41"/>
      <c r="H258" s="41"/>
      <c r="I258" s="40"/>
      <c r="J258" s="40"/>
      <c r="K258" s="40"/>
    </row>
    <row r="259" spans="1:11" x14ac:dyDescent="0.3">
      <c r="A259" s="41"/>
      <c r="B259" s="41"/>
      <c r="C259" s="41"/>
      <c r="D259" s="41"/>
      <c r="E259" s="41"/>
      <c r="F259" s="41"/>
      <c r="G259" s="41"/>
      <c r="H259" s="41"/>
      <c r="I259" s="40"/>
      <c r="J259" s="40"/>
      <c r="K259" s="40"/>
    </row>
    <row r="260" spans="1:11" x14ac:dyDescent="0.3">
      <c r="A260" s="40"/>
      <c r="B260" s="40"/>
      <c r="C260" s="40"/>
      <c r="D260" s="40"/>
      <c r="E260" s="40"/>
      <c r="F260" s="40"/>
      <c r="G260" s="40"/>
      <c r="H260" s="40"/>
      <c r="I260" s="40"/>
      <c r="J260" s="40"/>
      <c r="K260" s="40"/>
    </row>
    <row r="261" spans="1:11" x14ac:dyDescent="0.3">
      <c r="A261" s="40"/>
      <c r="B261" s="40"/>
      <c r="C261" s="40"/>
      <c r="D261" s="40"/>
      <c r="E261" s="40"/>
      <c r="F261" s="40"/>
      <c r="G261" s="40"/>
      <c r="H261" s="40"/>
      <c r="I261" s="40"/>
      <c r="J261" s="40"/>
      <c r="K261" s="40"/>
    </row>
    <row r="262" spans="1:11" x14ac:dyDescent="0.3">
      <c r="A262" s="40"/>
      <c r="B262" s="40"/>
      <c r="C262" s="40"/>
      <c r="D262" s="40"/>
      <c r="E262" s="40"/>
      <c r="F262" s="40"/>
      <c r="G262" s="40"/>
      <c r="H262" s="40"/>
      <c r="I262" s="40"/>
      <c r="J262" s="40"/>
      <c r="K262" s="40"/>
    </row>
    <row r="263" spans="1:11" x14ac:dyDescent="0.3">
      <c r="A263" s="40"/>
      <c r="B263" s="40"/>
      <c r="C263" s="40"/>
      <c r="D263" s="40"/>
      <c r="E263" s="40"/>
      <c r="F263" s="40"/>
      <c r="G263" s="40"/>
      <c r="H263" s="40"/>
      <c r="I263" s="40"/>
      <c r="J263" s="40"/>
      <c r="K263" s="40"/>
    </row>
    <row r="264" spans="1:11" x14ac:dyDescent="0.3">
      <c r="A264" s="40"/>
      <c r="B264" s="40"/>
      <c r="C264" s="40"/>
      <c r="D264" s="40"/>
      <c r="E264" s="40"/>
      <c r="F264" s="40"/>
      <c r="G264" s="40"/>
      <c r="H264" s="40"/>
      <c r="I264" s="40"/>
      <c r="J264" s="40"/>
      <c r="K264" s="40"/>
    </row>
    <row r="265" spans="1:11" x14ac:dyDescent="0.3">
      <c r="A265" s="40"/>
      <c r="B265" s="40"/>
      <c r="C265" s="40"/>
      <c r="D265" s="40"/>
      <c r="E265" s="40"/>
      <c r="F265" s="40"/>
      <c r="G265" s="40"/>
      <c r="H265" s="40"/>
      <c r="I265" s="40"/>
      <c r="J265" s="40"/>
      <c r="K265" s="40"/>
    </row>
    <row r="266" spans="1:11" x14ac:dyDescent="0.3">
      <c r="A266" s="40"/>
      <c r="B266" s="40"/>
      <c r="C266" s="40"/>
      <c r="D266" s="40"/>
      <c r="E266" s="40"/>
      <c r="F266" s="40"/>
      <c r="G266" s="40"/>
      <c r="H266" s="40"/>
      <c r="I266" s="40"/>
      <c r="J266" s="40"/>
      <c r="K266" s="40"/>
    </row>
    <row r="267" spans="1:11" x14ac:dyDescent="0.3">
      <c r="A267" s="40"/>
      <c r="B267" s="40"/>
      <c r="C267" s="40"/>
      <c r="D267" s="40"/>
      <c r="E267" s="40"/>
      <c r="F267" s="40"/>
      <c r="G267" s="40"/>
      <c r="H267" s="40"/>
      <c r="I267" s="40"/>
      <c r="J267" s="40"/>
      <c r="K267" s="40"/>
    </row>
    <row r="268" spans="1:11" x14ac:dyDescent="0.3">
      <c r="A268" s="40"/>
      <c r="B268" s="40"/>
      <c r="C268" s="40"/>
      <c r="D268" s="40"/>
      <c r="E268" s="40"/>
      <c r="F268" s="40"/>
      <c r="G268" s="40"/>
      <c r="H268" s="40"/>
      <c r="I268" s="40"/>
      <c r="J268" s="40"/>
      <c r="K268" s="40"/>
    </row>
    <row r="269" spans="1:11" x14ac:dyDescent="0.3">
      <c r="A269" s="40"/>
      <c r="B269" s="40"/>
      <c r="C269" s="40"/>
      <c r="D269" s="40"/>
      <c r="E269" s="40"/>
      <c r="F269" s="40"/>
      <c r="G269" s="40"/>
      <c r="H269" s="40"/>
      <c r="I269" s="40"/>
      <c r="J269" s="40"/>
      <c r="K269" s="40"/>
    </row>
    <row r="270" spans="1:11" x14ac:dyDescent="0.3">
      <c r="A270" s="40"/>
      <c r="B270" s="40"/>
      <c r="C270" s="40"/>
      <c r="D270" s="40"/>
      <c r="E270" s="40"/>
      <c r="F270" s="40"/>
      <c r="G270" s="40"/>
      <c r="H270" s="40"/>
      <c r="I270" s="40"/>
      <c r="J270" s="40"/>
      <c r="K270" s="40"/>
    </row>
    <row r="271" spans="1:11" x14ac:dyDescent="0.3">
      <c r="A271" s="40"/>
      <c r="B271" s="40"/>
      <c r="C271" s="40"/>
      <c r="D271" s="40"/>
      <c r="E271" s="40"/>
      <c r="F271" s="40"/>
      <c r="G271" s="40"/>
      <c r="H271" s="40"/>
      <c r="I271" s="40"/>
      <c r="J271" s="40"/>
      <c r="K271" s="40"/>
    </row>
    <row r="272" spans="1:11" x14ac:dyDescent="0.3">
      <c r="A272" s="40"/>
      <c r="B272" s="40"/>
      <c r="C272" s="40"/>
      <c r="D272" s="40"/>
      <c r="E272" s="40"/>
      <c r="F272" s="40"/>
      <c r="G272" s="40"/>
      <c r="H272" s="40"/>
      <c r="I272" s="40"/>
      <c r="J272" s="40"/>
      <c r="K272" s="40"/>
    </row>
    <row r="273" spans="1:11" x14ac:dyDescent="0.3">
      <c r="A273" s="40"/>
      <c r="B273" s="40"/>
      <c r="C273" s="40"/>
      <c r="D273" s="40"/>
      <c r="E273" s="40"/>
      <c r="F273" s="40"/>
      <c r="G273" s="40"/>
      <c r="H273" s="40"/>
      <c r="I273" s="40"/>
      <c r="J273" s="40"/>
      <c r="K273" s="40"/>
    </row>
    <row r="274" spans="1:11" x14ac:dyDescent="0.3">
      <c r="A274" s="40"/>
      <c r="B274" s="40"/>
      <c r="C274" s="40"/>
      <c r="D274" s="40"/>
      <c r="E274" s="40"/>
      <c r="F274" s="40"/>
      <c r="G274" s="40"/>
      <c r="H274" s="40"/>
      <c r="I274" s="40"/>
      <c r="J274" s="40"/>
      <c r="K274" s="40"/>
    </row>
    <row r="275" spans="1:11" x14ac:dyDescent="0.3">
      <c r="A275" s="40"/>
      <c r="B275" s="40"/>
      <c r="C275" s="40"/>
      <c r="D275" s="40"/>
      <c r="E275" s="40"/>
      <c r="F275" s="40"/>
      <c r="G275" s="40"/>
      <c r="H275" s="40"/>
      <c r="I275" s="40"/>
      <c r="J275" s="40"/>
      <c r="K275" s="40"/>
    </row>
    <row r="276" spans="1:11" x14ac:dyDescent="0.3">
      <c r="A276" s="40"/>
      <c r="B276" s="40"/>
      <c r="C276" s="40"/>
      <c r="D276" s="40"/>
      <c r="E276" s="40"/>
      <c r="F276" s="40"/>
      <c r="G276" s="40"/>
      <c r="H276" s="40"/>
      <c r="I276" s="40"/>
      <c r="J276" s="40"/>
      <c r="K276" s="40"/>
    </row>
    <row r="277" spans="1:11" x14ac:dyDescent="0.3">
      <c r="A277" s="40"/>
      <c r="B277" s="40"/>
      <c r="C277" s="40"/>
      <c r="D277" s="40"/>
      <c r="E277" s="40"/>
      <c r="F277" s="40"/>
      <c r="G277" s="40"/>
      <c r="H277" s="40"/>
      <c r="I277" s="40"/>
      <c r="J277" s="40"/>
      <c r="K277" s="40"/>
    </row>
    <row r="278" spans="1:11" x14ac:dyDescent="0.3">
      <c r="A278" s="40"/>
      <c r="B278" s="40"/>
      <c r="C278" s="40"/>
      <c r="D278" s="40"/>
      <c r="E278" s="40"/>
      <c r="F278" s="40"/>
      <c r="G278" s="40"/>
      <c r="H278" s="40"/>
      <c r="I278" s="40"/>
      <c r="J278" s="40"/>
      <c r="K278" s="40"/>
    </row>
    <row r="279" spans="1:11" x14ac:dyDescent="0.3">
      <c r="A279" s="40"/>
      <c r="B279" s="40"/>
      <c r="C279" s="40"/>
      <c r="D279" s="40"/>
      <c r="E279" s="40"/>
      <c r="F279" s="40"/>
      <c r="G279" s="40"/>
      <c r="H279" s="40"/>
      <c r="I279" s="40"/>
      <c r="J279" s="40"/>
      <c r="K279" s="40"/>
    </row>
    <row r="280" spans="1:11" x14ac:dyDescent="0.3">
      <c r="A280" s="40"/>
      <c r="B280" s="40"/>
      <c r="C280" s="40"/>
      <c r="D280" s="40"/>
      <c r="E280" s="40"/>
      <c r="F280" s="40"/>
      <c r="G280" s="40"/>
      <c r="H280" s="40"/>
      <c r="I280" s="40"/>
      <c r="J280" s="40"/>
      <c r="K280" s="40"/>
    </row>
    <row r="281" spans="1:11" x14ac:dyDescent="0.3">
      <c r="A281" s="40"/>
      <c r="B281" s="40"/>
      <c r="C281" s="40"/>
      <c r="D281" s="40"/>
      <c r="E281" s="40"/>
      <c r="F281" s="40"/>
      <c r="G281" s="40"/>
      <c r="H281" s="40"/>
      <c r="I281" s="40"/>
      <c r="J281" s="40"/>
      <c r="K281" s="40"/>
    </row>
    <row r="282" spans="1:11" x14ac:dyDescent="0.3">
      <c r="A282" s="40"/>
      <c r="B282" s="40"/>
      <c r="C282" s="40"/>
      <c r="D282" s="40"/>
      <c r="E282" s="40"/>
      <c r="F282" s="40"/>
      <c r="G282" s="40"/>
      <c r="H282" s="40"/>
      <c r="I282" s="40"/>
      <c r="J282" s="40"/>
      <c r="K282" s="40"/>
    </row>
    <row r="283" spans="1:11" x14ac:dyDescent="0.3">
      <c r="A283" s="40"/>
      <c r="B283" s="40"/>
      <c r="C283" s="40"/>
      <c r="D283" s="40"/>
      <c r="E283" s="40"/>
      <c r="F283" s="40"/>
      <c r="G283" s="40"/>
      <c r="H283" s="40"/>
      <c r="I283" s="40"/>
      <c r="J283" s="40"/>
      <c r="K283" s="38"/>
    </row>
    <row r="284" spans="1:11" x14ac:dyDescent="0.3">
      <c r="A284" s="40"/>
      <c r="B284" s="40"/>
      <c r="C284" s="40"/>
      <c r="D284" s="40"/>
      <c r="E284" s="40"/>
      <c r="F284" s="40"/>
      <c r="G284" s="40"/>
      <c r="H284" s="40"/>
      <c r="I284" s="40"/>
      <c r="J284" s="40"/>
      <c r="K284" s="38"/>
    </row>
    <row r="285" spans="1:11" x14ac:dyDescent="0.3">
      <c r="A285" s="40"/>
      <c r="B285" s="40"/>
      <c r="C285" s="40"/>
      <c r="D285" s="40"/>
      <c r="E285" s="40"/>
      <c r="F285" s="40"/>
      <c r="G285" s="40"/>
      <c r="H285" s="40"/>
      <c r="I285" s="40"/>
      <c r="J285" s="40"/>
      <c r="K285" s="38"/>
    </row>
    <row r="286" spans="1:11" x14ac:dyDescent="0.3">
      <c r="A286" s="40"/>
      <c r="B286" s="40"/>
      <c r="C286" s="40"/>
      <c r="D286" s="40"/>
      <c r="E286" s="40"/>
      <c r="F286" s="40"/>
      <c r="G286" s="40"/>
      <c r="H286" s="40"/>
      <c r="I286" s="40"/>
      <c r="J286" s="40"/>
      <c r="K286" s="38"/>
    </row>
    <row r="287" spans="1:11" x14ac:dyDescent="0.3">
      <c r="A287" s="40"/>
      <c r="B287" s="40"/>
      <c r="C287" s="40"/>
      <c r="D287" s="40"/>
      <c r="E287" s="40"/>
      <c r="F287" s="40"/>
      <c r="G287" s="40"/>
      <c r="H287" s="40"/>
      <c r="I287" s="40"/>
      <c r="J287" s="40"/>
      <c r="K287" s="38"/>
    </row>
    <row r="288" spans="1:11" x14ac:dyDescent="0.3">
      <c r="A288" s="40"/>
      <c r="B288" s="40"/>
      <c r="C288" s="40"/>
      <c r="D288" s="40"/>
      <c r="E288" s="40"/>
      <c r="F288" s="40"/>
      <c r="G288" s="40"/>
      <c r="H288" s="40"/>
      <c r="I288" s="40"/>
      <c r="J288" s="40"/>
      <c r="K288" s="38"/>
    </row>
    <row r="289" spans="1:10" x14ac:dyDescent="0.3">
      <c r="A289" s="40"/>
      <c r="B289" s="40"/>
      <c r="C289" s="40"/>
      <c r="D289" s="40"/>
      <c r="E289" s="40"/>
      <c r="F289" s="40"/>
      <c r="G289" s="40"/>
      <c r="H289" s="40"/>
      <c r="I289" s="40"/>
      <c r="J289" s="40"/>
    </row>
    <row r="290" spans="1:10" x14ac:dyDescent="0.3">
      <c r="A290" s="40"/>
      <c r="B290" s="40"/>
      <c r="C290" s="40"/>
      <c r="D290" s="40"/>
      <c r="E290" s="40"/>
      <c r="F290" s="40"/>
      <c r="G290" s="40"/>
      <c r="H290" s="40"/>
      <c r="I290" s="40"/>
      <c r="J290" s="40"/>
    </row>
    <row r="291" spans="1:10" x14ac:dyDescent="0.3">
      <c r="A291" s="40"/>
      <c r="B291" s="40"/>
      <c r="C291" s="40"/>
      <c r="D291" s="40"/>
      <c r="E291" s="40"/>
      <c r="F291" s="40"/>
      <c r="G291" s="40"/>
      <c r="H291" s="40"/>
      <c r="I291" s="40"/>
      <c r="J291" s="40"/>
    </row>
    <row r="292" spans="1:10" x14ac:dyDescent="0.3">
      <c r="A292" s="40"/>
      <c r="B292" s="40"/>
      <c r="C292" s="40"/>
      <c r="D292" s="40"/>
      <c r="E292" s="40"/>
      <c r="F292" s="40"/>
      <c r="G292" s="40"/>
      <c r="H292" s="40"/>
      <c r="I292" s="40"/>
      <c r="J292" s="40"/>
    </row>
    <row r="293" spans="1:10" x14ac:dyDescent="0.3">
      <c r="A293" s="40"/>
      <c r="B293" s="40"/>
      <c r="C293" s="40"/>
      <c r="D293" s="40"/>
      <c r="E293" s="40"/>
      <c r="F293" s="40"/>
      <c r="G293" s="40"/>
      <c r="H293" s="40"/>
      <c r="I293" s="40"/>
      <c r="J293" s="40"/>
    </row>
    <row r="294" spans="1:10" x14ac:dyDescent="0.3">
      <c r="A294" s="40"/>
      <c r="B294" s="40"/>
      <c r="C294" s="40"/>
      <c r="D294" s="40"/>
      <c r="E294" s="40"/>
      <c r="F294" s="40"/>
      <c r="G294" s="40"/>
      <c r="H294" s="40"/>
      <c r="I294" s="40"/>
      <c r="J294" s="40"/>
    </row>
    <row r="295" spans="1:10" x14ac:dyDescent="0.3">
      <c r="A295" s="40"/>
      <c r="B295" s="40"/>
      <c r="C295" s="40"/>
      <c r="D295" s="40"/>
      <c r="E295" s="40"/>
      <c r="F295" s="40"/>
      <c r="G295" s="40"/>
      <c r="H295" s="40"/>
      <c r="I295" s="40"/>
      <c r="J295" s="40"/>
    </row>
    <row r="296" spans="1:10" x14ac:dyDescent="0.3">
      <c r="A296" s="40"/>
      <c r="B296" s="40"/>
      <c r="C296" s="40"/>
      <c r="D296" s="40"/>
      <c r="E296" s="40"/>
      <c r="F296" s="40"/>
      <c r="G296" s="40"/>
      <c r="H296" s="40"/>
      <c r="I296" s="40"/>
      <c r="J296" s="40"/>
    </row>
    <row r="297" spans="1:10" x14ac:dyDescent="0.3">
      <c r="A297" s="40"/>
      <c r="B297" s="40"/>
      <c r="C297" s="40"/>
      <c r="D297" s="40"/>
      <c r="E297" s="40"/>
      <c r="F297" s="40"/>
      <c r="G297" s="40"/>
      <c r="H297" s="40"/>
      <c r="I297" s="40"/>
      <c r="J297" s="40"/>
    </row>
    <row r="298" spans="1:10" x14ac:dyDescent="0.3">
      <c r="A298" s="40"/>
      <c r="B298" s="40"/>
      <c r="C298" s="40"/>
      <c r="D298" s="40"/>
      <c r="E298" s="40"/>
      <c r="F298" s="40"/>
      <c r="G298" s="40"/>
      <c r="H298" s="40"/>
      <c r="I298" s="40"/>
      <c r="J298" s="40"/>
    </row>
    <row r="299" spans="1:10" x14ac:dyDescent="0.3">
      <c r="A299" s="40"/>
      <c r="B299" s="40"/>
      <c r="C299" s="40"/>
      <c r="D299" s="40"/>
      <c r="E299" s="40"/>
      <c r="F299" s="40"/>
      <c r="G299" s="40"/>
      <c r="H299" s="40"/>
      <c r="I299" s="40"/>
      <c r="J299" s="40"/>
    </row>
    <row r="300" spans="1:10" x14ac:dyDescent="0.3">
      <c r="A300" s="40"/>
      <c r="B300" s="40"/>
      <c r="C300" s="40"/>
      <c r="D300" s="40"/>
      <c r="E300" s="40"/>
      <c r="F300" s="40"/>
      <c r="G300" s="40"/>
      <c r="H300" s="40"/>
      <c r="I300" s="40"/>
      <c r="J300" s="40"/>
    </row>
    <row r="301" spans="1:10" x14ac:dyDescent="0.3">
      <c r="A301" s="40"/>
      <c r="B301" s="40"/>
      <c r="C301" s="40"/>
      <c r="D301" s="40"/>
      <c r="E301" s="40"/>
      <c r="F301" s="40"/>
      <c r="G301" s="40"/>
      <c r="H301" s="40"/>
      <c r="I301" s="40"/>
      <c r="J301" s="40"/>
    </row>
    <row r="302" spans="1:10" x14ac:dyDescent="0.3">
      <c r="A302" s="40"/>
      <c r="B302" s="40"/>
      <c r="C302" s="40"/>
      <c r="D302" s="40"/>
      <c r="E302" s="40"/>
      <c r="F302" s="40"/>
      <c r="G302" s="40"/>
      <c r="H302" s="40"/>
      <c r="I302" s="40"/>
      <c r="J302" s="40"/>
    </row>
    <row r="303" spans="1:10" x14ac:dyDescent="0.3">
      <c r="A303" s="40"/>
      <c r="B303" s="40"/>
      <c r="C303" s="40"/>
      <c r="D303" s="40"/>
      <c r="E303" s="40"/>
      <c r="F303" s="40"/>
      <c r="G303" s="40"/>
      <c r="H303" s="40"/>
      <c r="I303" s="40"/>
      <c r="J303" s="40"/>
    </row>
    <row r="304" spans="1:10" x14ac:dyDescent="0.3">
      <c r="A304" s="39"/>
      <c r="B304" s="39"/>
      <c r="C304" s="38"/>
      <c r="D304" s="38"/>
      <c r="E304" s="38"/>
      <c r="F304" s="38"/>
      <c r="G304" s="38"/>
      <c r="H304" s="38"/>
      <c r="I304" s="38"/>
      <c r="J304" s="38"/>
    </row>
    <row r="305" spans="1:2" x14ac:dyDescent="0.3">
      <c r="A305" s="39"/>
      <c r="B305" s="39"/>
    </row>
    <row r="306" spans="1:2" x14ac:dyDescent="0.3">
      <c r="A306" s="39"/>
      <c r="B306" s="39"/>
    </row>
    <row r="307" spans="1:2" x14ac:dyDescent="0.3">
      <c r="A307" s="39"/>
      <c r="B307" s="39"/>
    </row>
    <row r="308" spans="1:2" x14ac:dyDescent="0.3">
      <c r="A308" s="39"/>
      <c r="B308" s="39"/>
    </row>
    <row r="309" spans="1:2" x14ac:dyDescent="0.3">
      <c r="A309" s="39"/>
      <c r="B309" s="39"/>
    </row>
    <row r="310" spans="1:2" x14ac:dyDescent="0.3">
      <c r="A310" s="39"/>
      <c r="B310" s="39"/>
    </row>
    <row r="311" spans="1:2" x14ac:dyDescent="0.3">
      <c r="A311" s="39"/>
      <c r="B311" s="39"/>
    </row>
    <row r="312" spans="1:2" x14ac:dyDescent="0.3">
      <c r="A312" s="39"/>
      <c r="B312" s="39"/>
    </row>
    <row r="313" spans="1:2" x14ac:dyDescent="0.3">
      <c r="A313" s="39"/>
      <c r="B313" s="39"/>
    </row>
    <row r="314" spans="1:2" x14ac:dyDescent="0.3">
      <c r="A314" s="39"/>
      <c r="B314" s="39"/>
    </row>
    <row r="315" spans="1:2" x14ac:dyDescent="0.3">
      <c r="A315" s="39"/>
      <c r="B315" s="39"/>
    </row>
    <row r="316" spans="1:2" x14ac:dyDescent="0.3">
      <c r="A316" s="39"/>
      <c r="B316" s="39"/>
    </row>
    <row r="317" spans="1:2" x14ac:dyDescent="0.3">
      <c r="A317" s="39"/>
      <c r="B317" s="39"/>
    </row>
    <row r="318" spans="1:2" x14ac:dyDescent="0.3">
      <c r="A318" s="39"/>
      <c r="B318" s="39"/>
    </row>
    <row r="319" spans="1:2" x14ac:dyDescent="0.3">
      <c r="A319" s="39"/>
      <c r="B319" s="39"/>
    </row>
    <row r="320" spans="1:2" x14ac:dyDescent="0.3">
      <c r="A320" s="39"/>
      <c r="B320" s="39"/>
    </row>
    <row r="321" spans="1:2" x14ac:dyDescent="0.3">
      <c r="A321" s="39"/>
      <c r="B321" s="39"/>
    </row>
    <row r="322" spans="1:2" x14ac:dyDescent="0.3">
      <c r="A322" s="39"/>
      <c r="B322" s="39"/>
    </row>
    <row r="323" spans="1:2" x14ac:dyDescent="0.3">
      <c r="A323" s="39"/>
      <c r="B323" s="39"/>
    </row>
    <row r="324" spans="1:2" x14ac:dyDescent="0.3">
      <c r="A324" s="39"/>
      <c r="B324" s="39"/>
    </row>
    <row r="325" spans="1:2" x14ac:dyDescent="0.3">
      <c r="A325" s="39"/>
      <c r="B325" s="39"/>
    </row>
    <row r="326" spans="1:2" x14ac:dyDescent="0.3">
      <c r="A326" s="39"/>
      <c r="B326" s="39"/>
    </row>
    <row r="327" spans="1:2" x14ac:dyDescent="0.3">
      <c r="A327" s="39"/>
      <c r="B327" s="39"/>
    </row>
    <row r="328" spans="1:2" x14ac:dyDescent="0.3">
      <c r="A328" s="39"/>
      <c r="B328" s="39"/>
    </row>
    <row r="329" spans="1:2" x14ac:dyDescent="0.3">
      <c r="A329" s="39"/>
      <c r="B329" s="39"/>
    </row>
    <row r="330" spans="1:2" x14ac:dyDescent="0.3">
      <c r="A330" s="39"/>
      <c r="B330" s="39"/>
    </row>
    <row r="331" spans="1:2" x14ac:dyDescent="0.3">
      <c r="A331" s="39"/>
      <c r="B331" s="39"/>
    </row>
    <row r="332" spans="1:2" x14ac:dyDescent="0.3">
      <c r="A332" s="39"/>
      <c r="B332" s="39"/>
    </row>
    <row r="333" spans="1:2" x14ac:dyDescent="0.3">
      <c r="A333" s="39"/>
      <c r="B333" s="39"/>
    </row>
    <row r="334" spans="1:2" x14ac:dyDescent="0.3">
      <c r="A334" s="39"/>
      <c r="B334" s="39"/>
    </row>
    <row r="335" spans="1:2" x14ac:dyDescent="0.3">
      <c r="A335" s="39"/>
      <c r="B335" s="39"/>
    </row>
    <row r="336" spans="1:2" x14ac:dyDescent="0.3">
      <c r="A336" s="39"/>
      <c r="B336" s="39"/>
    </row>
    <row r="337" spans="1:2" x14ac:dyDescent="0.3">
      <c r="A337" s="39"/>
      <c r="B337" s="39"/>
    </row>
  </sheetData>
  <mergeCells count="74">
    <mergeCell ref="A207:B207"/>
    <mergeCell ref="A208:B208"/>
    <mergeCell ref="A209:B209"/>
    <mergeCell ref="A196:D196"/>
    <mergeCell ref="C198:D198"/>
    <mergeCell ref="C200:D200"/>
    <mergeCell ref="C201:D201"/>
    <mergeCell ref="H205:I205"/>
    <mergeCell ref="A206:B206"/>
    <mergeCell ref="C183:D183"/>
    <mergeCell ref="C184:D184"/>
    <mergeCell ref="C185:D185"/>
    <mergeCell ref="A186:B188"/>
    <mergeCell ref="C189:D189"/>
    <mergeCell ref="C190:D190"/>
    <mergeCell ref="O154:P154"/>
    <mergeCell ref="Q154:R154"/>
    <mergeCell ref="S154:T154"/>
    <mergeCell ref="O155:P155"/>
    <mergeCell ref="Q155:R155"/>
    <mergeCell ref="S155:T155"/>
    <mergeCell ref="S145:T145"/>
    <mergeCell ref="M150:T150"/>
    <mergeCell ref="O152:P152"/>
    <mergeCell ref="Q152:R152"/>
    <mergeCell ref="S152:T152"/>
    <mergeCell ref="O138:T138"/>
    <mergeCell ref="O139:P139"/>
    <mergeCell ref="Q139:R139"/>
    <mergeCell ref="S139:T139"/>
    <mergeCell ref="A157:H157"/>
    <mergeCell ref="C151:D151"/>
    <mergeCell ref="E151:F151"/>
    <mergeCell ref="O140:P140"/>
    <mergeCell ref="Q140:R140"/>
    <mergeCell ref="S140:T140"/>
    <mergeCell ref="M141:N143"/>
    <mergeCell ref="O144:P144"/>
    <mergeCell ref="Q144:R144"/>
    <mergeCell ref="S144:T144"/>
    <mergeCell ref="O145:P145"/>
    <mergeCell ref="Q145:R145"/>
    <mergeCell ref="E147:F147"/>
    <mergeCell ref="G147:H147"/>
    <mergeCell ref="C162:D162"/>
    <mergeCell ref="E162:F162"/>
    <mergeCell ref="G162:H162"/>
    <mergeCell ref="C159:D159"/>
    <mergeCell ref="E159:F159"/>
    <mergeCell ref="G159:H159"/>
    <mergeCell ref="C161:D161"/>
    <mergeCell ref="E161:F161"/>
    <mergeCell ref="G161:H161"/>
    <mergeCell ref="A148:B150"/>
    <mergeCell ref="A210:B210"/>
    <mergeCell ref="E138:F138"/>
    <mergeCell ref="C11:J11"/>
    <mergeCell ref="C17:G17"/>
    <mergeCell ref="C35:K35"/>
    <mergeCell ref="C65:J65"/>
    <mergeCell ref="C145:H145"/>
    <mergeCell ref="C146:D146"/>
    <mergeCell ref="E146:F146"/>
    <mergeCell ref="G151:H151"/>
    <mergeCell ref="C152:D152"/>
    <mergeCell ref="E152:F152"/>
    <mergeCell ref="G152:H152"/>
    <mergeCell ref="G146:H146"/>
    <mergeCell ref="C147:D147"/>
    <mergeCell ref="O66:T66"/>
    <mergeCell ref="C107:H107"/>
    <mergeCell ref="D137:F137"/>
    <mergeCell ref="G137:H137"/>
    <mergeCell ref="I137:J137"/>
  </mergeCells>
  <pageMargins left="0" right="0" top="0" bottom="0" header="0" footer="0"/>
  <pageSetup paperSize="9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64"/>
  <sheetViews>
    <sheetView topLeftCell="A3" workbookViewId="0">
      <pane ySplit="2820" activePane="bottomLeft"/>
      <selection activeCell="E51" sqref="E51"/>
      <selection pane="bottomLeft" activeCell="H1" sqref="H1:K1"/>
    </sheetView>
  </sheetViews>
  <sheetFormatPr baseColWidth="10" defaultColWidth="11.44140625" defaultRowHeight="14.4" x14ac:dyDescent="0.3"/>
  <cols>
    <col min="1" max="16384" width="11.44140625" style="38"/>
  </cols>
  <sheetData>
    <row r="1" spans="1:13" ht="18" x14ac:dyDescent="0.35">
      <c r="D1" s="5">
        <v>2017</v>
      </c>
      <c r="H1" s="692"/>
      <c r="I1" s="693"/>
      <c r="J1" s="693"/>
      <c r="K1" s="693"/>
    </row>
    <row r="2" spans="1:13" ht="18.75" thickBot="1" x14ac:dyDescent="0.3">
      <c r="H2" s="694" t="s">
        <v>201</v>
      </c>
      <c r="I2" s="695"/>
      <c r="J2" s="695"/>
      <c r="K2" s="695"/>
    </row>
    <row r="3" spans="1:13" ht="22.5" x14ac:dyDescent="0.25">
      <c r="A3" s="22"/>
      <c r="B3" s="32"/>
      <c r="C3" s="32"/>
      <c r="D3" s="3"/>
    </row>
    <row r="4" spans="1:13" ht="16.5" customHeight="1" x14ac:dyDescent="0.3">
      <c r="A4" s="696" t="s">
        <v>0</v>
      </c>
      <c r="B4" s="697" t="s">
        <v>1</v>
      </c>
      <c r="C4" s="697" t="s">
        <v>2</v>
      </c>
      <c r="D4" s="701" t="s">
        <v>3</v>
      </c>
      <c r="E4" s="701"/>
      <c r="F4" s="701"/>
      <c r="G4" s="701"/>
      <c r="H4" s="701"/>
      <c r="I4" s="402"/>
      <c r="J4" s="538"/>
      <c r="K4" s="402" t="s">
        <v>195</v>
      </c>
      <c r="L4" s="34"/>
    </row>
    <row r="5" spans="1:13" ht="16.5" customHeight="1" x14ac:dyDescent="0.3">
      <c r="A5" s="689"/>
      <c r="B5" s="698"/>
      <c r="C5" s="700"/>
      <c r="D5" s="398" t="s">
        <v>6</v>
      </c>
      <c r="E5" s="398" t="s">
        <v>7</v>
      </c>
      <c r="F5" s="398" t="s">
        <v>8</v>
      </c>
      <c r="G5" s="688" t="s">
        <v>9</v>
      </c>
      <c r="H5" s="688" t="s">
        <v>10</v>
      </c>
      <c r="I5" s="690" t="s">
        <v>197</v>
      </c>
      <c r="J5" s="543"/>
      <c r="K5" s="404"/>
      <c r="L5" s="398" t="s">
        <v>11</v>
      </c>
    </row>
    <row r="6" spans="1:13" ht="15" customHeight="1" x14ac:dyDescent="0.3">
      <c r="A6" s="689"/>
      <c r="B6" s="698"/>
      <c r="C6" s="700"/>
      <c r="D6" s="8"/>
      <c r="E6" s="400" t="s">
        <v>13</v>
      </c>
      <c r="F6" s="400" t="s">
        <v>13</v>
      </c>
      <c r="G6" s="688"/>
      <c r="H6" s="689"/>
      <c r="I6" s="691"/>
      <c r="J6" s="537"/>
      <c r="K6" s="399"/>
      <c r="L6" s="687" t="s">
        <v>16</v>
      </c>
    </row>
    <row r="7" spans="1:13" ht="20.25" customHeight="1" thickBot="1" x14ac:dyDescent="0.35">
      <c r="A7" s="689"/>
      <c r="B7" s="699"/>
      <c r="C7" s="691"/>
      <c r="D7" s="10"/>
      <c r="E7" s="401" t="s">
        <v>17</v>
      </c>
      <c r="F7" s="401" t="s">
        <v>17</v>
      </c>
      <c r="G7" s="401" t="s">
        <v>17</v>
      </c>
      <c r="H7" s="12"/>
      <c r="I7" s="401" t="s">
        <v>17</v>
      </c>
      <c r="J7" s="536" t="s">
        <v>258</v>
      </c>
      <c r="K7" s="405" t="s">
        <v>16</v>
      </c>
      <c r="L7" s="687"/>
    </row>
    <row r="8" spans="1:13" ht="21.75" customHeight="1" thickBot="1" x14ac:dyDescent="0.3">
      <c r="A8" s="13">
        <v>6</v>
      </c>
      <c r="B8" s="13"/>
      <c r="C8" s="13" t="s">
        <v>18</v>
      </c>
      <c r="D8" s="14"/>
      <c r="E8" s="510"/>
      <c r="F8" s="403"/>
      <c r="G8" s="511"/>
      <c r="H8" s="403"/>
      <c r="I8" s="411"/>
      <c r="J8" s="411"/>
      <c r="K8" s="15"/>
      <c r="L8" s="410"/>
    </row>
    <row r="9" spans="1:13" ht="15.75" customHeight="1" thickBot="1" x14ac:dyDescent="0.35">
      <c r="A9" s="533" t="s">
        <v>21</v>
      </c>
      <c r="B9" s="527"/>
      <c r="C9" s="527"/>
      <c r="D9" s="534" t="s">
        <v>245</v>
      </c>
      <c r="E9" s="534" t="s">
        <v>245</v>
      </c>
      <c r="F9" s="534"/>
      <c r="G9" s="534" t="s">
        <v>246</v>
      </c>
      <c r="H9" s="534" t="s">
        <v>206</v>
      </c>
      <c r="I9" s="534"/>
      <c r="J9" s="535"/>
      <c r="K9" s="535"/>
      <c r="L9" s="534" t="s">
        <v>245</v>
      </c>
    </row>
    <row r="10" spans="1:13" ht="15" x14ac:dyDescent="0.25">
      <c r="A10" s="6">
        <v>42807</v>
      </c>
      <c r="B10" s="33"/>
      <c r="C10" s="33">
        <v>0</v>
      </c>
      <c r="D10" s="27">
        <v>7.4</v>
      </c>
      <c r="E10" s="17">
        <v>9.6</v>
      </c>
      <c r="F10" s="17">
        <v>6.4</v>
      </c>
      <c r="G10" s="18">
        <v>0</v>
      </c>
      <c r="H10" s="361">
        <v>504</v>
      </c>
      <c r="I10" s="415">
        <v>10.7</v>
      </c>
      <c r="J10" s="544">
        <v>39</v>
      </c>
      <c r="K10" s="412">
        <f>H10*0.7</f>
        <v>352.79999999999995</v>
      </c>
      <c r="L10" s="2">
        <v>0.1</v>
      </c>
      <c r="M10" s="38" t="s">
        <v>264</v>
      </c>
    </row>
    <row r="11" spans="1:13" ht="15" x14ac:dyDescent="0.25">
      <c r="A11" s="6">
        <v>42809</v>
      </c>
      <c r="B11" s="33"/>
      <c r="C11" s="33">
        <v>0</v>
      </c>
      <c r="D11" s="27">
        <v>7.3</v>
      </c>
      <c r="E11" s="17">
        <v>15.5</v>
      </c>
      <c r="F11" s="17">
        <v>6.7</v>
      </c>
      <c r="G11" s="18">
        <v>0</v>
      </c>
      <c r="H11" s="361">
        <v>343</v>
      </c>
      <c r="I11" s="415">
        <v>5.49</v>
      </c>
      <c r="J11" s="544">
        <f>I11*7.1</f>
        <v>38.978999999999999</v>
      </c>
      <c r="K11" s="412">
        <f>H11*0.7</f>
        <v>240.1</v>
      </c>
      <c r="L11" s="2">
        <v>0.1</v>
      </c>
    </row>
    <row r="12" spans="1:13" ht="15" x14ac:dyDescent="0.25">
      <c r="A12" s="6">
        <v>42814</v>
      </c>
      <c r="B12" s="33"/>
      <c r="C12" s="33">
        <v>0</v>
      </c>
      <c r="D12" s="27">
        <v>7.4</v>
      </c>
      <c r="E12" s="17">
        <v>16.2</v>
      </c>
      <c r="F12" s="17">
        <v>5.5</v>
      </c>
      <c r="G12" s="18">
        <v>0</v>
      </c>
      <c r="H12" s="19">
        <v>526</v>
      </c>
      <c r="I12" s="19">
        <v>10.8</v>
      </c>
      <c r="J12" s="412">
        <f>I12*7.1</f>
        <v>76.680000000000007</v>
      </c>
      <c r="K12" s="412">
        <f t="shared" ref="K12:K74" si="0">H12*0.7</f>
        <v>368.2</v>
      </c>
      <c r="L12" s="2">
        <v>0.12</v>
      </c>
    </row>
    <row r="13" spans="1:13" ht="15" x14ac:dyDescent="0.25">
      <c r="A13" s="6">
        <v>42816</v>
      </c>
      <c r="B13" s="33"/>
      <c r="C13" s="33">
        <v>0</v>
      </c>
      <c r="D13" s="17">
        <v>7.3</v>
      </c>
      <c r="E13" s="17">
        <v>16</v>
      </c>
      <c r="F13" s="17">
        <v>5.0999999999999996</v>
      </c>
      <c r="G13" s="18">
        <v>0</v>
      </c>
      <c r="H13" s="19">
        <v>523</v>
      </c>
      <c r="I13" s="19">
        <v>11.1</v>
      </c>
      <c r="J13" s="412">
        <f>I13*7.1</f>
        <v>78.809999999999988</v>
      </c>
      <c r="K13" s="412">
        <f t="shared" si="0"/>
        <v>366.09999999999997</v>
      </c>
      <c r="L13" s="2">
        <v>0.1</v>
      </c>
    </row>
    <row r="14" spans="1:13" ht="15" x14ac:dyDescent="0.25">
      <c r="A14" s="4">
        <v>42818</v>
      </c>
      <c r="B14" s="33"/>
      <c r="C14" s="33">
        <v>0</v>
      </c>
      <c r="D14" s="17">
        <v>7.4</v>
      </c>
      <c r="E14" s="17">
        <v>15.9</v>
      </c>
      <c r="F14" s="17">
        <v>5.6</v>
      </c>
      <c r="G14" s="18">
        <v>0</v>
      </c>
      <c r="H14" s="19">
        <v>524</v>
      </c>
      <c r="I14" s="19">
        <v>10.4</v>
      </c>
      <c r="J14" s="412">
        <f>I14*7.1</f>
        <v>73.84</v>
      </c>
      <c r="K14" s="412">
        <f t="shared" si="0"/>
        <v>366.79999999999995</v>
      </c>
      <c r="L14" s="2">
        <v>0.36</v>
      </c>
    </row>
    <row r="15" spans="1:13" ht="15" x14ac:dyDescent="0.25">
      <c r="A15" s="4">
        <v>42821</v>
      </c>
      <c r="B15" s="33"/>
      <c r="C15" s="33">
        <v>0</v>
      </c>
      <c r="D15" s="17">
        <v>7.4</v>
      </c>
      <c r="E15" s="17">
        <v>15.7</v>
      </c>
      <c r="F15" s="17">
        <v>5.6</v>
      </c>
      <c r="G15" s="18">
        <v>0</v>
      </c>
      <c r="H15" s="19">
        <v>517</v>
      </c>
      <c r="I15" s="19">
        <v>10.56</v>
      </c>
      <c r="J15" s="412">
        <v>75</v>
      </c>
      <c r="K15" s="412">
        <f t="shared" si="0"/>
        <v>361.9</v>
      </c>
      <c r="L15" s="2"/>
    </row>
    <row r="16" spans="1:13" ht="15" x14ac:dyDescent="0.25">
      <c r="A16" s="4">
        <v>42823</v>
      </c>
      <c r="B16" s="33"/>
      <c r="C16" s="33">
        <v>0</v>
      </c>
      <c r="D16" s="17">
        <v>7.2</v>
      </c>
      <c r="E16" s="17">
        <v>16.3</v>
      </c>
      <c r="F16" s="17">
        <v>5.7</v>
      </c>
      <c r="G16" s="18">
        <v>0</v>
      </c>
      <c r="H16" s="19">
        <v>526</v>
      </c>
      <c r="I16" s="19">
        <v>10.7</v>
      </c>
      <c r="J16" s="412">
        <f>I16*7.1</f>
        <v>75.969999999999985</v>
      </c>
      <c r="K16" s="412">
        <f t="shared" si="0"/>
        <v>368.2</v>
      </c>
      <c r="L16" s="2"/>
    </row>
    <row r="17" spans="1:12" ht="15" x14ac:dyDescent="0.25">
      <c r="A17" s="4">
        <v>42825</v>
      </c>
      <c r="B17" s="33"/>
      <c r="C17" s="33">
        <v>0</v>
      </c>
      <c r="D17" s="17">
        <v>7.2</v>
      </c>
      <c r="E17" s="17">
        <v>15.6</v>
      </c>
      <c r="F17" s="17">
        <v>5.8</v>
      </c>
      <c r="G17" s="18">
        <v>0</v>
      </c>
      <c r="H17" s="19">
        <v>522</v>
      </c>
      <c r="I17" s="19">
        <v>10.5</v>
      </c>
      <c r="J17" s="412">
        <f>I17*7.1</f>
        <v>74.55</v>
      </c>
      <c r="K17" s="412">
        <f t="shared" si="0"/>
        <v>365.4</v>
      </c>
      <c r="L17" s="2"/>
    </row>
    <row r="18" spans="1:12" ht="15" x14ac:dyDescent="0.25">
      <c r="A18" s="4">
        <v>42828</v>
      </c>
      <c r="B18" s="33"/>
      <c r="C18" s="33">
        <v>0</v>
      </c>
      <c r="D18" s="17">
        <v>7.2</v>
      </c>
      <c r="E18" s="17">
        <v>15.7</v>
      </c>
      <c r="F18" s="17">
        <v>5.7</v>
      </c>
      <c r="G18" s="18">
        <v>0</v>
      </c>
      <c r="H18" s="19">
        <v>515</v>
      </c>
      <c r="I18" s="19">
        <v>11.15</v>
      </c>
      <c r="J18" s="412">
        <f>I18*7.1</f>
        <v>79.164999999999992</v>
      </c>
      <c r="K18" s="412">
        <f t="shared" si="0"/>
        <v>360.5</v>
      </c>
      <c r="L18" s="2"/>
    </row>
    <row r="19" spans="1:12" ht="15" x14ac:dyDescent="0.25">
      <c r="A19" s="4">
        <v>43560</v>
      </c>
      <c r="B19" s="33"/>
      <c r="C19" s="33">
        <v>0</v>
      </c>
      <c r="D19" s="17">
        <v>7.3</v>
      </c>
      <c r="E19" s="17">
        <v>15.3</v>
      </c>
      <c r="F19" s="17">
        <v>4.9000000000000004</v>
      </c>
      <c r="G19" s="18">
        <v>0</v>
      </c>
      <c r="H19" s="19">
        <v>512</v>
      </c>
      <c r="I19" s="19">
        <v>15.2</v>
      </c>
      <c r="J19" s="412">
        <f>I19*7.1</f>
        <v>107.91999999999999</v>
      </c>
      <c r="K19" s="412">
        <f t="shared" si="0"/>
        <v>358.4</v>
      </c>
      <c r="L19" s="2"/>
    </row>
    <row r="20" spans="1:12" ht="15" x14ac:dyDescent="0.25">
      <c r="A20" s="4">
        <v>42832</v>
      </c>
      <c r="B20" s="33"/>
      <c r="C20" s="33">
        <v>0</v>
      </c>
      <c r="D20" s="17"/>
      <c r="E20" s="17">
        <v>10</v>
      </c>
      <c r="F20" s="17">
        <v>5</v>
      </c>
      <c r="G20" s="18">
        <v>0</v>
      </c>
      <c r="H20" s="19"/>
      <c r="I20" s="19"/>
      <c r="J20" s="412">
        <v>85</v>
      </c>
      <c r="K20" s="412">
        <f t="shared" si="0"/>
        <v>0</v>
      </c>
      <c r="L20" s="2"/>
    </row>
    <row r="21" spans="1:12" ht="15" x14ac:dyDescent="0.25">
      <c r="A21" s="4">
        <v>42835</v>
      </c>
      <c r="B21" s="33"/>
      <c r="C21" s="33">
        <v>0</v>
      </c>
      <c r="D21" s="17"/>
      <c r="E21" s="17">
        <v>20</v>
      </c>
      <c r="F21" s="17">
        <v>5.3</v>
      </c>
      <c r="G21" s="18">
        <v>0</v>
      </c>
      <c r="H21" s="19"/>
      <c r="I21" s="19"/>
      <c r="J21" s="412">
        <v>80</v>
      </c>
      <c r="K21" s="412">
        <f t="shared" si="0"/>
        <v>0</v>
      </c>
      <c r="L21" s="2"/>
    </row>
    <row r="22" spans="1:12" ht="15" x14ac:dyDescent="0.25">
      <c r="A22" s="4">
        <v>42837</v>
      </c>
      <c r="B22" s="33"/>
      <c r="C22" s="33">
        <v>0</v>
      </c>
      <c r="D22" s="17"/>
      <c r="E22" s="17">
        <v>15</v>
      </c>
      <c r="F22" s="17">
        <v>5</v>
      </c>
      <c r="G22" s="18">
        <v>0</v>
      </c>
      <c r="H22" s="19"/>
      <c r="I22" s="19"/>
      <c r="J22" s="412">
        <v>71</v>
      </c>
      <c r="K22" s="412">
        <f t="shared" si="0"/>
        <v>0</v>
      </c>
      <c r="L22" s="2"/>
    </row>
    <row r="23" spans="1:12" ht="15" x14ac:dyDescent="0.25">
      <c r="A23" s="4">
        <v>42839</v>
      </c>
      <c r="B23" s="33"/>
      <c r="C23" s="33">
        <v>0</v>
      </c>
      <c r="D23" s="17"/>
      <c r="E23" s="17">
        <v>12</v>
      </c>
      <c r="F23" s="17">
        <v>5</v>
      </c>
      <c r="G23" s="18">
        <v>0</v>
      </c>
      <c r="H23" s="19"/>
      <c r="I23" s="19"/>
      <c r="J23" s="412">
        <v>70</v>
      </c>
      <c r="K23" s="412">
        <f t="shared" si="0"/>
        <v>0</v>
      </c>
      <c r="L23" s="2"/>
    </row>
    <row r="24" spans="1:12" ht="15" x14ac:dyDescent="0.25">
      <c r="A24" s="4">
        <v>42842</v>
      </c>
      <c r="B24" s="33"/>
      <c r="C24" s="33">
        <v>0</v>
      </c>
      <c r="D24" s="17"/>
      <c r="E24" s="17">
        <v>11</v>
      </c>
      <c r="F24" s="17">
        <v>5</v>
      </c>
      <c r="G24" s="18">
        <v>0</v>
      </c>
      <c r="H24" s="19"/>
      <c r="I24" s="19"/>
      <c r="J24" s="412">
        <v>70</v>
      </c>
      <c r="K24" s="412">
        <f t="shared" si="0"/>
        <v>0</v>
      </c>
      <c r="L24" s="2"/>
    </row>
    <row r="25" spans="1:12" ht="15" x14ac:dyDescent="0.25">
      <c r="A25" s="4">
        <v>42844</v>
      </c>
      <c r="B25" s="33"/>
      <c r="C25" s="33">
        <v>0</v>
      </c>
      <c r="D25" s="17"/>
      <c r="E25" s="17">
        <v>14</v>
      </c>
      <c r="F25" s="17">
        <v>6</v>
      </c>
      <c r="G25" s="18">
        <v>0</v>
      </c>
      <c r="H25" s="19"/>
      <c r="I25" s="19"/>
      <c r="J25" s="412">
        <v>78</v>
      </c>
      <c r="K25" s="412">
        <f t="shared" si="0"/>
        <v>0</v>
      </c>
      <c r="L25" s="2"/>
    </row>
    <row r="26" spans="1:12" ht="15" x14ac:dyDescent="0.25">
      <c r="A26" s="4">
        <v>42849</v>
      </c>
      <c r="B26" s="33"/>
      <c r="C26" s="33">
        <v>0</v>
      </c>
      <c r="D26" s="17"/>
      <c r="E26" s="17">
        <v>16</v>
      </c>
      <c r="F26" s="17">
        <v>4.5</v>
      </c>
      <c r="G26" s="18">
        <v>0</v>
      </c>
      <c r="H26" s="19"/>
      <c r="I26" s="19"/>
      <c r="J26" s="412">
        <v>50</v>
      </c>
      <c r="K26" s="412">
        <f t="shared" si="0"/>
        <v>0</v>
      </c>
      <c r="L26" s="2"/>
    </row>
    <row r="27" spans="1:12" ht="15" x14ac:dyDescent="0.25">
      <c r="A27" s="4">
        <v>42851</v>
      </c>
      <c r="B27" s="33"/>
      <c r="C27" s="33">
        <v>0</v>
      </c>
      <c r="D27" s="17"/>
      <c r="E27" s="17">
        <v>14.5</v>
      </c>
      <c r="F27" s="17">
        <v>5</v>
      </c>
      <c r="G27" s="18">
        <v>0</v>
      </c>
      <c r="H27" s="19"/>
      <c r="I27" s="19"/>
      <c r="J27" s="412">
        <v>77</v>
      </c>
      <c r="K27" s="412">
        <f t="shared" si="0"/>
        <v>0</v>
      </c>
      <c r="L27" s="2"/>
    </row>
    <row r="28" spans="1:12" ht="15" x14ac:dyDescent="0.25">
      <c r="A28" s="4">
        <v>42853</v>
      </c>
      <c r="B28" s="33"/>
      <c r="C28" s="33">
        <v>0</v>
      </c>
      <c r="D28" s="17"/>
      <c r="E28" s="17">
        <v>13.2</v>
      </c>
      <c r="F28" s="17">
        <v>7</v>
      </c>
      <c r="G28" s="18">
        <v>0</v>
      </c>
      <c r="H28" s="19"/>
      <c r="I28" s="19"/>
      <c r="J28" s="412">
        <v>83.78</v>
      </c>
      <c r="K28" s="412">
        <f t="shared" si="0"/>
        <v>0</v>
      </c>
      <c r="L28" s="2"/>
    </row>
    <row r="29" spans="1:12" ht="15" x14ac:dyDescent="0.25">
      <c r="A29" s="4">
        <v>42858</v>
      </c>
      <c r="B29" s="33"/>
      <c r="C29" s="33">
        <v>0</v>
      </c>
      <c r="D29" s="17"/>
      <c r="E29" s="17">
        <v>14</v>
      </c>
      <c r="F29" s="17">
        <v>10</v>
      </c>
      <c r="G29" s="18">
        <v>0</v>
      </c>
      <c r="H29" s="19"/>
      <c r="I29" s="19"/>
      <c r="J29" s="412">
        <v>284</v>
      </c>
      <c r="K29" s="412">
        <f t="shared" si="0"/>
        <v>0</v>
      </c>
      <c r="L29" s="2"/>
    </row>
    <row r="30" spans="1:12" ht="15" x14ac:dyDescent="0.25">
      <c r="A30" s="4">
        <v>42860</v>
      </c>
      <c r="B30" s="33"/>
      <c r="C30" s="33">
        <v>0</v>
      </c>
      <c r="D30" s="17"/>
      <c r="E30" s="17">
        <v>13.5</v>
      </c>
      <c r="F30" s="17">
        <v>5</v>
      </c>
      <c r="G30" s="18">
        <v>0</v>
      </c>
      <c r="H30" s="19"/>
      <c r="I30" s="19"/>
      <c r="J30" s="412">
        <v>71</v>
      </c>
      <c r="K30" s="412">
        <f t="shared" si="0"/>
        <v>0</v>
      </c>
      <c r="L30" s="2"/>
    </row>
    <row r="31" spans="1:12" ht="15" x14ac:dyDescent="0.25">
      <c r="A31" s="4">
        <v>42863</v>
      </c>
      <c r="B31" s="33"/>
      <c r="C31" s="33">
        <v>0</v>
      </c>
      <c r="D31" s="17"/>
      <c r="E31" s="17">
        <v>12.5</v>
      </c>
      <c r="F31" s="17">
        <v>5</v>
      </c>
      <c r="G31" s="18">
        <v>0</v>
      </c>
      <c r="H31" s="19"/>
      <c r="I31" s="19"/>
      <c r="J31" s="412">
        <v>71</v>
      </c>
      <c r="K31" s="412">
        <f t="shared" si="0"/>
        <v>0</v>
      </c>
      <c r="L31" s="2"/>
    </row>
    <row r="32" spans="1:12" ht="15" x14ac:dyDescent="0.25">
      <c r="A32" s="4">
        <v>42865</v>
      </c>
      <c r="B32" s="4"/>
      <c r="C32" s="33">
        <v>0</v>
      </c>
      <c r="D32" s="16"/>
      <c r="E32" s="17">
        <v>12.5</v>
      </c>
      <c r="F32" s="17">
        <v>5</v>
      </c>
      <c r="G32" s="18">
        <v>0</v>
      </c>
      <c r="H32" s="19"/>
      <c r="I32" s="19"/>
      <c r="J32" s="412">
        <v>71</v>
      </c>
      <c r="K32" s="412">
        <f t="shared" si="0"/>
        <v>0</v>
      </c>
      <c r="L32" s="2"/>
    </row>
    <row r="33" spans="1:12" ht="15" x14ac:dyDescent="0.25">
      <c r="A33" s="4">
        <v>42867</v>
      </c>
      <c r="B33" s="4"/>
      <c r="C33" s="33">
        <v>0</v>
      </c>
      <c r="D33" s="16"/>
      <c r="E33" s="17">
        <v>13</v>
      </c>
      <c r="F33" s="17">
        <v>5</v>
      </c>
      <c r="G33" s="18">
        <v>0</v>
      </c>
      <c r="H33" s="19"/>
      <c r="I33" s="19"/>
      <c r="J33" s="412">
        <v>71</v>
      </c>
      <c r="K33" s="412">
        <f t="shared" si="0"/>
        <v>0</v>
      </c>
      <c r="L33" s="2"/>
    </row>
    <row r="34" spans="1:12" ht="15" x14ac:dyDescent="0.25">
      <c r="A34" s="4">
        <v>42870</v>
      </c>
      <c r="B34" s="4"/>
      <c r="C34" s="33">
        <v>0</v>
      </c>
      <c r="D34" s="16"/>
      <c r="E34" s="17">
        <v>12.5</v>
      </c>
      <c r="F34" s="17">
        <v>4</v>
      </c>
      <c r="G34" s="18">
        <v>0</v>
      </c>
      <c r="H34" s="19"/>
      <c r="I34" s="19"/>
      <c r="J34" s="412">
        <v>51</v>
      </c>
      <c r="K34" s="412">
        <f t="shared" si="0"/>
        <v>0</v>
      </c>
      <c r="L34" s="2"/>
    </row>
    <row r="35" spans="1:12" ht="15" x14ac:dyDescent="0.25">
      <c r="A35" s="4">
        <v>42872</v>
      </c>
      <c r="B35" s="4"/>
      <c r="C35" s="33">
        <v>0</v>
      </c>
      <c r="D35" s="16"/>
      <c r="E35" s="17">
        <v>12</v>
      </c>
      <c r="F35" s="17">
        <v>6</v>
      </c>
      <c r="G35" s="18">
        <v>0</v>
      </c>
      <c r="H35" s="19"/>
      <c r="I35" s="19"/>
      <c r="J35" s="412">
        <v>77</v>
      </c>
      <c r="K35" s="412">
        <f t="shared" si="0"/>
        <v>0</v>
      </c>
      <c r="L35" s="2"/>
    </row>
    <row r="36" spans="1:12" ht="15" x14ac:dyDescent="0.25">
      <c r="A36" s="4">
        <v>42874</v>
      </c>
      <c r="B36" s="4"/>
      <c r="C36" s="33">
        <v>0</v>
      </c>
      <c r="D36" s="16"/>
      <c r="E36" s="17">
        <v>13.5</v>
      </c>
      <c r="F36" s="17">
        <v>6</v>
      </c>
      <c r="G36" s="18">
        <v>0</v>
      </c>
      <c r="H36" s="19"/>
      <c r="I36" s="19"/>
      <c r="J36" s="412">
        <v>77</v>
      </c>
      <c r="K36" s="412">
        <f t="shared" si="0"/>
        <v>0</v>
      </c>
      <c r="L36" s="2"/>
    </row>
    <row r="37" spans="1:12" ht="15" x14ac:dyDescent="0.25">
      <c r="A37" s="4">
        <v>42877</v>
      </c>
      <c r="B37" s="4"/>
      <c r="C37" s="33">
        <v>0</v>
      </c>
      <c r="D37" s="16"/>
      <c r="E37" s="17">
        <v>10</v>
      </c>
      <c r="F37" s="17">
        <v>5</v>
      </c>
      <c r="G37" s="18">
        <v>0</v>
      </c>
      <c r="H37" s="19"/>
      <c r="I37" s="19"/>
      <c r="J37" s="412">
        <v>77</v>
      </c>
      <c r="K37" s="412">
        <f t="shared" si="0"/>
        <v>0</v>
      </c>
      <c r="L37" s="2"/>
    </row>
    <row r="38" spans="1:12" ht="15" x14ac:dyDescent="0.25">
      <c r="A38" s="4">
        <v>42879</v>
      </c>
      <c r="B38" s="4"/>
      <c r="C38" s="33">
        <v>0</v>
      </c>
      <c r="D38" s="16"/>
      <c r="E38" s="17">
        <v>12</v>
      </c>
      <c r="F38" s="17">
        <v>6</v>
      </c>
      <c r="G38" s="18">
        <v>0</v>
      </c>
      <c r="H38" s="19"/>
      <c r="I38" s="19"/>
      <c r="J38" s="412">
        <v>77</v>
      </c>
      <c r="K38" s="412">
        <f t="shared" si="0"/>
        <v>0</v>
      </c>
      <c r="L38" s="2"/>
    </row>
    <row r="39" spans="1:12" ht="15" x14ac:dyDescent="0.25">
      <c r="A39" s="4">
        <v>42881</v>
      </c>
      <c r="B39" s="4"/>
      <c r="C39" s="33">
        <v>0</v>
      </c>
      <c r="D39" s="16"/>
      <c r="E39" s="17">
        <v>13</v>
      </c>
      <c r="F39" s="17">
        <v>5</v>
      </c>
      <c r="G39" s="18">
        <v>0</v>
      </c>
      <c r="H39" s="19"/>
      <c r="I39" s="19"/>
      <c r="J39" s="412">
        <v>71</v>
      </c>
      <c r="K39" s="412">
        <f t="shared" si="0"/>
        <v>0</v>
      </c>
      <c r="L39" s="2"/>
    </row>
    <row r="40" spans="1:12" ht="15" x14ac:dyDescent="0.25">
      <c r="A40" s="4">
        <v>42884</v>
      </c>
      <c r="B40" s="4"/>
      <c r="C40" s="33">
        <v>0</v>
      </c>
      <c r="D40" s="16"/>
      <c r="E40" s="17">
        <v>14</v>
      </c>
      <c r="F40" s="17">
        <v>5</v>
      </c>
      <c r="G40" s="18">
        <v>0</v>
      </c>
      <c r="H40" s="19"/>
      <c r="I40" s="19"/>
      <c r="J40" s="412">
        <v>184.6</v>
      </c>
      <c r="K40" s="412">
        <f t="shared" si="0"/>
        <v>0</v>
      </c>
      <c r="L40" s="2"/>
    </row>
    <row r="41" spans="1:12" ht="15" x14ac:dyDescent="0.25">
      <c r="A41" s="4">
        <v>42886</v>
      </c>
      <c r="B41" s="4"/>
      <c r="C41" s="33">
        <v>0</v>
      </c>
      <c r="D41" s="16"/>
      <c r="E41" s="17">
        <v>13.5</v>
      </c>
      <c r="F41" s="17">
        <v>6</v>
      </c>
      <c r="G41" s="18">
        <v>0</v>
      </c>
      <c r="H41" s="19"/>
      <c r="I41" s="19"/>
      <c r="J41" s="412">
        <v>71</v>
      </c>
      <c r="K41" s="412">
        <f t="shared" si="0"/>
        <v>0</v>
      </c>
      <c r="L41" s="2"/>
    </row>
    <row r="42" spans="1:12" ht="15" x14ac:dyDescent="0.25">
      <c r="A42" s="4">
        <v>42888</v>
      </c>
      <c r="B42" s="4"/>
      <c r="C42" s="33">
        <v>0</v>
      </c>
      <c r="D42" s="16"/>
      <c r="E42" s="17">
        <v>12</v>
      </c>
      <c r="F42" s="17">
        <v>7</v>
      </c>
      <c r="G42" s="18">
        <v>0</v>
      </c>
      <c r="H42" s="19"/>
      <c r="I42" s="19"/>
      <c r="J42" s="412">
        <v>71</v>
      </c>
      <c r="K42" s="412">
        <f t="shared" si="0"/>
        <v>0</v>
      </c>
      <c r="L42" s="2"/>
    </row>
    <row r="43" spans="1:12" ht="15" x14ac:dyDescent="0.25">
      <c r="A43" s="4">
        <v>42891</v>
      </c>
      <c r="B43" s="4"/>
      <c r="C43" s="33">
        <v>0</v>
      </c>
      <c r="D43" s="16"/>
      <c r="E43" s="17">
        <v>13</v>
      </c>
      <c r="F43" s="17">
        <v>5</v>
      </c>
      <c r="G43" s="18">
        <v>0</v>
      </c>
      <c r="H43" s="19"/>
      <c r="I43" s="19"/>
      <c r="J43" s="412">
        <v>73</v>
      </c>
      <c r="K43" s="412">
        <f t="shared" si="0"/>
        <v>0</v>
      </c>
      <c r="L43" s="2"/>
    </row>
    <row r="44" spans="1:12" ht="15" x14ac:dyDescent="0.25">
      <c r="A44" s="4">
        <v>42893</v>
      </c>
      <c r="B44" s="4"/>
      <c r="C44" s="33">
        <v>0</v>
      </c>
      <c r="D44" s="16"/>
      <c r="E44" s="17">
        <v>14</v>
      </c>
      <c r="F44" s="17">
        <v>6</v>
      </c>
      <c r="G44" s="18">
        <v>0</v>
      </c>
      <c r="H44" s="19"/>
      <c r="I44" s="19"/>
      <c r="J44" s="412">
        <v>71</v>
      </c>
      <c r="K44" s="412">
        <f t="shared" si="0"/>
        <v>0</v>
      </c>
      <c r="L44" s="2"/>
    </row>
    <row r="45" spans="1:12" ht="15" x14ac:dyDescent="0.25">
      <c r="A45" s="4">
        <v>42895</v>
      </c>
      <c r="B45" s="4"/>
      <c r="C45" s="33">
        <v>0</v>
      </c>
      <c r="D45" s="16"/>
      <c r="E45" s="17">
        <v>14</v>
      </c>
      <c r="F45" s="17">
        <v>6</v>
      </c>
      <c r="G45" s="18">
        <v>0</v>
      </c>
      <c r="H45" s="19"/>
      <c r="I45" s="19"/>
      <c r="J45" s="412">
        <v>71</v>
      </c>
      <c r="K45" s="412">
        <f t="shared" si="0"/>
        <v>0</v>
      </c>
      <c r="L45" s="2"/>
    </row>
    <row r="46" spans="1:12" ht="15" x14ac:dyDescent="0.25">
      <c r="A46" s="4">
        <v>42898</v>
      </c>
      <c r="B46" s="4"/>
      <c r="C46" s="33">
        <v>0</v>
      </c>
      <c r="D46" s="16"/>
      <c r="E46" s="17">
        <v>14</v>
      </c>
      <c r="F46" s="17">
        <v>6</v>
      </c>
      <c r="G46" s="18">
        <v>0</v>
      </c>
      <c r="H46" s="19"/>
      <c r="I46" s="19"/>
      <c r="J46" s="412">
        <v>71</v>
      </c>
      <c r="K46" s="412">
        <f t="shared" si="0"/>
        <v>0</v>
      </c>
      <c r="L46" s="2"/>
    </row>
    <row r="47" spans="1:12" ht="15" x14ac:dyDescent="0.25">
      <c r="A47" s="4">
        <v>42900</v>
      </c>
      <c r="B47" s="4"/>
      <c r="C47" s="33">
        <v>0</v>
      </c>
      <c r="D47" s="16"/>
      <c r="E47" s="17">
        <v>13.5</v>
      </c>
      <c r="F47" s="17">
        <v>5</v>
      </c>
      <c r="G47" s="18">
        <v>0</v>
      </c>
      <c r="H47" s="19"/>
      <c r="I47" s="19"/>
      <c r="J47" s="412">
        <v>71</v>
      </c>
      <c r="K47" s="412">
        <f t="shared" si="0"/>
        <v>0</v>
      </c>
      <c r="L47" s="2"/>
    </row>
    <row r="48" spans="1:12" ht="15" x14ac:dyDescent="0.25">
      <c r="A48" s="4">
        <v>42902</v>
      </c>
      <c r="B48" s="4"/>
      <c r="C48" s="33">
        <v>0</v>
      </c>
      <c r="D48" s="16"/>
      <c r="E48" s="17">
        <v>12</v>
      </c>
      <c r="F48" s="17">
        <v>6</v>
      </c>
      <c r="G48" s="18">
        <v>0</v>
      </c>
      <c r="H48" s="19"/>
      <c r="I48" s="19"/>
      <c r="J48" s="412">
        <v>77</v>
      </c>
      <c r="K48" s="412">
        <f t="shared" si="0"/>
        <v>0</v>
      </c>
      <c r="L48" s="2"/>
    </row>
    <row r="49" spans="1:13" ht="15" x14ac:dyDescent="0.25">
      <c r="A49" s="4" t="s">
        <v>312</v>
      </c>
      <c r="B49" s="4"/>
      <c r="C49" s="33">
        <v>0</v>
      </c>
      <c r="D49" s="16"/>
      <c r="E49" s="17"/>
      <c r="F49" s="17"/>
      <c r="G49" s="18"/>
      <c r="H49" s="19"/>
      <c r="I49" s="19"/>
      <c r="J49" s="412"/>
      <c r="K49" s="412">
        <f t="shared" si="0"/>
        <v>0</v>
      </c>
      <c r="L49" s="2"/>
    </row>
    <row r="50" spans="1:13" ht="15" x14ac:dyDescent="0.25">
      <c r="A50" s="4">
        <v>42905</v>
      </c>
      <c r="B50" s="4"/>
      <c r="C50" s="33">
        <v>0</v>
      </c>
      <c r="D50" s="16">
        <v>7.2</v>
      </c>
      <c r="E50" s="17">
        <v>17</v>
      </c>
      <c r="F50" s="17">
        <v>6.2</v>
      </c>
      <c r="G50" s="18">
        <v>0</v>
      </c>
      <c r="H50" s="19">
        <v>491</v>
      </c>
      <c r="I50" s="19">
        <v>10.6</v>
      </c>
      <c r="J50" s="412">
        <v>77</v>
      </c>
      <c r="K50" s="412">
        <f t="shared" si="0"/>
        <v>343.7</v>
      </c>
      <c r="L50" s="2">
        <v>0.08</v>
      </c>
    </row>
    <row r="51" spans="1:13" ht="15" x14ac:dyDescent="0.25">
      <c r="A51" s="4">
        <v>42907</v>
      </c>
      <c r="B51" s="4"/>
      <c r="C51" s="33">
        <v>0</v>
      </c>
      <c r="D51" s="16">
        <v>7.32</v>
      </c>
      <c r="E51" s="17">
        <v>16</v>
      </c>
      <c r="F51" s="17">
        <v>7.2</v>
      </c>
      <c r="G51" s="18">
        <v>0</v>
      </c>
      <c r="H51" s="19">
        <v>538</v>
      </c>
      <c r="I51" s="19">
        <v>10.4</v>
      </c>
      <c r="J51" s="412">
        <v>77</v>
      </c>
      <c r="K51" s="412">
        <f t="shared" si="0"/>
        <v>376.59999999999997</v>
      </c>
      <c r="L51" s="2">
        <v>0.08</v>
      </c>
      <c r="M51" s="38" t="s">
        <v>264</v>
      </c>
    </row>
    <row r="52" spans="1:13" ht="15" x14ac:dyDescent="0.25">
      <c r="A52" s="4">
        <v>42909</v>
      </c>
      <c r="B52" s="4"/>
      <c r="C52" s="33">
        <v>0</v>
      </c>
      <c r="D52" s="16">
        <v>7.4</v>
      </c>
      <c r="E52" s="17">
        <v>15.5</v>
      </c>
      <c r="F52" s="17">
        <v>6</v>
      </c>
      <c r="G52" s="18">
        <v>0</v>
      </c>
      <c r="H52" s="19">
        <v>500</v>
      </c>
      <c r="I52" s="19">
        <v>10.4</v>
      </c>
      <c r="J52" s="412">
        <f t="shared" ref="J52:J79" si="1">I52*7.1</f>
        <v>73.84</v>
      </c>
      <c r="K52" s="412">
        <f t="shared" si="0"/>
        <v>350</v>
      </c>
      <c r="L52" s="2">
        <v>0.42</v>
      </c>
    </row>
    <row r="53" spans="1:13" ht="15" x14ac:dyDescent="0.25">
      <c r="A53" s="4">
        <v>42912</v>
      </c>
      <c r="B53" s="4"/>
      <c r="C53" s="33">
        <v>0</v>
      </c>
      <c r="D53" s="16">
        <v>7.3</v>
      </c>
      <c r="E53" s="17">
        <v>15.3</v>
      </c>
      <c r="F53" s="17">
        <v>6.7</v>
      </c>
      <c r="G53" s="18">
        <v>0</v>
      </c>
      <c r="H53" s="19">
        <v>540</v>
      </c>
      <c r="I53" s="19">
        <v>10.4</v>
      </c>
      <c r="J53" s="412">
        <f t="shared" si="1"/>
        <v>73.84</v>
      </c>
      <c r="K53" s="412">
        <f t="shared" si="0"/>
        <v>378</v>
      </c>
      <c r="L53" s="2">
        <v>0.22</v>
      </c>
    </row>
    <row r="54" spans="1:13" ht="15" x14ac:dyDescent="0.25">
      <c r="A54" s="4">
        <v>42914</v>
      </c>
      <c r="B54" s="4"/>
      <c r="C54" s="33">
        <v>0</v>
      </c>
      <c r="D54" s="16">
        <v>7.05</v>
      </c>
      <c r="E54" s="17">
        <v>19</v>
      </c>
      <c r="F54" s="17">
        <v>10.5</v>
      </c>
      <c r="G54" s="18">
        <v>0</v>
      </c>
      <c r="H54" s="19">
        <v>490</v>
      </c>
      <c r="I54" s="19">
        <v>9.92</v>
      </c>
      <c r="J54" s="412">
        <f t="shared" si="1"/>
        <v>70.432000000000002</v>
      </c>
      <c r="K54" s="412">
        <f t="shared" si="0"/>
        <v>343</v>
      </c>
      <c r="L54" s="2">
        <v>0.17</v>
      </c>
    </row>
    <row r="55" spans="1:13" ht="15" x14ac:dyDescent="0.25">
      <c r="A55" s="4">
        <v>42916</v>
      </c>
      <c r="B55" s="4"/>
      <c r="C55" s="33">
        <v>0</v>
      </c>
      <c r="D55" s="16">
        <v>7.05</v>
      </c>
      <c r="E55" s="17">
        <v>16</v>
      </c>
      <c r="F55" s="17">
        <v>10.199999999999999</v>
      </c>
      <c r="G55" s="18">
        <v>0</v>
      </c>
      <c r="H55" s="19">
        <v>529</v>
      </c>
      <c r="I55" s="19">
        <v>10.5</v>
      </c>
      <c r="J55" s="412">
        <f t="shared" si="1"/>
        <v>74.55</v>
      </c>
      <c r="K55" s="412">
        <f t="shared" si="0"/>
        <v>370.29999999999995</v>
      </c>
      <c r="L55" s="2">
        <v>0.16</v>
      </c>
    </row>
    <row r="56" spans="1:13" ht="15" x14ac:dyDescent="0.25">
      <c r="A56" s="4">
        <v>42919</v>
      </c>
      <c r="B56" s="4"/>
      <c r="C56" s="33">
        <v>0</v>
      </c>
      <c r="D56" s="16">
        <v>6.3</v>
      </c>
      <c r="E56" s="17">
        <v>15.3</v>
      </c>
      <c r="F56" s="17">
        <v>6.4</v>
      </c>
      <c r="G56" s="18">
        <v>0</v>
      </c>
      <c r="H56" s="19">
        <v>500</v>
      </c>
      <c r="I56" s="19">
        <v>10.6</v>
      </c>
      <c r="J56" s="412">
        <f t="shared" si="1"/>
        <v>75.259999999999991</v>
      </c>
      <c r="K56" s="412">
        <f t="shared" si="0"/>
        <v>350</v>
      </c>
      <c r="L56" s="2">
        <v>0.17</v>
      </c>
    </row>
    <row r="57" spans="1:13" ht="15" x14ac:dyDescent="0.25">
      <c r="A57" s="4">
        <v>42921</v>
      </c>
      <c r="B57" s="4"/>
      <c r="C57" s="33">
        <v>0</v>
      </c>
      <c r="D57" s="16">
        <v>6.8</v>
      </c>
      <c r="E57" s="17"/>
      <c r="F57" s="17">
        <v>6.8</v>
      </c>
      <c r="G57" s="18">
        <v>0</v>
      </c>
      <c r="H57" s="19">
        <v>491</v>
      </c>
      <c r="I57" s="19">
        <v>10.3</v>
      </c>
      <c r="J57" s="412">
        <f t="shared" si="1"/>
        <v>73.13</v>
      </c>
      <c r="K57" s="412">
        <f t="shared" si="0"/>
        <v>343.7</v>
      </c>
      <c r="L57" s="2">
        <v>0.14000000000000001</v>
      </c>
    </row>
    <row r="58" spans="1:13" x14ac:dyDescent="0.3">
      <c r="A58" s="4">
        <v>42923</v>
      </c>
      <c r="B58" s="4"/>
      <c r="C58" s="33">
        <v>0</v>
      </c>
      <c r="D58" s="16">
        <v>6.54</v>
      </c>
      <c r="E58" s="17">
        <v>15.8</v>
      </c>
      <c r="F58" s="17">
        <v>6.6</v>
      </c>
      <c r="G58" s="18">
        <v>0</v>
      </c>
      <c r="H58" s="19">
        <v>537</v>
      </c>
      <c r="I58" s="19">
        <v>10</v>
      </c>
      <c r="J58" s="412">
        <f t="shared" si="1"/>
        <v>71</v>
      </c>
      <c r="K58" s="412">
        <f t="shared" si="0"/>
        <v>375.9</v>
      </c>
      <c r="L58" s="2">
        <v>0.4</v>
      </c>
    </row>
    <row r="59" spans="1:13" x14ac:dyDescent="0.3">
      <c r="A59" s="4">
        <v>42926</v>
      </c>
      <c r="B59" s="4"/>
      <c r="C59" s="33">
        <v>0</v>
      </c>
      <c r="D59" s="16">
        <v>6.22</v>
      </c>
      <c r="E59" s="17">
        <v>15.9</v>
      </c>
      <c r="F59" s="17">
        <v>5.6</v>
      </c>
      <c r="G59" s="18">
        <v>0</v>
      </c>
      <c r="H59" s="19">
        <v>539</v>
      </c>
      <c r="I59" s="19">
        <v>9.3000000000000007</v>
      </c>
      <c r="J59" s="412">
        <f t="shared" si="1"/>
        <v>66.03</v>
      </c>
      <c r="K59" s="412">
        <f t="shared" si="0"/>
        <v>377.29999999999995</v>
      </c>
      <c r="L59" s="2">
        <v>0.14000000000000001</v>
      </c>
    </row>
    <row r="60" spans="1:13" x14ac:dyDescent="0.3">
      <c r="A60" s="4">
        <v>42928</v>
      </c>
      <c r="B60" s="4"/>
      <c r="C60" s="33">
        <v>0</v>
      </c>
      <c r="D60" s="16">
        <v>7.1</v>
      </c>
      <c r="E60" s="17">
        <v>15.7</v>
      </c>
      <c r="F60" s="17">
        <v>5.5</v>
      </c>
      <c r="G60" s="18">
        <v>0</v>
      </c>
      <c r="H60" s="19">
        <v>508</v>
      </c>
      <c r="I60" s="19">
        <v>10.4</v>
      </c>
      <c r="J60" s="412">
        <f t="shared" si="1"/>
        <v>73.84</v>
      </c>
      <c r="K60" s="412">
        <f t="shared" si="0"/>
        <v>355.59999999999997</v>
      </c>
      <c r="L60" s="2">
        <v>0.28000000000000003</v>
      </c>
    </row>
    <row r="61" spans="1:13" x14ac:dyDescent="0.3">
      <c r="A61" s="4">
        <v>42933</v>
      </c>
      <c r="B61" s="4"/>
      <c r="C61" s="33">
        <v>0</v>
      </c>
      <c r="D61" s="16">
        <v>7.25</v>
      </c>
      <c r="E61" s="17">
        <v>15</v>
      </c>
      <c r="F61" s="17">
        <v>5.5</v>
      </c>
      <c r="G61" s="18">
        <v>0</v>
      </c>
      <c r="H61" s="19">
        <v>511</v>
      </c>
      <c r="I61" s="19">
        <v>9.6999999999999993</v>
      </c>
      <c r="J61" s="412">
        <f t="shared" si="1"/>
        <v>68.86999999999999</v>
      </c>
      <c r="K61" s="412">
        <f t="shared" si="0"/>
        <v>357.7</v>
      </c>
      <c r="L61" s="2">
        <v>0.12</v>
      </c>
    </row>
    <row r="62" spans="1:13" x14ac:dyDescent="0.3">
      <c r="A62" s="4">
        <v>42935</v>
      </c>
      <c r="B62" s="4"/>
      <c r="C62" s="33">
        <v>0</v>
      </c>
      <c r="D62" s="16"/>
      <c r="E62" s="17">
        <v>14.8</v>
      </c>
      <c r="F62" s="17">
        <v>5.4</v>
      </c>
      <c r="G62" s="18">
        <v>0</v>
      </c>
      <c r="H62" s="19"/>
      <c r="I62" s="19"/>
      <c r="J62" s="412">
        <v>82</v>
      </c>
      <c r="K62" s="412">
        <f t="shared" si="0"/>
        <v>0</v>
      </c>
      <c r="L62" s="2"/>
    </row>
    <row r="63" spans="1:13" x14ac:dyDescent="0.3">
      <c r="A63" s="4">
        <v>42937</v>
      </c>
      <c r="B63" s="4"/>
      <c r="C63" s="33">
        <v>0</v>
      </c>
      <c r="D63" s="16">
        <v>7.52</v>
      </c>
      <c r="E63" s="17">
        <v>15.5</v>
      </c>
      <c r="F63" s="17">
        <v>7.1</v>
      </c>
      <c r="G63" s="18">
        <v>0</v>
      </c>
      <c r="H63" s="19">
        <v>516</v>
      </c>
      <c r="I63" s="19">
        <v>11.8</v>
      </c>
      <c r="J63" s="412">
        <f t="shared" si="1"/>
        <v>83.78</v>
      </c>
      <c r="K63" s="412">
        <f t="shared" si="0"/>
        <v>361.2</v>
      </c>
      <c r="L63" s="2">
        <v>0.03</v>
      </c>
    </row>
    <row r="64" spans="1:13" x14ac:dyDescent="0.3">
      <c r="A64" s="4">
        <v>42940</v>
      </c>
      <c r="B64" s="4"/>
      <c r="C64" s="33">
        <v>0</v>
      </c>
      <c r="D64" s="16">
        <v>7.66</v>
      </c>
      <c r="E64" s="17">
        <v>14.8</v>
      </c>
      <c r="F64" s="17">
        <v>5.5</v>
      </c>
      <c r="G64" s="18">
        <v>0</v>
      </c>
      <c r="H64" s="19">
        <v>507</v>
      </c>
      <c r="I64" s="19">
        <v>10.8</v>
      </c>
      <c r="J64" s="412">
        <f t="shared" si="1"/>
        <v>76.680000000000007</v>
      </c>
      <c r="K64" s="412">
        <f t="shared" si="0"/>
        <v>354.9</v>
      </c>
      <c r="L64" s="2">
        <v>0.24</v>
      </c>
    </row>
    <row r="65" spans="1:12" x14ac:dyDescent="0.3">
      <c r="A65" s="4">
        <v>42942</v>
      </c>
      <c r="B65" s="4"/>
      <c r="C65" s="33">
        <v>0</v>
      </c>
      <c r="D65" s="16">
        <v>8.82</v>
      </c>
      <c r="E65" s="17">
        <v>15.2</v>
      </c>
      <c r="F65" s="17">
        <v>6.6</v>
      </c>
      <c r="G65" s="18">
        <v>0.8</v>
      </c>
      <c r="H65" s="19">
        <v>650</v>
      </c>
      <c r="I65" s="19">
        <v>10.029999999999999</v>
      </c>
      <c r="J65" s="412">
        <f t="shared" si="1"/>
        <v>71.212999999999994</v>
      </c>
      <c r="K65" s="412">
        <f t="shared" si="0"/>
        <v>454.99999999999994</v>
      </c>
      <c r="L65" s="2">
        <v>0.24</v>
      </c>
    </row>
    <row r="66" spans="1:12" x14ac:dyDescent="0.3">
      <c r="A66" s="4">
        <v>42944</v>
      </c>
      <c r="B66" s="4"/>
      <c r="C66" s="33">
        <v>0</v>
      </c>
      <c r="D66" s="16">
        <v>6.93</v>
      </c>
      <c r="E66" s="17">
        <v>16</v>
      </c>
      <c r="F66" s="17">
        <v>5.6</v>
      </c>
      <c r="G66" s="18">
        <v>0</v>
      </c>
      <c r="H66" s="19">
        <v>536</v>
      </c>
      <c r="I66" s="19">
        <v>10.4</v>
      </c>
      <c r="J66" s="412">
        <f t="shared" si="1"/>
        <v>73.84</v>
      </c>
      <c r="K66" s="412">
        <f t="shared" si="0"/>
        <v>375.2</v>
      </c>
      <c r="L66" s="2">
        <v>0.15</v>
      </c>
    </row>
    <row r="67" spans="1:12" x14ac:dyDescent="0.3">
      <c r="A67" s="4">
        <v>42947</v>
      </c>
      <c r="B67" s="4"/>
      <c r="C67" s="33">
        <v>0</v>
      </c>
      <c r="D67" s="16">
        <v>7.31</v>
      </c>
      <c r="E67" s="17">
        <v>18</v>
      </c>
      <c r="F67" s="17">
        <v>5.8</v>
      </c>
      <c r="G67" s="18">
        <v>0</v>
      </c>
      <c r="H67" s="19">
        <v>429</v>
      </c>
      <c r="I67" s="19">
        <v>10.4</v>
      </c>
      <c r="J67" s="412">
        <f t="shared" si="1"/>
        <v>73.84</v>
      </c>
      <c r="K67" s="412">
        <f t="shared" si="0"/>
        <v>300.29999999999995</v>
      </c>
      <c r="L67" s="2">
        <v>0.1</v>
      </c>
    </row>
    <row r="68" spans="1:12" x14ac:dyDescent="0.3">
      <c r="A68" s="4">
        <v>42949</v>
      </c>
      <c r="B68" s="4"/>
      <c r="C68" s="33">
        <v>0</v>
      </c>
      <c r="D68" s="16">
        <v>7.3</v>
      </c>
      <c r="E68" s="17">
        <v>18</v>
      </c>
      <c r="F68" s="17">
        <v>5.6</v>
      </c>
      <c r="G68" s="18">
        <v>0</v>
      </c>
      <c r="H68" s="19">
        <v>438</v>
      </c>
      <c r="I68" s="19">
        <v>10.07</v>
      </c>
      <c r="J68" s="412">
        <f t="shared" si="1"/>
        <v>71.497</v>
      </c>
      <c r="K68" s="412">
        <f t="shared" si="0"/>
        <v>306.59999999999997</v>
      </c>
      <c r="L68" s="2">
        <v>0.17</v>
      </c>
    </row>
    <row r="69" spans="1:12" x14ac:dyDescent="0.3">
      <c r="A69" s="4">
        <v>42951</v>
      </c>
      <c r="B69" s="4"/>
      <c r="C69" s="33">
        <v>0</v>
      </c>
      <c r="D69" s="16">
        <v>7.3</v>
      </c>
      <c r="E69" s="17">
        <v>17</v>
      </c>
      <c r="F69" s="17">
        <v>5.9</v>
      </c>
      <c r="G69" s="18">
        <v>0</v>
      </c>
      <c r="H69" s="19">
        <v>446</v>
      </c>
      <c r="I69" s="19">
        <v>10.65</v>
      </c>
      <c r="J69" s="412">
        <f t="shared" si="1"/>
        <v>75.614999999999995</v>
      </c>
      <c r="K69" s="412">
        <f t="shared" si="0"/>
        <v>312.2</v>
      </c>
      <c r="L69" s="2">
        <v>0.17</v>
      </c>
    </row>
    <row r="70" spans="1:12" x14ac:dyDescent="0.3">
      <c r="A70" s="4">
        <v>42954</v>
      </c>
      <c r="B70" s="4"/>
      <c r="C70" s="33">
        <v>0</v>
      </c>
      <c r="D70" s="16">
        <v>7.4</v>
      </c>
      <c r="E70" s="17">
        <v>16</v>
      </c>
      <c r="F70" s="17">
        <v>6.2</v>
      </c>
      <c r="G70" s="18">
        <v>0</v>
      </c>
      <c r="H70" s="19">
        <v>514</v>
      </c>
      <c r="I70" s="19">
        <v>9.9499999999999993</v>
      </c>
      <c r="J70" s="412">
        <f t="shared" si="1"/>
        <v>70.644999999999996</v>
      </c>
      <c r="K70" s="412">
        <f t="shared" si="0"/>
        <v>359.79999999999995</v>
      </c>
      <c r="L70" s="2">
        <v>0.17</v>
      </c>
    </row>
    <row r="71" spans="1:12" x14ac:dyDescent="0.3">
      <c r="A71" s="4">
        <v>42956</v>
      </c>
      <c r="B71" s="4"/>
      <c r="C71" s="33">
        <v>0</v>
      </c>
      <c r="D71" s="16">
        <v>7.5</v>
      </c>
      <c r="E71" s="17">
        <v>18</v>
      </c>
      <c r="F71" s="17">
        <v>6</v>
      </c>
      <c r="G71" s="18">
        <v>0</v>
      </c>
      <c r="H71" s="19">
        <v>504</v>
      </c>
      <c r="I71" s="19">
        <v>15.9</v>
      </c>
      <c r="J71" s="412">
        <f t="shared" si="1"/>
        <v>112.89</v>
      </c>
      <c r="K71" s="412">
        <f t="shared" si="0"/>
        <v>352.79999999999995</v>
      </c>
      <c r="L71" s="2">
        <v>0.14000000000000001</v>
      </c>
    </row>
    <row r="72" spans="1:12" x14ac:dyDescent="0.3">
      <c r="A72" s="4">
        <v>42958</v>
      </c>
      <c r="B72" s="4"/>
      <c r="C72" s="33">
        <v>0</v>
      </c>
      <c r="D72" s="16">
        <v>8.1</v>
      </c>
      <c r="E72" s="17">
        <v>16</v>
      </c>
      <c r="F72" s="17">
        <v>6</v>
      </c>
      <c r="G72" s="18">
        <v>0</v>
      </c>
      <c r="H72" s="19">
        <v>544</v>
      </c>
      <c r="I72" s="19">
        <v>15.8</v>
      </c>
      <c r="J72" s="412">
        <f t="shared" si="1"/>
        <v>112.17999999999999</v>
      </c>
      <c r="K72" s="412">
        <f t="shared" si="0"/>
        <v>380.79999999999995</v>
      </c>
      <c r="L72" s="2">
        <v>0.1</v>
      </c>
    </row>
    <row r="73" spans="1:12" x14ac:dyDescent="0.3">
      <c r="A73" s="4">
        <v>42961</v>
      </c>
      <c r="B73" s="4"/>
      <c r="C73" s="33">
        <v>0</v>
      </c>
      <c r="D73" s="16"/>
      <c r="E73" s="17">
        <v>7</v>
      </c>
      <c r="F73" s="17">
        <v>7</v>
      </c>
      <c r="G73" s="18">
        <v>0</v>
      </c>
      <c r="H73" s="19"/>
      <c r="I73" s="19"/>
      <c r="J73" s="412">
        <v>71</v>
      </c>
      <c r="K73" s="412">
        <f t="shared" si="0"/>
        <v>0</v>
      </c>
      <c r="L73" s="2"/>
    </row>
    <row r="74" spans="1:12" x14ac:dyDescent="0.3">
      <c r="A74" s="4">
        <v>42963</v>
      </c>
      <c r="B74" s="4"/>
      <c r="C74" s="33">
        <v>0</v>
      </c>
      <c r="D74" s="16">
        <v>7.4</v>
      </c>
      <c r="E74" s="17">
        <v>21</v>
      </c>
      <c r="F74" s="17">
        <v>5.6</v>
      </c>
      <c r="G74" s="18">
        <v>0</v>
      </c>
      <c r="H74" s="19">
        <v>514</v>
      </c>
      <c r="I74" s="19">
        <v>9.5</v>
      </c>
      <c r="J74" s="412">
        <f t="shared" si="1"/>
        <v>67.45</v>
      </c>
      <c r="K74" s="412">
        <f t="shared" si="0"/>
        <v>359.79999999999995</v>
      </c>
      <c r="L74" s="2">
        <v>0.1</v>
      </c>
    </row>
    <row r="75" spans="1:12" ht="15" customHeight="1" x14ac:dyDescent="0.3">
      <c r="A75" s="4">
        <v>42965</v>
      </c>
      <c r="B75" s="4"/>
      <c r="C75" s="33">
        <v>0</v>
      </c>
      <c r="D75" s="16">
        <v>7.4</v>
      </c>
      <c r="E75" s="17">
        <v>19</v>
      </c>
      <c r="F75" s="17">
        <v>6.5</v>
      </c>
      <c r="G75" s="18">
        <v>0</v>
      </c>
      <c r="H75" s="19">
        <v>516</v>
      </c>
      <c r="I75" s="19">
        <v>10.3</v>
      </c>
      <c r="J75" s="412">
        <f t="shared" si="1"/>
        <v>73.13</v>
      </c>
      <c r="K75" s="412">
        <f t="shared" ref="K75:K137" si="2">H75*0.7</f>
        <v>361.2</v>
      </c>
      <c r="L75" s="2">
        <v>0.09</v>
      </c>
    </row>
    <row r="76" spans="1:12" x14ac:dyDescent="0.3">
      <c r="A76" s="644">
        <v>42993</v>
      </c>
      <c r="B76" s="4"/>
      <c r="C76" s="33">
        <v>0</v>
      </c>
      <c r="D76" s="16">
        <v>7.2</v>
      </c>
      <c r="E76" s="17">
        <v>15.2</v>
      </c>
      <c r="F76" s="17">
        <v>5.9</v>
      </c>
      <c r="G76" s="18">
        <v>0</v>
      </c>
      <c r="H76" s="19">
        <v>500</v>
      </c>
      <c r="I76" s="19">
        <v>10.6</v>
      </c>
      <c r="J76" s="412">
        <f t="shared" si="1"/>
        <v>75.259999999999991</v>
      </c>
      <c r="K76" s="412">
        <f t="shared" si="2"/>
        <v>350</v>
      </c>
      <c r="L76" s="2">
        <v>0.3</v>
      </c>
    </row>
    <row r="77" spans="1:12" x14ac:dyDescent="0.3">
      <c r="A77" s="644">
        <v>42996</v>
      </c>
      <c r="B77" s="4"/>
      <c r="C77" s="33">
        <v>0</v>
      </c>
      <c r="D77" s="16">
        <v>7.4</v>
      </c>
      <c r="E77" s="17">
        <v>16</v>
      </c>
      <c r="F77" s="17">
        <v>6.4</v>
      </c>
      <c r="G77" s="18">
        <v>0</v>
      </c>
      <c r="H77" s="19">
        <v>513</v>
      </c>
      <c r="I77" s="19">
        <v>10.4</v>
      </c>
      <c r="J77" s="412">
        <f t="shared" si="1"/>
        <v>73.84</v>
      </c>
      <c r="K77" s="412">
        <f t="shared" si="2"/>
        <v>359.09999999999997</v>
      </c>
      <c r="L77" s="2">
        <v>1.2</v>
      </c>
    </row>
    <row r="78" spans="1:12" x14ac:dyDescent="0.3">
      <c r="A78" s="644">
        <v>43003</v>
      </c>
      <c r="B78" s="4"/>
      <c r="C78" s="33">
        <v>0</v>
      </c>
      <c r="D78" s="16">
        <v>8.1</v>
      </c>
      <c r="E78" s="17">
        <v>15.9</v>
      </c>
      <c r="F78" s="17">
        <v>9.4</v>
      </c>
      <c r="G78" s="18">
        <v>0</v>
      </c>
      <c r="H78" s="19">
        <v>529</v>
      </c>
      <c r="I78" s="19">
        <v>10.6</v>
      </c>
      <c r="J78" s="412">
        <f t="shared" si="1"/>
        <v>75.259999999999991</v>
      </c>
      <c r="K78" s="412">
        <f t="shared" si="2"/>
        <v>370.29999999999995</v>
      </c>
      <c r="L78" s="2">
        <v>1.34</v>
      </c>
    </row>
    <row r="79" spans="1:12" x14ac:dyDescent="0.3">
      <c r="A79" s="644">
        <v>43005</v>
      </c>
      <c r="B79" s="4"/>
      <c r="C79" s="33">
        <v>0</v>
      </c>
      <c r="D79" s="16">
        <v>7.7</v>
      </c>
      <c r="E79" s="17">
        <v>15.6</v>
      </c>
      <c r="F79" s="17">
        <v>5.7</v>
      </c>
      <c r="G79" s="18">
        <v>0</v>
      </c>
      <c r="H79" s="19">
        <v>474</v>
      </c>
      <c r="I79" s="19">
        <v>10.4</v>
      </c>
      <c r="J79" s="412">
        <f t="shared" si="1"/>
        <v>73.84</v>
      </c>
      <c r="K79" s="412">
        <f t="shared" si="2"/>
        <v>331.79999999999995</v>
      </c>
      <c r="L79" s="2">
        <v>0.82</v>
      </c>
    </row>
    <row r="80" spans="1:12" x14ac:dyDescent="0.3">
      <c r="A80" s="644" t="s">
        <v>24</v>
      </c>
      <c r="B80" s="4"/>
      <c r="C80" s="33">
        <v>0</v>
      </c>
      <c r="D80" s="16"/>
      <c r="E80" s="17"/>
      <c r="F80" s="17"/>
      <c r="G80" s="18"/>
      <c r="H80" s="19"/>
      <c r="I80" s="19"/>
      <c r="J80" s="412"/>
      <c r="K80" s="412">
        <f t="shared" si="2"/>
        <v>0</v>
      </c>
      <c r="L80" s="2"/>
    </row>
    <row r="81" spans="1:12" x14ac:dyDescent="0.3">
      <c r="A81" s="644" t="s">
        <v>24</v>
      </c>
      <c r="B81" s="4"/>
      <c r="C81" s="33">
        <v>0</v>
      </c>
      <c r="D81" s="16"/>
      <c r="E81" s="17"/>
      <c r="F81" s="17"/>
      <c r="G81" s="18"/>
      <c r="H81" s="19"/>
      <c r="I81" s="19"/>
      <c r="J81" s="412"/>
      <c r="K81" s="412">
        <f t="shared" si="2"/>
        <v>0</v>
      </c>
      <c r="L81" s="2"/>
    </row>
    <row r="82" spans="1:12" x14ac:dyDescent="0.3">
      <c r="A82" s="644" t="s">
        <v>24</v>
      </c>
      <c r="B82" s="4"/>
      <c r="C82" s="33">
        <v>0</v>
      </c>
      <c r="D82" s="16"/>
      <c r="E82" s="17"/>
      <c r="F82" s="17"/>
      <c r="G82" s="18"/>
      <c r="H82" s="19"/>
      <c r="I82" s="19"/>
      <c r="J82" s="412"/>
      <c r="K82" s="412">
        <f t="shared" si="2"/>
        <v>0</v>
      </c>
      <c r="L82" s="2"/>
    </row>
    <row r="83" spans="1:12" x14ac:dyDescent="0.3">
      <c r="A83" s="644" t="s">
        <v>24</v>
      </c>
      <c r="B83" s="4"/>
      <c r="C83" s="33">
        <v>0</v>
      </c>
      <c r="D83" s="16"/>
      <c r="E83" s="17"/>
      <c r="F83" s="17"/>
      <c r="G83" s="18"/>
      <c r="H83" s="19"/>
      <c r="I83" s="19"/>
      <c r="J83" s="412"/>
      <c r="K83" s="412">
        <f t="shared" si="2"/>
        <v>0</v>
      </c>
      <c r="L83" s="2"/>
    </row>
    <row r="84" spans="1:12" x14ac:dyDescent="0.3">
      <c r="A84" s="644" t="s">
        <v>24</v>
      </c>
      <c r="B84" s="4"/>
      <c r="C84" s="33">
        <v>0</v>
      </c>
      <c r="D84" s="16"/>
      <c r="E84" s="17"/>
      <c r="F84" s="17"/>
      <c r="G84" s="18"/>
      <c r="H84" s="19"/>
      <c r="I84" s="19"/>
      <c r="J84" s="412"/>
      <c r="K84" s="412">
        <f t="shared" si="2"/>
        <v>0</v>
      </c>
      <c r="L84" s="2"/>
    </row>
    <row r="85" spans="1:12" x14ac:dyDescent="0.3">
      <c r="A85" s="644" t="s">
        <v>24</v>
      </c>
      <c r="B85" s="4"/>
      <c r="C85" s="33">
        <v>0</v>
      </c>
      <c r="D85" s="16"/>
      <c r="E85" s="17"/>
      <c r="F85" s="17"/>
      <c r="G85" s="18"/>
      <c r="H85" s="19"/>
      <c r="I85" s="19"/>
      <c r="J85" s="412"/>
      <c r="K85" s="412">
        <f t="shared" si="2"/>
        <v>0</v>
      </c>
      <c r="L85" s="2"/>
    </row>
    <row r="86" spans="1:12" x14ac:dyDescent="0.3">
      <c r="A86" s="644" t="s">
        <v>24</v>
      </c>
      <c r="B86" s="4"/>
      <c r="C86" s="33">
        <v>0</v>
      </c>
      <c r="D86" s="16"/>
      <c r="E86" s="17"/>
      <c r="F86" s="17"/>
      <c r="G86" s="18"/>
      <c r="H86" s="19"/>
      <c r="I86" s="19"/>
      <c r="J86" s="412"/>
      <c r="K86" s="412">
        <f t="shared" si="2"/>
        <v>0</v>
      </c>
      <c r="L86" s="2"/>
    </row>
    <row r="87" spans="1:12" x14ac:dyDescent="0.3">
      <c r="A87" s="644" t="s">
        <v>24</v>
      </c>
      <c r="B87" s="4"/>
      <c r="C87" s="33">
        <v>0</v>
      </c>
      <c r="D87" s="16"/>
      <c r="E87" s="17"/>
      <c r="F87" s="17"/>
      <c r="G87" s="18"/>
      <c r="H87" s="19"/>
      <c r="I87" s="19"/>
      <c r="J87" s="412"/>
      <c r="K87" s="412">
        <f t="shared" si="2"/>
        <v>0</v>
      </c>
      <c r="L87" s="2"/>
    </row>
    <row r="88" spans="1:12" x14ac:dyDescent="0.3">
      <c r="A88" s="644" t="s">
        <v>24</v>
      </c>
      <c r="B88" s="4"/>
      <c r="C88" s="33">
        <v>0</v>
      </c>
      <c r="D88" s="16"/>
      <c r="E88" s="17"/>
      <c r="F88" s="17"/>
      <c r="G88" s="18"/>
      <c r="H88" s="19"/>
      <c r="I88" s="19"/>
      <c r="J88" s="412"/>
      <c r="K88" s="412">
        <f t="shared" si="2"/>
        <v>0</v>
      </c>
      <c r="L88" s="2"/>
    </row>
    <row r="89" spans="1:12" x14ac:dyDescent="0.3">
      <c r="A89" s="644" t="s">
        <v>24</v>
      </c>
      <c r="B89" s="4"/>
      <c r="C89" s="33">
        <v>0</v>
      </c>
      <c r="D89" s="16"/>
      <c r="E89" s="17"/>
      <c r="F89" s="17"/>
      <c r="G89" s="18"/>
      <c r="H89" s="19"/>
      <c r="I89" s="19"/>
      <c r="J89" s="412"/>
      <c r="K89" s="412">
        <f t="shared" si="2"/>
        <v>0</v>
      </c>
      <c r="L89" s="2"/>
    </row>
    <row r="90" spans="1:12" x14ac:dyDescent="0.3">
      <c r="A90" s="644" t="s">
        <v>24</v>
      </c>
      <c r="B90" s="4"/>
      <c r="C90" s="33">
        <v>0</v>
      </c>
      <c r="D90" s="16"/>
      <c r="E90" s="17"/>
      <c r="F90" s="17"/>
      <c r="G90" s="18"/>
      <c r="H90" s="19"/>
      <c r="I90" s="19"/>
      <c r="J90" s="412"/>
      <c r="K90" s="412">
        <f t="shared" si="2"/>
        <v>0</v>
      </c>
      <c r="L90" s="2"/>
    </row>
    <row r="91" spans="1:12" x14ac:dyDescent="0.3">
      <c r="A91" s="644" t="s">
        <v>24</v>
      </c>
      <c r="B91" s="4"/>
      <c r="C91" s="33">
        <v>0</v>
      </c>
      <c r="D91" s="16"/>
      <c r="E91" s="17"/>
      <c r="F91" s="17"/>
      <c r="G91" s="18"/>
      <c r="H91" s="19"/>
      <c r="I91" s="19"/>
      <c r="J91" s="412"/>
      <c r="K91" s="412">
        <f t="shared" si="2"/>
        <v>0</v>
      </c>
      <c r="L91" s="2"/>
    </row>
    <row r="92" spans="1:12" x14ac:dyDescent="0.3">
      <c r="A92" s="644" t="s">
        <v>24</v>
      </c>
      <c r="B92" s="4"/>
      <c r="C92" s="33">
        <v>0</v>
      </c>
      <c r="D92" s="16"/>
      <c r="E92" s="17"/>
      <c r="F92" s="17"/>
      <c r="G92" s="18"/>
      <c r="H92" s="19"/>
      <c r="I92" s="19"/>
      <c r="J92" s="412"/>
      <c r="K92" s="412">
        <f t="shared" si="2"/>
        <v>0</v>
      </c>
      <c r="L92" s="2"/>
    </row>
    <row r="93" spans="1:12" x14ac:dyDescent="0.3">
      <c r="A93" s="644" t="s">
        <v>24</v>
      </c>
      <c r="B93" s="4"/>
      <c r="C93" s="33">
        <v>0</v>
      </c>
      <c r="D93" s="16"/>
      <c r="E93" s="17"/>
      <c r="F93" s="17"/>
      <c r="G93" s="18"/>
      <c r="H93" s="19"/>
      <c r="I93" s="19"/>
      <c r="J93" s="412"/>
      <c r="K93" s="412">
        <f t="shared" si="2"/>
        <v>0</v>
      </c>
      <c r="L93" s="2"/>
    </row>
    <row r="94" spans="1:12" x14ac:dyDescent="0.3">
      <c r="A94" s="644" t="s">
        <v>24</v>
      </c>
      <c r="B94" s="4"/>
      <c r="C94" s="33">
        <v>0</v>
      </c>
      <c r="D94" s="16"/>
      <c r="E94" s="17"/>
      <c r="F94" s="17"/>
      <c r="G94" s="18"/>
      <c r="H94" s="19"/>
      <c r="I94" s="19"/>
      <c r="J94" s="412"/>
      <c r="K94" s="412">
        <f t="shared" si="2"/>
        <v>0</v>
      </c>
      <c r="L94" s="2"/>
    </row>
    <row r="95" spans="1:12" x14ac:dyDescent="0.3">
      <c r="A95" s="644" t="s">
        <v>24</v>
      </c>
      <c r="B95" s="4"/>
      <c r="C95" s="33">
        <v>0</v>
      </c>
      <c r="D95" s="16"/>
      <c r="E95" s="17"/>
      <c r="F95" s="17"/>
      <c r="G95" s="18"/>
      <c r="H95" s="19"/>
      <c r="I95" s="19"/>
      <c r="J95" s="412"/>
      <c r="K95" s="412">
        <f t="shared" si="2"/>
        <v>0</v>
      </c>
      <c r="L95" s="2"/>
    </row>
    <row r="96" spans="1:12" x14ac:dyDescent="0.3">
      <c r="A96" s="644" t="s">
        <v>24</v>
      </c>
      <c r="B96" s="4"/>
      <c r="C96" s="33">
        <v>0</v>
      </c>
      <c r="D96" s="16"/>
      <c r="E96" s="17"/>
      <c r="F96" s="17"/>
      <c r="G96" s="18"/>
      <c r="H96" s="19"/>
      <c r="I96" s="19"/>
      <c r="J96" s="412"/>
      <c r="K96" s="412">
        <f t="shared" si="2"/>
        <v>0</v>
      </c>
      <c r="L96" s="2"/>
    </row>
    <row r="97" spans="1:12" x14ac:dyDescent="0.3">
      <c r="A97" s="644" t="s">
        <v>24</v>
      </c>
      <c r="B97" s="4"/>
      <c r="C97" s="33">
        <v>0</v>
      </c>
      <c r="D97" s="16"/>
      <c r="E97" s="17"/>
      <c r="F97" s="17"/>
      <c r="G97" s="18"/>
      <c r="H97" s="19"/>
      <c r="I97" s="19"/>
      <c r="J97" s="412"/>
      <c r="K97" s="412">
        <f t="shared" si="2"/>
        <v>0</v>
      </c>
      <c r="L97" s="2"/>
    </row>
    <row r="98" spans="1:12" x14ac:dyDescent="0.3">
      <c r="A98" s="644" t="s">
        <v>24</v>
      </c>
      <c r="B98" s="4"/>
      <c r="C98" s="33">
        <v>0</v>
      </c>
      <c r="D98" s="16"/>
      <c r="E98" s="17"/>
      <c r="F98" s="17"/>
      <c r="G98" s="18"/>
      <c r="H98" s="19"/>
      <c r="I98" s="19"/>
      <c r="J98" s="412"/>
      <c r="K98" s="412">
        <f t="shared" si="2"/>
        <v>0</v>
      </c>
      <c r="L98" s="2"/>
    </row>
    <row r="99" spans="1:12" x14ac:dyDescent="0.3">
      <c r="A99" s="644" t="s">
        <v>24</v>
      </c>
      <c r="B99" s="4"/>
      <c r="C99" s="33">
        <v>0</v>
      </c>
      <c r="D99" s="16"/>
      <c r="E99" s="17"/>
      <c r="F99" s="17"/>
      <c r="G99" s="18"/>
      <c r="H99" s="19"/>
      <c r="I99" s="19"/>
      <c r="J99" s="412"/>
      <c r="K99" s="412">
        <f t="shared" si="2"/>
        <v>0</v>
      </c>
      <c r="L99" s="2"/>
    </row>
    <row r="100" spans="1:12" x14ac:dyDescent="0.3">
      <c r="A100" s="644" t="s">
        <v>24</v>
      </c>
      <c r="B100" s="4"/>
      <c r="C100" s="33">
        <v>0</v>
      </c>
      <c r="D100" s="16"/>
      <c r="E100" s="17"/>
      <c r="F100" s="17"/>
      <c r="G100" s="18"/>
      <c r="H100" s="19"/>
      <c r="I100" s="19"/>
      <c r="J100" s="412"/>
      <c r="K100" s="412">
        <f t="shared" si="2"/>
        <v>0</v>
      </c>
      <c r="L100" s="2"/>
    </row>
    <row r="101" spans="1:12" x14ac:dyDescent="0.3">
      <c r="A101" s="644" t="s">
        <v>24</v>
      </c>
      <c r="B101" s="4"/>
      <c r="C101" s="33">
        <v>0</v>
      </c>
      <c r="D101" s="16"/>
      <c r="E101" s="17"/>
      <c r="F101" s="17"/>
      <c r="G101" s="18"/>
      <c r="H101" s="19"/>
      <c r="I101" s="19"/>
      <c r="J101" s="412"/>
      <c r="K101" s="412">
        <f t="shared" si="2"/>
        <v>0</v>
      </c>
      <c r="L101" s="2"/>
    </row>
    <row r="102" spans="1:12" x14ac:dyDescent="0.3">
      <c r="A102" s="644" t="s">
        <v>24</v>
      </c>
      <c r="B102" s="4"/>
      <c r="C102" s="33">
        <v>0</v>
      </c>
      <c r="D102" s="16"/>
      <c r="E102" s="17"/>
      <c r="F102" s="17"/>
      <c r="G102" s="18"/>
      <c r="H102" s="19"/>
      <c r="I102" s="19"/>
      <c r="J102" s="412"/>
      <c r="K102" s="412">
        <f t="shared" si="2"/>
        <v>0</v>
      </c>
      <c r="L102" s="2"/>
    </row>
    <row r="103" spans="1:12" x14ac:dyDescent="0.3">
      <c r="A103" s="644" t="s">
        <v>24</v>
      </c>
      <c r="B103" s="4"/>
      <c r="C103" s="33">
        <v>0</v>
      </c>
      <c r="D103" s="16"/>
      <c r="E103" s="17"/>
      <c r="F103" s="17"/>
      <c r="G103" s="18"/>
      <c r="H103" s="19"/>
      <c r="I103" s="19"/>
      <c r="J103" s="412"/>
      <c r="K103" s="412">
        <f t="shared" si="2"/>
        <v>0</v>
      </c>
      <c r="L103" s="2"/>
    </row>
    <row r="104" spans="1:12" x14ac:dyDescent="0.3">
      <c r="A104" s="644" t="s">
        <v>24</v>
      </c>
      <c r="B104" s="4"/>
      <c r="C104" s="33">
        <v>0</v>
      </c>
      <c r="D104" s="16"/>
      <c r="E104" s="17"/>
      <c r="F104" s="17"/>
      <c r="G104" s="18"/>
      <c r="H104" s="19"/>
      <c r="I104" s="19"/>
      <c r="J104" s="412"/>
      <c r="K104" s="412">
        <f t="shared" si="2"/>
        <v>0</v>
      </c>
      <c r="L104" s="2"/>
    </row>
    <row r="105" spans="1:12" x14ac:dyDescent="0.3">
      <c r="A105" s="644" t="s">
        <v>24</v>
      </c>
      <c r="B105" s="4"/>
      <c r="C105" s="33">
        <v>0</v>
      </c>
      <c r="D105" s="16"/>
      <c r="E105" s="17"/>
      <c r="F105" s="17"/>
      <c r="G105" s="18"/>
      <c r="H105" s="19"/>
      <c r="I105" s="19"/>
      <c r="J105" s="412"/>
      <c r="K105" s="412">
        <f t="shared" si="2"/>
        <v>0</v>
      </c>
      <c r="L105" s="2"/>
    </row>
    <row r="106" spans="1:12" x14ac:dyDescent="0.3">
      <c r="A106" s="644" t="s">
        <v>24</v>
      </c>
      <c r="B106" s="4"/>
      <c r="C106" s="33">
        <v>0</v>
      </c>
      <c r="D106" s="16"/>
      <c r="E106" s="17"/>
      <c r="F106" s="17"/>
      <c r="G106" s="18"/>
      <c r="H106" s="19"/>
      <c r="I106" s="19"/>
      <c r="J106" s="412"/>
      <c r="K106" s="412">
        <f t="shared" si="2"/>
        <v>0</v>
      </c>
      <c r="L106" s="2"/>
    </row>
    <row r="107" spans="1:12" x14ac:dyDescent="0.3">
      <c r="A107" s="644" t="s">
        <v>24</v>
      </c>
      <c r="B107" s="4"/>
      <c r="C107" s="33">
        <v>0</v>
      </c>
      <c r="D107" s="16"/>
      <c r="E107" s="17"/>
      <c r="F107" s="17"/>
      <c r="G107" s="18"/>
      <c r="H107" s="19"/>
      <c r="I107" s="19"/>
      <c r="J107" s="412"/>
      <c r="K107" s="412">
        <f t="shared" si="2"/>
        <v>0</v>
      </c>
      <c r="L107" s="2"/>
    </row>
    <row r="108" spans="1:12" x14ac:dyDescent="0.3">
      <c r="A108" s="644" t="s">
        <v>24</v>
      </c>
      <c r="B108" s="4"/>
      <c r="C108" s="33">
        <v>0</v>
      </c>
      <c r="D108" s="16"/>
      <c r="E108" s="17"/>
      <c r="F108" s="17"/>
      <c r="G108" s="18"/>
      <c r="H108" s="19"/>
      <c r="I108" s="19"/>
      <c r="J108" s="412"/>
      <c r="K108" s="412">
        <f t="shared" si="2"/>
        <v>0</v>
      </c>
      <c r="L108" s="2"/>
    </row>
    <row r="109" spans="1:12" x14ac:dyDescent="0.3">
      <c r="A109" s="644" t="s">
        <v>24</v>
      </c>
      <c r="B109" s="4"/>
      <c r="C109" s="33">
        <v>0</v>
      </c>
      <c r="D109" s="16"/>
      <c r="E109" s="17"/>
      <c r="F109" s="17"/>
      <c r="G109" s="18"/>
      <c r="H109" s="19"/>
      <c r="I109" s="19"/>
      <c r="J109" s="412"/>
      <c r="K109" s="412">
        <f t="shared" si="2"/>
        <v>0</v>
      </c>
      <c r="L109" s="2"/>
    </row>
    <row r="110" spans="1:12" x14ac:dyDescent="0.3">
      <c r="A110" s="644" t="s">
        <v>24</v>
      </c>
      <c r="B110" s="4"/>
      <c r="C110" s="33">
        <v>0</v>
      </c>
      <c r="D110" s="16"/>
      <c r="E110" s="17"/>
      <c r="F110" s="17"/>
      <c r="G110" s="18"/>
      <c r="H110" s="19"/>
      <c r="I110" s="19"/>
      <c r="J110" s="412"/>
      <c r="K110" s="412">
        <f t="shared" si="2"/>
        <v>0</v>
      </c>
      <c r="L110" s="2"/>
    </row>
    <row r="111" spans="1:12" x14ac:dyDescent="0.3">
      <c r="A111" s="644" t="s">
        <v>24</v>
      </c>
      <c r="B111" s="4"/>
      <c r="C111" s="33">
        <v>0</v>
      </c>
      <c r="D111" s="16"/>
      <c r="E111" s="17"/>
      <c r="F111" s="17"/>
      <c r="G111" s="18"/>
      <c r="H111" s="19"/>
      <c r="I111" s="19"/>
      <c r="J111" s="412"/>
      <c r="K111" s="412">
        <f t="shared" si="2"/>
        <v>0</v>
      </c>
      <c r="L111" s="2"/>
    </row>
    <row r="112" spans="1:12" x14ac:dyDescent="0.3">
      <c r="A112" s="644" t="s">
        <v>24</v>
      </c>
      <c r="B112" s="4"/>
      <c r="C112" s="33">
        <v>0</v>
      </c>
      <c r="D112" s="16"/>
      <c r="E112" s="17"/>
      <c r="F112" s="17"/>
      <c r="G112" s="18"/>
      <c r="H112" s="19"/>
      <c r="I112" s="19"/>
      <c r="J112" s="412"/>
      <c r="K112" s="412">
        <f t="shared" si="2"/>
        <v>0</v>
      </c>
      <c r="L112" s="2"/>
    </row>
    <row r="113" spans="1:12" x14ac:dyDescent="0.3">
      <c r="A113" s="644" t="s">
        <v>24</v>
      </c>
      <c r="B113" s="4"/>
      <c r="C113" s="33">
        <v>0</v>
      </c>
      <c r="D113" s="16"/>
      <c r="E113" s="17"/>
      <c r="F113" s="17"/>
      <c r="G113" s="18"/>
      <c r="H113" s="19"/>
      <c r="I113" s="19"/>
      <c r="J113" s="412"/>
      <c r="K113" s="412">
        <f t="shared" si="2"/>
        <v>0</v>
      </c>
      <c r="L113" s="2"/>
    </row>
    <row r="114" spans="1:12" x14ac:dyDescent="0.3">
      <c r="A114" s="644" t="s">
        <v>24</v>
      </c>
      <c r="B114" s="4"/>
      <c r="C114" s="33">
        <v>0</v>
      </c>
      <c r="D114" s="16"/>
      <c r="E114" s="17"/>
      <c r="F114" s="17"/>
      <c r="G114" s="18"/>
      <c r="H114" s="19"/>
      <c r="I114" s="19"/>
      <c r="J114" s="412"/>
      <c r="K114" s="412">
        <f t="shared" si="2"/>
        <v>0</v>
      </c>
      <c r="L114" s="2"/>
    </row>
    <row r="115" spans="1:12" x14ac:dyDescent="0.3">
      <c r="A115" s="644" t="s">
        <v>24</v>
      </c>
      <c r="B115" s="4"/>
      <c r="C115" s="33">
        <v>0</v>
      </c>
      <c r="D115" s="16"/>
      <c r="E115" s="17"/>
      <c r="F115" s="17"/>
      <c r="G115" s="18"/>
      <c r="H115" s="19"/>
      <c r="I115" s="19"/>
      <c r="J115" s="412"/>
      <c r="K115" s="412">
        <f t="shared" si="2"/>
        <v>0</v>
      </c>
      <c r="L115" s="2"/>
    </row>
    <row r="116" spans="1:12" x14ac:dyDescent="0.3">
      <c r="A116" s="644" t="s">
        <v>24</v>
      </c>
      <c r="B116" s="4"/>
      <c r="C116" s="33">
        <v>0</v>
      </c>
      <c r="D116" s="16"/>
      <c r="E116" s="17"/>
      <c r="F116" s="17"/>
      <c r="G116" s="18"/>
      <c r="H116" s="19"/>
      <c r="I116" s="19"/>
      <c r="J116" s="412"/>
      <c r="K116" s="412">
        <f t="shared" si="2"/>
        <v>0</v>
      </c>
      <c r="L116" s="2"/>
    </row>
    <row r="117" spans="1:12" x14ac:dyDescent="0.3">
      <c r="A117" s="644" t="s">
        <v>24</v>
      </c>
      <c r="B117" s="4"/>
      <c r="C117" s="33">
        <v>0</v>
      </c>
      <c r="D117" s="16"/>
      <c r="E117" s="17"/>
      <c r="F117" s="17"/>
      <c r="G117" s="18"/>
      <c r="H117" s="19"/>
      <c r="I117" s="19"/>
      <c r="J117" s="412"/>
      <c r="K117" s="412">
        <f t="shared" si="2"/>
        <v>0</v>
      </c>
      <c r="L117" s="2"/>
    </row>
    <row r="118" spans="1:12" x14ac:dyDescent="0.3">
      <c r="A118" s="644" t="s">
        <v>24</v>
      </c>
      <c r="B118" s="4"/>
      <c r="C118" s="33">
        <v>0</v>
      </c>
      <c r="D118" s="16"/>
      <c r="E118" s="17"/>
      <c r="F118" s="17"/>
      <c r="G118" s="18"/>
      <c r="H118" s="19"/>
      <c r="I118" s="19"/>
      <c r="J118" s="412"/>
      <c r="K118" s="412">
        <f t="shared" si="2"/>
        <v>0</v>
      </c>
      <c r="L118" s="2"/>
    </row>
    <row r="119" spans="1:12" x14ac:dyDescent="0.3">
      <c r="A119" s="644" t="s">
        <v>24</v>
      </c>
      <c r="B119" s="4"/>
      <c r="C119" s="33">
        <v>0</v>
      </c>
      <c r="D119" s="16"/>
      <c r="E119" s="17"/>
      <c r="F119" s="17"/>
      <c r="G119" s="18"/>
      <c r="H119" s="19"/>
      <c r="I119" s="19"/>
      <c r="J119" s="412"/>
      <c r="K119" s="412">
        <f t="shared" si="2"/>
        <v>0</v>
      </c>
      <c r="L119" s="2"/>
    </row>
    <row r="120" spans="1:12" x14ac:dyDescent="0.3">
      <c r="A120" s="644" t="s">
        <v>24</v>
      </c>
      <c r="B120" s="4"/>
      <c r="C120" s="33">
        <v>0</v>
      </c>
      <c r="D120" s="16"/>
      <c r="E120" s="17"/>
      <c r="F120" s="17"/>
      <c r="G120" s="18"/>
      <c r="H120" s="19"/>
      <c r="I120" s="19"/>
      <c r="J120" s="412"/>
      <c r="K120" s="412">
        <f t="shared" si="2"/>
        <v>0</v>
      </c>
      <c r="L120" s="2"/>
    </row>
    <row r="121" spans="1:12" x14ac:dyDescent="0.3">
      <c r="A121" s="644" t="s">
        <v>24</v>
      </c>
      <c r="B121" s="4"/>
      <c r="C121" s="33">
        <v>0</v>
      </c>
      <c r="D121" s="16"/>
      <c r="E121" s="17"/>
      <c r="F121" s="17"/>
      <c r="G121" s="18"/>
      <c r="H121" s="19"/>
      <c r="I121" s="19"/>
      <c r="J121" s="412"/>
      <c r="K121" s="412">
        <f t="shared" si="2"/>
        <v>0</v>
      </c>
      <c r="L121" s="2"/>
    </row>
    <row r="122" spans="1:12" x14ac:dyDescent="0.3">
      <c r="A122" s="644" t="s">
        <v>24</v>
      </c>
      <c r="B122" s="4"/>
      <c r="C122" s="33">
        <v>0</v>
      </c>
      <c r="D122" s="16"/>
      <c r="E122" s="17"/>
      <c r="F122" s="17"/>
      <c r="G122" s="18"/>
      <c r="H122" s="19"/>
      <c r="I122" s="19"/>
      <c r="J122" s="412"/>
      <c r="K122" s="412">
        <f t="shared" si="2"/>
        <v>0</v>
      </c>
      <c r="L122" s="2"/>
    </row>
    <row r="123" spans="1:12" x14ac:dyDescent="0.3">
      <c r="A123" s="644" t="s">
        <v>24</v>
      </c>
      <c r="B123" s="4"/>
      <c r="C123" s="33">
        <v>0</v>
      </c>
      <c r="D123" s="16"/>
      <c r="E123" s="17"/>
      <c r="F123" s="17"/>
      <c r="G123" s="18"/>
      <c r="H123" s="19"/>
      <c r="I123" s="19"/>
      <c r="J123" s="412"/>
      <c r="K123" s="412">
        <f t="shared" si="2"/>
        <v>0</v>
      </c>
      <c r="L123" s="2"/>
    </row>
    <row r="124" spans="1:12" x14ac:dyDescent="0.3">
      <c r="A124" s="644" t="s">
        <v>24</v>
      </c>
      <c r="B124" s="4"/>
      <c r="C124" s="33">
        <v>0</v>
      </c>
      <c r="D124" s="16"/>
      <c r="E124" s="17"/>
      <c r="F124" s="17"/>
      <c r="G124" s="18"/>
      <c r="H124" s="19"/>
      <c r="I124" s="19"/>
      <c r="J124" s="412"/>
      <c r="K124" s="412">
        <f t="shared" si="2"/>
        <v>0</v>
      </c>
      <c r="L124" s="2"/>
    </row>
    <row r="125" spans="1:12" x14ac:dyDescent="0.3">
      <c r="A125" s="644" t="s">
        <v>24</v>
      </c>
      <c r="B125" s="4"/>
      <c r="C125" s="33">
        <v>0</v>
      </c>
      <c r="D125" s="16"/>
      <c r="E125" s="17"/>
      <c r="F125" s="17"/>
      <c r="G125" s="18"/>
      <c r="H125" s="19"/>
      <c r="I125" s="19"/>
      <c r="J125" s="412"/>
      <c r="K125" s="412">
        <f t="shared" si="2"/>
        <v>0</v>
      </c>
      <c r="L125" s="2"/>
    </row>
    <row r="126" spans="1:12" x14ac:dyDescent="0.3">
      <c r="A126" s="644" t="s">
        <v>24</v>
      </c>
      <c r="B126" s="4"/>
      <c r="C126" s="33">
        <v>0</v>
      </c>
      <c r="D126" s="16"/>
      <c r="E126" s="17"/>
      <c r="F126" s="17"/>
      <c r="G126" s="18"/>
      <c r="H126" s="19"/>
      <c r="I126" s="19"/>
      <c r="J126" s="412"/>
      <c r="K126" s="412">
        <f t="shared" si="2"/>
        <v>0</v>
      </c>
      <c r="L126" s="2"/>
    </row>
    <row r="127" spans="1:12" x14ac:dyDescent="0.3">
      <c r="A127" s="644" t="s">
        <v>24</v>
      </c>
      <c r="B127" s="4"/>
      <c r="C127" s="33">
        <v>0</v>
      </c>
      <c r="D127" s="16"/>
      <c r="E127" s="17"/>
      <c r="F127" s="17"/>
      <c r="G127" s="18"/>
      <c r="H127" s="19"/>
      <c r="I127" s="19"/>
      <c r="J127" s="412"/>
      <c r="K127" s="412">
        <f t="shared" si="2"/>
        <v>0</v>
      </c>
      <c r="L127" s="2"/>
    </row>
    <row r="128" spans="1:12" x14ac:dyDescent="0.3">
      <c r="A128" s="644" t="s">
        <v>24</v>
      </c>
      <c r="B128" s="4"/>
      <c r="C128" s="33">
        <v>0</v>
      </c>
      <c r="D128" s="16"/>
      <c r="E128" s="17"/>
      <c r="F128" s="17"/>
      <c r="G128" s="18"/>
      <c r="H128" s="19"/>
      <c r="I128" s="19"/>
      <c r="J128" s="412"/>
      <c r="K128" s="412">
        <f t="shared" si="2"/>
        <v>0</v>
      </c>
      <c r="L128" s="2"/>
    </row>
    <row r="129" spans="1:12" x14ac:dyDescent="0.3">
      <c r="A129" s="644" t="s">
        <v>24</v>
      </c>
      <c r="B129" s="4"/>
      <c r="C129" s="33">
        <v>0</v>
      </c>
      <c r="D129" s="16"/>
      <c r="E129" s="17"/>
      <c r="F129" s="17"/>
      <c r="G129" s="18"/>
      <c r="H129" s="19"/>
      <c r="I129" s="19"/>
      <c r="J129" s="412"/>
      <c r="K129" s="412">
        <f t="shared" si="2"/>
        <v>0</v>
      </c>
      <c r="L129" s="2"/>
    </row>
    <row r="130" spans="1:12" x14ac:dyDescent="0.3">
      <c r="A130" s="644" t="s">
        <v>24</v>
      </c>
      <c r="B130" s="4"/>
      <c r="C130" s="33">
        <v>0</v>
      </c>
      <c r="D130" s="16"/>
      <c r="E130" s="17"/>
      <c r="F130" s="17"/>
      <c r="G130" s="18"/>
      <c r="H130" s="19"/>
      <c r="I130" s="19"/>
      <c r="J130" s="412"/>
      <c r="K130" s="412">
        <f t="shared" si="2"/>
        <v>0</v>
      </c>
      <c r="L130" s="2"/>
    </row>
    <row r="131" spans="1:12" x14ac:dyDescent="0.3">
      <c r="A131" s="644" t="s">
        <v>24</v>
      </c>
      <c r="B131" s="4"/>
      <c r="C131" s="33">
        <v>0</v>
      </c>
      <c r="D131" s="16"/>
      <c r="E131" s="17"/>
      <c r="F131" s="17"/>
      <c r="G131" s="18"/>
      <c r="H131" s="19"/>
      <c r="I131" s="19"/>
      <c r="J131" s="412"/>
      <c r="K131" s="412">
        <f t="shared" si="2"/>
        <v>0</v>
      </c>
      <c r="L131" s="2"/>
    </row>
    <row r="132" spans="1:12" x14ac:dyDescent="0.3">
      <c r="A132" s="644" t="s">
        <v>24</v>
      </c>
      <c r="B132" s="4"/>
      <c r="C132" s="33">
        <v>0</v>
      </c>
      <c r="D132" s="16"/>
      <c r="E132" s="17"/>
      <c r="F132" s="17"/>
      <c r="G132" s="18"/>
      <c r="H132" s="19"/>
      <c r="I132" s="19"/>
      <c r="J132" s="412"/>
      <c r="K132" s="412">
        <f t="shared" si="2"/>
        <v>0</v>
      </c>
      <c r="L132" s="2"/>
    </row>
    <row r="133" spans="1:12" x14ac:dyDescent="0.3">
      <c r="A133" s="644" t="s">
        <v>24</v>
      </c>
      <c r="B133" s="4"/>
      <c r="C133" s="33">
        <v>0</v>
      </c>
      <c r="D133" s="16"/>
      <c r="E133" s="17"/>
      <c r="F133" s="17"/>
      <c r="G133" s="18"/>
      <c r="H133" s="19"/>
      <c r="I133" s="19"/>
      <c r="J133" s="412"/>
      <c r="K133" s="412">
        <f t="shared" si="2"/>
        <v>0</v>
      </c>
      <c r="L133" s="2"/>
    </row>
    <row r="134" spans="1:12" x14ac:dyDescent="0.3">
      <c r="A134" s="644" t="s">
        <v>24</v>
      </c>
      <c r="B134" s="4"/>
      <c r="C134" s="33">
        <v>0</v>
      </c>
      <c r="D134" s="16"/>
      <c r="E134" s="17"/>
      <c r="F134" s="17"/>
      <c r="G134" s="18"/>
      <c r="H134" s="19"/>
      <c r="I134" s="19"/>
      <c r="J134" s="412"/>
      <c r="K134" s="412">
        <f t="shared" si="2"/>
        <v>0</v>
      </c>
      <c r="L134" s="2"/>
    </row>
    <row r="135" spans="1:12" x14ac:dyDescent="0.3">
      <c r="A135" s="644" t="s">
        <v>24</v>
      </c>
      <c r="B135" s="4"/>
      <c r="C135" s="33">
        <v>0</v>
      </c>
      <c r="D135" s="16"/>
      <c r="E135" s="17"/>
      <c r="F135" s="17"/>
      <c r="G135" s="18"/>
      <c r="H135" s="19"/>
      <c r="I135" s="19"/>
      <c r="J135" s="412"/>
      <c r="K135" s="412">
        <f t="shared" si="2"/>
        <v>0</v>
      </c>
      <c r="L135" s="2"/>
    </row>
    <row r="136" spans="1:12" x14ac:dyDescent="0.3">
      <c r="A136" s="644" t="s">
        <v>24</v>
      </c>
      <c r="B136" s="4"/>
      <c r="C136" s="33">
        <v>0</v>
      </c>
      <c r="D136" s="16"/>
      <c r="E136" s="17"/>
      <c r="F136" s="17"/>
      <c r="G136" s="18"/>
      <c r="H136" s="19"/>
      <c r="I136" s="19"/>
      <c r="J136" s="412"/>
      <c r="K136" s="412">
        <f t="shared" si="2"/>
        <v>0</v>
      </c>
      <c r="L136" s="2"/>
    </row>
    <row r="137" spans="1:12" x14ac:dyDescent="0.3">
      <c r="A137" s="644" t="s">
        <v>24</v>
      </c>
      <c r="B137" s="4"/>
      <c r="C137" s="33">
        <v>0</v>
      </c>
      <c r="D137" s="16"/>
      <c r="E137" s="17"/>
      <c r="F137" s="17"/>
      <c r="G137" s="18"/>
      <c r="H137" s="19"/>
      <c r="I137" s="19"/>
      <c r="J137" s="412"/>
      <c r="K137" s="412">
        <f t="shared" si="2"/>
        <v>0</v>
      </c>
      <c r="L137" s="2"/>
    </row>
    <row r="138" spans="1:12" x14ac:dyDescent="0.3">
      <c r="A138" s="644" t="s">
        <v>24</v>
      </c>
      <c r="B138" s="4"/>
      <c r="C138" s="33">
        <v>0</v>
      </c>
      <c r="D138" s="16"/>
      <c r="E138" s="17"/>
      <c r="F138" s="17"/>
      <c r="G138" s="18"/>
      <c r="H138" s="19"/>
      <c r="I138" s="19"/>
      <c r="J138" s="412"/>
      <c r="K138" s="412">
        <f t="shared" ref="K138:K164" si="3">H138*0.7</f>
        <v>0</v>
      </c>
      <c r="L138" s="2"/>
    </row>
    <row r="139" spans="1:12" x14ac:dyDescent="0.3">
      <c r="A139" s="644" t="s">
        <v>24</v>
      </c>
      <c r="B139" s="4"/>
      <c r="C139" s="33">
        <v>0</v>
      </c>
      <c r="D139" s="16"/>
      <c r="E139" s="17"/>
      <c r="F139" s="17"/>
      <c r="G139" s="18"/>
      <c r="H139" s="19"/>
      <c r="I139" s="19"/>
      <c r="J139" s="412"/>
      <c r="K139" s="412">
        <f t="shared" si="3"/>
        <v>0</v>
      </c>
      <c r="L139" s="2"/>
    </row>
    <row r="140" spans="1:12" x14ac:dyDescent="0.3">
      <c r="A140" s="644" t="s">
        <v>24</v>
      </c>
      <c r="B140" s="4"/>
      <c r="C140" s="33">
        <v>0</v>
      </c>
      <c r="D140" s="16"/>
      <c r="E140" s="17"/>
      <c r="F140" s="17"/>
      <c r="G140" s="18"/>
      <c r="H140" s="19"/>
      <c r="I140" s="19"/>
      <c r="J140" s="412"/>
      <c r="K140" s="412">
        <f t="shared" si="3"/>
        <v>0</v>
      </c>
      <c r="L140" s="2"/>
    </row>
    <row r="141" spans="1:12" x14ac:dyDescent="0.3">
      <c r="A141" s="644" t="s">
        <v>24</v>
      </c>
      <c r="B141" s="4"/>
      <c r="C141" s="33">
        <v>0</v>
      </c>
      <c r="D141" s="16"/>
      <c r="E141" s="17"/>
      <c r="F141" s="17"/>
      <c r="G141" s="18"/>
      <c r="H141" s="19"/>
      <c r="I141" s="19"/>
      <c r="J141" s="412"/>
      <c r="K141" s="412">
        <f t="shared" si="3"/>
        <v>0</v>
      </c>
      <c r="L141" s="2"/>
    </row>
    <row r="142" spans="1:12" x14ac:dyDescent="0.3">
      <c r="A142" s="644" t="s">
        <v>24</v>
      </c>
      <c r="B142" s="4"/>
      <c r="C142" s="33">
        <v>0</v>
      </c>
      <c r="D142" s="16"/>
      <c r="E142" s="17"/>
      <c r="F142" s="17"/>
      <c r="G142" s="18"/>
      <c r="H142" s="19"/>
      <c r="I142" s="19"/>
      <c r="J142" s="412"/>
      <c r="K142" s="412">
        <f t="shared" si="3"/>
        <v>0</v>
      </c>
      <c r="L142" s="2"/>
    </row>
    <row r="143" spans="1:12" x14ac:dyDescent="0.3">
      <c r="A143" s="644" t="s">
        <v>24</v>
      </c>
      <c r="B143" s="4"/>
      <c r="C143" s="33">
        <v>0</v>
      </c>
      <c r="D143" s="16"/>
      <c r="E143" s="17"/>
      <c r="F143" s="17"/>
      <c r="G143" s="18"/>
      <c r="H143" s="19"/>
      <c r="I143" s="19"/>
      <c r="J143" s="412"/>
      <c r="K143" s="412">
        <f t="shared" si="3"/>
        <v>0</v>
      </c>
      <c r="L143" s="2"/>
    </row>
    <row r="144" spans="1:12" x14ac:dyDescent="0.3">
      <c r="A144" s="644" t="s">
        <v>24</v>
      </c>
      <c r="B144" s="4"/>
      <c r="C144" s="33">
        <v>0</v>
      </c>
      <c r="D144" s="16"/>
      <c r="E144" s="17"/>
      <c r="F144" s="17"/>
      <c r="G144" s="18"/>
      <c r="H144" s="19"/>
      <c r="I144" s="19"/>
      <c r="J144" s="412"/>
      <c r="K144" s="412">
        <f t="shared" si="3"/>
        <v>0</v>
      </c>
      <c r="L144" s="2"/>
    </row>
    <row r="145" spans="1:12" x14ac:dyDescent="0.3">
      <c r="A145" s="644" t="s">
        <v>24</v>
      </c>
      <c r="B145" s="4"/>
      <c r="C145" s="33">
        <v>0</v>
      </c>
      <c r="D145" s="16"/>
      <c r="E145" s="17"/>
      <c r="F145" s="17"/>
      <c r="G145" s="18"/>
      <c r="H145" s="19"/>
      <c r="I145" s="19"/>
      <c r="J145" s="412"/>
      <c r="K145" s="412">
        <f t="shared" si="3"/>
        <v>0</v>
      </c>
      <c r="L145" s="2"/>
    </row>
    <row r="146" spans="1:12" x14ac:dyDescent="0.3">
      <c r="A146" s="644" t="s">
        <v>24</v>
      </c>
      <c r="B146" s="4"/>
      <c r="C146" s="33">
        <v>0</v>
      </c>
      <c r="D146" s="16"/>
      <c r="E146" s="17"/>
      <c r="F146" s="17"/>
      <c r="G146" s="18" t="s">
        <v>24</v>
      </c>
      <c r="H146" s="19"/>
      <c r="I146" s="19"/>
      <c r="J146" s="412"/>
      <c r="K146" s="412">
        <f t="shared" si="3"/>
        <v>0</v>
      </c>
      <c r="L146" s="2"/>
    </row>
    <row r="147" spans="1:12" x14ac:dyDescent="0.3">
      <c r="A147" s="644" t="s">
        <v>24</v>
      </c>
      <c r="B147" s="4"/>
      <c r="C147" s="33">
        <v>0</v>
      </c>
      <c r="D147" s="16"/>
      <c r="E147" s="17"/>
      <c r="F147" s="17"/>
      <c r="G147" s="18" t="s">
        <v>24</v>
      </c>
      <c r="H147" s="19"/>
      <c r="I147" s="19"/>
      <c r="J147" s="412"/>
      <c r="K147" s="412">
        <f t="shared" si="3"/>
        <v>0</v>
      </c>
      <c r="L147" s="2"/>
    </row>
    <row r="148" spans="1:12" x14ac:dyDescent="0.3">
      <c r="A148" s="644" t="s">
        <v>24</v>
      </c>
      <c r="B148" s="4"/>
      <c r="C148" s="33">
        <v>0</v>
      </c>
      <c r="D148" s="16"/>
      <c r="E148" s="17"/>
      <c r="F148" s="17"/>
      <c r="G148" s="18" t="s">
        <v>24</v>
      </c>
      <c r="H148" s="19"/>
      <c r="I148" s="19"/>
      <c r="J148" s="412"/>
      <c r="K148" s="412">
        <f t="shared" si="3"/>
        <v>0</v>
      </c>
      <c r="L148" s="2"/>
    </row>
    <row r="149" spans="1:12" x14ac:dyDescent="0.3">
      <c r="A149" s="644" t="s">
        <v>24</v>
      </c>
      <c r="B149" s="4"/>
      <c r="C149" s="33">
        <v>0</v>
      </c>
      <c r="D149" s="16"/>
      <c r="E149" s="17"/>
      <c r="F149" s="17"/>
      <c r="G149" s="18" t="s">
        <v>24</v>
      </c>
      <c r="H149" s="19"/>
      <c r="I149" s="19"/>
      <c r="J149" s="412"/>
      <c r="K149" s="412">
        <f t="shared" si="3"/>
        <v>0</v>
      </c>
      <c r="L149" s="2"/>
    </row>
    <row r="150" spans="1:12" x14ac:dyDescent="0.3">
      <c r="A150" s="644" t="s">
        <v>24</v>
      </c>
      <c r="B150" s="4"/>
      <c r="C150" s="33">
        <v>0</v>
      </c>
      <c r="D150" s="16"/>
      <c r="E150" s="17"/>
      <c r="F150" s="17"/>
      <c r="G150" s="18" t="s">
        <v>24</v>
      </c>
      <c r="H150" s="19"/>
      <c r="I150" s="19"/>
      <c r="J150" s="412"/>
      <c r="K150" s="412">
        <f t="shared" si="3"/>
        <v>0</v>
      </c>
      <c r="L150" s="2"/>
    </row>
    <row r="151" spans="1:12" x14ac:dyDescent="0.3">
      <c r="A151" s="644" t="s">
        <v>24</v>
      </c>
      <c r="B151" s="4"/>
      <c r="C151" s="33">
        <v>0</v>
      </c>
      <c r="D151" s="16"/>
      <c r="E151" s="17"/>
      <c r="F151" s="17"/>
      <c r="G151" s="18" t="s">
        <v>24</v>
      </c>
      <c r="H151" s="19"/>
      <c r="I151" s="19"/>
      <c r="J151" s="412"/>
      <c r="K151" s="412">
        <f t="shared" si="3"/>
        <v>0</v>
      </c>
      <c r="L151" s="2"/>
    </row>
    <row r="152" spans="1:12" x14ac:dyDescent="0.3">
      <c r="A152" s="644" t="s">
        <v>24</v>
      </c>
      <c r="B152" s="4"/>
      <c r="C152" s="33">
        <v>0</v>
      </c>
      <c r="D152" s="16"/>
      <c r="E152" s="17"/>
      <c r="F152" s="17"/>
      <c r="G152" s="18" t="s">
        <v>24</v>
      </c>
      <c r="H152" s="19"/>
      <c r="I152" s="19"/>
      <c r="J152" s="412"/>
      <c r="K152" s="412">
        <f t="shared" si="3"/>
        <v>0</v>
      </c>
      <c r="L152" s="2"/>
    </row>
    <row r="153" spans="1:12" x14ac:dyDescent="0.3">
      <c r="A153" s="644" t="s">
        <v>24</v>
      </c>
      <c r="B153" s="4"/>
      <c r="C153" s="33">
        <v>0</v>
      </c>
      <c r="D153" s="16"/>
      <c r="E153" s="17"/>
      <c r="F153" s="17"/>
      <c r="G153" s="18" t="s">
        <v>24</v>
      </c>
      <c r="H153" s="19"/>
      <c r="I153" s="19"/>
      <c r="J153" s="412"/>
      <c r="K153" s="412">
        <f t="shared" si="3"/>
        <v>0</v>
      </c>
      <c r="L153" s="2"/>
    </row>
    <row r="154" spans="1:12" x14ac:dyDescent="0.3">
      <c r="A154" s="644" t="s">
        <v>24</v>
      </c>
      <c r="B154" s="4"/>
      <c r="C154" s="33">
        <v>0</v>
      </c>
      <c r="D154" s="16"/>
      <c r="E154" s="17"/>
      <c r="F154" s="17"/>
      <c r="G154" s="18" t="s">
        <v>24</v>
      </c>
      <c r="H154" s="19"/>
      <c r="I154" s="19"/>
      <c r="J154" s="412"/>
      <c r="K154" s="412">
        <f t="shared" si="3"/>
        <v>0</v>
      </c>
      <c r="L154" s="2"/>
    </row>
    <row r="155" spans="1:12" x14ac:dyDescent="0.3">
      <c r="A155" s="644" t="s">
        <v>24</v>
      </c>
      <c r="B155" s="4"/>
      <c r="C155" s="33">
        <v>0</v>
      </c>
      <c r="D155" s="16"/>
      <c r="E155" s="17"/>
      <c r="F155" s="17"/>
      <c r="G155" s="18" t="s">
        <v>24</v>
      </c>
      <c r="H155" s="19"/>
      <c r="I155" s="19"/>
      <c r="J155" s="412"/>
      <c r="K155" s="412">
        <f t="shared" si="3"/>
        <v>0</v>
      </c>
      <c r="L155" s="2"/>
    </row>
    <row r="156" spans="1:12" x14ac:dyDescent="0.3">
      <c r="A156" s="644" t="s">
        <v>24</v>
      </c>
      <c r="B156" s="4"/>
      <c r="C156" s="33">
        <v>0</v>
      </c>
      <c r="D156" s="16"/>
      <c r="E156" s="17"/>
      <c r="F156" s="17"/>
      <c r="G156" s="18" t="s">
        <v>24</v>
      </c>
      <c r="H156" s="19"/>
      <c r="I156" s="19"/>
      <c r="J156" s="412"/>
      <c r="K156" s="412">
        <f t="shared" si="3"/>
        <v>0</v>
      </c>
      <c r="L156" s="2"/>
    </row>
    <row r="157" spans="1:12" x14ac:dyDescent="0.3">
      <c r="A157" s="644" t="s">
        <v>24</v>
      </c>
      <c r="B157" s="4"/>
      <c r="C157" s="33">
        <v>0</v>
      </c>
      <c r="D157" s="16"/>
      <c r="E157" s="17"/>
      <c r="F157" s="17"/>
      <c r="G157" s="18" t="s">
        <v>24</v>
      </c>
      <c r="H157" s="19"/>
      <c r="I157" s="19"/>
      <c r="J157" s="412"/>
      <c r="K157" s="412">
        <f t="shared" si="3"/>
        <v>0</v>
      </c>
      <c r="L157" s="2"/>
    </row>
    <row r="158" spans="1:12" x14ac:dyDescent="0.3">
      <c r="A158" s="644" t="s">
        <v>24</v>
      </c>
      <c r="B158" s="4"/>
      <c r="C158" s="33">
        <v>0</v>
      </c>
      <c r="D158" s="16"/>
      <c r="E158" s="17"/>
      <c r="F158" s="17"/>
      <c r="G158" s="18" t="s">
        <v>24</v>
      </c>
      <c r="H158" s="19"/>
      <c r="I158" s="19"/>
      <c r="J158" s="412"/>
      <c r="K158" s="412">
        <f t="shared" si="3"/>
        <v>0</v>
      </c>
      <c r="L158" s="2"/>
    </row>
    <row r="159" spans="1:12" x14ac:dyDescent="0.3">
      <c r="A159" s="644" t="s">
        <v>24</v>
      </c>
      <c r="B159" s="4"/>
      <c r="C159" s="33">
        <v>0</v>
      </c>
      <c r="D159" s="16"/>
      <c r="E159" s="17"/>
      <c r="F159" s="17"/>
      <c r="G159" s="18" t="s">
        <v>24</v>
      </c>
      <c r="H159" s="19"/>
      <c r="I159" s="19"/>
      <c r="J159" s="412"/>
      <c r="K159" s="412">
        <f t="shared" si="3"/>
        <v>0</v>
      </c>
      <c r="L159" s="2"/>
    </row>
    <row r="160" spans="1:12" x14ac:dyDescent="0.3">
      <c r="A160" s="644" t="s">
        <v>24</v>
      </c>
      <c r="B160" s="4"/>
      <c r="C160" s="33">
        <v>0</v>
      </c>
      <c r="D160" s="16"/>
      <c r="E160" s="17"/>
      <c r="F160" s="17"/>
      <c r="G160" s="18" t="s">
        <v>24</v>
      </c>
      <c r="H160" s="19"/>
      <c r="I160" s="19"/>
      <c r="J160" s="412"/>
      <c r="K160" s="412">
        <f t="shared" si="3"/>
        <v>0</v>
      </c>
      <c r="L160" s="2"/>
    </row>
    <row r="161" spans="1:12" x14ac:dyDescent="0.3">
      <c r="A161" s="644" t="s">
        <v>24</v>
      </c>
      <c r="B161" s="4"/>
      <c r="C161" s="33">
        <v>0</v>
      </c>
      <c r="D161" s="16"/>
      <c r="E161" s="17"/>
      <c r="F161" s="17"/>
      <c r="G161" s="18" t="s">
        <v>24</v>
      </c>
      <c r="H161" s="19"/>
      <c r="I161" s="19"/>
      <c r="J161" s="412"/>
      <c r="K161" s="412">
        <f t="shared" si="3"/>
        <v>0</v>
      </c>
      <c r="L161" s="2"/>
    </row>
    <row r="162" spans="1:12" x14ac:dyDescent="0.3">
      <c r="A162" s="644" t="s">
        <v>24</v>
      </c>
      <c r="B162" s="4"/>
      <c r="C162" s="33">
        <v>0</v>
      </c>
      <c r="D162" s="16"/>
      <c r="E162" s="17"/>
      <c r="F162" s="17"/>
      <c r="G162" s="18" t="s">
        <v>24</v>
      </c>
      <c r="H162" s="19"/>
      <c r="I162" s="19"/>
      <c r="J162" s="412"/>
      <c r="K162" s="412">
        <f t="shared" si="3"/>
        <v>0</v>
      </c>
      <c r="L162" s="2"/>
    </row>
    <row r="163" spans="1:12" x14ac:dyDescent="0.3">
      <c r="A163" s="644" t="s">
        <v>24</v>
      </c>
      <c r="B163" s="4"/>
      <c r="C163" s="33">
        <v>0</v>
      </c>
      <c r="D163" s="16"/>
      <c r="E163" s="17"/>
      <c r="F163" s="17"/>
      <c r="G163" s="18" t="s">
        <v>24</v>
      </c>
      <c r="H163" s="19"/>
      <c r="I163" s="19"/>
      <c r="J163" s="412"/>
      <c r="K163" s="412">
        <f t="shared" si="3"/>
        <v>0</v>
      </c>
      <c r="L163" s="2"/>
    </row>
    <row r="164" spans="1:12" x14ac:dyDescent="0.3">
      <c r="A164" s="644" t="s">
        <v>24</v>
      </c>
      <c r="B164" s="4"/>
      <c r="C164" s="33">
        <v>0</v>
      </c>
      <c r="D164" s="16"/>
      <c r="E164" s="17"/>
      <c r="F164" s="17"/>
      <c r="G164" s="18" t="s">
        <v>24</v>
      </c>
      <c r="H164" s="19"/>
      <c r="I164" s="19"/>
      <c r="J164" s="412"/>
      <c r="K164" s="412">
        <f t="shared" si="3"/>
        <v>0</v>
      </c>
      <c r="L164" s="2"/>
    </row>
  </sheetData>
  <mergeCells count="10">
    <mergeCell ref="A4:A7"/>
    <mergeCell ref="B4:B7"/>
    <mergeCell ref="C4:C7"/>
    <mergeCell ref="D4:H4"/>
    <mergeCell ref="L6:L7"/>
    <mergeCell ref="G5:G6"/>
    <mergeCell ref="H5:H6"/>
    <mergeCell ref="I5:I6"/>
    <mergeCell ref="H1:K1"/>
    <mergeCell ref="H2:K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6EAB8"/>
  </sheetPr>
  <dimension ref="A1:N173"/>
  <sheetViews>
    <sheetView workbookViewId="0">
      <pane ySplit="3408" topLeftCell="A69"/>
      <selection activeCell="H1" sqref="H1:L1"/>
      <selection pane="bottomLeft" activeCell="N81" sqref="N81"/>
    </sheetView>
  </sheetViews>
  <sheetFormatPr baseColWidth="10" defaultRowHeight="14.4" x14ac:dyDescent="0.3"/>
  <cols>
    <col min="10" max="10" width="11.44140625" style="38"/>
    <col min="14" max="14" width="49" customWidth="1"/>
  </cols>
  <sheetData>
    <row r="1" spans="1:14" ht="18" x14ac:dyDescent="0.35">
      <c r="A1" s="38"/>
      <c r="B1" s="38"/>
      <c r="C1" s="38"/>
      <c r="D1" s="5">
        <v>2017</v>
      </c>
      <c r="E1" s="38"/>
      <c r="F1" s="38"/>
      <c r="G1" s="38"/>
      <c r="H1" s="707"/>
      <c r="I1" s="708"/>
      <c r="J1" s="708"/>
      <c r="K1" s="708"/>
      <c r="L1" s="708"/>
      <c r="M1" s="38"/>
      <c r="N1" s="38"/>
    </row>
    <row r="2" spans="1:14" ht="18.75" thickBot="1" x14ac:dyDescent="0.3">
      <c r="A2" s="38"/>
      <c r="B2" s="38"/>
      <c r="C2" s="38"/>
      <c r="D2" s="38"/>
      <c r="E2" s="38"/>
      <c r="F2" s="38"/>
      <c r="G2" s="38"/>
      <c r="H2" s="709" t="s">
        <v>273</v>
      </c>
      <c r="I2" s="710"/>
      <c r="J2" s="710"/>
      <c r="K2" s="710"/>
      <c r="L2" s="710"/>
      <c r="M2" s="38"/>
      <c r="N2" s="38"/>
    </row>
    <row r="3" spans="1:14" ht="23.25" thickBot="1" x14ac:dyDescent="0.3">
      <c r="A3" s="713" t="s">
        <v>236</v>
      </c>
      <c r="B3" s="714"/>
      <c r="C3" s="715"/>
      <c r="D3" s="3"/>
      <c r="E3" s="38"/>
      <c r="F3" s="38"/>
      <c r="G3" s="38"/>
      <c r="H3" s="38"/>
      <c r="I3" s="38"/>
      <c r="K3" s="38"/>
      <c r="L3" s="38"/>
      <c r="M3" s="38"/>
      <c r="N3" s="38"/>
    </row>
    <row r="4" spans="1:14" ht="17.399999999999999" thickBot="1" x14ac:dyDescent="0.35">
      <c r="A4" s="716" t="s">
        <v>0</v>
      </c>
      <c r="B4" s="717" t="s">
        <v>1</v>
      </c>
      <c r="C4" s="718" t="s">
        <v>2</v>
      </c>
      <c r="D4" s="719" t="s">
        <v>3</v>
      </c>
      <c r="E4" s="720"/>
      <c r="F4" s="720"/>
      <c r="G4" s="720"/>
      <c r="H4" s="720"/>
      <c r="I4" s="541"/>
      <c r="J4" s="503"/>
      <c r="K4" s="503" t="s">
        <v>195</v>
      </c>
      <c r="L4" s="599" t="s">
        <v>217</v>
      </c>
      <c r="M4" s="597" t="s">
        <v>221</v>
      </c>
      <c r="N4" s="703" t="s">
        <v>5</v>
      </c>
    </row>
    <row r="5" spans="1:14" x14ac:dyDescent="0.3">
      <c r="A5" s="689"/>
      <c r="B5" s="698"/>
      <c r="C5" s="700"/>
      <c r="D5" s="540" t="s">
        <v>6</v>
      </c>
      <c r="E5" s="540" t="s">
        <v>7</v>
      </c>
      <c r="F5" s="540" t="s">
        <v>8</v>
      </c>
      <c r="G5" s="721" t="s">
        <v>9</v>
      </c>
      <c r="H5" s="721" t="s">
        <v>10</v>
      </c>
      <c r="I5" s="702" t="s">
        <v>237</v>
      </c>
      <c r="J5" s="702" t="s">
        <v>237</v>
      </c>
      <c r="K5" s="501"/>
      <c r="L5" s="711" t="s">
        <v>216</v>
      </c>
      <c r="M5" s="504" t="s">
        <v>11</v>
      </c>
      <c r="N5" s="704"/>
    </row>
    <row r="6" spans="1:14" ht="15" thickBot="1" x14ac:dyDescent="0.35">
      <c r="A6" s="689"/>
      <c r="B6" s="698"/>
      <c r="C6" s="700"/>
      <c r="D6" s="8"/>
      <c r="E6" s="539" t="s">
        <v>13</v>
      </c>
      <c r="F6" s="539" t="s">
        <v>13</v>
      </c>
      <c r="G6" s="688"/>
      <c r="H6" s="689"/>
      <c r="I6" s="691"/>
      <c r="J6" s="691"/>
      <c r="K6" s="422"/>
      <c r="L6" s="712"/>
      <c r="M6" s="706" t="s">
        <v>16</v>
      </c>
      <c r="N6" s="704"/>
    </row>
    <row r="7" spans="1:14" ht="20.399999999999999" thickBot="1" x14ac:dyDescent="0.35">
      <c r="A7" s="689"/>
      <c r="B7" s="699"/>
      <c r="C7" s="691"/>
      <c r="D7" s="10"/>
      <c r="E7" s="536" t="s">
        <v>17</v>
      </c>
      <c r="F7" s="536" t="s">
        <v>17</v>
      </c>
      <c r="G7" s="536" t="s">
        <v>17</v>
      </c>
      <c r="H7" s="356" t="s">
        <v>257</v>
      </c>
      <c r="I7" s="536" t="s">
        <v>17</v>
      </c>
      <c r="J7" s="536" t="s">
        <v>16</v>
      </c>
      <c r="K7" s="423" t="s">
        <v>16</v>
      </c>
      <c r="L7" s="499" t="s">
        <v>16</v>
      </c>
      <c r="M7" s="706"/>
      <c r="N7" s="704"/>
    </row>
    <row r="8" spans="1:14" ht="16.8" thickBot="1" x14ac:dyDescent="0.35">
      <c r="A8" s="435"/>
      <c r="B8" s="435"/>
      <c r="C8" s="435" t="s">
        <v>18</v>
      </c>
      <c r="D8" s="436" t="s">
        <v>207</v>
      </c>
      <c r="E8" s="436" t="s">
        <v>208</v>
      </c>
      <c r="F8" s="356"/>
      <c r="G8" s="436"/>
      <c r="H8" s="557"/>
      <c r="I8" s="356"/>
      <c r="J8" s="556"/>
      <c r="K8" s="437"/>
      <c r="L8" s="498"/>
      <c r="M8" s="410" t="s">
        <v>240</v>
      </c>
      <c r="N8" s="704"/>
    </row>
    <row r="9" spans="1:14" ht="15" thickBot="1" x14ac:dyDescent="0.35">
      <c r="A9" s="454" t="s">
        <v>21</v>
      </c>
      <c r="B9" s="455"/>
      <c r="C9" s="455"/>
      <c r="D9" s="456" t="s">
        <v>254</v>
      </c>
      <c r="E9" s="456" t="s">
        <v>254</v>
      </c>
      <c r="F9" s="456"/>
      <c r="G9" s="525" t="s">
        <v>246</v>
      </c>
      <c r="H9" s="456"/>
      <c r="I9" s="456"/>
      <c r="J9" s="457"/>
      <c r="K9" s="457"/>
      <c r="L9" s="474"/>
      <c r="M9" s="456" t="s">
        <v>254</v>
      </c>
      <c r="N9" s="705"/>
    </row>
    <row r="10" spans="1:14" ht="15" x14ac:dyDescent="0.25">
      <c r="A10" s="6">
        <v>42811</v>
      </c>
      <c r="B10" s="33"/>
      <c r="C10" s="33">
        <v>0</v>
      </c>
      <c r="D10" s="441">
        <v>7.6</v>
      </c>
      <c r="E10" s="441">
        <v>0</v>
      </c>
      <c r="F10" s="441">
        <v>5.6</v>
      </c>
      <c r="G10" s="442">
        <v>0</v>
      </c>
      <c r="H10" s="443">
        <v>508</v>
      </c>
      <c r="I10" s="444">
        <v>9.9</v>
      </c>
      <c r="J10" s="296">
        <v>30.7</v>
      </c>
      <c r="K10" s="445">
        <f>H10*0.7</f>
        <v>355.59999999999997</v>
      </c>
      <c r="L10" s="475">
        <v>10.4</v>
      </c>
      <c r="M10" s="451">
        <v>0.16</v>
      </c>
      <c r="N10" s="20"/>
    </row>
    <row r="11" spans="1:14" ht="15" x14ac:dyDescent="0.25">
      <c r="A11" s="6"/>
      <c r="B11" s="33"/>
      <c r="C11" s="33">
        <v>0</v>
      </c>
      <c r="D11" s="441">
        <v>7.05</v>
      </c>
      <c r="E11" s="441">
        <v>0</v>
      </c>
      <c r="F11" s="441">
        <v>5.6</v>
      </c>
      <c r="G11" s="442">
        <v>0</v>
      </c>
      <c r="H11" s="443">
        <v>523</v>
      </c>
      <c r="I11" s="444">
        <v>4.32</v>
      </c>
      <c r="J11" s="296">
        <v>30.7</v>
      </c>
      <c r="K11" s="445">
        <f t="shared" ref="K11:K19" si="0">H11*0.7</f>
        <v>366.09999999999997</v>
      </c>
      <c r="L11" s="475"/>
      <c r="M11" s="451">
        <v>0.16</v>
      </c>
      <c r="N11" s="20"/>
    </row>
    <row r="12" spans="1:14" ht="15" x14ac:dyDescent="0.25">
      <c r="A12" s="6">
        <v>42814</v>
      </c>
      <c r="B12" s="33"/>
      <c r="C12" s="33">
        <v>0</v>
      </c>
      <c r="D12" s="17">
        <v>7.3</v>
      </c>
      <c r="E12" s="17">
        <v>0</v>
      </c>
      <c r="F12" s="17">
        <v>5.5</v>
      </c>
      <c r="G12" s="18">
        <v>0</v>
      </c>
      <c r="H12" s="19">
        <v>527</v>
      </c>
      <c r="I12" s="19">
        <v>10.5</v>
      </c>
      <c r="J12" s="296">
        <f t="shared" ref="J12:J19" si="1">I12*7.1</f>
        <v>74.55</v>
      </c>
      <c r="K12" s="445">
        <f t="shared" si="0"/>
        <v>368.9</v>
      </c>
      <c r="L12" s="476"/>
      <c r="M12" s="420">
        <v>0.12</v>
      </c>
      <c r="N12" s="20"/>
    </row>
    <row r="13" spans="1:14" ht="15" x14ac:dyDescent="0.25">
      <c r="A13" s="6">
        <v>42817</v>
      </c>
      <c r="B13" s="33"/>
      <c r="C13" s="33">
        <v>0</v>
      </c>
      <c r="D13" s="17">
        <v>7.22</v>
      </c>
      <c r="E13" s="17">
        <v>0</v>
      </c>
      <c r="F13" s="17">
        <v>5.8</v>
      </c>
      <c r="G13" s="18">
        <v>0</v>
      </c>
      <c r="H13" s="19">
        <v>520</v>
      </c>
      <c r="I13" s="19">
        <v>9.6</v>
      </c>
      <c r="J13" s="296">
        <f t="shared" si="1"/>
        <v>68.16</v>
      </c>
      <c r="K13" s="445">
        <f t="shared" si="0"/>
        <v>364</v>
      </c>
      <c r="L13" s="476">
        <v>14.7</v>
      </c>
      <c r="M13" s="420">
        <v>0.9</v>
      </c>
      <c r="N13" s="20"/>
    </row>
    <row r="14" spans="1:14" ht="15" x14ac:dyDescent="0.25">
      <c r="A14" s="4">
        <v>42818</v>
      </c>
      <c r="B14" s="33"/>
      <c r="C14" s="33">
        <v>0</v>
      </c>
      <c r="D14" s="17">
        <v>7.5</v>
      </c>
      <c r="E14" s="17">
        <v>0</v>
      </c>
      <c r="F14" s="17">
        <v>5.4</v>
      </c>
      <c r="G14" s="18">
        <v>0</v>
      </c>
      <c r="H14" s="19">
        <v>530</v>
      </c>
      <c r="I14" s="19">
        <v>10.7</v>
      </c>
      <c r="J14" s="296">
        <f t="shared" si="1"/>
        <v>75.969999999999985</v>
      </c>
      <c r="K14" s="445">
        <f t="shared" si="0"/>
        <v>371</v>
      </c>
      <c r="L14" s="476">
        <v>10.6</v>
      </c>
      <c r="M14" s="420">
        <v>0.05</v>
      </c>
      <c r="N14" s="20"/>
    </row>
    <row r="15" spans="1:14" ht="15" x14ac:dyDescent="0.25">
      <c r="A15" s="4">
        <v>42821</v>
      </c>
      <c r="B15" s="33"/>
      <c r="C15" s="33">
        <v>0</v>
      </c>
      <c r="D15" s="17">
        <v>7.42</v>
      </c>
      <c r="E15" s="17">
        <v>0</v>
      </c>
      <c r="F15" s="17">
        <v>5.6</v>
      </c>
      <c r="G15" s="18">
        <v>0</v>
      </c>
      <c r="H15" s="19">
        <v>527</v>
      </c>
      <c r="I15" s="19">
        <v>9.98</v>
      </c>
      <c r="J15" s="296">
        <f t="shared" si="1"/>
        <v>70.858000000000004</v>
      </c>
      <c r="K15" s="424">
        <f t="shared" si="0"/>
        <v>368.9</v>
      </c>
      <c r="L15" s="476"/>
      <c r="M15" s="420"/>
      <c r="N15" s="20"/>
    </row>
    <row r="16" spans="1:14" ht="15" x14ac:dyDescent="0.25">
      <c r="A16" s="4">
        <v>42823</v>
      </c>
      <c r="B16" s="33"/>
      <c r="C16" s="33">
        <v>0</v>
      </c>
      <c r="D16" s="17">
        <v>7.1</v>
      </c>
      <c r="E16" s="17">
        <v>0</v>
      </c>
      <c r="F16" s="17">
        <v>5.7</v>
      </c>
      <c r="G16" s="18">
        <v>0</v>
      </c>
      <c r="H16" s="19">
        <v>528</v>
      </c>
      <c r="I16" s="19">
        <v>10.3</v>
      </c>
      <c r="J16" s="424">
        <f t="shared" si="1"/>
        <v>73.13</v>
      </c>
      <c r="K16" s="424">
        <f t="shared" si="0"/>
        <v>369.59999999999997</v>
      </c>
      <c r="L16" s="476"/>
      <c r="M16" s="420"/>
      <c r="N16" s="20"/>
    </row>
    <row r="17" spans="1:14" ht="15" x14ac:dyDescent="0.25">
      <c r="A17" s="4">
        <v>42825</v>
      </c>
      <c r="B17" s="33"/>
      <c r="C17" s="33">
        <v>0</v>
      </c>
      <c r="D17" s="17">
        <v>7.2</v>
      </c>
      <c r="E17" s="17">
        <v>0</v>
      </c>
      <c r="F17" s="17">
        <v>5.9</v>
      </c>
      <c r="G17" s="18">
        <v>0</v>
      </c>
      <c r="H17" s="19">
        <v>530</v>
      </c>
      <c r="I17" s="19">
        <v>10.09</v>
      </c>
      <c r="J17" s="424">
        <f t="shared" si="1"/>
        <v>71.638999999999996</v>
      </c>
      <c r="K17" s="424">
        <f t="shared" si="0"/>
        <v>371</v>
      </c>
      <c r="L17" s="476"/>
      <c r="M17" s="420"/>
      <c r="N17" s="20"/>
    </row>
    <row r="18" spans="1:14" ht="15" x14ac:dyDescent="0.25">
      <c r="A18" s="4">
        <v>42828</v>
      </c>
      <c r="B18" s="33"/>
      <c r="C18" s="33">
        <v>0</v>
      </c>
      <c r="D18" s="17">
        <v>7.1</v>
      </c>
      <c r="E18" s="17">
        <v>0</v>
      </c>
      <c r="F18" s="17">
        <v>5.6</v>
      </c>
      <c r="G18" s="18">
        <v>0</v>
      </c>
      <c r="H18" s="19">
        <v>516</v>
      </c>
      <c r="I18" s="19">
        <v>12.3</v>
      </c>
      <c r="J18" s="424">
        <f t="shared" si="1"/>
        <v>87.33</v>
      </c>
      <c r="K18" s="424">
        <f t="shared" si="0"/>
        <v>361.2</v>
      </c>
      <c r="L18" s="476"/>
      <c r="M18" s="420"/>
      <c r="N18" s="20"/>
    </row>
    <row r="19" spans="1:14" ht="15" x14ac:dyDescent="0.25">
      <c r="A19" s="4">
        <f>'1 EAU BRUTE DE VILLE'!A19</f>
        <v>43560</v>
      </c>
      <c r="B19" s="33"/>
      <c r="C19" s="33">
        <v>0</v>
      </c>
      <c r="D19" s="17">
        <v>7.1</v>
      </c>
      <c r="E19" s="17">
        <v>0</v>
      </c>
      <c r="F19" s="17">
        <v>5.4</v>
      </c>
      <c r="G19" s="18">
        <v>0</v>
      </c>
      <c r="H19" s="19">
        <v>518</v>
      </c>
      <c r="I19" s="19">
        <v>13.6</v>
      </c>
      <c r="J19" s="424">
        <f t="shared" si="1"/>
        <v>96.559999999999988</v>
      </c>
      <c r="K19" s="424">
        <f t="shared" si="0"/>
        <v>362.59999999999997</v>
      </c>
      <c r="L19" s="476"/>
      <c r="M19" s="420"/>
      <c r="N19" s="20"/>
    </row>
    <row r="20" spans="1:14" ht="15" x14ac:dyDescent="0.25">
      <c r="A20" s="4">
        <v>42832</v>
      </c>
      <c r="B20" s="33"/>
      <c r="C20" s="33">
        <v>0</v>
      </c>
      <c r="D20" s="16"/>
      <c r="E20" s="17">
        <v>0</v>
      </c>
      <c r="F20" s="17">
        <v>6</v>
      </c>
      <c r="G20" s="18">
        <v>0</v>
      </c>
      <c r="H20" s="19"/>
      <c r="I20" s="19"/>
      <c r="J20" s="424">
        <v>75</v>
      </c>
      <c r="K20" s="424"/>
      <c r="L20" s="476"/>
      <c r="M20" s="420"/>
      <c r="N20" s="20"/>
    </row>
    <row r="21" spans="1:14" ht="15" x14ac:dyDescent="0.25">
      <c r="A21" s="4">
        <v>42835</v>
      </c>
      <c r="B21" s="33"/>
      <c r="C21" s="33">
        <v>0</v>
      </c>
      <c r="D21" s="16"/>
      <c r="E21" s="17">
        <v>0</v>
      </c>
      <c r="F21" s="17">
        <v>5.2</v>
      </c>
      <c r="G21" s="18">
        <v>0</v>
      </c>
      <c r="H21" s="19"/>
      <c r="I21" s="19"/>
      <c r="J21" s="424">
        <v>75</v>
      </c>
      <c r="K21" s="424"/>
      <c r="L21" s="476"/>
      <c r="M21" s="420"/>
      <c r="N21" s="20"/>
    </row>
    <row r="22" spans="1:14" ht="15" x14ac:dyDescent="0.25">
      <c r="A22" s="4">
        <v>42837</v>
      </c>
      <c r="B22" s="33"/>
      <c r="C22" s="33">
        <v>0</v>
      </c>
      <c r="D22" s="16"/>
      <c r="E22" s="17">
        <v>0</v>
      </c>
      <c r="F22" s="17">
        <v>6</v>
      </c>
      <c r="G22" s="18">
        <v>0</v>
      </c>
      <c r="H22" s="19"/>
      <c r="I22" s="19"/>
      <c r="J22" s="424">
        <v>71</v>
      </c>
      <c r="K22" s="424"/>
      <c r="L22" s="476"/>
      <c r="M22" s="420"/>
      <c r="N22" s="21"/>
    </row>
    <row r="23" spans="1:14" ht="15" x14ac:dyDescent="0.25">
      <c r="A23" s="4">
        <v>42839</v>
      </c>
      <c r="B23" s="33"/>
      <c r="C23" s="33">
        <v>0</v>
      </c>
      <c r="D23" s="16"/>
      <c r="E23" s="17">
        <v>0</v>
      </c>
      <c r="F23" s="17">
        <v>6</v>
      </c>
      <c r="G23" s="18">
        <v>0</v>
      </c>
      <c r="H23" s="19"/>
      <c r="I23" s="19"/>
      <c r="J23" s="424">
        <v>70</v>
      </c>
      <c r="K23" s="424"/>
      <c r="L23" s="476"/>
      <c r="M23" s="420"/>
      <c r="N23" s="20"/>
    </row>
    <row r="24" spans="1:14" ht="15" x14ac:dyDescent="0.25">
      <c r="A24" s="4">
        <v>42842</v>
      </c>
      <c r="B24" s="33"/>
      <c r="C24" s="33">
        <v>0</v>
      </c>
      <c r="D24" s="16"/>
      <c r="E24" s="17">
        <v>0</v>
      </c>
      <c r="F24" s="17">
        <v>6</v>
      </c>
      <c r="G24" s="18">
        <v>0</v>
      </c>
      <c r="H24" s="19"/>
      <c r="I24" s="19"/>
      <c r="J24" s="424">
        <v>70</v>
      </c>
      <c r="K24" s="424"/>
      <c r="L24" s="476"/>
      <c r="M24" s="420"/>
      <c r="N24" s="20"/>
    </row>
    <row r="25" spans="1:14" ht="15" x14ac:dyDescent="0.25">
      <c r="A25" s="4">
        <v>42844</v>
      </c>
      <c r="B25" s="33"/>
      <c r="C25" s="33">
        <v>0</v>
      </c>
      <c r="D25" s="16"/>
      <c r="E25" s="17">
        <v>0</v>
      </c>
      <c r="F25" s="17">
        <v>6</v>
      </c>
      <c r="G25" s="18">
        <v>0</v>
      </c>
      <c r="H25" s="19"/>
      <c r="I25" s="19"/>
      <c r="J25" s="424">
        <v>74</v>
      </c>
      <c r="K25" s="424"/>
      <c r="L25" s="476"/>
      <c r="M25" s="420"/>
      <c r="N25" s="20"/>
    </row>
    <row r="26" spans="1:14" ht="15" x14ac:dyDescent="0.25">
      <c r="A26" s="4">
        <v>42846</v>
      </c>
      <c r="B26" s="33"/>
      <c r="C26" s="33">
        <v>0</v>
      </c>
      <c r="D26" s="16"/>
      <c r="E26" s="17">
        <v>0</v>
      </c>
      <c r="F26" s="17"/>
      <c r="G26" s="18"/>
      <c r="H26" s="19"/>
      <c r="I26" s="19"/>
      <c r="J26" s="424"/>
      <c r="K26" s="424"/>
      <c r="L26" s="476"/>
      <c r="M26" s="420"/>
      <c r="N26" s="20"/>
    </row>
    <row r="27" spans="1:14" ht="15" x14ac:dyDescent="0.25">
      <c r="A27" s="4">
        <v>42849</v>
      </c>
      <c r="B27" s="33"/>
      <c r="C27" s="33">
        <v>0</v>
      </c>
      <c r="D27" s="16"/>
      <c r="E27" s="17">
        <v>0</v>
      </c>
      <c r="F27" s="17">
        <v>5.5</v>
      </c>
      <c r="G27" s="18">
        <v>0</v>
      </c>
      <c r="H27" s="19"/>
      <c r="I27" s="19"/>
      <c r="J27" s="424">
        <v>80</v>
      </c>
      <c r="K27" s="424"/>
      <c r="L27" s="476"/>
      <c r="M27" s="420"/>
      <c r="N27" s="20"/>
    </row>
    <row r="28" spans="1:14" ht="15" x14ac:dyDescent="0.25">
      <c r="A28" s="4">
        <v>42851</v>
      </c>
      <c r="B28" s="33"/>
      <c r="C28" s="33">
        <v>0</v>
      </c>
      <c r="D28" s="16"/>
      <c r="E28" s="17">
        <v>0</v>
      </c>
      <c r="F28" s="17">
        <v>5</v>
      </c>
      <c r="G28" s="18">
        <v>0</v>
      </c>
      <c r="H28" s="19"/>
      <c r="I28" s="19"/>
      <c r="J28" s="424">
        <v>73</v>
      </c>
      <c r="K28" s="424"/>
      <c r="L28" s="476"/>
      <c r="M28" s="420"/>
      <c r="N28" s="20"/>
    </row>
    <row r="29" spans="1:14" ht="15" x14ac:dyDescent="0.25">
      <c r="A29" s="4">
        <v>42853</v>
      </c>
      <c r="B29" s="33"/>
      <c r="C29" s="33">
        <v>0</v>
      </c>
      <c r="D29" s="16"/>
      <c r="E29" s="17">
        <v>0</v>
      </c>
      <c r="F29" s="17">
        <v>6.5</v>
      </c>
      <c r="G29" s="18">
        <v>0</v>
      </c>
      <c r="H29" s="19"/>
      <c r="I29" s="19"/>
      <c r="J29" s="424">
        <v>80.23</v>
      </c>
      <c r="K29" s="424"/>
      <c r="L29" s="476"/>
      <c r="M29" s="420"/>
      <c r="N29" s="20"/>
    </row>
    <row r="30" spans="1:14" ht="15" x14ac:dyDescent="0.25">
      <c r="A30" s="4">
        <v>42858</v>
      </c>
      <c r="B30" s="33"/>
      <c r="C30" s="33">
        <v>0</v>
      </c>
      <c r="D30" s="16"/>
      <c r="E30" s="17">
        <v>0</v>
      </c>
      <c r="F30" s="17">
        <v>8</v>
      </c>
      <c r="G30" s="18">
        <v>0</v>
      </c>
      <c r="H30" s="19"/>
      <c r="I30" s="19"/>
      <c r="J30" s="424">
        <v>177.5</v>
      </c>
      <c r="K30" s="424"/>
      <c r="L30" s="476"/>
      <c r="M30" s="420"/>
      <c r="N30" s="20"/>
    </row>
    <row r="31" spans="1:14" ht="15" x14ac:dyDescent="0.25">
      <c r="A31" s="4">
        <v>42860</v>
      </c>
      <c r="B31" s="33"/>
      <c r="C31" s="33">
        <v>0</v>
      </c>
      <c r="D31" s="16"/>
      <c r="E31" s="17">
        <v>0</v>
      </c>
      <c r="F31" s="17">
        <v>5</v>
      </c>
      <c r="G31" s="18">
        <v>0</v>
      </c>
      <c r="H31" s="19"/>
      <c r="I31" s="19"/>
      <c r="J31" s="424">
        <v>71</v>
      </c>
      <c r="K31" s="424"/>
      <c r="L31" s="476"/>
      <c r="M31" s="420"/>
      <c r="N31" s="20"/>
    </row>
    <row r="32" spans="1:14" ht="15" x14ac:dyDescent="0.25">
      <c r="A32" s="4">
        <v>42863</v>
      </c>
      <c r="B32" s="33"/>
      <c r="C32" s="33">
        <v>0</v>
      </c>
      <c r="D32" s="16"/>
      <c r="E32" s="17">
        <v>0</v>
      </c>
      <c r="F32" s="17">
        <v>5</v>
      </c>
      <c r="G32" s="18">
        <v>0</v>
      </c>
      <c r="H32" s="19"/>
      <c r="I32" s="19"/>
      <c r="J32" s="424">
        <v>71</v>
      </c>
      <c r="K32" s="424"/>
      <c r="L32" s="476"/>
      <c r="M32" s="420"/>
      <c r="N32" s="20"/>
    </row>
    <row r="33" spans="1:14" ht="15" x14ac:dyDescent="0.25">
      <c r="A33" s="4">
        <v>42865</v>
      </c>
      <c r="B33" s="33"/>
      <c r="C33" s="33">
        <v>0</v>
      </c>
      <c r="D33" s="16"/>
      <c r="E33" s="17">
        <v>0</v>
      </c>
      <c r="F33" s="17">
        <v>5</v>
      </c>
      <c r="G33" s="18">
        <v>0</v>
      </c>
      <c r="H33" s="19"/>
      <c r="I33" s="19"/>
      <c r="J33" s="424">
        <v>71</v>
      </c>
      <c r="K33" s="424"/>
      <c r="L33" s="476"/>
      <c r="M33" s="420"/>
      <c r="N33" s="20"/>
    </row>
    <row r="34" spans="1:14" ht="15" x14ac:dyDescent="0.25">
      <c r="A34" s="4">
        <v>42867</v>
      </c>
      <c r="B34" s="33"/>
      <c r="C34" s="33">
        <v>0</v>
      </c>
      <c r="D34" s="16"/>
      <c r="E34" s="17">
        <v>0</v>
      </c>
      <c r="F34" s="17">
        <v>5</v>
      </c>
      <c r="G34" s="18">
        <v>0</v>
      </c>
      <c r="H34" s="19"/>
      <c r="I34" s="19"/>
      <c r="J34" s="424">
        <v>71</v>
      </c>
      <c r="K34" s="424"/>
      <c r="L34" s="476"/>
      <c r="M34" s="420"/>
      <c r="N34" s="20"/>
    </row>
    <row r="35" spans="1:14" ht="15" x14ac:dyDescent="0.25">
      <c r="A35" s="4">
        <v>42870</v>
      </c>
      <c r="B35" s="33"/>
      <c r="C35" s="33">
        <v>0</v>
      </c>
      <c r="D35" s="16"/>
      <c r="E35" s="17">
        <v>0</v>
      </c>
      <c r="F35" s="17">
        <v>5</v>
      </c>
      <c r="G35" s="18">
        <v>0</v>
      </c>
      <c r="H35" s="19"/>
      <c r="I35" s="19"/>
      <c r="J35" s="424">
        <v>71</v>
      </c>
      <c r="K35" s="424"/>
      <c r="L35" s="476"/>
      <c r="M35" s="420"/>
      <c r="N35" s="20"/>
    </row>
    <row r="36" spans="1:14" ht="15" x14ac:dyDescent="0.25">
      <c r="A36" s="4">
        <v>42872</v>
      </c>
      <c r="B36" s="33"/>
      <c r="C36" s="33">
        <v>0</v>
      </c>
      <c r="D36" s="16"/>
      <c r="E36" s="17">
        <v>0</v>
      </c>
      <c r="F36" s="17">
        <v>6</v>
      </c>
      <c r="G36" s="18">
        <v>0</v>
      </c>
      <c r="H36" s="19"/>
      <c r="I36" s="19"/>
      <c r="J36" s="424">
        <v>85.2</v>
      </c>
      <c r="K36" s="424"/>
      <c r="L36" s="476"/>
      <c r="M36" s="420"/>
      <c r="N36" s="20"/>
    </row>
    <row r="37" spans="1:14" ht="15" x14ac:dyDescent="0.25">
      <c r="A37" s="4">
        <v>42874</v>
      </c>
      <c r="B37" s="33"/>
      <c r="C37" s="33">
        <v>0</v>
      </c>
      <c r="D37" s="16"/>
      <c r="E37" s="17">
        <v>0</v>
      </c>
      <c r="F37" s="17">
        <v>6</v>
      </c>
      <c r="G37" s="18">
        <v>0</v>
      </c>
      <c r="H37" s="19"/>
      <c r="I37" s="19"/>
      <c r="J37" s="424">
        <v>85</v>
      </c>
      <c r="K37" s="424"/>
      <c r="L37" s="476"/>
      <c r="M37" s="420"/>
      <c r="N37" s="20"/>
    </row>
    <row r="38" spans="1:14" ht="15" x14ac:dyDescent="0.25">
      <c r="A38" s="4">
        <v>42877</v>
      </c>
      <c r="B38" s="33"/>
      <c r="C38" s="33">
        <v>0</v>
      </c>
      <c r="D38" s="16"/>
      <c r="E38" s="17">
        <v>0</v>
      </c>
      <c r="F38" s="17">
        <v>5</v>
      </c>
      <c r="G38" s="18">
        <v>0</v>
      </c>
      <c r="H38" s="19"/>
      <c r="I38" s="19"/>
      <c r="J38" s="424">
        <v>77</v>
      </c>
      <c r="K38" s="424"/>
      <c r="L38" s="476"/>
      <c r="M38" s="420"/>
      <c r="N38" s="20"/>
    </row>
    <row r="39" spans="1:14" ht="15" x14ac:dyDescent="0.25">
      <c r="A39" s="4">
        <v>42879</v>
      </c>
      <c r="B39" s="33"/>
      <c r="C39" s="33">
        <v>0</v>
      </c>
      <c r="D39" s="16"/>
      <c r="E39" s="17">
        <v>0</v>
      </c>
      <c r="F39" s="17">
        <v>6</v>
      </c>
      <c r="G39" s="18">
        <v>0</v>
      </c>
      <c r="H39" s="19"/>
      <c r="I39" s="19"/>
      <c r="J39" s="424">
        <v>77</v>
      </c>
      <c r="K39" s="424"/>
      <c r="L39" s="476"/>
      <c r="M39" s="420"/>
      <c r="N39" s="20"/>
    </row>
    <row r="40" spans="1:14" ht="15" x14ac:dyDescent="0.25">
      <c r="A40" s="4">
        <v>42881</v>
      </c>
      <c r="B40" s="33"/>
      <c r="C40" s="33">
        <v>0</v>
      </c>
      <c r="D40" s="16"/>
      <c r="E40" s="17">
        <v>0</v>
      </c>
      <c r="F40" s="17">
        <v>5</v>
      </c>
      <c r="G40" s="18">
        <v>0</v>
      </c>
      <c r="H40" s="19"/>
      <c r="I40" s="19"/>
      <c r="J40" s="424">
        <v>78.099999999999994</v>
      </c>
      <c r="K40" s="424"/>
      <c r="L40" s="476"/>
      <c r="M40" s="420"/>
      <c r="N40" s="20"/>
    </row>
    <row r="41" spans="1:14" ht="15" x14ac:dyDescent="0.25">
      <c r="A41" s="4">
        <v>42884</v>
      </c>
      <c r="B41" s="4"/>
      <c r="C41" s="33">
        <v>0</v>
      </c>
      <c r="D41" s="16"/>
      <c r="E41" s="17">
        <v>0</v>
      </c>
      <c r="F41" s="17">
        <v>7</v>
      </c>
      <c r="G41" s="18">
        <v>0</v>
      </c>
      <c r="H41" s="19"/>
      <c r="I41" s="19"/>
      <c r="J41" s="424">
        <v>149.1</v>
      </c>
      <c r="K41" s="424"/>
      <c r="L41" s="476"/>
      <c r="M41" s="420"/>
      <c r="N41" s="20"/>
    </row>
    <row r="42" spans="1:14" ht="15" x14ac:dyDescent="0.25">
      <c r="A42" s="4">
        <v>42886</v>
      </c>
      <c r="B42" s="4"/>
      <c r="C42" s="33">
        <v>0</v>
      </c>
      <c r="D42" s="16"/>
      <c r="E42" s="17">
        <v>0</v>
      </c>
      <c r="F42" s="17">
        <v>5</v>
      </c>
      <c r="G42" s="18">
        <v>0</v>
      </c>
      <c r="H42" s="19"/>
      <c r="I42" s="19"/>
      <c r="J42" s="424">
        <v>71</v>
      </c>
      <c r="K42" s="424"/>
      <c r="L42" s="476"/>
      <c r="M42" s="420"/>
      <c r="N42" s="20"/>
    </row>
    <row r="43" spans="1:14" ht="15" x14ac:dyDescent="0.25">
      <c r="A43" s="4">
        <v>42888</v>
      </c>
      <c r="B43" s="4"/>
      <c r="C43" s="33">
        <v>0</v>
      </c>
      <c r="D43" s="16"/>
      <c r="E43" s="17">
        <v>0</v>
      </c>
      <c r="F43" s="17">
        <v>7</v>
      </c>
      <c r="G43" s="18">
        <v>0</v>
      </c>
      <c r="H43" s="19"/>
      <c r="I43" s="19"/>
      <c r="J43" s="424">
        <v>71</v>
      </c>
      <c r="K43" s="424"/>
      <c r="L43" s="476"/>
      <c r="M43" s="420"/>
      <c r="N43" s="20"/>
    </row>
    <row r="44" spans="1:14" ht="15" x14ac:dyDescent="0.25">
      <c r="A44" s="4">
        <v>42891</v>
      </c>
      <c r="B44" s="4"/>
      <c r="C44" s="33">
        <v>0</v>
      </c>
      <c r="D44" s="16"/>
      <c r="E44" s="17">
        <v>0</v>
      </c>
      <c r="F44" s="17">
        <v>5.5</v>
      </c>
      <c r="G44" s="18">
        <v>0</v>
      </c>
      <c r="H44" s="19"/>
      <c r="I44" s="19"/>
      <c r="J44" s="424">
        <v>72</v>
      </c>
      <c r="K44" s="424"/>
      <c r="L44" s="476"/>
      <c r="M44" s="420"/>
      <c r="N44" s="20"/>
    </row>
    <row r="45" spans="1:14" ht="15" x14ac:dyDescent="0.25">
      <c r="A45" s="4">
        <v>42893</v>
      </c>
      <c r="B45" s="4"/>
      <c r="C45" s="33">
        <v>0</v>
      </c>
      <c r="D45" s="16"/>
      <c r="E45" s="17">
        <v>0</v>
      </c>
      <c r="F45" s="17">
        <v>6</v>
      </c>
      <c r="G45" s="18">
        <v>0</v>
      </c>
      <c r="H45" s="19"/>
      <c r="I45" s="19"/>
      <c r="J45" s="424">
        <v>71</v>
      </c>
      <c r="K45" s="424"/>
      <c r="L45" s="476"/>
      <c r="M45" s="420"/>
      <c r="N45" s="20"/>
    </row>
    <row r="46" spans="1:14" ht="15" x14ac:dyDescent="0.25">
      <c r="A46" s="4">
        <v>42895</v>
      </c>
      <c r="B46" s="4"/>
      <c r="C46" s="33">
        <v>0</v>
      </c>
      <c r="D46" s="16"/>
      <c r="E46" s="17">
        <v>0</v>
      </c>
      <c r="F46" s="17">
        <v>6</v>
      </c>
      <c r="G46" s="18">
        <v>0</v>
      </c>
      <c r="H46" s="19"/>
      <c r="I46" s="19"/>
      <c r="J46" s="424">
        <v>71</v>
      </c>
      <c r="K46" s="424"/>
      <c r="L46" s="476"/>
      <c r="M46" s="420"/>
      <c r="N46" s="20"/>
    </row>
    <row r="47" spans="1:14" ht="15" x14ac:dyDescent="0.25">
      <c r="A47" s="4">
        <v>42898</v>
      </c>
      <c r="B47" s="4"/>
      <c r="C47" s="33">
        <v>0</v>
      </c>
      <c r="D47" s="16"/>
      <c r="E47" s="17">
        <v>0</v>
      </c>
      <c r="F47" s="17">
        <v>6</v>
      </c>
      <c r="G47" s="18">
        <v>0</v>
      </c>
      <c r="H47" s="19"/>
      <c r="I47" s="19"/>
      <c r="J47" s="424">
        <v>71</v>
      </c>
      <c r="K47" s="424"/>
      <c r="L47" s="476"/>
      <c r="M47" s="420"/>
      <c r="N47" s="20"/>
    </row>
    <row r="48" spans="1:14" ht="15" x14ac:dyDescent="0.25">
      <c r="A48" s="4">
        <v>42900</v>
      </c>
      <c r="B48" s="4"/>
      <c r="C48" s="33">
        <v>0</v>
      </c>
      <c r="D48" s="637"/>
      <c r="E48" s="17">
        <v>0</v>
      </c>
      <c r="F48" s="17">
        <v>5</v>
      </c>
      <c r="G48" s="18">
        <v>0</v>
      </c>
      <c r="H48" s="19"/>
      <c r="I48" s="19"/>
      <c r="J48" s="424">
        <v>71</v>
      </c>
      <c r="K48" s="424"/>
      <c r="L48" s="476"/>
      <c r="M48" s="420"/>
      <c r="N48" s="20"/>
    </row>
    <row r="49" spans="1:14" ht="15" x14ac:dyDescent="0.25">
      <c r="A49" s="4">
        <v>42902</v>
      </c>
      <c r="B49" s="4"/>
      <c r="C49" s="33">
        <v>0</v>
      </c>
      <c r="D49" s="637"/>
      <c r="E49" s="17">
        <v>0</v>
      </c>
      <c r="F49" s="17">
        <v>6</v>
      </c>
      <c r="G49" s="18">
        <v>0</v>
      </c>
      <c r="H49" s="19"/>
      <c r="I49" s="19"/>
      <c r="J49" s="424">
        <v>85</v>
      </c>
      <c r="K49" s="424"/>
      <c r="L49" s="476"/>
      <c r="M49" s="420"/>
      <c r="N49" s="20"/>
    </row>
    <row r="50" spans="1:14" ht="15" x14ac:dyDescent="0.25">
      <c r="A50" s="4" t="s">
        <v>24</v>
      </c>
      <c r="B50" s="4"/>
      <c r="C50" s="33">
        <v>0</v>
      </c>
      <c r="D50" s="17"/>
      <c r="E50" s="17"/>
      <c r="F50" s="17"/>
      <c r="G50" s="18"/>
      <c r="H50" s="19"/>
      <c r="I50" s="19"/>
      <c r="J50" s="424"/>
      <c r="K50" s="424"/>
      <c r="L50" s="476"/>
      <c r="M50" s="420"/>
      <c r="N50" s="20"/>
    </row>
    <row r="51" spans="1:14" ht="15" x14ac:dyDescent="0.25">
      <c r="A51" s="4">
        <v>42905</v>
      </c>
      <c r="B51" s="4"/>
      <c r="C51" s="33">
        <v>0</v>
      </c>
      <c r="D51" s="17">
        <v>7.2</v>
      </c>
      <c r="E51" s="17">
        <v>0</v>
      </c>
      <c r="F51" s="17">
        <v>6.1</v>
      </c>
      <c r="G51" s="18">
        <v>0</v>
      </c>
      <c r="H51" s="19">
        <v>487</v>
      </c>
      <c r="I51" s="19">
        <v>9.94</v>
      </c>
      <c r="J51" s="424">
        <v>85</v>
      </c>
      <c r="K51" s="424"/>
      <c r="L51" s="476">
        <v>15.4</v>
      </c>
      <c r="M51" s="420">
        <v>1.58</v>
      </c>
      <c r="N51" s="20"/>
    </row>
    <row r="52" spans="1:14" ht="15" x14ac:dyDescent="0.25">
      <c r="A52" s="4">
        <v>42906</v>
      </c>
      <c r="B52" s="4"/>
      <c r="C52" s="33">
        <v>0</v>
      </c>
      <c r="D52" s="17">
        <v>7.3</v>
      </c>
      <c r="E52" s="17">
        <v>0</v>
      </c>
      <c r="F52" s="17">
        <v>6.8</v>
      </c>
      <c r="G52" s="18">
        <v>0</v>
      </c>
      <c r="H52" s="19">
        <v>506</v>
      </c>
      <c r="I52" s="19">
        <v>9.5</v>
      </c>
      <c r="J52" s="424">
        <v>85</v>
      </c>
      <c r="K52" s="424"/>
      <c r="L52" s="476">
        <v>9.3000000000000007</v>
      </c>
      <c r="M52" s="420">
        <v>2.79</v>
      </c>
      <c r="N52" s="20"/>
    </row>
    <row r="53" spans="1:14" ht="15" x14ac:dyDescent="0.25">
      <c r="A53" s="4">
        <v>42909</v>
      </c>
      <c r="B53" s="4"/>
      <c r="C53" s="33">
        <v>0</v>
      </c>
      <c r="D53" s="17">
        <v>7.35</v>
      </c>
      <c r="E53" s="17">
        <v>0</v>
      </c>
      <c r="F53" s="17">
        <v>6.5</v>
      </c>
      <c r="G53" s="18">
        <v>0</v>
      </c>
      <c r="H53" s="19">
        <v>516</v>
      </c>
      <c r="I53" s="19">
        <v>10.1</v>
      </c>
      <c r="J53" s="424">
        <f t="shared" ref="J53:J78" si="2">I53*7.1</f>
        <v>71.709999999999994</v>
      </c>
      <c r="K53" s="424"/>
      <c r="L53" s="476">
        <v>10.8</v>
      </c>
      <c r="M53" s="420">
        <v>0.97</v>
      </c>
      <c r="N53" s="20"/>
    </row>
    <row r="54" spans="1:14" ht="15" x14ac:dyDescent="0.25">
      <c r="A54" s="4">
        <v>42912</v>
      </c>
      <c r="B54" s="4"/>
      <c r="C54" s="33">
        <v>0</v>
      </c>
      <c r="D54" s="17">
        <v>7</v>
      </c>
      <c r="E54" s="17">
        <v>0</v>
      </c>
      <c r="F54" s="17">
        <v>5.9</v>
      </c>
      <c r="G54" s="18">
        <v>0</v>
      </c>
      <c r="H54" s="19">
        <v>499</v>
      </c>
      <c r="I54" s="19">
        <v>9.9499999999999993</v>
      </c>
      <c r="J54" s="424">
        <f t="shared" si="2"/>
        <v>70.644999999999996</v>
      </c>
      <c r="K54" s="424"/>
      <c r="L54" s="476">
        <v>7.9</v>
      </c>
      <c r="M54" s="420">
        <v>0.3</v>
      </c>
      <c r="N54" s="20"/>
    </row>
    <row r="55" spans="1:14" ht="15" x14ac:dyDescent="0.25">
      <c r="A55" s="4">
        <v>42914</v>
      </c>
      <c r="B55" s="4"/>
      <c r="C55" s="33">
        <v>0</v>
      </c>
      <c r="D55" s="17">
        <v>6.52</v>
      </c>
      <c r="E55" s="17">
        <v>0</v>
      </c>
      <c r="F55" s="17">
        <v>7.6</v>
      </c>
      <c r="G55" s="18">
        <v>0</v>
      </c>
      <c r="H55" s="19">
        <v>496</v>
      </c>
      <c r="I55" s="19">
        <v>9.83</v>
      </c>
      <c r="J55" s="424">
        <f t="shared" si="2"/>
        <v>69.792999999999992</v>
      </c>
      <c r="K55" s="424"/>
      <c r="L55" s="476">
        <v>14</v>
      </c>
      <c r="M55" s="420">
        <v>0.15</v>
      </c>
      <c r="N55" s="20"/>
    </row>
    <row r="56" spans="1:14" ht="15" x14ac:dyDescent="0.25">
      <c r="A56" s="4">
        <v>42916</v>
      </c>
      <c r="B56" s="4"/>
      <c r="C56" s="33">
        <v>0</v>
      </c>
      <c r="D56" s="17">
        <v>6.74</v>
      </c>
      <c r="E56" s="17">
        <v>0</v>
      </c>
      <c r="F56" s="17">
        <v>8.4</v>
      </c>
      <c r="G56" s="18">
        <v>0</v>
      </c>
      <c r="H56" s="19">
        <v>506</v>
      </c>
      <c r="I56" s="19">
        <v>9.91</v>
      </c>
      <c r="J56" s="424">
        <f t="shared" si="2"/>
        <v>70.361000000000004</v>
      </c>
      <c r="K56" s="424"/>
      <c r="L56" s="476">
        <v>6.5</v>
      </c>
      <c r="M56" s="420">
        <v>0.09</v>
      </c>
      <c r="N56" s="20"/>
    </row>
    <row r="57" spans="1:14" ht="15" x14ac:dyDescent="0.25">
      <c r="A57" s="4">
        <v>42919</v>
      </c>
      <c r="B57" s="4"/>
      <c r="C57" s="33">
        <v>0</v>
      </c>
      <c r="D57" s="17">
        <v>6.56</v>
      </c>
      <c r="E57" s="17">
        <v>0</v>
      </c>
      <c r="F57" s="17">
        <v>7.1</v>
      </c>
      <c r="G57" s="18">
        <v>0</v>
      </c>
      <c r="H57" s="19">
        <v>497</v>
      </c>
      <c r="I57" s="19">
        <v>9.8699999999999992</v>
      </c>
      <c r="J57" s="424">
        <f t="shared" si="2"/>
        <v>70.076999999999984</v>
      </c>
      <c r="K57" s="424"/>
      <c r="L57" s="476">
        <v>21.2</v>
      </c>
      <c r="M57" s="420">
        <v>2.38</v>
      </c>
      <c r="N57" s="20"/>
    </row>
    <row r="58" spans="1:14" ht="15" x14ac:dyDescent="0.25">
      <c r="A58" s="4">
        <v>42921</v>
      </c>
      <c r="B58" s="4"/>
      <c r="C58" s="33">
        <v>0</v>
      </c>
      <c r="D58" s="17">
        <v>6.6</v>
      </c>
      <c r="E58" s="17">
        <v>0</v>
      </c>
      <c r="F58" s="17">
        <v>7.6</v>
      </c>
      <c r="G58" s="18">
        <v>0</v>
      </c>
      <c r="H58" s="19">
        <v>504</v>
      </c>
      <c r="I58" s="19">
        <v>9.6199999999999992</v>
      </c>
      <c r="J58" s="424">
        <f t="shared" si="2"/>
        <v>68.301999999999992</v>
      </c>
      <c r="K58" s="424"/>
      <c r="L58" s="476">
        <v>16.399999999999999</v>
      </c>
      <c r="M58" s="420">
        <v>1.1100000000000001</v>
      </c>
      <c r="N58" s="20"/>
    </row>
    <row r="59" spans="1:14" ht="15" x14ac:dyDescent="0.25">
      <c r="A59" s="4">
        <v>42923</v>
      </c>
      <c r="B59" s="4"/>
      <c r="C59" s="33">
        <v>0</v>
      </c>
      <c r="D59" s="17">
        <v>6.2</v>
      </c>
      <c r="E59" s="17">
        <v>0</v>
      </c>
      <c r="F59" s="17">
        <v>5</v>
      </c>
      <c r="G59" s="18">
        <v>0</v>
      </c>
      <c r="H59" s="19">
        <v>489</v>
      </c>
      <c r="I59" s="19">
        <v>9</v>
      </c>
      <c r="J59" s="424">
        <f t="shared" si="2"/>
        <v>63.9</v>
      </c>
      <c r="K59" s="424"/>
      <c r="L59" s="476"/>
      <c r="M59" s="420">
        <v>0.05</v>
      </c>
      <c r="N59" s="20"/>
    </row>
    <row r="60" spans="1:14" ht="15" x14ac:dyDescent="0.25">
      <c r="A60" s="4">
        <v>42926</v>
      </c>
      <c r="B60" s="4"/>
      <c r="C60" s="33">
        <v>0</v>
      </c>
      <c r="D60" s="17">
        <v>6.13</v>
      </c>
      <c r="E60" s="17">
        <v>0</v>
      </c>
      <c r="F60" s="17">
        <v>5.6</v>
      </c>
      <c r="G60" s="18">
        <v>0</v>
      </c>
      <c r="H60" s="19">
        <v>492</v>
      </c>
      <c r="I60" s="19">
        <v>8.9</v>
      </c>
      <c r="J60" s="424">
        <f t="shared" si="2"/>
        <v>63.19</v>
      </c>
      <c r="K60" s="424"/>
      <c r="L60" s="476">
        <v>12</v>
      </c>
      <c r="M60" s="420">
        <v>0.44</v>
      </c>
      <c r="N60" s="20"/>
    </row>
    <row r="61" spans="1:14" x14ac:dyDescent="0.3">
      <c r="A61" s="4">
        <v>42928</v>
      </c>
      <c r="B61" s="4"/>
      <c r="C61" s="33">
        <v>0</v>
      </c>
      <c r="D61" s="17">
        <v>7.26</v>
      </c>
      <c r="E61" s="17">
        <v>0</v>
      </c>
      <c r="F61" s="17">
        <v>5.3</v>
      </c>
      <c r="G61" s="18">
        <v>0</v>
      </c>
      <c r="H61" s="19">
        <v>511</v>
      </c>
      <c r="I61" s="19">
        <v>10.4</v>
      </c>
      <c r="J61" s="424">
        <f t="shared" si="2"/>
        <v>73.84</v>
      </c>
      <c r="K61" s="424"/>
      <c r="L61" s="476">
        <v>12.3</v>
      </c>
      <c r="M61" s="420">
        <v>0.1</v>
      </c>
      <c r="N61" s="20"/>
    </row>
    <row r="62" spans="1:14" x14ac:dyDescent="0.3">
      <c r="A62" s="4">
        <v>42933</v>
      </c>
      <c r="B62" s="4"/>
      <c r="C62" s="33">
        <v>0</v>
      </c>
      <c r="D62" s="17">
        <v>6.96</v>
      </c>
      <c r="E62" s="17">
        <v>0</v>
      </c>
      <c r="F62" s="17">
        <v>5.9</v>
      </c>
      <c r="G62" s="18">
        <v>0</v>
      </c>
      <c r="H62" s="19">
        <v>516</v>
      </c>
      <c r="I62" s="19">
        <v>9.6999999999999993</v>
      </c>
      <c r="J62" s="424">
        <f t="shared" si="2"/>
        <v>68.86999999999999</v>
      </c>
      <c r="K62" s="424"/>
      <c r="L62" s="476">
        <v>11.5</v>
      </c>
      <c r="M62" s="420">
        <v>0.1</v>
      </c>
      <c r="N62" s="20"/>
    </row>
    <row r="63" spans="1:14" x14ac:dyDescent="0.3">
      <c r="A63" s="4">
        <v>42935</v>
      </c>
      <c r="B63" s="4"/>
      <c r="C63" s="33">
        <v>0</v>
      </c>
      <c r="D63" s="17"/>
      <c r="E63" s="17">
        <v>0</v>
      </c>
      <c r="F63" s="17">
        <v>6.8</v>
      </c>
      <c r="G63" s="18">
        <v>0</v>
      </c>
      <c r="H63" s="19"/>
      <c r="I63" s="19"/>
      <c r="J63" s="424">
        <v>77</v>
      </c>
      <c r="K63" s="424"/>
      <c r="L63" s="476"/>
      <c r="M63" s="420"/>
      <c r="N63" s="20"/>
    </row>
    <row r="64" spans="1:14" x14ac:dyDescent="0.3">
      <c r="A64" s="4">
        <v>42937</v>
      </c>
      <c r="B64" s="4"/>
      <c r="C64" s="33">
        <v>0</v>
      </c>
      <c r="D64" s="17">
        <v>7.26</v>
      </c>
      <c r="E64" s="17">
        <v>0.1</v>
      </c>
      <c r="F64" s="17">
        <v>6.6</v>
      </c>
      <c r="G64" s="18">
        <v>0</v>
      </c>
      <c r="H64" s="19">
        <v>521</v>
      </c>
      <c r="I64" s="19">
        <v>9.8000000000000007</v>
      </c>
      <c r="J64" s="424">
        <f t="shared" si="2"/>
        <v>69.58</v>
      </c>
      <c r="K64" s="424"/>
      <c r="L64" s="476">
        <v>13.2</v>
      </c>
      <c r="M64" s="420">
        <v>0.03</v>
      </c>
      <c r="N64" s="20"/>
    </row>
    <row r="65" spans="1:14" x14ac:dyDescent="0.3">
      <c r="A65" s="4">
        <v>42940</v>
      </c>
      <c r="B65" s="4"/>
      <c r="C65" s="33">
        <v>0</v>
      </c>
      <c r="D65" s="17">
        <v>7.29</v>
      </c>
      <c r="E65" s="17">
        <v>0</v>
      </c>
      <c r="F65" s="17">
        <v>5.6</v>
      </c>
      <c r="G65" s="18">
        <v>0</v>
      </c>
      <c r="H65" s="19">
        <v>466</v>
      </c>
      <c r="I65" s="19">
        <v>10.8</v>
      </c>
      <c r="J65" s="424">
        <f t="shared" si="2"/>
        <v>76.680000000000007</v>
      </c>
      <c r="K65" s="424"/>
      <c r="L65" s="476">
        <v>13.5</v>
      </c>
      <c r="M65" s="420">
        <v>0.08</v>
      </c>
      <c r="N65" s="20"/>
    </row>
    <row r="66" spans="1:14" x14ac:dyDescent="0.3">
      <c r="A66" s="4">
        <v>42942</v>
      </c>
      <c r="B66" s="4"/>
      <c r="C66" s="33">
        <v>0</v>
      </c>
      <c r="D66" s="17">
        <v>7.24</v>
      </c>
      <c r="E66" s="17">
        <v>0</v>
      </c>
      <c r="F66" s="17">
        <v>5.7</v>
      </c>
      <c r="G66" s="18">
        <v>0</v>
      </c>
      <c r="H66" s="19">
        <v>511</v>
      </c>
      <c r="I66" s="19">
        <v>7.83</v>
      </c>
      <c r="J66" s="424">
        <f t="shared" si="2"/>
        <v>55.592999999999996</v>
      </c>
      <c r="K66" s="424"/>
      <c r="L66" s="476">
        <v>13.1</v>
      </c>
      <c r="M66" s="420">
        <v>0.22</v>
      </c>
      <c r="N66" s="20"/>
    </row>
    <row r="67" spans="1:14" x14ac:dyDescent="0.3">
      <c r="A67" s="4">
        <v>42944</v>
      </c>
      <c r="B67" s="4"/>
      <c r="C67" s="33">
        <v>0</v>
      </c>
      <c r="D67" s="17">
        <v>6.96</v>
      </c>
      <c r="E67" s="17">
        <v>0</v>
      </c>
      <c r="F67" s="17">
        <v>5.7</v>
      </c>
      <c r="G67" s="18">
        <v>0</v>
      </c>
      <c r="H67" s="19">
        <v>527</v>
      </c>
      <c r="I67" s="19">
        <v>10.3</v>
      </c>
      <c r="J67" s="424">
        <f t="shared" si="2"/>
        <v>73.13</v>
      </c>
      <c r="K67" s="424"/>
      <c r="L67" s="476">
        <v>12.3</v>
      </c>
      <c r="M67" s="420">
        <v>0.13</v>
      </c>
      <c r="N67" s="20"/>
    </row>
    <row r="68" spans="1:14" x14ac:dyDescent="0.3">
      <c r="A68" s="4">
        <v>42947</v>
      </c>
      <c r="B68" s="4"/>
      <c r="C68" s="33">
        <v>0</v>
      </c>
      <c r="D68" s="17">
        <v>7.03</v>
      </c>
      <c r="E68" s="17">
        <v>0</v>
      </c>
      <c r="F68" s="17">
        <v>6.1</v>
      </c>
      <c r="G68" s="18">
        <v>0</v>
      </c>
      <c r="H68" s="19">
        <v>439</v>
      </c>
      <c r="I68" s="19">
        <v>9.74</v>
      </c>
      <c r="J68" s="424">
        <f t="shared" si="2"/>
        <v>69.153999999999996</v>
      </c>
      <c r="K68" s="424"/>
      <c r="L68" s="476">
        <v>16.2</v>
      </c>
      <c r="M68" s="420">
        <v>0.44</v>
      </c>
      <c r="N68" s="20"/>
    </row>
    <row r="69" spans="1:14" x14ac:dyDescent="0.3">
      <c r="A69" s="4">
        <v>42949</v>
      </c>
      <c r="B69" s="4"/>
      <c r="C69" s="33">
        <v>0</v>
      </c>
      <c r="D69" s="17">
        <v>7.1</v>
      </c>
      <c r="E69" s="17">
        <v>0</v>
      </c>
      <c r="F69" s="17">
        <v>6.3</v>
      </c>
      <c r="G69" s="18">
        <v>0</v>
      </c>
      <c r="H69" s="19">
        <v>450</v>
      </c>
      <c r="I69" s="19">
        <v>9.57</v>
      </c>
      <c r="J69" s="424">
        <f t="shared" si="2"/>
        <v>67.947000000000003</v>
      </c>
      <c r="K69" s="424"/>
      <c r="L69" s="476">
        <v>15.8</v>
      </c>
      <c r="M69" s="420">
        <v>0.26</v>
      </c>
      <c r="N69" s="20"/>
    </row>
    <row r="70" spans="1:14" x14ac:dyDescent="0.3">
      <c r="A70" s="4">
        <v>42951</v>
      </c>
      <c r="B70" s="4"/>
      <c r="C70" s="33">
        <v>0</v>
      </c>
      <c r="D70" s="17">
        <v>7.1</v>
      </c>
      <c r="E70" s="17">
        <v>0</v>
      </c>
      <c r="F70" s="17">
        <v>5.9</v>
      </c>
      <c r="G70" s="18">
        <v>0</v>
      </c>
      <c r="H70" s="19">
        <v>453</v>
      </c>
      <c r="I70" s="19">
        <v>10.1</v>
      </c>
      <c r="J70" s="424">
        <f t="shared" si="2"/>
        <v>71.709999999999994</v>
      </c>
      <c r="K70" s="424"/>
      <c r="L70" s="476">
        <v>13.6</v>
      </c>
      <c r="M70" s="420">
        <v>0.53</v>
      </c>
      <c r="N70" s="20"/>
    </row>
    <row r="71" spans="1:14" x14ac:dyDescent="0.3">
      <c r="A71" s="4">
        <v>42954</v>
      </c>
      <c r="B71" s="4"/>
      <c r="C71" s="33">
        <v>0</v>
      </c>
      <c r="D71" s="17">
        <v>7.3</v>
      </c>
      <c r="E71" s="17">
        <v>0</v>
      </c>
      <c r="F71" s="17">
        <v>6.4</v>
      </c>
      <c r="G71" s="18">
        <v>0</v>
      </c>
      <c r="H71" s="19">
        <v>503</v>
      </c>
      <c r="I71" s="19">
        <v>9.0399999999999991</v>
      </c>
      <c r="J71" s="424">
        <f t="shared" si="2"/>
        <v>64.183999999999997</v>
      </c>
      <c r="K71" s="424"/>
      <c r="L71" s="476">
        <v>35.200000000000003</v>
      </c>
      <c r="M71" s="420">
        <v>2.92</v>
      </c>
      <c r="N71" s="20"/>
    </row>
    <row r="72" spans="1:14" x14ac:dyDescent="0.3">
      <c r="A72" s="4">
        <v>42956</v>
      </c>
      <c r="B72" s="4"/>
      <c r="C72" s="33">
        <v>0</v>
      </c>
      <c r="D72" s="17">
        <v>7.2</v>
      </c>
      <c r="E72" s="17">
        <v>0</v>
      </c>
      <c r="F72" s="17">
        <v>6.2</v>
      </c>
      <c r="G72" s="18">
        <v>0</v>
      </c>
      <c r="H72" s="19">
        <v>514</v>
      </c>
      <c r="I72" s="19">
        <v>13.8</v>
      </c>
      <c r="J72" s="424">
        <f t="shared" si="2"/>
        <v>97.98</v>
      </c>
      <c r="K72" s="424"/>
      <c r="L72" s="476">
        <v>13.7</v>
      </c>
      <c r="M72" s="420">
        <v>0.75</v>
      </c>
      <c r="N72" s="20"/>
    </row>
    <row r="73" spans="1:14" x14ac:dyDescent="0.3">
      <c r="A73" s="4">
        <v>42958</v>
      </c>
      <c r="B73" s="4"/>
      <c r="C73" s="33">
        <v>0</v>
      </c>
      <c r="D73" s="17">
        <v>7.2</v>
      </c>
      <c r="E73" s="17">
        <v>0</v>
      </c>
      <c r="F73" s="17">
        <v>6.1</v>
      </c>
      <c r="G73" s="18">
        <v>0</v>
      </c>
      <c r="H73" s="19">
        <v>509</v>
      </c>
      <c r="I73" s="19">
        <v>14.41</v>
      </c>
      <c r="J73" s="424">
        <f t="shared" si="2"/>
        <v>102.31099999999999</v>
      </c>
      <c r="K73" s="424"/>
      <c r="L73" s="476">
        <v>16.2</v>
      </c>
      <c r="M73" s="420">
        <v>0.5</v>
      </c>
      <c r="N73" s="20"/>
    </row>
    <row r="74" spans="1:14" x14ac:dyDescent="0.3">
      <c r="A74" s="4">
        <v>42961</v>
      </c>
      <c r="B74" s="4"/>
      <c r="C74" s="33">
        <v>0</v>
      </c>
      <c r="D74" s="17">
        <v>9.1999999999999993</v>
      </c>
      <c r="E74" s="17">
        <v>0</v>
      </c>
      <c r="F74" s="17">
        <v>5</v>
      </c>
      <c r="G74" s="18">
        <v>0</v>
      </c>
      <c r="H74" s="19"/>
      <c r="I74" s="19"/>
      <c r="J74" s="424">
        <v>71</v>
      </c>
      <c r="K74" s="424"/>
      <c r="L74" s="476"/>
      <c r="M74" s="420"/>
      <c r="N74" s="20"/>
    </row>
    <row r="75" spans="1:14" x14ac:dyDescent="0.3">
      <c r="A75" s="4">
        <v>42964</v>
      </c>
      <c r="B75" s="4"/>
      <c r="C75" s="33">
        <v>0</v>
      </c>
      <c r="D75" s="17">
        <v>7.5</v>
      </c>
      <c r="E75" s="17">
        <v>0</v>
      </c>
      <c r="F75" s="17">
        <v>6.9</v>
      </c>
      <c r="G75" s="18">
        <v>0</v>
      </c>
      <c r="H75" s="19">
        <v>491</v>
      </c>
      <c r="I75" s="19">
        <v>10.1</v>
      </c>
      <c r="J75" s="424">
        <f t="shared" si="2"/>
        <v>71.709999999999994</v>
      </c>
      <c r="K75" s="424"/>
      <c r="L75" s="476">
        <v>41.2</v>
      </c>
      <c r="M75" s="420">
        <v>4.2</v>
      </c>
      <c r="N75" s="20" t="s">
        <v>348</v>
      </c>
    </row>
    <row r="76" spans="1:14" x14ac:dyDescent="0.3">
      <c r="A76" s="4">
        <v>42965</v>
      </c>
      <c r="B76" s="4"/>
      <c r="C76" s="33">
        <v>0</v>
      </c>
      <c r="D76" s="17">
        <v>7.1</v>
      </c>
      <c r="E76" s="17">
        <v>0</v>
      </c>
      <c r="F76" s="17">
        <v>6.4</v>
      </c>
      <c r="G76" s="18">
        <v>0</v>
      </c>
      <c r="H76" s="19">
        <v>540</v>
      </c>
      <c r="I76" s="19">
        <v>10</v>
      </c>
      <c r="J76" s="424">
        <f t="shared" si="2"/>
        <v>71</v>
      </c>
      <c r="K76" s="424"/>
      <c r="L76" s="476">
        <v>14.1</v>
      </c>
      <c r="M76" s="420">
        <v>0.1</v>
      </c>
      <c r="N76" s="20"/>
    </row>
    <row r="77" spans="1:14" x14ac:dyDescent="0.3">
      <c r="A77" s="644">
        <v>42993</v>
      </c>
      <c r="B77" s="4"/>
      <c r="C77" s="33">
        <v>0</v>
      </c>
      <c r="D77" s="17">
        <v>7.2</v>
      </c>
      <c r="E77" s="17">
        <v>0</v>
      </c>
      <c r="F77" s="17">
        <v>7</v>
      </c>
      <c r="G77" s="18">
        <v>0</v>
      </c>
      <c r="H77" s="19">
        <v>491</v>
      </c>
      <c r="I77" s="19">
        <v>10</v>
      </c>
      <c r="J77" s="424">
        <f t="shared" si="2"/>
        <v>71</v>
      </c>
      <c r="K77" s="424"/>
      <c r="L77" s="476">
        <v>54</v>
      </c>
      <c r="M77" s="420">
        <v>6.2</v>
      </c>
      <c r="N77" s="20" t="s">
        <v>362</v>
      </c>
    </row>
    <row r="78" spans="1:14" x14ac:dyDescent="0.3">
      <c r="A78" s="644">
        <v>42996</v>
      </c>
      <c r="B78" s="4"/>
      <c r="C78" s="33">
        <v>0</v>
      </c>
      <c r="D78" s="17">
        <v>7.4</v>
      </c>
      <c r="E78" s="17">
        <v>0</v>
      </c>
      <c r="F78" s="17">
        <v>7</v>
      </c>
      <c r="G78" s="18">
        <v>0</v>
      </c>
      <c r="H78" s="19">
        <v>482</v>
      </c>
      <c r="I78" s="19">
        <v>10.4</v>
      </c>
      <c r="J78" s="424">
        <f t="shared" si="2"/>
        <v>73.84</v>
      </c>
      <c r="K78" s="424"/>
      <c r="L78" s="476">
        <v>40</v>
      </c>
      <c r="M78" s="420">
        <v>3.49</v>
      </c>
      <c r="N78" s="20" t="s">
        <v>362</v>
      </c>
    </row>
    <row r="79" spans="1:14" x14ac:dyDescent="0.3">
      <c r="A79" s="644" t="s">
        <v>24</v>
      </c>
      <c r="B79" s="4"/>
      <c r="C79" s="33">
        <v>0</v>
      </c>
      <c r="D79" s="17"/>
      <c r="E79" s="17"/>
      <c r="F79" s="17"/>
      <c r="G79" s="18"/>
      <c r="H79" s="19"/>
      <c r="I79" s="19"/>
      <c r="J79" s="424"/>
      <c r="K79" s="424"/>
      <c r="L79" s="476"/>
      <c r="M79" s="420"/>
      <c r="N79" s="20"/>
    </row>
    <row r="80" spans="1:14" x14ac:dyDescent="0.3">
      <c r="A80" s="644" t="s">
        <v>24</v>
      </c>
      <c r="B80" s="4"/>
      <c r="C80" s="33">
        <v>0</v>
      </c>
      <c r="D80" s="17"/>
      <c r="E80" s="17"/>
      <c r="F80" s="17"/>
      <c r="G80" s="18"/>
      <c r="H80" s="19"/>
      <c r="I80" s="19"/>
      <c r="J80" s="424"/>
      <c r="K80" s="424"/>
      <c r="L80" s="476"/>
      <c r="M80" s="420"/>
      <c r="N80" s="20"/>
    </row>
    <row r="81" spans="1:14" x14ac:dyDescent="0.3">
      <c r="A81" s="644" t="s">
        <v>24</v>
      </c>
      <c r="B81" s="4"/>
      <c r="C81" s="33">
        <v>0</v>
      </c>
      <c r="D81" s="17"/>
      <c r="E81" s="17"/>
      <c r="F81" s="17"/>
      <c r="G81" s="18"/>
      <c r="H81" s="19"/>
      <c r="I81" s="19"/>
      <c r="J81" s="424"/>
      <c r="K81" s="424"/>
      <c r="L81" s="476"/>
      <c r="M81" s="420"/>
      <c r="N81" s="20"/>
    </row>
    <row r="82" spans="1:14" x14ac:dyDescent="0.3">
      <c r="A82" s="644" t="s">
        <v>24</v>
      </c>
      <c r="B82" s="4"/>
      <c r="C82" s="33">
        <v>0</v>
      </c>
      <c r="D82" s="17"/>
      <c r="E82" s="17"/>
      <c r="F82" s="17"/>
      <c r="G82" s="18"/>
      <c r="H82" s="19"/>
      <c r="I82" s="19"/>
      <c r="J82" s="424"/>
      <c r="K82" s="424"/>
      <c r="L82" s="476"/>
      <c r="M82" s="420"/>
      <c r="N82" s="20"/>
    </row>
    <row r="83" spans="1:14" x14ac:dyDescent="0.3">
      <c r="A83" s="644" t="s">
        <v>24</v>
      </c>
      <c r="B83" s="4"/>
      <c r="C83" s="33">
        <v>0</v>
      </c>
      <c r="D83" s="17"/>
      <c r="E83" s="17"/>
      <c r="F83" s="17"/>
      <c r="G83" s="18"/>
      <c r="H83" s="19"/>
      <c r="I83" s="19"/>
      <c r="J83" s="424"/>
      <c r="K83" s="424"/>
      <c r="L83" s="476"/>
      <c r="M83" s="420"/>
      <c r="N83" s="20"/>
    </row>
    <row r="84" spans="1:14" x14ac:dyDescent="0.3">
      <c r="A84" s="644" t="s">
        <v>24</v>
      </c>
      <c r="B84" s="4"/>
      <c r="C84" s="33">
        <v>0</v>
      </c>
      <c r="D84" s="17"/>
      <c r="E84" s="17"/>
      <c r="F84" s="17"/>
      <c r="G84" s="18"/>
      <c r="H84" s="19"/>
      <c r="I84" s="19"/>
      <c r="J84" s="424"/>
      <c r="K84" s="424"/>
      <c r="L84" s="476"/>
      <c r="M84" s="420"/>
      <c r="N84" s="20"/>
    </row>
    <row r="85" spans="1:14" x14ac:dyDescent="0.3">
      <c r="A85" s="644" t="s">
        <v>24</v>
      </c>
      <c r="B85" s="4"/>
      <c r="C85" s="33">
        <v>0</v>
      </c>
      <c r="D85" s="17"/>
      <c r="E85" s="17"/>
      <c r="F85" s="17"/>
      <c r="G85" s="18"/>
      <c r="H85" s="19"/>
      <c r="I85" s="19"/>
      <c r="J85" s="424"/>
      <c r="K85" s="424"/>
      <c r="L85" s="476"/>
      <c r="M85" s="420"/>
      <c r="N85" s="20"/>
    </row>
    <row r="86" spans="1:14" x14ac:dyDescent="0.3">
      <c r="A86" s="644" t="s">
        <v>24</v>
      </c>
      <c r="B86" s="4"/>
      <c r="C86" s="33">
        <v>0</v>
      </c>
      <c r="D86" s="17"/>
      <c r="E86" s="17"/>
      <c r="F86" s="17"/>
      <c r="G86" s="18"/>
      <c r="H86" s="19"/>
      <c r="I86" s="19"/>
      <c r="J86" s="424"/>
      <c r="K86" s="424"/>
      <c r="L86" s="476"/>
      <c r="M86" s="420"/>
      <c r="N86" s="20"/>
    </row>
    <row r="87" spans="1:14" x14ac:dyDescent="0.3">
      <c r="A87" s="644" t="s">
        <v>24</v>
      </c>
      <c r="B87" s="4"/>
      <c r="C87" s="33">
        <v>0</v>
      </c>
      <c r="D87" s="17"/>
      <c r="E87" s="17"/>
      <c r="F87" s="17"/>
      <c r="G87" s="18"/>
      <c r="H87" s="19"/>
      <c r="I87" s="19"/>
      <c r="J87" s="424"/>
      <c r="K87" s="424"/>
      <c r="L87" s="476"/>
      <c r="M87" s="420"/>
      <c r="N87" s="20"/>
    </row>
    <row r="88" spans="1:14" x14ac:dyDescent="0.3">
      <c r="A88" s="644" t="s">
        <v>24</v>
      </c>
      <c r="B88" s="4"/>
      <c r="C88" s="33">
        <v>0</v>
      </c>
      <c r="D88" s="17"/>
      <c r="E88" s="17"/>
      <c r="F88" s="17"/>
      <c r="G88" s="18"/>
      <c r="H88" s="19"/>
      <c r="I88" s="19"/>
      <c r="J88" s="424"/>
      <c r="K88" s="424"/>
      <c r="L88" s="476"/>
      <c r="M88" s="420"/>
      <c r="N88" s="20"/>
    </row>
    <row r="89" spans="1:14" x14ac:dyDescent="0.3">
      <c r="A89" s="644" t="s">
        <v>24</v>
      </c>
      <c r="B89" s="4"/>
      <c r="C89" s="33">
        <v>0</v>
      </c>
      <c r="D89" s="17"/>
      <c r="E89" s="17"/>
      <c r="F89" s="17"/>
      <c r="G89" s="18"/>
      <c r="H89" s="19"/>
      <c r="I89" s="19"/>
      <c r="J89" s="424"/>
      <c r="K89" s="424"/>
      <c r="L89" s="476"/>
      <c r="M89" s="420"/>
      <c r="N89" s="20"/>
    </row>
    <row r="90" spans="1:14" x14ac:dyDescent="0.3">
      <c r="A90" s="644" t="s">
        <v>24</v>
      </c>
      <c r="B90" s="4"/>
      <c r="C90" s="33">
        <v>0</v>
      </c>
      <c r="D90" s="17"/>
      <c r="E90" s="17"/>
      <c r="F90" s="17"/>
      <c r="G90" s="18"/>
      <c r="H90" s="19"/>
      <c r="I90" s="19"/>
      <c r="J90" s="424"/>
      <c r="K90" s="424"/>
      <c r="L90" s="476"/>
      <c r="M90" s="420"/>
      <c r="N90" s="20"/>
    </row>
    <row r="91" spans="1:14" x14ac:dyDescent="0.3">
      <c r="A91" s="644" t="s">
        <v>24</v>
      </c>
      <c r="B91" s="4"/>
      <c r="C91" s="33">
        <v>0</v>
      </c>
      <c r="D91" s="17"/>
      <c r="E91" s="17"/>
      <c r="F91" s="17"/>
      <c r="G91" s="18"/>
      <c r="H91" s="19"/>
      <c r="I91" s="19"/>
      <c r="J91" s="424"/>
      <c r="K91" s="424"/>
      <c r="L91" s="476"/>
      <c r="M91" s="420"/>
      <c r="N91" s="20"/>
    </row>
    <row r="92" spans="1:14" x14ac:dyDescent="0.3">
      <c r="A92" s="644" t="s">
        <v>24</v>
      </c>
      <c r="B92" s="4"/>
      <c r="C92" s="33">
        <v>0</v>
      </c>
      <c r="D92" s="17"/>
      <c r="E92" s="17"/>
      <c r="F92" s="17"/>
      <c r="G92" s="18"/>
      <c r="H92" s="19"/>
      <c r="I92" s="19"/>
      <c r="J92" s="424"/>
      <c r="K92" s="424"/>
      <c r="L92" s="476"/>
      <c r="M92" s="420"/>
      <c r="N92" s="20"/>
    </row>
    <row r="93" spans="1:14" x14ac:dyDescent="0.3">
      <c r="A93" s="644" t="s">
        <v>24</v>
      </c>
      <c r="B93" s="4"/>
      <c r="C93" s="33">
        <v>0</v>
      </c>
      <c r="D93" s="17"/>
      <c r="E93" s="17"/>
      <c r="F93" s="17"/>
      <c r="G93" s="18"/>
      <c r="H93" s="19"/>
      <c r="I93" s="19"/>
      <c r="J93" s="424"/>
      <c r="K93" s="424"/>
      <c r="L93" s="476"/>
      <c r="M93" s="420"/>
      <c r="N93" s="20"/>
    </row>
    <row r="94" spans="1:14" x14ac:dyDescent="0.3">
      <c r="A94" s="644" t="s">
        <v>24</v>
      </c>
      <c r="B94" s="4"/>
      <c r="C94" s="33">
        <v>0</v>
      </c>
      <c r="D94" s="17"/>
      <c r="E94" s="17"/>
      <c r="F94" s="17"/>
      <c r="G94" s="18"/>
      <c r="H94" s="19"/>
      <c r="I94" s="19"/>
      <c r="J94" s="424"/>
      <c r="K94" s="424"/>
      <c r="L94" s="476"/>
      <c r="M94" s="420"/>
      <c r="N94" s="20"/>
    </row>
    <row r="95" spans="1:14" x14ac:dyDescent="0.3">
      <c r="A95" s="644" t="s">
        <v>24</v>
      </c>
      <c r="B95" s="4"/>
      <c r="C95" s="33">
        <v>0</v>
      </c>
      <c r="D95" s="17"/>
      <c r="E95" s="17"/>
      <c r="F95" s="17"/>
      <c r="G95" s="18"/>
      <c r="H95" s="19"/>
      <c r="I95" s="19"/>
      <c r="J95" s="424"/>
      <c r="K95" s="424"/>
      <c r="L95" s="476"/>
      <c r="M95" s="420"/>
      <c r="N95" s="20"/>
    </row>
    <row r="96" spans="1:14" x14ac:dyDescent="0.3">
      <c r="A96" s="644" t="s">
        <v>24</v>
      </c>
      <c r="B96" s="4"/>
      <c r="C96" s="33">
        <v>0</v>
      </c>
      <c r="D96" s="17"/>
      <c r="E96" s="17"/>
      <c r="F96" s="17"/>
      <c r="G96" s="18"/>
      <c r="H96" s="19"/>
      <c r="I96" s="19"/>
      <c r="J96" s="424"/>
      <c r="K96" s="424"/>
      <c r="L96" s="476"/>
      <c r="M96" s="420"/>
      <c r="N96" s="20"/>
    </row>
    <row r="97" spans="1:14" x14ac:dyDescent="0.3">
      <c r="A97" s="644" t="s">
        <v>24</v>
      </c>
      <c r="B97" s="4"/>
      <c r="C97" s="33">
        <v>0</v>
      </c>
      <c r="D97" s="17"/>
      <c r="E97" s="17"/>
      <c r="F97" s="17"/>
      <c r="G97" s="18"/>
      <c r="H97" s="19"/>
      <c r="I97" s="19"/>
      <c r="J97" s="424"/>
      <c r="K97" s="424"/>
      <c r="L97" s="476"/>
      <c r="M97" s="420"/>
      <c r="N97" s="20"/>
    </row>
    <row r="98" spans="1:14" x14ac:dyDescent="0.3">
      <c r="A98" s="644" t="s">
        <v>24</v>
      </c>
      <c r="B98" s="4"/>
      <c r="C98" s="33">
        <v>0</v>
      </c>
      <c r="D98" s="17"/>
      <c r="E98" s="17"/>
      <c r="F98" s="17"/>
      <c r="G98" s="18"/>
      <c r="H98" s="19"/>
      <c r="I98" s="19"/>
      <c r="J98" s="424"/>
      <c r="K98" s="424"/>
      <c r="L98" s="476"/>
      <c r="M98" s="420"/>
      <c r="N98" s="20"/>
    </row>
    <row r="99" spans="1:14" x14ac:dyDescent="0.3">
      <c r="A99" s="644" t="s">
        <v>24</v>
      </c>
      <c r="B99" s="4"/>
      <c r="C99" s="33">
        <v>0</v>
      </c>
      <c r="D99" s="17"/>
      <c r="E99" s="17"/>
      <c r="F99" s="17"/>
      <c r="G99" s="18"/>
      <c r="H99" s="19"/>
      <c r="I99" s="19"/>
      <c r="J99" s="424"/>
      <c r="K99" s="424"/>
      <c r="L99" s="476"/>
      <c r="M99" s="420"/>
      <c r="N99" s="20"/>
    </row>
    <row r="100" spans="1:14" x14ac:dyDescent="0.3">
      <c r="A100" s="644" t="s">
        <v>24</v>
      </c>
      <c r="B100" s="4"/>
      <c r="C100" s="33">
        <v>0</v>
      </c>
      <c r="D100" s="17"/>
      <c r="E100" s="17"/>
      <c r="F100" s="17"/>
      <c r="G100" s="18"/>
      <c r="H100" s="19"/>
      <c r="I100" s="19"/>
      <c r="J100" s="424"/>
      <c r="K100" s="424"/>
      <c r="L100" s="476"/>
      <c r="M100" s="420"/>
      <c r="N100" s="20"/>
    </row>
    <row r="101" spans="1:14" x14ac:dyDescent="0.3">
      <c r="A101" s="644" t="s">
        <v>24</v>
      </c>
      <c r="B101" s="4"/>
      <c r="C101" s="33">
        <v>0</v>
      </c>
      <c r="D101" s="17"/>
      <c r="E101" s="17"/>
      <c r="F101" s="17"/>
      <c r="G101" s="18"/>
      <c r="H101" s="19"/>
      <c r="I101" s="19"/>
      <c r="J101" s="424"/>
      <c r="K101" s="424"/>
      <c r="L101" s="476"/>
      <c r="M101" s="420"/>
      <c r="N101" s="20"/>
    </row>
    <row r="102" spans="1:14" x14ac:dyDescent="0.3">
      <c r="A102" s="644" t="s">
        <v>24</v>
      </c>
      <c r="B102" s="4"/>
      <c r="C102" s="33">
        <v>0</v>
      </c>
      <c r="D102" s="17"/>
      <c r="E102" s="17"/>
      <c r="F102" s="17"/>
      <c r="G102" s="18"/>
      <c r="H102" s="19"/>
      <c r="I102" s="19"/>
      <c r="J102" s="424"/>
      <c r="K102" s="424"/>
      <c r="L102" s="476"/>
      <c r="M102" s="420"/>
      <c r="N102" s="20"/>
    </row>
    <row r="103" spans="1:14" x14ac:dyDescent="0.3">
      <c r="A103" s="644" t="s">
        <v>24</v>
      </c>
      <c r="B103" s="4"/>
      <c r="C103" s="33">
        <v>0</v>
      </c>
      <c r="D103" s="17"/>
      <c r="E103" s="17"/>
      <c r="F103" s="17"/>
      <c r="G103" s="18"/>
      <c r="H103" s="19"/>
      <c r="I103" s="19"/>
      <c r="J103" s="424"/>
      <c r="K103" s="424"/>
      <c r="L103" s="476"/>
      <c r="M103" s="420"/>
      <c r="N103" s="20"/>
    </row>
    <row r="104" spans="1:14" x14ac:dyDescent="0.3">
      <c r="A104" s="644" t="s">
        <v>24</v>
      </c>
      <c r="B104" s="4"/>
      <c r="C104" s="33">
        <v>0</v>
      </c>
      <c r="D104" s="17"/>
      <c r="E104" s="17"/>
      <c r="F104" s="17"/>
      <c r="G104" s="18"/>
      <c r="H104" s="19"/>
      <c r="I104" s="19"/>
      <c r="J104" s="424"/>
      <c r="K104" s="424"/>
      <c r="L104" s="476"/>
      <c r="M104" s="420"/>
      <c r="N104" s="20"/>
    </row>
    <row r="105" spans="1:14" x14ac:dyDescent="0.3">
      <c r="A105" s="644" t="s">
        <v>24</v>
      </c>
      <c r="B105" s="4"/>
      <c r="C105" s="33">
        <v>0</v>
      </c>
      <c r="D105" s="17"/>
      <c r="E105" s="17"/>
      <c r="F105" s="17"/>
      <c r="G105" s="18"/>
      <c r="H105" s="19"/>
      <c r="I105" s="19"/>
      <c r="J105" s="424"/>
      <c r="K105" s="424"/>
      <c r="L105" s="476"/>
      <c r="M105" s="420"/>
      <c r="N105" s="20"/>
    </row>
    <row r="106" spans="1:14" x14ac:dyDescent="0.3">
      <c r="A106" s="644" t="s">
        <v>24</v>
      </c>
      <c r="B106" s="4"/>
      <c r="C106" s="33">
        <v>0</v>
      </c>
      <c r="D106" s="17"/>
      <c r="E106" s="17"/>
      <c r="F106" s="17"/>
      <c r="G106" s="18"/>
      <c r="H106" s="19"/>
      <c r="I106" s="19"/>
      <c r="J106" s="424"/>
      <c r="K106" s="424"/>
      <c r="L106" s="476"/>
      <c r="M106" s="420"/>
      <c r="N106" s="20"/>
    </row>
    <row r="107" spans="1:14" x14ac:dyDescent="0.3">
      <c r="A107" s="644" t="s">
        <v>24</v>
      </c>
      <c r="B107" s="4"/>
      <c r="C107" s="33">
        <v>0</v>
      </c>
      <c r="D107" s="17"/>
      <c r="E107" s="17"/>
      <c r="F107" s="17"/>
      <c r="G107" s="18"/>
      <c r="H107" s="19"/>
      <c r="I107" s="19"/>
      <c r="J107" s="424"/>
      <c r="K107" s="424"/>
      <c r="L107" s="476"/>
      <c r="M107" s="420"/>
      <c r="N107" s="20"/>
    </row>
    <row r="108" spans="1:14" x14ac:dyDescent="0.3">
      <c r="A108" s="644" t="s">
        <v>24</v>
      </c>
      <c r="B108" s="4"/>
      <c r="C108" s="33">
        <v>0</v>
      </c>
      <c r="D108" s="17"/>
      <c r="E108" s="17"/>
      <c r="F108" s="17"/>
      <c r="G108" s="18"/>
      <c r="H108" s="19"/>
      <c r="I108" s="19"/>
      <c r="J108" s="424"/>
      <c r="K108" s="424"/>
      <c r="L108" s="476"/>
      <c r="M108" s="420"/>
      <c r="N108" s="20"/>
    </row>
    <row r="109" spans="1:14" x14ac:dyDescent="0.3">
      <c r="A109" s="644" t="s">
        <v>24</v>
      </c>
      <c r="B109" s="4"/>
      <c r="C109" s="33">
        <v>0</v>
      </c>
      <c r="D109" s="17"/>
      <c r="E109" s="17"/>
      <c r="F109" s="17"/>
      <c r="G109" s="18"/>
      <c r="H109" s="19"/>
      <c r="I109" s="19"/>
      <c r="J109" s="424"/>
      <c r="K109" s="424"/>
      <c r="L109" s="476"/>
      <c r="M109" s="420"/>
      <c r="N109" s="20"/>
    </row>
    <row r="110" spans="1:14" x14ac:dyDescent="0.3">
      <c r="A110" s="644" t="s">
        <v>24</v>
      </c>
      <c r="B110" s="4"/>
      <c r="C110" s="33">
        <v>0</v>
      </c>
      <c r="D110" s="17"/>
      <c r="E110" s="17"/>
      <c r="F110" s="17"/>
      <c r="G110" s="18"/>
      <c r="H110" s="19"/>
      <c r="I110" s="19"/>
      <c r="J110" s="424"/>
      <c r="K110" s="424"/>
      <c r="L110" s="476"/>
      <c r="M110" s="420"/>
      <c r="N110" s="20"/>
    </row>
    <row r="111" spans="1:14" x14ac:dyDescent="0.3">
      <c r="A111" s="644" t="s">
        <v>24</v>
      </c>
      <c r="B111" s="4"/>
      <c r="C111" s="33">
        <v>0</v>
      </c>
      <c r="D111" s="17"/>
      <c r="E111" s="17"/>
      <c r="F111" s="17"/>
      <c r="G111" s="18"/>
      <c r="H111" s="19"/>
      <c r="I111" s="19"/>
      <c r="J111" s="424"/>
      <c r="K111" s="424"/>
      <c r="L111" s="476"/>
      <c r="M111" s="420"/>
      <c r="N111" s="20"/>
    </row>
    <row r="112" spans="1:14" x14ac:dyDescent="0.3">
      <c r="A112" s="644" t="s">
        <v>24</v>
      </c>
      <c r="B112" s="4"/>
      <c r="C112" s="33">
        <v>0</v>
      </c>
      <c r="D112" s="17"/>
      <c r="E112" s="17"/>
      <c r="F112" s="17"/>
      <c r="G112" s="18"/>
      <c r="H112" s="19"/>
      <c r="I112" s="19"/>
      <c r="J112" s="424"/>
      <c r="K112" s="424"/>
      <c r="L112" s="476"/>
      <c r="M112" s="420"/>
      <c r="N112" s="20"/>
    </row>
    <row r="113" spans="1:14" x14ac:dyDescent="0.3">
      <c r="A113" s="644" t="s">
        <v>24</v>
      </c>
      <c r="B113" s="4"/>
      <c r="C113" s="33">
        <v>0</v>
      </c>
      <c r="D113" s="17"/>
      <c r="E113" s="17"/>
      <c r="F113" s="17"/>
      <c r="G113" s="18"/>
      <c r="H113" s="19"/>
      <c r="I113" s="19"/>
      <c r="J113" s="424"/>
      <c r="K113" s="424"/>
      <c r="L113" s="476"/>
      <c r="M113" s="420"/>
      <c r="N113" s="20"/>
    </row>
    <row r="114" spans="1:14" x14ac:dyDescent="0.3">
      <c r="A114" s="644" t="s">
        <v>24</v>
      </c>
      <c r="B114" s="4"/>
      <c r="C114" s="33">
        <v>0</v>
      </c>
      <c r="D114" s="17"/>
      <c r="E114" s="17"/>
      <c r="F114" s="17"/>
      <c r="G114" s="18"/>
      <c r="H114" s="19"/>
      <c r="I114" s="19"/>
      <c r="J114" s="424"/>
      <c r="K114" s="424"/>
      <c r="L114" s="476"/>
      <c r="M114" s="420"/>
      <c r="N114" s="20"/>
    </row>
    <row r="115" spans="1:14" x14ac:dyDescent="0.3">
      <c r="A115" s="644" t="s">
        <v>24</v>
      </c>
      <c r="B115" s="4"/>
      <c r="C115" s="33">
        <v>0</v>
      </c>
      <c r="D115" s="17"/>
      <c r="E115" s="17"/>
      <c r="F115" s="17"/>
      <c r="G115" s="18"/>
      <c r="H115" s="19"/>
      <c r="I115" s="19"/>
      <c r="J115" s="424"/>
      <c r="K115" s="424"/>
      <c r="L115" s="476"/>
      <c r="M115" s="420"/>
      <c r="N115" s="20"/>
    </row>
    <row r="116" spans="1:14" x14ac:dyDescent="0.3">
      <c r="A116" s="644" t="s">
        <v>24</v>
      </c>
      <c r="B116" s="4"/>
      <c r="C116" s="33">
        <v>0</v>
      </c>
      <c r="D116" s="17"/>
      <c r="E116" s="17"/>
      <c r="F116" s="17"/>
      <c r="G116" s="18"/>
      <c r="H116" s="19"/>
      <c r="I116" s="19"/>
      <c r="J116" s="424"/>
      <c r="K116" s="424"/>
      <c r="L116" s="476"/>
      <c r="M116" s="420"/>
      <c r="N116" s="20"/>
    </row>
    <row r="117" spans="1:14" x14ac:dyDescent="0.3">
      <c r="A117" s="644" t="s">
        <v>24</v>
      </c>
      <c r="B117" s="4"/>
      <c r="C117" s="33">
        <v>0</v>
      </c>
      <c r="D117" s="17"/>
      <c r="E117" s="17"/>
      <c r="F117" s="17"/>
      <c r="G117" s="18"/>
      <c r="H117" s="19"/>
      <c r="I117" s="19"/>
      <c r="J117" s="424"/>
      <c r="K117" s="424"/>
      <c r="L117" s="476"/>
      <c r="M117" s="420"/>
      <c r="N117" s="20"/>
    </row>
    <row r="118" spans="1:14" x14ac:dyDescent="0.3">
      <c r="A118" s="644" t="s">
        <v>24</v>
      </c>
      <c r="B118" s="4"/>
      <c r="C118" s="33">
        <v>0</v>
      </c>
      <c r="D118" s="17"/>
      <c r="E118" s="17"/>
      <c r="F118" s="17"/>
      <c r="G118" s="18"/>
      <c r="H118" s="19"/>
      <c r="I118" s="19"/>
      <c r="J118" s="424"/>
      <c r="K118" s="424"/>
      <c r="L118" s="476"/>
      <c r="M118" s="420"/>
      <c r="N118" s="20"/>
    </row>
    <row r="119" spans="1:14" x14ac:dyDescent="0.3">
      <c r="A119" s="644" t="s">
        <v>24</v>
      </c>
      <c r="B119" s="4"/>
      <c r="C119" s="33">
        <v>0</v>
      </c>
      <c r="D119" s="17"/>
      <c r="E119" s="17"/>
      <c r="F119" s="17"/>
      <c r="G119" s="18"/>
      <c r="H119" s="19"/>
      <c r="I119" s="19"/>
      <c r="J119" s="424"/>
      <c r="K119" s="424"/>
      <c r="L119" s="476"/>
      <c r="M119" s="420"/>
      <c r="N119" s="20"/>
    </row>
    <row r="120" spans="1:14" x14ac:dyDescent="0.3">
      <c r="A120" s="644" t="s">
        <v>24</v>
      </c>
      <c r="B120" s="4"/>
      <c r="C120" s="33">
        <v>0</v>
      </c>
      <c r="D120" s="17"/>
      <c r="E120" s="17"/>
      <c r="F120" s="17"/>
      <c r="G120" s="18"/>
      <c r="H120" s="19"/>
      <c r="I120" s="19"/>
      <c r="J120" s="424"/>
      <c r="K120" s="424"/>
      <c r="L120" s="476"/>
      <c r="M120" s="420"/>
      <c r="N120" s="20"/>
    </row>
    <row r="121" spans="1:14" x14ac:dyDescent="0.3">
      <c r="A121" s="644" t="s">
        <v>24</v>
      </c>
      <c r="B121" s="4"/>
      <c r="C121" s="33">
        <v>0</v>
      </c>
      <c r="D121" s="17"/>
      <c r="E121" s="17"/>
      <c r="F121" s="17"/>
      <c r="G121" s="18"/>
      <c r="H121" s="19"/>
      <c r="I121" s="19"/>
      <c r="J121" s="424"/>
      <c r="K121" s="424"/>
      <c r="L121" s="476"/>
      <c r="M121" s="420"/>
      <c r="N121" s="20"/>
    </row>
    <row r="122" spans="1:14" x14ac:dyDescent="0.3">
      <c r="A122" s="644" t="s">
        <v>24</v>
      </c>
      <c r="B122" s="4"/>
      <c r="C122" s="33">
        <v>0</v>
      </c>
      <c r="D122" s="17"/>
      <c r="E122" s="17"/>
      <c r="F122" s="17"/>
      <c r="G122" s="18"/>
      <c r="H122" s="19"/>
      <c r="I122" s="19"/>
      <c r="J122" s="424"/>
      <c r="K122" s="424"/>
      <c r="L122" s="476"/>
      <c r="M122" s="420"/>
      <c r="N122" s="20"/>
    </row>
    <row r="123" spans="1:14" x14ac:dyDescent="0.3">
      <c r="A123" s="644" t="s">
        <v>24</v>
      </c>
      <c r="B123" s="4"/>
      <c r="C123" s="33">
        <v>0</v>
      </c>
      <c r="D123" s="17"/>
      <c r="E123" s="17"/>
      <c r="F123" s="17"/>
      <c r="G123" s="18"/>
      <c r="H123" s="19"/>
      <c r="I123" s="19"/>
      <c r="J123" s="424"/>
      <c r="K123" s="424"/>
      <c r="L123" s="476"/>
      <c r="M123" s="420"/>
      <c r="N123" s="20"/>
    </row>
    <row r="124" spans="1:14" x14ac:dyDescent="0.3">
      <c r="A124" s="644" t="s">
        <v>24</v>
      </c>
      <c r="B124" s="4"/>
      <c r="C124" s="33">
        <v>0</v>
      </c>
      <c r="D124" s="17"/>
      <c r="E124" s="17"/>
      <c r="F124" s="17"/>
      <c r="G124" s="18"/>
      <c r="H124" s="19"/>
      <c r="I124" s="19"/>
      <c r="J124" s="424"/>
      <c r="K124" s="424"/>
      <c r="L124" s="476"/>
      <c r="M124" s="420"/>
      <c r="N124" s="20"/>
    </row>
    <row r="125" spans="1:14" x14ac:dyDescent="0.3">
      <c r="A125" s="644" t="s">
        <v>24</v>
      </c>
      <c r="B125" s="4"/>
      <c r="C125" s="33">
        <v>0</v>
      </c>
      <c r="D125" s="17"/>
      <c r="E125" s="17"/>
      <c r="F125" s="17"/>
      <c r="G125" s="18"/>
      <c r="H125" s="19"/>
      <c r="I125" s="19"/>
      <c r="J125" s="424"/>
      <c r="K125" s="424"/>
      <c r="L125" s="476"/>
      <c r="M125" s="420"/>
      <c r="N125" s="20"/>
    </row>
    <row r="126" spans="1:14" x14ac:dyDescent="0.3">
      <c r="A126" s="644" t="s">
        <v>24</v>
      </c>
      <c r="B126" s="4"/>
      <c r="C126" s="33">
        <v>0</v>
      </c>
      <c r="D126" s="16"/>
      <c r="E126" s="17"/>
      <c r="F126" s="17"/>
      <c r="G126" s="18"/>
      <c r="H126" s="19"/>
      <c r="I126" s="19"/>
      <c r="J126" s="424"/>
      <c r="K126" s="424"/>
      <c r="L126" s="476"/>
      <c r="M126" s="420"/>
      <c r="N126" s="20"/>
    </row>
    <row r="127" spans="1:14" x14ac:dyDescent="0.3">
      <c r="A127" s="644" t="s">
        <v>24</v>
      </c>
      <c r="B127" s="4"/>
      <c r="C127" s="33">
        <v>0</v>
      </c>
      <c r="D127" s="16"/>
      <c r="E127" s="17"/>
      <c r="F127" s="17"/>
      <c r="G127" s="18"/>
      <c r="H127" s="19"/>
      <c r="I127" s="19"/>
      <c r="J127" s="424"/>
      <c r="K127" s="424"/>
      <c r="L127" s="476"/>
      <c r="M127" s="420"/>
      <c r="N127" s="20"/>
    </row>
    <row r="128" spans="1:14" x14ac:dyDescent="0.3">
      <c r="A128" s="644" t="s">
        <v>24</v>
      </c>
      <c r="B128" s="4"/>
      <c r="C128" s="33">
        <v>0</v>
      </c>
      <c r="D128" s="16"/>
      <c r="E128" s="17"/>
      <c r="F128" s="17"/>
      <c r="G128" s="18"/>
      <c r="H128" s="19"/>
      <c r="I128" s="19"/>
      <c r="J128" s="424"/>
      <c r="K128" s="424"/>
      <c r="L128" s="476"/>
      <c r="M128" s="420"/>
      <c r="N128" s="20"/>
    </row>
    <row r="129" spans="1:14" x14ac:dyDescent="0.3">
      <c r="A129" s="644" t="s">
        <v>24</v>
      </c>
      <c r="B129" s="4"/>
      <c r="C129" s="33">
        <v>0</v>
      </c>
      <c r="D129" s="16"/>
      <c r="E129" s="17"/>
      <c r="F129" s="17"/>
      <c r="G129" s="18"/>
      <c r="H129" s="19"/>
      <c r="I129" s="19"/>
      <c r="J129" s="424"/>
      <c r="K129" s="424"/>
      <c r="L129" s="476"/>
      <c r="M129" s="420"/>
      <c r="N129" s="20"/>
    </row>
    <row r="130" spans="1:14" x14ac:dyDescent="0.3">
      <c r="A130" s="644" t="s">
        <v>24</v>
      </c>
      <c r="B130" s="4"/>
      <c r="C130" s="33">
        <v>0</v>
      </c>
      <c r="D130" s="16"/>
      <c r="E130" s="17"/>
      <c r="F130" s="17"/>
      <c r="G130" s="18"/>
      <c r="H130" s="19"/>
      <c r="I130" s="19"/>
      <c r="J130" s="424"/>
      <c r="K130" s="424"/>
      <c r="L130" s="476"/>
      <c r="M130" s="420"/>
      <c r="N130" s="20"/>
    </row>
    <row r="131" spans="1:14" x14ac:dyDescent="0.3">
      <c r="A131" s="644" t="s">
        <v>24</v>
      </c>
      <c r="B131" s="4"/>
      <c r="C131" s="33">
        <v>0</v>
      </c>
      <c r="D131" s="16"/>
      <c r="E131" s="17"/>
      <c r="F131" s="17"/>
      <c r="G131" s="18"/>
      <c r="H131" s="19"/>
      <c r="I131" s="19"/>
      <c r="J131" s="424"/>
      <c r="K131" s="424"/>
      <c r="L131" s="476"/>
      <c r="M131" s="420"/>
      <c r="N131" s="20"/>
    </row>
    <row r="132" spans="1:14" x14ac:dyDescent="0.3">
      <c r="A132" s="644" t="s">
        <v>24</v>
      </c>
      <c r="B132" s="4"/>
      <c r="C132" s="33">
        <v>0</v>
      </c>
      <c r="D132" s="16"/>
      <c r="E132" s="17"/>
      <c r="F132" s="17"/>
      <c r="G132" s="18"/>
      <c r="H132" s="19"/>
      <c r="I132" s="19"/>
      <c r="J132" s="424"/>
      <c r="K132" s="424"/>
      <c r="L132" s="476"/>
      <c r="M132" s="420"/>
      <c r="N132" s="20"/>
    </row>
    <row r="133" spans="1:14" x14ac:dyDescent="0.3">
      <c r="A133" s="644" t="s">
        <v>24</v>
      </c>
      <c r="B133" s="4"/>
      <c r="C133" s="33">
        <v>0</v>
      </c>
      <c r="D133" s="16"/>
      <c r="E133" s="17"/>
      <c r="F133" s="17"/>
      <c r="G133" s="18"/>
      <c r="H133" s="19"/>
      <c r="I133" s="19"/>
      <c r="J133" s="424"/>
      <c r="K133" s="424"/>
      <c r="L133" s="476"/>
      <c r="M133" s="420"/>
      <c r="N133" s="20"/>
    </row>
    <row r="134" spans="1:14" x14ac:dyDescent="0.3">
      <c r="A134" s="644" t="s">
        <v>24</v>
      </c>
      <c r="B134" s="4"/>
      <c r="C134" s="33">
        <v>0</v>
      </c>
      <c r="D134" s="16"/>
      <c r="E134" s="17"/>
      <c r="F134" s="17"/>
      <c r="G134" s="18"/>
      <c r="H134" s="19"/>
      <c r="I134" s="19"/>
      <c r="J134" s="424"/>
      <c r="K134" s="424"/>
      <c r="L134" s="476"/>
      <c r="M134" s="420"/>
      <c r="N134" s="20"/>
    </row>
    <row r="135" spans="1:14" x14ac:dyDescent="0.3">
      <c r="A135" s="644" t="s">
        <v>24</v>
      </c>
      <c r="B135" s="4"/>
      <c r="C135" s="33">
        <v>0</v>
      </c>
      <c r="D135" s="16"/>
      <c r="E135" s="17"/>
      <c r="F135" s="17"/>
      <c r="G135" s="18"/>
      <c r="H135" s="19"/>
      <c r="I135" s="19"/>
      <c r="J135" s="424"/>
      <c r="K135" s="424"/>
      <c r="L135" s="476"/>
      <c r="M135" s="420"/>
      <c r="N135" s="20"/>
    </row>
    <row r="136" spans="1:14" x14ac:dyDescent="0.3">
      <c r="A136" s="644" t="s">
        <v>24</v>
      </c>
      <c r="B136" s="4"/>
      <c r="C136" s="33">
        <v>0</v>
      </c>
      <c r="D136" s="16"/>
      <c r="E136" s="17"/>
      <c r="F136" s="17"/>
      <c r="G136" s="18"/>
      <c r="H136" s="19"/>
      <c r="I136" s="19"/>
      <c r="J136" s="424"/>
      <c r="K136" s="424"/>
      <c r="L136" s="476"/>
      <c r="M136" s="420"/>
      <c r="N136" s="20"/>
    </row>
    <row r="137" spans="1:14" x14ac:dyDescent="0.3">
      <c r="A137" s="644" t="s">
        <v>24</v>
      </c>
      <c r="B137" s="4"/>
      <c r="C137" s="33">
        <v>0</v>
      </c>
      <c r="D137" s="16"/>
      <c r="E137" s="17"/>
      <c r="F137" s="17"/>
      <c r="G137" s="18"/>
      <c r="H137" s="19"/>
      <c r="I137" s="19"/>
      <c r="J137" s="424"/>
      <c r="K137" s="424"/>
      <c r="L137" s="476"/>
      <c r="M137" s="420"/>
      <c r="N137" s="20"/>
    </row>
    <row r="138" spans="1:14" x14ac:dyDescent="0.3">
      <c r="A138" s="644" t="s">
        <v>24</v>
      </c>
      <c r="B138" s="4"/>
      <c r="C138" s="33">
        <v>0</v>
      </c>
      <c r="D138" s="16"/>
      <c r="E138" s="17"/>
      <c r="F138" s="17"/>
      <c r="G138" s="18"/>
      <c r="H138" s="19"/>
      <c r="I138" s="19"/>
      <c r="J138" s="424"/>
      <c r="K138" s="424"/>
      <c r="L138" s="476"/>
      <c r="M138" s="420"/>
      <c r="N138" s="20"/>
    </row>
    <row r="139" spans="1:14" x14ac:dyDescent="0.3">
      <c r="A139" s="644" t="s">
        <v>24</v>
      </c>
      <c r="B139" s="4"/>
      <c r="C139" s="33">
        <v>0</v>
      </c>
      <c r="D139" s="16"/>
      <c r="E139" s="17"/>
      <c r="F139" s="17"/>
      <c r="G139" s="18"/>
      <c r="H139" s="19"/>
      <c r="I139" s="19"/>
      <c r="J139" s="424"/>
      <c r="K139" s="424"/>
      <c r="L139" s="476"/>
      <c r="M139" s="420"/>
      <c r="N139" s="20"/>
    </row>
    <row r="140" spans="1:14" x14ac:dyDescent="0.3">
      <c r="A140" s="644" t="s">
        <v>24</v>
      </c>
      <c r="B140" s="4"/>
      <c r="C140" s="33">
        <v>0</v>
      </c>
      <c r="D140" s="16"/>
      <c r="E140" s="17"/>
      <c r="F140" s="17"/>
      <c r="G140" s="18"/>
      <c r="H140" s="19"/>
      <c r="I140" s="19"/>
      <c r="J140" s="424"/>
      <c r="K140" s="424"/>
      <c r="L140" s="476"/>
      <c r="M140" s="420"/>
      <c r="N140" s="20"/>
    </row>
    <row r="141" spans="1:14" x14ac:dyDescent="0.3">
      <c r="A141" s="644" t="s">
        <v>24</v>
      </c>
      <c r="B141" s="4"/>
      <c r="C141" s="33">
        <v>0</v>
      </c>
      <c r="D141" s="16"/>
      <c r="E141" s="17"/>
      <c r="F141" s="17"/>
      <c r="G141" s="18"/>
      <c r="H141" s="19"/>
      <c r="I141" s="19"/>
      <c r="J141" s="424"/>
      <c r="K141" s="424"/>
      <c r="L141" s="476"/>
      <c r="M141" s="420"/>
      <c r="N141" s="20"/>
    </row>
    <row r="142" spans="1:14" x14ac:dyDescent="0.3">
      <c r="A142" s="644" t="s">
        <v>24</v>
      </c>
      <c r="B142" s="4"/>
      <c r="C142" s="33">
        <v>0</v>
      </c>
      <c r="D142" s="16"/>
      <c r="E142" s="17"/>
      <c r="F142" s="17"/>
      <c r="G142" s="18"/>
      <c r="H142" s="19"/>
      <c r="I142" s="19"/>
      <c r="J142" s="424"/>
      <c r="K142" s="424"/>
      <c r="L142" s="476"/>
      <c r="M142" s="420"/>
      <c r="N142" s="20"/>
    </row>
    <row r="143" spans="1:14" x14ac:dyDescent="0.3">
      <c r="A143" s="644" t="s">
        <v>24</v>
      </c>
      <c r="B143" s="4"/>
      <c r="C143" s="33">
        <v>0</v>
      </c>
      <c r="D143" s="16"/>
      <c r="E143" s="17"/>
      <c r="F143" s="17"/>
      <c r="G143" s="18"/>
      <c r="H143" s="19"/>
      <c r="I143" s="19"/>
      <c r="J143" s="424"/>
      <c r="K143" s="424"/>
      <c r="L143" s="476"/>
      <c r="M143" s="420"/>
      <c r="N143" s="20"/>
    </row>
    <row r="144" spans="1:14" x14ac:dyDescent="0.3">
      <c r="A144" s="644" t="s">
        <v>24</v>
      </c>
      <c r="B144" s="4"/>
      <c r="C144" s="33">
        <v>0</v>
      </c>
      <c r="D144" s="16"/>
      <c r="E144" s="17"/>
      <c r="F144" s="17"/>
      <c r="G144" s="18"/>
      <c r="H144" s="19"/>
      <c r="I144" s="19"/>
      <c r="J144" s="424"/>
      <c r="K144" s="424"/>
      <c r="L144" s="476"/>
      <c r="M144" s="420"/>
      <c r="N144" s="20"/>
    </row>
    <row r="145" spans="1:14" x14ac:dyDescent="0.3">
      <c r="A145" s="644" t="s">
        <v>24</v>
      </c>
      <c r="B145" s="4"/>
      <c r="C145" s="33">
        <v>0</v>
      </c>
      <c r="D145" s="16"/>
      <c r="E145" s="17"/>
      <c r="F145" s="17"/>
      <c r="G145" s="18"/>
      <c r="H145" s="19"/>
      <c r="I145" s="19"/>
      <c r="J145" s="424"/>
      <c r="K145" s="424"/>
      <c r="L145" s="476"/>
      <c r="M145" s="420"/>
      <c r="N145" s="20"/>
    </row>
    <row r="146" spans="1:14" x14ac:dyDescent="0.3">
      <c r="A146" s="644" t="s">
        <v>24</v>
      </c>
      <c r="B146" s="4"/>
      <c r="C146" s="33">
        <v>0</v>
      </c>
      <c r="D146" s="16"/>
      <c r="E146" s="17"/>
      <c r="F146" s="17"/>
      <c r="G146" s="18"/>
      <c r="H146" s="19"/>
      <c r="I146" s="19"/>
      <c r="J146" s="424"/>
      <c r="K146" s="424"/>
      <c r="L146" s="476"/>
      <c r="M146" s="420"/>
      <c r="N146" s="20"/>
    </row>
    <row r="147" spans="1:14" x14ac:dyDescent="0.3">
      <c r="A147" s="644" t="s">
        <v>24</v>
      </c>
      <c r="B147" s="4"/>
      <c r="C147" s="33">
        <v>0</v>
      </c>
      <c r="D147" s="16"/>
      <c r="E147" s="17"/>
      <c r="F147" s="17"/>
      <c r="G147" s="18"/>
      <c r="H147" s="19"/>
      <c r="I147" s="19"/>
      <c r="J147" s="424"/>
      <c r="K147" s="424"/>
      <c r="L147" s="476"/>
      <c r="M147" s="420"/>
      <c r="N147" s="20"/>
    </row>
    <row r="148" spans="1:14" x14ac:dyDescent="0.3">
      <c r="A148" s="644" t="s">
        <v>24</v>
      </c>
      <c r="B148" s="4"/>
      <c r="C148" s="33">
        <v>0</v>
      </c>
      <c r="D148" s="16"/>
      <c r="E148" s="17"/>
      <c r="F148" s="17"/>
      <c r="G148" s="18"/>
      <c r="H148" s="19"/>
      <c r="I148" s="19"/>
      <c r="J148" s="424"/>
      <c r="K148" s="424"/>
      <c r="L148" s="476"/>
      <c r="M148" s="420"/>
      <c r="N148" s="20"/>
    </row>
    <row r="149" spans="1:14" x14ac:dyDescent="0.3">
      <c r="A149" s="644" t="s">
        <v>24</v>
      </c>
      <c r="B149" s="4"/>
      <c r="C149" s="33">
        <v>0</v>
      </c>
      <c r="D149" s="16"/>
      <c r="E149" s="17"/>
      <c r="F149" s="17"/>
      <c r="G149" s="18"/>
      <c r="H149" s="19"/>
      <c r="I149" s="19"/>
      <c r="J149" s="424"/>
      <c r="K149" s="424"/>
      <c r="L149" s="476"/>
      <c r="M149" s="420"/>
      <c r="N149" s="20"/>
    </row>
    <row r="150" spans="1:14" x14ac:dyDescent="0.3">
      <c r="A150" s="644" t="s">
        <v>24</v>
      </c>
      <c r="B150" s="4"/>
      <c r="C150" s="33">
        <v>0</v>
      </c>
      <c r="D150" s="16"/>
      <c r="E150" s="17"/>
      <c r="F150" s="17"/>
      <c r="G150" s="18"/>
      <c r="H150" s="19"/>
      <c r="I150" s="19"/>
      <c r="J150" s="424"/>
      <c r="K150" s="424"/>
      <c r="L150" s="476"/>
      <c r="M150" s="420"/>
      <c r="N150" s="20"/>
    </row>
    <row r="151" spans="1:14" x14ac:dyDescent="0.3">
      <c r="A151" s="644" t="s">
        <v>24</v>
      </c>
      <c r="B151" s="4"/>
      <c r="C151" s="33">
        <v>0</v>
      </c>
      <c r="D151" s="16"/>
      <c r="E151" s="17"/>
      <c r="F151" s="17"/>
      <c r="G151" s="18"/>
      <c r="H151" s="19"/>
      <c r="I151" s="19"/>
      <c r="J151" s="424"/>
      <c r="K151" s="424"/>
      <c r="L151" s="476"/>
      <c r="M151" s="420"/>
      <c r="N151" s="20"/>
    </row>
    <row r="152" spans="1:14" x14ac:dyDescent="0.3">
      <c r="A152" s="644" t="s">
        <v>24</v>
      </c>
      <c r="B152" s="4"/>
      <c r="C152" s="33">
        <v>0</v>
      </c>
      <c r="D152" s="16"/>
      <c r="E152" s="17"/>
      <c r="F152" s="17"/>
      <c r="G152" s="18"/>
      <c r="H152" s="19"/>
      <c r="I152" s="19"/>
      <c r="J152" s="424"/>
      <c r="K152" s="424"/>
      <c r="L152" s="476"/>
      <c r="M152" s="420"/>
      <c r="N152" s="20"/>
    </row>
    <row r="153" spans="1:14" x14ac:dyDescent="0.3">
      <c r="A153" s="644" t="s">
        <v>24</v>
      </c>
      <c r="B153" s="4"/>
      <c r="C153" s="33">
        <v>0</v>
      </c>
      <c r="D153" s="16"/>
      <c r="E153" s="17"/>
      <c r="F153" s="17"/>
      <c r="G153" s="18"/>
      <c r="H153" s="19"/>
      <c r="I153" s="19"/>
      <c r="J153" s="424"/>
      <c r="K153" s="424"/>
      <c r="L153" s="476"/>
      <c r="M153" s="420"/>
      <c r="N153" s="20"/>
    </row>
    <row r="154" spans="1:14" x14ac:dyDescent="0.3">
      <c r="A154" s="644" t="s">
        <v>24</v>
      </c>
      <c r="B154" s="4"/>
      <c r="C154" s="33">
        <v>0</v>
      </c>
      <c r="D154" s="16"/>
      <c r="E154" s="17"/>
      <c r="F154" s="17"/>
      <c r="G154" s="18"/>
      <c r="H154" s="19"/>
      <c r="I154" s="19"/>
      <c r="J154" s="424"/>
      <c r="K154" s="424"/>
      <c r="L154" s="476"/>
      <c r="M154" s="420"/>
      <c r="N154" s="20"/>
    </row>
    <row r="155" spans="1:14" x14ac:dyDescent="0.3">
      <c r="A155" s="644" t="s">
        <v>24</v>
      </c>
      <c r="B155" s="4"/>
      <c r="C155" s="33">
        <v>0</v>
      </c>
      <c r="D155" s="16"/>
      <c r="E155" s="17"/>
      <c r="F155" s="17"/>
      <c r="G155" s="18" t="s">
        <v>24</v>
      </c>
      <c r="H155" s="19"/>
      <c r="I155" s="19"/>
      <c r="J155" s="424"/>
      <c r="K155" s="424"/>
      <c r="L155" s="476"/>
      <c r="M155" s="420"/>
      <c r="N155" s="20"/>
    </row>
    <row r="156" spans="1:14" x14ac:dyDescent="0.3">
      <c r="A156" s="644" t="s">
        <v>24</v>
      </c>
      <c r="B156" s="4"/>
      <c r="C156" s="33">
        <v>0</v>
      </c>
      <c r="D156" s="16"/>
      <c r="E156" s="17"/>
      <c r="F156" s="17"/>
      <c r="G156" s="18" t="s">
        <v>24</v>
      </c>
      <c r="H156" s="19"/>
      <c r="I156" s="19"/>
      <c r="J156" s="424"/>
      <c r="K156" s="424"/>
      <c r="L156" s="476"/>
      <c r="M156" s="420"/>
      <c r="N156" s="20"/>
    </row>
    <row r="157" spans="1:14" x14ac:dyDescent="0.3">
      <c r="A157" s="644" t="s">
        <v>24</v>
      </c>
      <c r="B157" s="4"/>
      <c r="C157" s="33">
        <v>0</v>
      </c>
      <c r="D157" s="16"/>
      <c r="E157" s="17"/>
      <c r="F157" s="17"/>
      <c r="G157" s="18" t="s">
        <v>24</v>
      </c>
      <c r="H157" s="19"/>
      <c r="I157" s="19"/>
      <c r="J157" s="424"/>
      <c r="K157" s="424"/>
      <c r="L157" s="476"/>
      <c r="M157" s="420"/>
      <c r="N157" s="20"/>
    </row>
    <row r="158" spans="1:14" x14ac:dyDescent="0.3">
      <c r="A158" s="644" t="s">
        <v>24</v>
      </c>
      <c r="B158" s="4"/>
      <c r="C158" s="33">
        <v>0</v>
      </c>
      <c r="D158" s="16"/>
      <c r="E158" s="17"/>
      <c r="F158" s="17"/>
      <c r="G158" s="18" t="s">
        <v>24</v>
      </c>
      <c r="H158" s="19"/>
      <c r="I158" s="19"/>
      <c r="J158" s="424"/>
      <c r="K158" s="424"/>
      <c r="L158" s="476"/>
      <c r="M158" s="420"/>
      <c r="N158" s="20"/>
    </row>
    <row r="159" spans="1:14" x14ac:dyDescent="0.3">
      <c r="A159" s="644" t="s">
        <v>24</v>
      </c>
      <c r="B159" s="4"/>
      <c r="C159" s="33">
        <v>0</v>
      </c>
      <c r="D159" s="16"/>
      <c r="E159" s="17"/>
      <c r="F159" s="17"/>
      <c r="G159" s="18" t="s">
        <v>24</v>
      </c>
      <c r="H159" s="19"/>
      <c r="I159" s="19"/>
      <c r="J159" s="424"/>
      <c r="K159" s="424"/>
      <c r="L159" s="476"/>
      <c r="M159" s="420"/>
      <c r="N159" s="20"/>
    </row>
    <row r="160" spans="1:14" x14ac:dyDescent="0.3">
      <c r="A160" s="644" t="s">
        <v>24</v>
      </c>
      <c r="B160" s="4"/>
      <c r="C160" s="33">
        <v>0</v>
      </c>
      <c r="D160" s="16"/>
      <c r="E160" s="17"/>
      <c r="F160" s="17"/>
      <c r="G160" s="18" t="s">
        <v>24</v>
      </c>
      <c r="H160" s="19"/>
      <c r="I160" s="19"/>
      <c r="J160" s="424"/>
      <c r="K160" s="424"/>
      <c r="L160" s="476"/>
      <c r="M160" s="420"/>
      <c r="N160" s="20"/>
    </row>
    <row r="161" spans="1:14" x14ac:dyDescent="0.3">
      <c r="A161" s="644" t="s">
        <v>24</v>
      </c>
      <c r="B161" s="4"/>
      <c r="C161" s="33">
        <v>0</v>
      </c>
      <c r="D161" s="16"/>
      <c r="E161" s="17"/>
      <c r="F161" s="17"/>
      <c r="G161" s="18" t="s">
        <v>24</v>
      </c>
      <c r="H161" s="19"/>
      <c r="I161" s="19"/>
      <c r="J161" s="424"/>
      <c r="K161" s="424"/>
      <c r="L161" s="476"/>
      <c r="M161" s="420"/>
      <c r="N161" s="20"/>
    </row>
    <row r="162" spans="1:14" x14ac:dyDescent="0.3">
      <c r="A162" s="644" t="s">
        <v>24</v>
      </c>
      <c r="B162" s="4"/>
      <c r="C162" s="33">
        <v>0</v>
      </c>
      <c r="D162" s="16"/>
      <c r="E162" s="17"/>
      <c r="F162" s="17"/>
      <c r="G162" s="18" t="s">
        <v>24</v>
      </c>
      <c r="H162" s="19"/>
      <c r="I162" s="19"/>
      <c r="J162" s="424"/>
      <c r="K162" s="424"/>
      <c r="L162" s="476"/>
      <c r="M162" s="420"/>
      <c r="N162" s="20"/>
    </row>
    <row r="163" spans="1:14" x14ac:dyDescent="0.3">
      <c r="A163" s="644" t="s">
        <v>24</v>
      </c>
      <c r="B163" s="4"/>
      <c r="C163" s="33">
        <v>0</v>
      </c>
      <c r="D163" s="16"/>
      <c r="E163" s="17"/>
      <c r="F163" s="17"/>
      <c r="G163" s="18" t="s">
        <v>24</v>
      </c>
      <c r="H163" s="19"/>
      <c r="I163" s="19"/>
      <c r="J163" s="424"/>
      <c r="K163" s="424"/>
      <c r="L163" s="476"/>
      <c r="M163" s="420"/>
      <c r="N163" s="20"/>
    </row>
    <row r="164" spans="1:14" x14ac:dyDescent="0.3">
      <c r="A164" s="644" t="s">
        <v>24</v>
      </c>
      <c r="B164" s="4"/>
      <c r="C164" s="33">
        <v>0</v>
      </c>
      <c r="D164" s="16"/>
      <c r="E164" s="17"/>
      <c r="F164" s="17"/>
      <c r="G164" s="18" t="s">
        <v>24</v>
      </c>
      <c r="H164" s="19"/>
      <c r="I164" s="19"/>
      <c r="J164" s="424"/>
      <c r="K164" s="424"/>
      <c r="L164" s="476"/>
      <c r="M164" s="420"/>
      <c r="N164" s="20"/>
    </row>
    <row r="165" spans="1:14" x14ac:dyDescent="0.3">
      <c r="A165" s="644" t="s">
        <v>24</v>
      </c>
      <c r="B165" s="4"/>
      <c r="C165" s="33">
        <v>0</v>
      </c>
      <c r="D165" s="16"/>
      <c r="E165" s="17"/>
      <c r="F165" s="17"/>
      <c r="G165" s="18" t="s">
        <v>24</v>
      </c>
      <c r="H165" s="19"/>
      <c r="I165" s="19"/>
      <c r="J165" s="424"/>
      <c r="K165" s="424"/>
      <c r="L165" s="476"/>
      <c r="M165" s="420"/>
      <c r="N165" s="20"/>
    </row>
    <row r="166" spans="1:14" x14ac:dyDescent="0.3">
      <c r="A166" s="644" t="s">
        <v>24</v>
      </c>
      <c r="B166" s="4"/>
      <c r="C166" s="33">
        <v>0</v>
      </c>
      <c r="D166" s="16"/>
      <c r="E166" s="17"/>
      <c r="F166" s="17"/>
      <c r="G166" s="18" t="s">
        <v>24</v>
      </c>
      <c r="H166" s="19"/>
      <c r="I166" s="19"/>
      <c r="J166" s="424"/>
      <c r="K166" s="424"/>
      <c r="L166" s="476"/>
      <c r="M166" s="420"/>
      <c r="N166" s="20"/>
    </row>
    <row r="167" spans="1:14" x14ac:dyDescent="0.3">
      <c r="A167" s="644" t="s">
        <v>24</v>
      </c>
      <c r="B167" s="4"/>
      <c r="C167" s="33">
        <v>0</v>
      </c>
      <c r="D167" s="16"/>
      <c r="E167" s="17"/>
      <c r="F167" s="17"/>
      <c r="G167" s="18" t="s">
        <v>24</v>
      </c>
      <c r="H167" s="19"/>
      <c r="I167" s="19"/>
      <c r="J167" s="424"/>
      <c r="K167" s="424"/>
      <c r="L167" s="476"/>
      <c r="M167" s="420"/>
      <c r="N167" s="20"/>
    </row>
    <row r="168" spans="1:14" x14ac:dyDescent="0.3">
      <c r="A168" s="644" t="s">
        <v>24</v>
      </c>
      <c r="B168" s="4"/>
      <c r="C168" s="33">
        <v>0</v>
      </c>
      <c r="D168" s="16"/>
      <c r="E168" s="17"/>
      <c r="F168" s="17"/>
      <c r="G168" s="18" t="s">
        <v>24</v>
      </c>
      <c r="H168" s="19"/>
      <c r="I168" s="19"/>
      <c r="J168" s="424"/>
      <c r="K168" s="424"/>
      <c r="L168" s="476"/>
      <c r="M168" s="420"/>
      <c r="N168" s="20"/>
    </row>
    <row r="169" spans="1:14" x14ac:dyDescent="0.3">
      <c r="A169" s="644" t="s">
        <v>24</v>
      </c>
      <c r="B169" s="4"/>
      <c r="C169" s="33">
        <v>0</v>
      </c>
      <c r="D169" s="16"/>
      <c r="E169" s="17"/>
      <c r="F169" s="17"/>
      <c r="G169" s="18" t="s">
        <v>24</v>
      </c>
      <c r="H169" s="19"/>
      <c r="I169" s="19"/>
      <c r="J169" s="424"/>
      <c r="K169" s="424"/>
      <c r="L169" s="476"/>
      <c r="M169" s="420"/>
      <c r="N169" s="20"/>
    </row>
    <row r="170" spans="1:14" x14ac:dyDescent="0.3">
      <c r="A170" s="644" t="s">
        <v>24</v>
      </c>
      <c r="B170" s="4"/>
      <c r="C170" s="33">
        <v>0</v>
      </c>
      <c r="D170" s="16"/>
      <c r="E170" s="17"/>
      <c r="F170" s="17"/>
      <c r="G170" s="18" t="s">
        <v>24</v>
      </c>
      <c r="H170" s="19"/>
      <c r="I170" s="19"/>
      <c r="J170" s="424"/>
      <c r="K170" s="424"/>
      <c r="L170" s="476"/>
      <c r="M170" s="420"/>
      <c r="N170" s="20"/>
    </row>
    <row r="171" spans="1:14" x14ac:dyDescent="0.3">
      <c r="A171" s="644" t="s">
        <v>24</v>
      </c>
      <c r="B171" s="4"/>
      <c r="C171" s="33">
        <v>0</v>
      </c>
      <c r="D171" s="16"/>
      <c r="E171" s="17"/>
      <c r="F171" s="17"/>
      <c r="G171" s="18" t="s">
        <v>24</v>
      </c>
      <c r="H171" s="19"/>
      <c r="I171" s="19"/>
      <c r="J171" s="424"/>
      <c r="K171" s="424"/>
      <c r="L171" s="476"/>
      <c r="M171" s="420"/>
      <c r="N171" s="20"/>
    </row>
    <row r="172" spans="1:14" x14ac:dyDescent="0.3">
      <c r="A172" s="644" t="s">
        <v>24</v>
      </c>
      <c r="B172" s="4"/>
      <c r="C172" s="33">
        <v>0</v>
      </c>
      <c r="D172" s="16"/>
      <c r="E172" s="17"/>
      <c r="F172" s="17"/>
      <c r="G172" s="18" t="s">
        <v>24</v>
      </c>
      <c r="H172" s="19"/>
      <c r="I172" s="19"/>
      <c r="J172" s="424"/>
      <c r="K172" s="424"/>
      <c r="L172" s="476"/>
      <c r="M172" s="420"/>
      <c r="N172" s="20"/>
    </row>
    <row r="173" spans="1:14" ht="15" thickBot="1" x14ac:dyDescent="0.35">
      <c r="A173" s="644" t="s">
        <v>24</v>
      </c>
      <c r="B173" s="4"/>
      <c r="C173" s="33">
        <v>0</v>
      </c>
      <c r="D173" s="16"/>
      <c r="E173" s="17"/>
      <c r="F173" s="17"/>
      <c r="G173" s="18" t="s">
        <v>24</v>
      </c>
      <c r="H173" s="19"/>
      <c r="I173" s="19"/>
      <c r="J173" s="424"/>
      <c r="K173" s="424"/>
      <c r="L173" s="477"/>
      <c r="M173" s="420"/>
      <c r="N173" s="20"/>
    </row>
  </sheetData>
  <mergeCells count="14">
    <mergeCell ref="A3:C3"/>
    <mergeCell ref="A4:A7"/>
    <mergeCell ref="B4:B7"/>
    <mergeCell ref="C4:C7"/>
    <mergeCell ref="D4:H4"/>
    <mergeCell ref="G5:G6"/>
    <mergeCell ref="H5:H6"/>
    <mergeCell ref="J5:J6"/>
    <mergeCell ref="N4:N9"/>
    <mergeCell ref="M6:M7"/>
    <mergeCell ref="H1:L1"/>
    <mergeCell ref="H2:L2"/>
    <mergeCell ref="I5:I6"/>
    <mergeCell ref="L5:L6"/>
  </mergeCells>
  <conditionalFormatting sqref="D10:D173">
    <cfRule type="cellIs" dxfId="60" priority="1" operator="greaterThan">
      <formula>9.2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3"/>
  <sheetViews>
    <sheetView workbookViewId="0">
      <pane ySplit="3708" topLeftCell="A75"/>
      <selection activeCell="H1" sqref="H1:I1"/>
      <selection pane="bottomLeft" activeCell="G79" sqref="G79"/>
    </sheetView>
  </sheetViews>
  <sheetFormatPr baseColWidth="10" defaultColWidth="11.44140625" defaultRowHeight="14.4" x14ac:dyDescent="0.3"/>
  <cols>
    <col min="1" max="13" width="11.44140625" style="38"/>
    <col min="14" max="14" width="49.88671875" style="38" customWidth="1"/>
    <col min="15" max="16384" width="11.44140625" style="38"/>
  </cols>
  <sheetData>
    <row r="1" spans="1:14" ht="18" customHeight="1" x14ac:dyDescent="0.35">
      <c r="D1" s="5">
        <v>2017</v>
      </c>
      <c r="H1" s="735"/>
      <c r="I1" s="736"/>
    </row>
    <row r="2" spans="1:14" ht="30" customHeight="1" thickBot="1" x14ac:dyDescent="0.35">
      <c r="H2" s="737" t="s">
        <v>222</v>
      </c>
      <c r="I2" s="738"/>
    </row>
    <row r="3" spans="1:14" ht="21.6" thickBot="1" x14ac:dyDescent="0.35">
      <c r="A3" s="713" t="s">
        <v>230</v>
      </c>
      <c r="B3" s="714"/>
      <c r="C3" s="715"/>
      <c r="D3" s="3"/>
      <c r="K3" s="612" t="s">
        <v>281</v>
      </c>
    </row>
    <row r="4" spans="1:14" ht="17.25" customHeight="1" thickBot="1" x14ac:dyDescent="0.35">
      <c r="A4" s="716" t="s">
        <v>0</v>
      </c>
      <c r="B4" s="717" t="s">
        <v>1</v>
      </c>
      <c r="C4" s="717" t="s">
        <v>2</v>
      </c>
      <c r="D4" s="701" t="s">
        <v>3</v>
      </c>
      <c r="E4" s="701"/>
      <c r="F4" s="701"/>
      <c r="G4" s="701"/>
      <c r="H4" s="701"/>
      <c r="I4" s="421" t="s">
        <v>195</v>
      </c>
      <c r="J4" s="731" t="s">
        <v>221</v>
      </c>
      <c r="K4" s="732"/>
      <c r="L4" s="733" t="s">
        <v>4</v>
      </c>
      <c r="M4" s="734"/>
      <c r="N4" s="722" t="s">
        <v>5</v>
      </c>
    </row>
    <row r="5" spans="1:14" ht="17.25" customHeight="1" x14ac:dyDescent="0.3">
      <c r="A5" s="689"/>
      <c r="B5" s="698"/>
      <c r="C5" s="700"/>
      <c r="D5" s="408" t="s">
        <v>6</v>
      </c>
      <c r="E5" s="408" t="s">
        <v>7</v>
      </c>
      <c r="F5" s="408" t="s">
        <v>8</v>
      </c>
      <c r="G5" s="688" t="s">
        <v>9</v>
      </c>
      <c r="H5" s="688" t="s">
        <v>10</v>
      </c>
      <c r="I5" s="404"/>
      <c r="J5" s="482" t="s">
        <v>11</v>
      </c>
      <c r="K5" s="480" t="s">
        <v>198</v>
      </c>
      <c r="L5" s="723" t="s">
        <v>12</v>
      </c>
      <c r="M5" s="724"/>
      <c r="N5" s="704"/>
    </row>
    <row r="6" spans="1:14" ht="15" customHeight="1" x14ac:dyDescent="0.3">
      <c r="A6" s="689"/>
      <c r="B6" s="698"/>
      <c r="C6" s="700"/>
      <c r="D6" s="8"/>
      <c r="E6" s="409" t="s">
        <v>13</v>
      </c>
      <c r="F6" s="409" t="s">
        <v>13</v>
      </c>
      <c r="G6" s="688"/>
      <c r="H6" s="721"/>
      <c r="I6" s="422"/>
      <c r="J6" s="706" t="s">
        <v>16</v>
      </c>
      <c r="K6" s="729" t="s">
        <v>16</v>
      </c>
      <c r="L6" s="725"/>
      <c r="M6" s="726"/>
      <c r="N6" s="704"/>
    </row>
    <row r="7" spans="1:14" ht="19.5" customHeight="1" thickBot="1" x14ac:dyDescent="0.35">
      <c r="A7" s="689"/>
      <c r="B7" s="699"/>
      <c r="C7" s="691"/>
      <c r="D7" s="10"/>
      <c r="E7" s="406" t="s">
        <v>17</v>
      </c>
      <c r="F7" s="406" t="s">
        <v>17</v>
      </c>
      <c r="G7" s="406" t="s">
        <v>17</v>
      </c>
      <c r="H7" s="12"/>
      <c r="I7" s="423" t="s">
        <v>16</v>
      </c>
      <c r="J7" s="706"/>
      <c r="K7" s="730"/>
      <c r="L7" s="727"/>
      <c r="M7" s="728"/>
      <c r="N7" s="704"/>
    </row>
    <row r="8" spans="1:14" ht="21.75" customHeight="1" thickBot="1" x14ac:dyDescent="0.35">
      <c r="A8" s="435"/>
      <c r="B8" s="435"/>
      <c r="C8" s="435" t="s">
        <v>18</v>
      </c>
      <c r="D8" s="436" t="s">
        <v>231</v>
      </c>
      <c r="E8" s="436">
        <v>0</v>
      </c>
      <c r="F8" s="356"/>
      <c r="G8" s="436"/>
      <c r="H8" s="523" t="s">
        <v>206</v>
      </c>
      <c r="I8" s="437" t="s">
        <v>263</v>
      </c>
      <c r="J8" s="410" t="s">
        <v>66</v>
      </c>
      <c r="K8" s="438" t="s">
        <v>220</v>
      </c>
      <c r="L8" s="439" t="s">
        <v>19</v>
      </c>
      <c r="M8" s="439" t="s">
        <v>20</v>
      </c>
      <c r="N8" s="704"/>
    </row>
    <row r="9" spans="1:14" ht="15.75" customHeight="1" thickBot="1" x14ac:dyDescent="0.35">
      <c r="A9" s="454" t="s">
        <v>21</v>
      </c>
      <c r="B9" s="455"/>
      <c r="C9" s="455"/>
      <c r="D9" s="521" t="s">
        <v>246</v>
      </c>
      <c r="E9" s="521" t="s">
        <v>246</v>
      </c>
      <c r="F9" s="456"/>
      <c r="G9" s="456"/>
      <c r="H9" s="521" t="s">
        <v>246</v>
      </c>
      <c r="I9" s="521" t="s">
        <v>246</v>
      </c>
      <c r="J9" s="521" t="s">
        <v>246</v>
      </c>
      <c r="K9" s="521" t="s">
        <v>246</v>
      </c>
      <c r="L9" s="461"/>
      <c r="M9" s="462"/>
      <c r="N9" s="705"/>
    </row>
    <row r="10" spans="1:14" x14ac:dyDescent="0.3">
      <c r="A10" s="6">
        <v>42797</v>
      </c>
      <c r="B10" s="33"/>
      <c r="C10" s="33">
        <v>0</v>
      </c>
      <c r="D10" s="441">
        <v>7.9</v>
      </c>
      <c r="E10" s="441">
        <v>0</v>
      </c>
      <c r="F10" s="441">
        <v>0.4</v>
      </c>
      <c r="G10" s="442">
        <v>0.2</v>
      </c>
      <c r="H10" s="443">
        <v>18</v>
      </c>
      <c r="I10" s="445">
        <f t="shared" ref="I10:I19" si="0">H10*0.7</f>
        <v>12.6</v>
      </c>
      <c r="J10" s="451">
        <v>0.23</v>
      </c>
      <c r="K10" s="452"/>
      <c r="L10" s="453"/>
      <c r="M10" s="453"/>
      <c r="N10" s="20"/>
    </row>
    <row r="11" spans="1:14" x14ac:dyDescent="0.3">
      <c r="A11" s="6">
        <v>42811</v>
      </c>
      <c r="B11" s="33"/>
      <c r="C11" s="33">
        <v>0</v>
      </c>
      <c r="D11" s="441">
        <v>7.3</v>
      </c>
      <c r="E11" s="441">
        <v>0</v>
      </c>
      <c r="F11" s="441">
        <v>1</v>
      </c>
      <c r="G11" s="442">
        <v>0</v>
      </c>
      <c r="H11" s="443">
        <v>34.6</v>
      </c>
      <c r="I11" s="445">
        <f t="shared" si="0"/>
        <v>24.22</v>
      </c>
      <c r="J11" s="451"/>
      <c r="K11" s="452"/>
      <c r="L11" s="453"/>
      <c r="M11" s="453"/>
      <c r="N11" s="20"/>
    </row>
    <row r="12" spans="1:14" x14ac:dyDescent="0.3">
      <c r="A12" s="6"/>
      <c r="B12" s="33"/>
      <c r="C12" s="33">
        <v>0</v>
      </c>
      <c r="D12" s="17"/>
      <c r="E12" s="17"/>
      <c r="F12" s="17"/>
      <c r="G12" s="18"/>
      <c r="H12" s="19"/>
      <c r="I12" s="445">
        <f t="shared" si="0"/>
        <v>0</v>
      </c>
      <c r="J12" s="420">
        <v>4.49</v>
      </c>
      <c r="K12" s="2"/>
      <c r="L12" s="31"/>
      <c r="M12" s="31"/>
      <c r="N12" s="20"/>
    </row>
    <row r="13" spans="1:14" x14ac:dyDescent="0.3">
      <c r="A13" s="6"/>
      <c r="B13" s="33"/>
      <c r="C13" s="33">
        <v>0</v>
      </c>
      <c r="D13" s="17"/>
      <c r="E13" s="17"/>
      <c r="F13" s="17"/>
      <c r="G13" s="18"/>
      <c r="H13" s="19"/>
      <c r="I13" s="445">
        <f t="shared" si="0"/>
        <v>0</v>
      </c>
      <c r="J13" s="420"/>
      <c r="K13" s="2"/>
      <c r="L13" s="31"/>
      <c r="M13" s="31"/>
      <c r="N13" s="20"/>
    </row>
    <row r="14" spans="1:14" x14ac:dyDescent="0.3">
      <c r="A14" s="4">
        <v>42818</v>
      </c>
      <c r="B14" s="33"/>
      <c r="C14" s="33">
        <v>0</v>
      </c>
      <c r="D14" s="17">
        <v>6.97</v>
      </c>
      <c r="E14" s="17">
        <v>0</v>
      </c>
      <c r="F14" s="17">
        <v>1</v>
      </c>
      <c r="G14" s="18">
        <v>0</v>
      </c>
      <c r="H14" s="566">
        <v>53</v>
      </c>
      <c r="I14" s="445">
        <f t="shared" si="0"/>
        <v>37.099999999999994</v>
      </c>
      <c r="J14" s="420"/>
      <c r="K14" s="2"/>
      <c r="L14" s="31"/>
      <c r="M14" s="31"/>
      <c r="N14" s="20" t="s">
        <v>275</v>
      </c>
    </row>
    <row r="15" spans="1:14" x14ac:dyDescent="0.3">
      <c r="A15" s="4">
        <v>42823</v>
      </c>
      <c r="B15" s="33"/>
      <c r="C15" s="33">
        <v>0</v>
      </c>
      <c r="D15" s="17">
        <v>6.3</v>
      </c>
      <c r="E15" s="17">
        <v>0</v>
      </c>
      <c r="F15" s="17">
        <v>1</v>
      </c>
      <c r="G15" s="18">
        <v>0</v>
      </c>
      <c r="H15" s="19">
        <v>34.6</v>
      </c>
      <c r="I15" s="445">
        <f t="shared" si="0"/>
        <v>24.22</v>
      </c>
      <c r="J15" s="420"/>
      <c r="K15" s="2"/>
      <c r="L15" s="31"/>
      <c r="M15" s="31"/>
      <c r="N15" s="20"/>
    </row>
    <row r="16" spans="1:14" x14ac:dyDescent="0.3">
      <c r="A16" s="4">
        <v>42825</v>
      </c>
      <c r="B16" s="33"/>
      <c r="C16" s="33">
        <v>0</v>
      </c>
      <c r="D16" s="17">
        <v>7.4</v>
      </c>
      <c r="E16" s="17">
        <v>0</v>
      </c>
      <c r="F16" s="17">
        <v>1.6</v>
      </c>
      <c r="G16" s="18">
        <v>0</v>
      </c>
      <c r="H16" s="566">
        <v>85.6</v>
      </c>
      <c r="I16" s="445">
        <f t="shared" si="0"/>
        <v>59.919999999999995</v>
      </c>
      <c r="J16" s="420"/>
      <c r="K16" s="2"/>
      <c r="L16" s="31"/>
      <c r="M16" s="31"/>
      <c r="N16" s="20"/>
    </row>
    <row r="17" spans="1:14" x14ac:dyDescent="0.3">
      <c r="A17" s="4">
        <v>42828</v>
      </c>
      <c r="B17" s="33"/>
      <c r="C17" s="33">
        <v>0</v>
      </c>
      <c r="D17" s="17">
        <v>6.85</v>
      </c>
      <c r="E17" s="17">
        <v>0</v>
      </c>
      <c r="F17" s="17">
        <v>1.3</v>
      </c>
      <c r="G17" s="18">
        <v>0</v>
      </c>
      <c r="H17" s="566">
        <v>63.4</v>
      </c>
      <c r="I17" s="445">
        <f t="shared" si="0"/>
        <v>44.379999999999995</v>
      </c>
      <c r="J17" s="420"/>
      <c r="K17" s="2"/>
      <c r="L17" s="31"/>
      <c r="M17" s="31"/>
      <c r="N17" s="20"/>
    </row>
    <row r="18" spans="1:14" x14ac:dyDescent="0.3">
      <c r="A18" s="4">
        <f>'1 EAU BRUTE DE VILLE'!A19</f>
        <v>43560</v>
      </c>
      <c r="B18" s="33"/>
      <c r="C18" s="33">
        <v>0</v>
      </c>
      <c r="D18" s="17">
        <v>6.9</v>
      </c>
      <c r="E18" s="17">
        <v>0</v>
      </c>
      <c r="F18" s="17">
        <v>0.7</v>
      </c>
      <c r="G18" s="18">
        <v>0</v>
      </c>
      <c r="H18" s="19">
        <v>25.1</v>
      </c>
      <c r="I18" s="445">
        <f t="shared" si="0"/>
        <v>17.57</v>
      </c>
      <c r="J18" s="420"/>
      <c r="K18" s="2"/>
      <c r="L18" s="31"/>
      <c r="M18" s="31"/>
      <c r="N18" s="20"/>
    </row>
    <row r="19" spans="1:14" x14ac:dyDescent="0.3">
      <c r="A19" s="4">
        <v>42832</v>
      </c>
      <c r="B19" s="33"/>
      <c r="C19" s="33">
        <v>0</v>
      </c>
      <c r="D19" s="17"/>
      <c r="E19" s="17">
        <v>0</v>
      </c>
      <c r="F19" s="17">
        <v>0.4</v>
      </c>
      <c r="G19" s="18">
        <v>0</v>
      </c>
      <c r="H19" s="19">
        <v>20.79</v>
      </c>
      <c r="I19" s="445">
        <f t="shared" si="0"/>
        <v>14.552999999999999</v>
      </c>
      <c r="J19" s="420"/>
      <c r="K19" s="2"/>
      <c r="L19" s="31"/>
      <c r="M19" s="31"/>
      <c r="N19" s="20"/>
    </row>
    <row r="20" spans="1:14" x14ac:dyDescent="0.3">
      <c r="A20" s="4">
        <v>42835</v>
      </c>
      <c r="B20" s="33"/>
      <c r="C20" s="33">
        <v>0</v>
      </c>
      <c r="D20" s="17"/>
      <c r="E20" s="17">
        <v>0</v>
      </c>
      <c r="F20" s="17">
        <v>0.8</v>
      </c>
      <c r="G20" s="18">
        <v>0</v>
      </c>
      <c r="H20" s="19"/>
      <c r="I20" s="445">
        <v>3.5</v>
      </c>
      <c r="J20" s="420"/>
      <c r="K20" s="2"/>
      <c r="L20" s="31"/>
      <c r="M20" s="31"/>
      <c r="N20" s="20"/>
    </row>
    <row r="21" spans="1:14" x14ac:dyDescent="0.3">
      <c r="A21" s="4">
        <v>42837</v>
      </c>
      <c r="B21" s="33"/>
      <c r="C21" s="33">
        <v>0</v>
      </c>
      <c r="D21" s="17">
        <v>9.01</v>
      </c>
      <c r="E21" s="17">
        <v>0</v>
      </c>
      <c r="F21" s="17">
        <v>1.5</v>
      </c>
      <c r="G21" s="18">
        <v>0</v>
      </c>
      <c r="H21" s="19">
        <v>15.42</v>
      </c>
      <c r="I21" s="445">
        <v>3</v>
      </c>
      <c r="J21" s="420"/>
      <c r="K21" s="2"/>
      <c r="L21" s="31"/>
      <c r="M21" s="31"/>
      <c r="N21" s="20"/>
    </row>
    <row r="22" spans="1:14" x14ac:dyDescent="0.3">
      <c r="A22" s="4">
        <v>42839</v>
      </c>
      <c r="B22" s="33"/>
      <c r="C22" s="33">
        <v>0</v>
      </c>
      <c r="D22" s="17">
        <v>9.17</v>
      </c>
      <c r="E22" s="17">
        <v>0</v>
      </c>
      <c r="F22" s="17">
        <v>1</v>
      </c>
      <c r="G22" s="18">
        <v>0</v>
      </c>
      <c r="H22" s="19"/>
      <c r="I22" s="445">
        <f t="shared" ref="I22:I53" si="1">H22*0.7</f>
        <v>0</v>
      </c>
      <c r="J22" s="420"/>
      <c r="K22" s="2"/>
      <c r="L22" s="31"/>
      <c r="M22" s="31"/>
      <c r="N22" s="21"/>
    </row>
    <row r="23" spans="1:14" x14ac:dyDescent="0.3">
      <c r="A23" s="4">
        <v>42842</v>
      </c>
      <c r="B23" s="33"/>
      <c r="C23" s="33">
        <v>0</v>
      </c>
      <c r="D23" s="17">
        <v>9.6</v>
      </c>
      <c r="E23" s="17">
        <v>0</v>
      </c>
      <c r="F23" s="17">
        <v>1</v>
      </c>
      <c r="G23" s="18">
        <v>0</v>
      </c>
      <c r="H23" s="19"/>
      <c r="I23" s="445">
        <f t="shared" si="1"/>
        <v>0</v>
      </c>
      <c r="J23" s="420"/>
      <c r="K23" s="2"/>
      <c r="L23" s="31"/>
      <c r="M23" s="31"/>
      <c r="N23" s="20"/>
    </row>
    <row r="24" spans="1:14" x14ac:dyDescent="0.3">
      <c r="A24" s="4">
        <v>42844</v>
      </c>
      <c r="B24" s="33"/>
      <c r="C24" s="33">
        <v>0</v>
      </c>
      <c r="D24" s="17">
        <v>8.32</v>
      </c>
      <c r="E24" s="17">
        <v>0</v>
      </c>
      <c r="F24" s="17">
        <v>0.4</v>
      </c>
      <c r="G24" s="18">
        <v>0</v>
      </c>
      <c r="H24" s="19">
        <v>10.5</v>
      </c>
      <c r="I24" s="445">
        <f t="shared" si="1"/>
        <v>7.35</v>
      </c>
      <c r="J24" s="420"/>
      <c r="K24" s="2"/>
      <c r="L24" s="31"/>
      <c r="M24" s="31"/>
      <c r="N24" s="20"/>
    </row>
    <row r="25" spans="1:14" x14ac:dyDescent="0.3">
      <c r="A25" s="4">
        <v>42846</v>
      </c>
      <c r="B25" s="33"/>
      <c r="C25" s="33">
        <v>0</v>
      </c>
      <c r="D25" s="17">
        <v>8.3000000000000007</v>
      </c>
      <c r="E25" s="17">
        <v>0</v>
      </c>
      <c r="F25" s="17">
        <v>0.2</v>
      </c>
      <c r="G25" s="18">
        <v>0</v>
      </c>
      <c r="H25" s="19">
        <v>14</v>
      </c>
      <c r="I25" s="445">
        <f t="shared" si="1"/>
        <v>9.7999999999999989</v>
      </c>
      <c r="J25" s="420"/>
      <c r="K25" s="2"/>
      <c r="L25" s="31"/>
      <c r="M25" s="31"/>
      <c r="N25" s="20"/>
    </row>
    <row r="26" spans="1:14" x14ac:dyDescent="0.3">
      <c r="A26" s="4">
        <v>42849</v>
      </c>
      <c r="B26" s="33"/>
      <c r="C26" s="33">
        <v>0</v>
      </c>
      <c r="D26" s="17"/>
      <c r="E26" s="17">
        <v>0</v>
      </c>
      <c r="F26" s="17">
        <v>1</v>
      </c>
      <c r="G26" s="18">
        <v>0</v>
      </c>
      <c r="H26" s="19">
        <v>7</v>
      </c>
      <c r="I26" s="445">
        <f t="shared" si="1"/>
        <v>4.8999999999999995</v>
      </c>
      <c r="J26" s="420"/>
      <c r="K26" s="2"/>
      <c r="L26" s="31"/>
      <c r="M26" s="31"/>
      <c r="N26" s="20"/>
    </row>
    <row r="27" spans="1:14" x14ac:dyDescent="0.3">
      <c r="A27" s="4">
        <v>42851</v>
      </c>
      <c r="B27" s="33"/>
      <c r="C27" s="33">
        <v>0</v>
      </c>
      <c r="D27" s="17">
        <v>8.2100000000000009</v>
      </c>
      <c r="E27" s="17">
        <v>0</v>
      </c>
      <c r="F27" s="17">
        <v>0.2</v>
      </c>
      <c r="G27" s="18">
        <v>0</v>
      </c>
      <c r="H27" s="19">
        <v>11.23</v>
      </c>
      <c r="I27" s="445">
        <f t="shared" si="1"/>
        <v>7.8609999999999998</v>
      </c>
      <c r="J27" s="420"/>
      <c r="K27" s="2"/>
      <c r="L27" s="31"/>
      <c r="M27" s="31"/>
      <c r="N27" s="20"/>
    </row>
    <row r="28" spans="1:14" x14ac:dyDescent="0.3">
      <c r="A28" s="4">
        <v>42853</v>
      </c>
      <c r="B28" s="33"/>
      <c r="C28" s="33">
        <v>0</v>
      </c>
      <c r="D28" s="17">
        <v>6.7</v>
      </c>
      <c r="E28" s="17">
        <v>0</v>
      </c>
      <c r="F28" s="17">
        <v>0.7</v>
      </c>
      <c r="G28" s="18">
        <v>0</v>
      </c>
      <c r="H28" s="19">
        <v>12.78</v>
      </c>
      <c r="I28" s="445">
        <f t="shared" si="1"/>
        <v>8.9459999999999997</v>
      </c>
      <c r="J28" s="420"/>
      <c r="K28" s="2"/>
      <c r="L28" s="31"/>
      <c r="M28" s="31"/>
      <c r="N28" s="20"/>
    </row>
    <row r="29" spans="1:14" x14ac:dyDescent="0.3">
      <c r="A29" s="4">
        <v>42858</v>
      </c>
      <c r="B29" s="33"/>
      <c r="C29" s="33">
        <v>0</v>
      </c>
      <c r="D29" s="17">
        <v>9.18</v>
      </c>
      <c r="E29" s="17">
        <v>0</v>
      </c>
      <c r="F29" s="17">
        <v>5</v>
      </c>
      <c r="G29" s="18">
        <v>0</v>
      </c>
      <c r="H29" s="19">
        <v>42.6</v>
      </c>
      <c r="I29" s="445">
        <f t="shared" si="1"/>
        <v>29.82</v>
      </c>
      <c r="J29" s="420"/>
      <c r="K29" s="2"/>
      <c r="L29" s="31"/>
      <c r="M29" s="31"/>
      <c r="N29" s="20"/>
    </row>
    <row r="30" spans="1:14" x14ac:dyDescent="0.3">
      <c r="A30" s="4">
        <v>42860</v>
      </c>
      <c r="B30" s="33"/>
      <c r="C30" s="33">
        <v>0</v>
      </c>
      <c r="D30" s="17">
        <v>9.23</v>
      </c>
      <c r="E30" s="17">
        <v>0</v>
      </c>
      <c r="F30" s="17">
        <v>0.2</v>
      </c>
      <c r="G30" s="18">
        <v>0</v>
      </c>
      <c r="H30" s="19">
        <v>0.7</v>
      </c>
      <c r="I30" s="445">
        <f t="shared" si="1"/>
        <v>0.48999999999999994</v>
      </c>
      <c r="J30" s="420"/>
      <c r="K30" s="2"/>
      <c r="L30" s="31"/>
      <c r="M30" s="31"/>
      <c r="N30" s="20"/>
    </row>
    <row r="31" spans="1:14" x14ac:dyDescent="0.3">
      <c r="A31" s="4">
        <v>42863</v>
      </c>
      <c r="B31" s="33"/>
      <c r="C31" s="33">
        <v>0</v>
      </c>
      <c r="D31" s="17">
        <v>8.49</v>
      </c>
      <c r="E31" s="17">
        <v>0</v>
      </c>
      <c r="F31" s="17">
        <v>0.4</v>
      </c>
      <c r="G31" s="18">
        <v>0</v>
      </c>
      <c r="H31" s="19">
        <v>3</v>
      </c>
      <c r="I31" s="445">
        <f t="shared" si="1"/>
        <v>2.0999999999999996</v>
      </c>
      <c r="J31" s="420"/>
      <c r="K31" s="2"/>
      <c r="L31" s="31"/>
      <c r="M31" s="31"/>
      <c r="N31" s="20"/>
    </row>
    <row r="32" spans="1:14" x14ac:dyDescent="0.3">
      <c r="A32" s="4">
        <v>42865</v>
      </c>
      <c r="B32" s="33"/>
      <c r="C32" s="33">
        <v>0</v>
      </c>
      <c r="D32" s="17">
        <v>8.57</v>
      </c>
      <c r="E32" s="17">
        <v>0</v>
      </c>
      <c r="F32" s="17">
        <v>0.6</v>
      </c>
      <c r="G32" s="18">
        <v>0</v>
      </c>
      <c r="H32" s="19">
        <v>4.9000000000000004</v>
      </c>
      <c r="I32" s="445">
        <f t="shared" si="1"/>
        <v>3.43</v>
      </c>
      <c r="J32" s="420"/>
      <c r="K32" s="2"/>
      <c r="L32" s="31"/>
      <c r="M32" s="31"/>
      <c r="N32" s="20"/>
    </row>
    <row r="33" spans="1:14" x14ac:dyDescent="0.3">
      <c r="A33" s="4">
        <v>42136</v>
      </c>
      <c r="B33" s="33"/>
      <c r="C33" s="33">
        <v>0</v>
      </c>
      <c r="D33" s="17">
        <v>8.68</v>
      </c>
      <c r="E33" s="17">
        <v>0</v>
      </c>
      <c r="F33" s="17">
        <v>0.7</v>
      </c>
      <c r="G33" s="18">
        <v>0</v>
      </c>
      <c r="H33" s="19">
        <v>3</v>
      </c>
      <c r="I33" s="445">
        <f t="shared" si="1"/>
        <v>2.0999999999999996</v>
      </c>
      <c r="J33" s="420"/>
      <c r="K33" s="2"/>
      <c r="L33" s="31"/>
      <c r="M33" s="31"/>
      <c r="N33" s="20"/>
    </row>
    <row r="34" spans="1:14" x14ac:dyDescent="0.3">
      <c r="A34" s="4">
        <v>42870</v>
      </c>
      <c r="B34" s="33"/>
      <c r="C34" s="33">
        <v>0</v>
      </c>
      <c r="D34" s="17">
        <v>8.5299999999999994</v>
      </c>
      <c r="E34" s="17">
        <v>0</v>
      </c>
      <c r="F34" s="17">
        <v>0.4</v>
      </c>
      <c r="G34" s="18">
        <v>0</v>
      </c>
      <c r="H34" s="19">
        <v>15</v>
      </c>
      <c r="I34" s="445">
        <f t="shared" si="1"/>
        <v>10.5</v>
      </c>
      <c r="J34" s="420"/>
      <c r="K34" s="2"/>
      <c r="L34" s="31"/>
      <c r="M34" s="31"/>
      <c r="N34" s="20"/>
    </row>
    <row r="35" spans="1:14" x14ac:dyDescent="0.3">
      <c r="A35" s="4">
        <v>42872</v>
      </c>
      <c r="B35" s="33"/>
      <c r="C35" s="33">
        <v>0</v>
      </c>
      <c r="D35" s="17">
        <v>8.5</v>
      </c>
      <c r="E35" s="17">
        <v>0</v>
      </c>
      <c r="F35" s="17">
        <v>1</v>
      </c>
      <c r="G35" s="18">
        <v>0</v>
      </c>
      <c r="H35" s="19">
        <v>42</v>
      </c>
      <c r="I35" s="445">
        <f t="shared" si="1"/>
        <v>29.4</v>
      </c>
      <c r="J35" s="420"/>
      <c r="K35" s="2"/>
      <c r="L35" s="31"/>
      <c r="M35" s="31"/>
      <c r="N35" s="20"/>
    </row>
    <row r="36" spans="1:14" x14ac:dyDescent="0.3">
      <c r="A36" s="4">
        <v>42874</v>
      </c>
      <c r="B36" s="33"/>
      <c r="C36" s="33">
        <v>0</v>
      </c>
      <c r="D36" s="17">
        <v>8.6</v>
      </c>
      <c r="E36" s="17">
        <v>0</v>
      </c>
      <c r="F36" s="17">
        <v>1</v>
      </c>
      <c r="G36" s="18">
        <v>0</v>
      </c>
      <c r="H36" s="19">
        <v>40</v>
      </c>
      <c r="I36" s="445">
        <f t="shared" si="1"/>
        <v>28</v>
      </c>
      <c r="J36" s="420"/>
      <c r="K36" s="2"/>
      <c r="L36" s="31"/>
      <c r="M36" s="31"/>
      <c r="N36" s="20"/>
    </row>
    <row r="37" spans="1:14" x14ac:dyDescent="0.3">
      <c r="A37" s="4">
        <v>41051</v>
      </c>
      <c r="B37" s="33"/>
      <c r="C37" s="33">
        <v>0</v>
      </c>
      <c r="D37" s="17">
        <v>7.7</v>
      </c>
      <c r="E37" s="17">
        <v>0</v>
      </c>
      <c r="F37" s="17">
        <v>1</v>
      </c>
      <c r="G37" s="18">
        <v>0</v>
      </c>
      <c r="H37" s="19">
        <v>70</v>
      </c>
      <c r="I37" s="445">
        <f t="shared" si="1"/>
        <v>49</v>
      </c>
      <c r="J37" s="420"/>
      <c r="K37" s="2"/>
      <c r="L37" s="31"/>
      <c r="M37" s="31"/>
      <c r="N37" s="20"/>
    </row>
    <row r="38" spans="1:14" x14ac:dyDescent="0.3">
      <c r="A38" s="4">
        <v>42879</v>
      </c>
      <c r="B38" s="33"/>
      <c r="C38" s="33">
        <v>0</v>
      </c>
      <c r="D38" s="17">
        <v>9</v>
      </c>
      <c r="E38" s="17">
        <v>0</v>
      </c>
      <c r="F38" s="17">
        <v>0.7</v>
      </c>
      <c r="G38" s="18">
        <v>0</v>
      </c>
      <c r="H38" s="19">
        <v>40</v>
      </c>
      <c r="I38" s="445">
        <f t="shared" si="1"/>
        <v>28</v>
      </c>
      <c r="J38" s="420"/>
      <c r="K38" s="2"/>
      <c r="L38" s="31"/>
      <c r="M38" s="31"/>
      <c r="N38" s="20"/>
    </row>
    <row r="39" spans="1:14" x14ac:dyDescent="0.3">
      <c r="A39" s="4">
        <v>42881</v>
      </c>
      <c r="B39" s="33"/>
      <c r="C39" s="33">
        <v>0</v>
      </c>
      <c r="D39" s="17">
        <v>8.76</v>
      </c>
      <c r="E39" s="17">
        <v>0</v>
      </c>
      <c r="F39" s="17">
        <v>0.4</v>
      </c>
      <c r="G39" s="18">
        <v>0</v>
      </c>
      <c r="H39" s="19">
        <v>3.5</v>
      </c>
      <c r="I39" s="445">
        <f t="shared" si="1"/>
        <v>2.4499999999999997</v>
      </c>
      <c r="J39" s="420"/>
      <c r="K39" s="2"/>
      <c r="L39" s="31"/>
      <c r="M39" s="31"/>
      <c r="N39" s="20"/>
    </row>
    <row r="40" spans="1:14" x14ac:dyDescent="0.3">
      <c r="A40" s="4">
        <v>42884</v>
      </c>
      <c r="B40" s="33"/>
      <c r="C40" s="33">
        <v>0</v>
      </c>
      <c r="D40" s="17">
        <v>10.9</v>
      </c>
      <c r="E40" s="17">
        <v>0</v>
      </c>
      <c r="F40" s="17">
        <v>1.6</v>
      </c>
      <c r="G40" s="18">
        <v>0</v>
      </c>
      <c r="H40" s="19">
        <v>71</v>
      </c>
      <c r="I40" s="445">
        <f t="shared" si="1"/>
        <v>49.699999999999996</v>
      </c>
      <c r="J40" s="420"/>
      <c r="K40" s="2"/>
      <c r="L40" s="31"/>
      <c r="M40" s="31"/>
      <c r="N40" s="20"/>
    </row>
    <row r="41" spans="1:14" x14ac:dyDescent="0.3">
      <c r="A41" s="4">
        <v>42886</v>
      </c>
      <c r="B41" s="4"/>
      <c r="C41" s="33">
        <v>0</v>
      </c>
      <c r="D41" s="17">
        <v>10</v>
      </c>
      <c r="E41" s="17">
        <v>0</v>
      </c>
      <c r="F41" s="17">
        <v>0.4</v>
      </c>
      <c r="G41" s="18">
        <v>0</v>
      </c>
      <c r="H41" s="19">
        <v>3</v>
      </c>
      <c r="I41" s="445">
        <f t="shared" si="1"/>
        <v>2.0999999999999996</v>
      </c>
      <c r="J41" s="420"/>
      <c r="K41" s="2"/>
      <c r="L41" s="31"/>
      <c r="M41" s="31"/>
      <c r="N41" s="20"/>
    </row>
    <row r="42" spans="1:14" x14ac:dyDescent="0.3">
      <c r="A42" s="4">
        <v>42888</v>
      </c>
      <c r="B42" s="4"/>
      <c r="C42" s="33">
        <v>0</v>
      </c>
      <c r="D42" s="17">
        <v>9.0399999999999991</v>
      </c>
      <c r="E42" s="17">
        <v>0</v>
      </c>
      <c r="F42" s="17">
        <v>0.5</v>
      </c>
      <c r="G42" s="18">
        <v>0</v>
      </c>
      <c r="H42" s="19">
        <v>36</v>
      </c>
      <c r="I42" s="445">
        <f t="shared" si="1"/>
        <v>25.2</v>
      </c>
      <c r="J42" s="420"/>
      <c r="K42" s="2"/>
      <c r="L42" s="31"/>
      <c r="M42" s="31"/>
      <c r="N42" s="20"/>
    </row>
    <row r="43" spans="1:14" x14ac:dyDescent="0.3">
      <c r="A43" s="4">
        <v>42891</v>
      </c>
      <c r="B43" s="4"/>
      <c r="C43" s="33">
        <v>0</v>
      </c>
      <c r="D43" s="17">
        <v>9.5500000000000007</v>
      </c>
      <c r="E43" s="17">
        <v>0</v>
      </c>
      <c r="F43" s="17">
        <v>1</v>
      </c>
      <c r="G43" s="18">
        <v>0.1</v>
      </c>
      <c r="H43" s="19">
        <v>2.5</v>
      </c>
      <c r="I43" s="445">
        <f t="shared" si="1"/>
        <v>1.75</v>
      </c>
      <c r="J43" s="420"/>
      <c r="K43" s="2"/>
      <c r="L43" s="31"/>
      <c r="M43" s="31"/>
      <c r="N43" s="20"/>
    </row>
    <row r="44" spans="1:14" x14ac:dyDescent="0.3">
      <c r="A44" s="4">
        <v>42893</v>
      </c>
      <c r="B44" s="4"/>
      <c r="C44" s="33">
        <v>0</v>
      </c>
      <c r="D44" s="17">
        <v>8</v>
      </c>
      <c r="E44" s="17">
        <v>0</v>
      </c>
      <c r="F44" s="17">
        <v>0.5</v>
      </c>
      <c r="G44" s="18">
        <v>0</v>
      </c>
      <c r="H44" s="19">
        <v>3.5</v>
      </c>
      <c r="I44" s="445">
        <f t="shared" si="1"/>
        <v>2.4499999999999997</v>
      </c>
      <c r="J44" s="420"/>
      <c r="K44" s="2"/>
      <c r="L44" s="31"/>
      <c r="M44" s="31"/>
      <c r="N44" s="20"/>
    </row>
    <row r="45" spans="1:14" x14ac:dyDescent="0.3">
      <c r="A45" s="4">
        <v>42895</v>
      </c>
      <c r="B45" s="4"/>
      <c r="C45" s="33">
        <v>0</v>
      </c>
      <c r="D45" s="17">
        <v>8.1999999999999993</v>
      </c>
      <c r="E45" s="17">
        <v>0</v>
      </c>
      <c r="F45" s="17">
        <v>1</v>
      </c>
      <c r="G45" s="18">
        <v>0</v>
      </c>
      <c r="H45" s="19">
        <v>8.4</v>
      </c>
      <c r="I45" s="445">
        <f t="shared" si="1"/>
        <v>5.88</v>
      </c>
      <c r="J45" s="420"/>
      <c r="K45" s="2"/>
      <c r="L45" s="31"/>
      <c r="M45" s="31"/>
      <c r="N45" s="20"/>
    </row>
    <row r="46" spans="1:14" x14ac:dyDescent="0.3">
      <c r="A46" s="4">
        <v>42898</v>
      </c>
      <c r="B46" s="4"/>
      <c r="C46" s="33">
        <v>0</v>
      </c>
      <c r="D46" s="17">
        <v>8.99</v>
      </c>
      <c r="E46" s="17">
        <v>0</v>
      </c>
      <c r="F46" s="17">
        <v>1</v>
      </c>
      <c r="G46" s="18">
        <v>0</v>
      </c>
      <c r="H46" s="19">
        <v>7</v>
      </c>
      <c r="I46" s="445">
        <f t="shared" si="1"/>
        <v>4.8999999999999995</v>
      </c>
      <c r="J46" s="420"/>
      <c r="K46" s="2"/>
      <c r="L46" s="31"/>
      <c r="M46" s="31"/>
      <c r="N46" s="20"/>
    </row>
    <row r="47" spans="1:14" x14ac:dyDescent="0.3">
      <c r="A47" s="4">
        <v>42900</v>
      </c>
      <c r="B47" s="4"/>
      <c r="C47" s="33">
        <v>0</v>
      </c>
      <c r="D47" s="17">
        <v>9.1199999999999992</v>
      </c>
      <c r="E47" s="17">
        <v>0</v>
      </c>
      <c r="F47" s="17">
        <v>0.4</v>
      </c>
      <c r="G47" s="18">
        <v>0</v>
      </c>
      <c r="H47" s="19">
        <v>3.5</v>
      </c>
      <c r="I47" s="445">
        <f t="shared" si="1"/>
        <v>2.4499999999999997</v>
      </c>
      <c r="J47" s="420"/>
      <c r="K47" s="2"/>
      <c r="L47" s="31"/>
      <c r="M47" s="31"/>
      <c r="N47" s="20"/>
    </row>
    <row r="48" spans="1:14" x14ac:dyDescent="0.3">
      <c r="A48" s="4">
        <v>42902</v>
      </c>
      <c r="B48" s="4"/>
      <c r="C48" s="33">
        <v>0</v>
      </c>
      <c r="D48" s="17">
        <v>8.4</v>
      </c>
      <c r="E48" s="17">
        <v>0</v>
      </c>
      <c r="F48" s="17">
        <v>1</v>
      </c>
      <c r="G48" s="18">
        <v>0</v>
      </c>
      <c r="H48" s="19">
        <v>4</v>
      </c>
      <c r="I48" s="445">
        <f t="shared" si="1"/>
        <v>2.8</v>
      </c>
      <c r="J48" s="420"/>
      <c r="K48" s="2"/>
      <c r="L48" s="31"/>
      <c r="M48" s="31"/>
      <c r="N48" s="20"/>
    </row>
    <row r="49" spans="1:14" x14ac:dyDescent="0.3">
      <c r="A49" s="4" t="s">
        <v>24</v>
      </c>
      <c r="B49" s="4"/>
      <c r="C49" s="33">
        <v>0</v>
      </c>
      <c r="D49" s="17"/>
      <c r="E49" s="17"/>
      <c r="F49" s="17"/>
      <c r="G49" s="18"/>
      <c r="H49" s="19"/>
      <c r="I49" s="445">
        <f t="shared" si="1"/>
        <v>0</v>
      </c>
      <c r="J49" s="420"/>
      <c r="K49" s="2"/>
      <c r="L49" s="31"/>
      <c r="M49" s="31"/>
      <c r="N49" s="20"/>
    </row>
    <row r="50" spans="1:14" x14ac:dyDescent="0.3">
      <c r="A50" s="4">
        <v>42905</v>
      </c>
      <c r="B50" s="4"/>
      <c r="C50" s="33">
        <v>0</v>
      </c>
      <c r="D50" s="17">
        <v>6.85</v>
      </c>
      <c r="E50" s="17">
        <v>0</v>
      </c>
      <c r="F50" s="17">
        <v>1</v>
      </c>
      <c r="G50" s="18">
        <v>0</v>
      </c>
      <c r="H50" s="19">
        <v>29.8</v>
      </c>
      <c r="I50" s="445">
        <f t="shared" si="1"/>
        <v>20.86</v>
      </c>
      <c r="J50" s="420"/>
      <c r="K50" s="2"/>
      <c r="L50" s="31"/>
      <c r="M50" s="31"/>
      <c r="N50" s="20"/>
    </row>
    <row r="51" spans="1:14" x14ac:dyDescent="0.3">
      <c r="A51" s="4">
        <v>42907</v>
      </c>
      <c r="B51" s="4"/>
      <c r="C51" s="33">
        <v>0</v>
      </c>
      <c r="D51" s="17">
        <v>7.1</v>
      </c>
      <c r="E51" s="17">
        <v>0</v>
      </c>
      <c r="F51" s="17">
        <v>1.2</v>
      </c>
      <c r="G51" s="18">
        <v>0</v>
      </c>
      <c r="H51" s="19">
        <v>47.4</v>
      </c>
      <c r="I51" s="445">
        <f t="shared" si="1"/>
        <v>33.18</v>
      </c>
      <c r="J51" s="420">
        <v>1.27</v>
      </c>
      <c r="K51" s="2"/>
      <c r="L51" s="31"/>
      <c r="M51" s="31"/>
      <c r="N51" s="20" t="s">
        <v>318</v>
      </c>
    </row>
    <row r="52" spans="1:14" x14ac:dyDescent="0.3">
      <c r="A52" s="4">
        <v>42909</v>
      </c>
      <c r="B52" s="4"/>
      <c r="C52" s="33">
        <v>0</v>
      </c>
      <c r="D52" s="17">
        <v>8.1999999999999993</v>
      </c>
      <c r="E52" s="17">
        <v>0</v>
      </c>
      <c r="F52" s="17">
        <v>1.2</v>
      </c>
      <c r="G52" s="18">
        <v>0</v>
      </c>
      <c r="H52" s="19">
        <v>14.3</v>
      </c>
      <c r="I52" s="445">
        <f t="shared" si="1"/>
        <v>10.01</v>
      </c>
      <c r="J52" s="420">
        <v>1.49</v>
      </c>
      <c r="K52" s="2"/>
      <c r="L52" s="31"/>
      <c r="M52" s="31"/>
      <c r="N52" s="20"/>
    </row>
    <row r="53" spans="1:14" x14ac:dyDescent="0.3">
      <c r="A53" s="4">
        <v>42912</v>
      </c>
      <c r="B53" s="4"/>
      <c r="C53" s="33">
        <v>0</v>
      </c>
      <c r="D53" s="17">
        <v>7.4</v>
      </c>
      <c r="E53" s="17">
        <v>0</v>
      </c>
      <c r="F53" s="17">
        <v>1.3</v>
      </c>
      <c r="G53" s="18">
        <v>0</v>
      </c>
      <c r="H53" s="19">
        <v>56.8</v>
      </c>
      <c r="I53" s="445">
        <f t="shared" si="1"/>
        <v>39.76</v>
      </c>
      <c r="J53" s="420">
        <v>1.72</v>
      </c>
      <c r="K53" s="2"/>
      <c r="L53" s="31"/>
      <c r="M53" s="31"/>
      <c r="N53" s="20"/>
    </row>
    <row r="54" spans="1:14" x14ac:dyDescent="0.3">
      <c r="A54" s="4">
        <v>42914</v>
      </c>
      <c r="B54" s="4"/>
      <c r="C54" s="33">
        <v>0</v>
      </c>
      <c r="D54" s="17">
        <v>6.1</v>
      </c>
      <c r="E54" s="17">
        <v>0</v>
      </c>
      <c r="F54" s="17">
        <v>2.5</v>
      </c>
      <c r="G54" s="18">
        <v>0</v>
      </c>
      <c r="H54" s="19">
        <v>48</v>
      </c>
      <c r="I54" s="445">
        <f t="shared" ref="I54:I84" si="2">H54*0.7</f>
        <v>33.599999999999994</v>
      </c>
      <c r="J54" s="420">
        <v>7</v>
      </c>
      <c r="K54" s="2"/>
      <c r="L54" s="31"/>
      <c r="M54" s="31"/>
      <c r="N54" s="20" t="s">
        <v>325</v>
      </c>
    </row>
    <row r="55" spans="1:14" x14ac:dyDescent="0.3">
      <c r="A55" s="4">
        <v>42916</v>
      </c>
      <c r="B55" s="4"/>
      <c r="C55" s="33">
        <v>0</v>
      </c>
      <c r="D55" s="17">
        <v>6.01</v>
      </c>
      <c r="E55" s="17">
        <v>0</v>
      </c>
      <c r="F55" s="17">
        <v>3.5</v>
      </c>
      <c r="G55" s="18">
        <v>0</v>
      </c>
      <c r="H55" s="19">
        <v>74.400000000000006</v>
      </c>
      <c r="I55" s="445">
        <f t="shared" si="2"/>
        <v>52.08</v>
      </c>
      <c r="J55" s="420">
        <v>11</v>
      </c>
      <c r="K55" s="2"/>
      <c r="L55" s="31"/>
      <c r="M55" s="31"/>
      <c r="N55" s="20" t="s">
        <v>325</v>
      </c>
    </row>
    <row r="56" spans="1:14" x14ac:dyDescent="0.3">
      <c r="A56" s="4">
        <v>42919</v>
      </c>
      <c r="B56" s="4"/>
      <c r="C56" s="33">
        <v>0</v>
      </c>
      <c r="D56" s="17">
        <v>8.2200000000000006</v>
      </c>
      <c r="E56" s="17">
        <v>0</v>
      </c>
      <c r="F56" s="17">
        <v>2.1</v>
      </c>
      <c r="G56" s="18">
        <v>0</v>
      </c>
      <c r="H56" s="19">
        <v>32.9</v>
      </c>
      <c r="I56" s="445">
        <f t="shared" si="2"/>
        <v>23.029999999999998</v>
      </c>
      <c r="J56" s="420">
        <v>0.82</v>
      </c>
      <c r="K56" s="2"/>
      <c r="L56" s="31"/>
      <c r="M56" s="31"/>
      <c r="N56" s="20"/>
    </row>
    <row r="57" spans="1:14" x14ac:dyDescent="0.3">
      <c r="A57" s="4">
        <v>42921</v>
      </c>
      <c r="B57" s="4"/>
      <c r="C57" s="33">
        <v>0</v>
      </c>
      <c r="D57" s="641">
        <v>5.8</v>
      </c>
      <c r="E57" s="17">
        <v>0</v>
      </c>
      <c r="F57" s="17">
        <v>8.3000000000000007</v>
      </c>
      <c r="G57" s="18">
        <v>0</v>
      </c>
      <c r="H57" s="639">
        <v>208</v>
      </c>
      <c r="I57" s="445">
        <f t="shared" si="2"/>
        <v>145.6</v>
      </c>
      <c r="J57" s="420">
        <v>22.6</v>
      </c>
      <c r="K57" s="2"/>
      <c r="L57" s="31"/>
      <c r="M57" s="31"/>
      <c r="N57" s="20" t="s">
        <v>347</v>
      </c>
    </row>
    <row r="58" spans="1:14" x14ac:dyDescent="0.3">
      <c r="A58" s="4">
        <v>42923</v>
      </c>
      <c r="B58" s="4"/>
      <c r="C58" s="33">
        <v>0</v>
      </c>
      <c r="D58" s="17">
        <v>6.04</v>
      </c>
      <c r="E58" s="17">
        <v>0</v>
      </c>
      <c r="F58" s="17">
        <v>1.8</v>
      </c>
      <c r="G58" s="18">
        <v>0</v>
      </c>
      <c r="H58" s="19">
        <v>45.3</v>
      </c>
      <c r="I58" s="445">
        <f t="shared" si="2"/>
        <v>31.709999999999997</v>
      </c>
      <c r="J58" s="420">
        <v>17.3</v>
      </c>
      <c r="K58" s="2"/>
      <c r="L58" s="31"/>
      <c r="M58" s="31"/>
      <c r="N58" s="20"/>
    </row>
    <row r="59" spans="1:14" x14ac:dyDescent="0.3">
      <c r="A59" s="4">
        <v>42926</v>
      </c>
      <c r="B59" s="4"/>
      <c r="C59" s="33">
        <v>0</v>
      </c>
      <c r="D59" s="17">
        <v>6.94</v>
      </c>
      <c r="E59" s="17">
        <v>0</v>
      </c>
      <c r="F59" s="17">
        <v>1.8</v>
      </c>
      <c r="G59" s="18">
        <v>0</v>
      </c>
      <c r="H59" s="19">
        <v>30.7</v>
      </c>
      <c r="I59" s="445">
        <f t="shared" si="2"/>
        <v>21.49</v>
      </c>
      <c r="J59" s="420">
        <v>1.71</v>
      </c>
      <c r="K59" s="2"/>
      <c r="L59" s="31"/>
      <c r="M59" s="31"/>
      <c r="N59" s="20"/>
    </row>
    <row r="60" spans="1:14" x14ac:dyDescent="0.3">
      <c r="A60" s="4">
        <v>42928</v>
      </c>
      <c r="B60" s="4"/>
      <c r="C60" s="33">
        <v>0</v>
      </c>
      <c r="D60" s="17">
        <v>8.99</v>
      </c>
      <c r="E60" s="17">
        <v>0</v>
      </c>
      <c r="F60" s="17">
        <v>1.9</v>
      </c>
      <c r="G60" s="18">
        <v>0.6</v>
      </c>
      <c r="H60" s="19">
        <v>39.5</v>
      </c>
      <c r="I60" s="445">
        <f t="shared" si="2"/>
        <v>27.65</v>
      </c>
      <c r="J60" s="420">
        <v>0.11</v>
      </c>
      <c r="K60" s="2"/>
      <c r="L60" s="31"/>
      <c r="M60" s="31"/>
      <c r="N60" s="20"/>
    </row>
    <row r="61" spans="1:14" x14ac:dyDescent="0.3">
      <c r="A61" s="4">
        <v>42933</v>
      </c>
      <c r="B61" s="4"/>
      <c r="C61" s="33">
        <v>0</v>
      </c>
      <c r="D61" s="17">
        <v>8.3000000000000007</v>
      </c>
      <c r="E61" s="17">
        <v>0</v>
      </c>
      <c r="F61" s="17">
        <v>1.5</v>
      </c>
      <c r="G61" s="18">
        <v>0</v>
      </c>
      <c r="H61" s="19">
        <v>27.8</v>
      </c>
      <c r="I61" s="445">
        <f t="shared" si="2"/>
        <v>19.46</v>
      </c>
      <c r="J61" s="420">
        <v>0.56000000000000005</v>
      </c>
      <c r="K61" s="2"/>
      <c r="L61" s="31"/>
      <c r="M61" s="31"/>
      <c r="N61" s="20"/>
    </row>
    <row r="62" spans="1:14" x14ac:dyDescent="0.3">
      <c r="A62" s="4">
        <v>42935</v>
      </c>
      <c r="B62" s="4"/>
      <c r="C62" s="33">
        <v>0</v>
      </c>
      <c r="D62" s="17">
        <v>7.7</v>
      </c>
      <c r="E62" s="17">
        <v>0</v>
      </c>
      <c r="F62" s="17">
        <v>1.6</v>
      </c>
      <c r="G62" s="18">
        <v>0</v>
      </c>
      <c r="H62" s="19">
        <v>12</v>
      </c>
      <c r="I62" s="445">
        <f t="shared" si="2"/>
        <v>8.3999999999999986</v>
      </c>
      <c r="J62" s="420"/>
      <c r="K62" s="2"/>
      <c r="L62" s="31"/>
      <c r="M62" s="31"/>
      <c r="N62" s="20"/>
    </row>
    <row r="63" spans="1:14" x14ac:dyDescent="0.3">
      <c r="A63" s="4">
        <v>42937</v>
      </c>
      <c r="B63" s="4"/>
      <c r="C63" s="33">
        <v>0</v>
      </c>
      <c r="D63" s="17">
        <v>9.32</v>
      </c>
      <c r="E63" s="17">
        <v>0</v>
      </c>
      <c r="F63" s="17">
        <v>1.9</v>
      </c>
      <c r="G63" s="18">
        <v>0.9</v>
      </c>
      <c r="H63" s="19">
        <v>31.1</v>
      </c>
      <c r="I63" s="445">
        <f t="shared" si="2"/>
        <v>21.77</v>
      </c>
      <c r="J63" s="420">
        <v>0.1</v>
      </c>
      <c r="K63" s="2"/>
      <c r="L63" s="31"/>
      <c r="M63" s="31"/>
      <c r="N63" s="20"/>
    </row>
    <row r="64" spans="1:14" x14ac:dyDescent="0.3">
      <c r="A64" s="4">
        <v>42940</v>
      </c>
      <c r="B64" s="4"/>
      <c r="C64" s="33">
        <v>0</v>
      </c>
      <c r="D64" s="17">
        <v>8.5</v>
      </c>
      <c r="E64" s="17">
        <v>0</v>
      </c>
      <c r="F64" s="17">
        <v>2.2999999999999998</v>
      </c>
      <c r="G64" s="18">
        <v>0.1</v>
      </c>
      <c r="H64" s="19">
        <v>62.2</v>
      </c>
      <c r="I64" s="445">
        <f t="shared" si="2"/>
        <v>43.54</v>
      </c>
      <c r="J64" s="420">
        <v>0.61</v>
      </c>
      <c r="K64" s="2"/>
      <c r="L64" s="31"/>
      <c r="M64" s="31"/>
      <c r="N64" s="20"/>
    </row>
    <row r="65" spans="1:14" x14ac:dyDescent="0.3">
      <c r="A65" s="4">
        <v>42942</v>
      </c>
      <c r="B65" s="4"/>
      <c r="C65" s="33">
        <v>0</v>
      </c>
      <c r="D65" s="17">
        <v>7.95</v>
      </c>
      <c r="E65" s="17">
        <v>0</v>
      </c>
      <c r="F65" s="17">
        <v>1.8</v>
      </c>
      <c r="G65" s="18">
        <v>0</v>
      </c>
      <c r="H65" s="19">
        <v>22.2</v>
      </c>
      <c r="I65" s="445">
        <f t="shared" si="2"/>
        <v>15.54</v>
      </c>
      <c r="J65" s="420">
        <v>0.43</v>
      </c>
      <c r="K65" s="2"/>
      <c r="L65" s="31"/>
      <c r="M65" s="31"/>
      <c r="N65" s="20"/>
    </row>
    <row r="66" spans="1:14" x14ac:dyDescent="0.3">
      <c r="A66" s="4">
        <v>42944</v>
      </c>
      <c r="B66" s="4"/>
      <c r="C66" s="33">
        <v>0</v>
      </c>
      <c r="D66" s="641">
        <v>6.32</v>
      </c>
      <c r="E66" s="17">
        <v>0</v>
      </c>
      <c r="F66" s="17">
        <v>2.4</v>
      </c>
      <c r="G66" s="18">
        <v>0</v>
      </c>
      <c r="H66" s="639">
        <v>144</v>
      </c>
      <c r="I66" s="445">
        <f t="shared" si="2"/>
        <v>100.8</v>
      </c>
      <c r="J66" s="420">
        <v>18.600000000000001</v>
      </c>
      <c r="K66" s="2"/>
      <c r="L66" s="31"/>
      <c r="M66" s="31"/>
      <c r="N66" s="20" t="s">
        <v>336</v>
      </c>
    </row>
    <row r="67" spans="1:14" x14ac:dyDescent="0.3">
      <c r="A67" s="4">
        <v>42947</v>
      </c>
      <c r="B67" s="4"/>
      <c r="C67" s="33">
        <v>0</v>
      </c>
      <c r="D67" s="17">
        <v>8.33</v>
      </c>
      <c r="E67" s="17">
        <v>0</v>
      </c>
      <c r="F67" s="17">
        <v>1.8</v>
      </c>
      <c r="G67" s="18">
        <v>0.2</v>
      </c>
      <c r="H67" s="19">
        <v>50</v>
      </c>
      <c r="I67" s="445">
        <f t="shared" si="2"/>
        <v>35</v>
      </c>
      <c r="J67" s="420">
        <v>1.24</v>
      </c>
      <c r="K67" s="2"/>
      <c r="L67" s="31"/>
      <c r="M67" s="31"/>
      <c r="N67" s="20" t="s">
        <v>346</v>
      </c>
    </row>
    <row r="68" spans="1:14" x14ac:dyDescent="0.3">
      <c r="A68" s="4">
        <v>42949</v>
      </c>
      <c r="B68" s="4"/>
      <c r="C68" s="33">
        <v>0</v>
      </c>
      <c r="D68" s="17">
        <v>8.8000000000000007</v>
      </c>
      <c r="E68" s="17">
        <v>0</v>
      </c>
      <c r="F68" s="17">
        <v>1.5</v>
      </c>
      <c r="G68" s="18">
        <v>0.2</v>
      </c>
      <c r="H68" s="19">
        <v>46</v>
      </c>
      <c r="I68" s="445">
        <f t="shared" si="2"/>
        <v>32.199999999999996</v>
      </c>
      <c r="J68" s="420">
        <v>0.22</v>
      </c>
      <c r="K68" s="2"/>
      <c r="L68" s="31"/>
      <c r="M68" s="31"/>
      <c r="N68" s="20"/>
    </row>
    <row r="69" spans="1:14" x14ac:dyDescent="0.3">
      <c r="A69" s="4">
        <v>42586</v>
      </c>
      <c r="B69" s="4"/>
      <c r="C69" s="33">
        <v>0</v>
      </c>
      <c r="D69" s="17">
        <v>7.2</v>
      </c>
      <c r="E69" s="17">
        <v>0</v>
      </c>
      <c r="F69" s="17">
        <v>1.9</v>
      </c>
      <c r="G69" s="18">
        <v>0</v>
      </c>
      <c r="H69" s="639">
        <v>64</v>
      </c>
      <c r="I69" s="445">
        <f t="shared" si="2"/>
        <v>44.8</v>
      </c>
      <c r="J69" s="420">
        <v>0.79</v>
      </c>
      <c r="K69" s="2"/>
      <c r="L69" s="31"/>
      <c r="M69" s="31"/>
      <c r="N69" s="20"/>
    </row>
    <row r="70" spans="1:14" x14ac:dyDescent="0.3">
      <c r="A70" s="4">
        <v>42954</v>
      </c>
      <c r="B70" s="4"/>
      <c r="C70" s="33">
        <v>0</v>
      </c>
      <c r="D70" s="17">
        <v>8.1999999999999993</v>
      </c>
      <c r="E70" s="17">
        <v>0</v>
      </c>
      <c r="F70" s="17">
        <v>2</v>
      </c>
      <c r="G70" s="18">
        <v>0</v>
      </c>
      <c r="H70" s="19">
        <v>71</v>
      </c>
      <c r="I70" s="445">
        <f t="shared" si="2"/>
        <v>49.699999999999996</v>
      </c>
      <c r="J70" s="420">
        <v>1.34</v>
      </c>
      <c r="K70" s="2"/>
      <c r="L70" s="31"/>
      <c r="M70" s="31"/>
      <c r="N70" s="20" t="s">
        <v>341</v>
      </c>
    </row>
    <row r="71" spans="1:14" x14ac:dyDescent="0.3">
      <c r="A71" s="4">
        <v>42956</v>
      </c>
      <c r="B71" s="4"/>
      <c r="C71" s="33">
        <v>0</v>
      </c>
      <c r="D71" s="17">
        <v>7.4</v>
      </c>
      <c r="E71" s="17">
        <v>0</v>
      </c>
      <c r="F71" s="17">
        <v>1.8</v>
      </c>
      <c r="G71" s="18">
        <v>0</v>
      </c>
      <c r="H71" s="19">
        <v>50.8</v>
      </c>
      <c r="I71" s="445">
        <f t="shared" si="2"/>
        <v>35.559999999999995</v>
      </c>
      <c r="J71" s="420">
        <v>1.75</v>
      </c>
      <c r="K71" s="2"/>
      <c r="L71" s="31"/>
      <c r="M71" s="31"/>
      <c r="N71" s="20" t="s">
        <v>346</v>
      </c>
    </row>
    <row r="72" spans="1:14" x14ac:dyDescent="0.3">
      <c r="A72" s="4">
        <v>42958</v>
      </c>
      <c r="B72" s="4"/>
      <c r="C72" s="33">
        <v>0</v>
      </c>
      <c r="D72" s="17">
        <v>9</v>
      </c>
      <c r="E72" s="17">
        <v>0</v>
      </c>
      <c r="F72" s="17">
        <v>1.8</v>
      </c>
      <c r="G72" s="18">
        <v>0.5</v>
      </c>
      <c r="H72" s="19">
        <v>41.6</v>
      </c>
      <c r="I72" s="445">
        <f t="shared" si="2"/>
        <v>29.119999999999997</v>
      </c>
      <c r="J72" s="420">
        <v>0.86</v>
      </c>
      <c r="K72" s="2"/>
      <c r="L72" s="31"/>
      <c r="M72" s="31"/>
      <c r="N72" s="20"/>
    </row>
    <row r="73" spans="1:14" x14ac:dyDescent="0.3">
      <c r="A73" s="4">
        <v>42961</v>
      </c>
      <c r="B73" s="4"/>
      <c r="C73" s="33">
        <v>0</v>
      </c>
      <c r="D73" s="17">
        <v>9.61</v>
      </c>
      <c r="E73" s="17">
        <v>0</v>
      </c>
      <c r="F73" s="17">
        <v>5</v>
      </c>
      <c r="G73" s="18">
        <v>1</v>
      </c>
      <c r="H73" s="19">
        <v>36</v>
      </c>
      <c r="I73" s="445">
        <f t="shared" si="2"/>
        <v>25.2</v>
      </c>
      <c r="J73" s="420"/>
      <c r="K73" s="2"/>
      <c r="L73" s="31"/>
      <c r="M73" s="31"/>
      <c r="N73" s="20"/>
    </row>
    <row r="74" spans="1:14" x14ac:dyDescent="0.3">
      <c r="A74" s="4">
        <v>42964</v>
      </c>
      <c r="B74" s="4"/>
      <c r="C74" s="33">
        <v>0</v>
      </c>
      <c r="D74" s="17">
        <v>7.8</v>
      </c>
      <c r="E74" s="17">
        <v>0</v>
      </c>
      <c r="F74" s="17">
        <v>1.9</v>
      </c>
      <c r="G74" s="18">
        <v>0</v>
      </c>
      <c r="H74" s="19">
        <v>39</v>
      </c>
      <c r="I74" s="445">
        <f t="shared" si="2"/>
        <v>27.299999999999997</v>
      </c>
      <c r="J74" s="420">
        <v>1.33</v>
      </c>
      <c r="K74" s="2"/>
      <c r="L74" s="31"/>
      <c r="M74" s="31"/>
      <c r="N74" s="20" t="s">
        <v>349</v>
      </c>
    </row>
    <row r="75" spans="1:14" x14ac:dyDescent="0.3">
      <c r="A75" s="4">
        <v>42965</v>
      </c>
      <c r="B75" s="4"/>
      <c r="C75" s="33">
        <v>0</v>
      </c>
      <c r="D75" s="17">
        <v>7.1</v>
      </c>
      <c r="E75" s="17">
        <v>0</v>
      </c>
      <c r="F75" s="17">
        <v>2</v>
      </c>
      <c r="G75" s="18">
        <v>0.7</v>
      </c>
      <c r="H75" s="19">
        <v>41</v>
      </c>
      <c r="I75" s="445">
        <f t="shared" si="2"/>
        <v>28.7</v>
      </c>
      <c r="J75" s="420">
        <v>0.39</v>
      </c>
      <c r="K75" s="2"/>
      <c r="L75" s="31"/>
      <c r="M75" s="31"/>
      <c r="N75" s="20"/>
    </row>
    <row r="76" spans="1:14" x14ac:dyDescent="0.3">
      <c r="A76" s="644">
        <v>42993</v>
      </c>
      <c r="B76" s="4"/>
      <c r="C76" s="33">
        <v>0</v>
      </c>
      <c r="D76" s="17">
        <v>7.3</v>
      </c>
      <c r="E76" s="17">
        <v>0</v>
      </c>
      <c r="F76" s="17">
        <v>7.3</v>
      </c>
      <c r="G76" s="18">
        <v>0</v>
      </c>
      <c r="H76" s="19">
        <v>593</v>
      </c>
      <c r="I76" s="445">
        <f t="shared" si="2"/>
        <v>415.09999999999997</v>
      </c>
      <c r="J76" s="420">
        <v>2.7</v>
      </c>
      <c r="K76" s="2"/>
      <c r="L76" s="31"/>
      <c r="M76" s="31"/>
      <c r="N76" s="20" t="s">
        <v>360</v>
      </c>
    </row>
    <row r="77" spans="1:14" x14ac:dyDescent="0.3">
      <c r="A77" s="644">
        <v>42996</v>
      </c>
      <c r="B77" s="4"/>
      <c r="C77" s="33">
        <v>0</v>
      </c>
      <c r="D77" s="17">
        <v>7.5</v>
      </c>
      <c r="E77" s="17">
        <v>0</v>
      </c>
      <c r="F77" s="17">
        <v>4.8</v>
      </c>
      <c r="G77" s="18">
        <v>0</v>
      </c>
      <c r="H77" s="19">
        <v>238</v>
      </c>
      <c r="I77" s="445">
        <f t="shared" si="2"/>
        <v>166.6</v>
      </c>
      <c r="J77" s="420">
        <v>3.78</v>
      </c>
      <c r="K77" s="2"/>
      <c r="L77" s="31"/>
      <c r="M77" s="31"/>
      <c r="N77" s="20" t="s">
        <v>370</v>
      </c>
    </row>
    <row r="78" spans="1:14" x14ac:dyDescent="0.3">
      <c r="A78" s="644">
        <v>43003</v>
      </c>
      <c r="B78" s="4"/>
      <c r="C78" s="33">
        <v>0</v>
      </c>
      <c r="D78" s="17">
        <v>9.1999999999999993</v>
      </c>
      <c r="E78" s="17">
        <v>0.2</v>
      </c>
      <c r="F78" s="17">
        <v>4</v>
      </c>
      <c r="G78" s="18">
        <v>1.4</v>
      </c>
      <c r="H78" s="19">
        <v>81.8</v>
      </c>
      <c r="I78" s="445">
        <f t="shared" si="2"/>
        <v>57.259999999999991</v>
      </c>
      <c r="J78" s="420">
        <v>1.88</v>
      </c>
      <c r="K78" s="2"/>
      <c r="L78" s="31"/>
      <c r="M78" s="31"/>
      <c r="N78" s="20" t="s">
        <v>371</v>
      </c>
    </row>
    <row r="79" spans="1:14" x14ac:dyDescent="0.3">
      <c r="A79" s="644">
        <v>43005</v>
      </c>
      <c r="B79" s="4"/>
      <c r="C79" s="33">
        <v>0</v>
      </c>
      <c r="D79" s="17">
        <v>9.8000000000000007</v>
      </c>
      <c r="E79" s="17">
        <v>0</v>
      </c>
      <c r="F79" s="17">
        <v>13.4</v>
      </c>
      <c r="G79" s="18">
        <v>7.1</v>
      </c>
      <c r="H79" s="19">
        <v>76.8</v>
      </c>
      <c r="I79" s="445">
        <f t="shared" si="2"/>
        <v>53.76</v>
      </c>
      <c r="J79" s="420">
        <v>0.72</v>
      </c>
      <c r="K79" s="2"/>
      <c r="L79" s="31"/>
      <c r="M79" s="31"/>
      <c r="N79" s="20"/>
    </row>
    <row r="80" spans="1:14" x14ac:dyDescent="0.3">
      <c r="A80" s="644" t="s">
        <v>24</v>
      </c>
      <c r="B80" s="4"/>
      <c r="C80" s="33">
        <v>0</v>
      </c>
      <c r="D80" s="17"/>
      <c r="E80" s="17"/>
      <c r="F80" s="17"/>
      <c r="G80" s="18"/>
      <c r="H80" s="19"/>
      <c r="I80" s="445">
        <f t="shared" si="2"/>
        <v>0</v>
      </c>
      <c r="J80" s="420"/>
      <c r="K80" s="2"/>
      <c r="L80" s="31"/>
      <c r="M80" s="31"/>
      <c r="N80" s="20"/>
    </row>
    <row r="81" spans="1:14" x14ac:dyDescent="0.3">
      <c r="A81" s="644" t="s">
        <v>24</v>
      </c>
      <c r="B81" s="4"/>
      <c r="C81" s="33">
        <v>0</v>
      </c>
      <c r="D81" s="17"/>
      <c r="E81" s="17"/>
      <c r="F81" s="17"/>
      <c r="G81" s="18"/>
      <c r="H81" s="19"/>
      <c r="I81" s="445">
        <f t="shared" si="2"/>
        <v>0</v>
      </c>
      <c r="J81" s="420"/>
      <c r="K81" s="2"/>
      <c r="L81" s="31"/>
      <c r="M81" s="31"/>
      <c r="N81" s="20"/>
    </row>
    <row r="82" spans="1:14" x14ac:dyDescent="0.3">
      <c r="A82" s="644" t="s">
        <v>24</v>
      </c>
      <c r="B82" s="4"/>
      <c r="C82" s="33">
        <v>0</v>
      </c>
      <c r="D82" s="17"/>
      <c r="E82" s="17"/>
      <c r="F82" s="17"/>
      <c r="G82" s="18"/>
      <c r="H82" s="19"/>
      <c r="I82" s="445">
        <f t="shared" si="2"/>
        <v>0</v>
      </c>
      <c r="J82" s="420"/>
      <c r="K82" s="2"/>
      <c r="L82" s="31"/>
      <c r="M82" s="31"/>
      <c r="N82" s="20"/>
    </row>
    <row r="83" spans="1:14" x14ac:dyDescent="0.3">
      <c r="A83" s="644" t="s">
        <v>24</v>
      </c>
      <c r="B83" s="4"/>
      <c r="C83" s="33">
        <v>0</v>
      </c>
      <c r="D83" s="17"/>
      <c r="E83" s="17"/>
      <c r="F83" s="17"/>
      <c r="G83" s="18"/>
      <c r="H83" s="19"/>
      <c r="I83" s="445">
        <f t="shared" si="2"/>
        <v>0</v>
      </c>
      <c r="J83" s="420"/>
      <c r="K83" s="2"/>
      <c r="L83" s="31"/>
      <c r="M83" s="31"/>
      <c r="N83" s="20"/>
    </row>
    <row r="84" spans="1:14" x14ac:dyDescent="0.3">
      <c r="A84" s="644" t="s">
        <v>24</v>
      </c>
      <c r="B84" s="4"/>
      <c r="C84" s="33">
        <v>0</v>
      </c>
      <c r="D84" s="17"/>
      <c r="E84" s="17"/>
      <c r="F84" s="17"/>
      <c r="G84" s="18"/>
      <c r="H84" s="19"/>
      <c r="I84" s="445">
        <f t="shared" si="2"/>
        <v>0</v>
      </c>
      <c r="J84" s="420"/>
      <c r="K84" s="2"/>
      <c r="L84" s="31"/>
      <c r="M84" s="31"/>
      <c r="N84" s="20"/>
    </row>
    <row r="85" spans="1:14" x14ac:dyDescent="0.3">
      <c r="A85" s="644" t="s">
        <v>24</v>
      </c>
      <c r="B85" s="4"/>
      <c r="C85" s="33">
        <v>0</v>
      </c>
      <c r="D85" s="17"/>
      <c r="E85" s="17"/>
      <c r="F85" s="17"/>
      <c r="G85" s="18"/>
      <c r="H85" s="19"/>
      <c r="I85" s="445">
        <f t="shared" ref="I85:I116" si="3">H85*0.7</f>
        <v>0</v>
      </c>
      <c r="J85" s="420"/>
      <c r="K85" s="2"/>
      <c r="L85" s="31"/>
      <c r="M85" s="31"/>
      <c r="N85" s="20"/>
    </row>
    <row r="86" spans="1:14" x14ac:dyDescent="0.3">
      <c r="A86" s="644" t="s">
        <v>24</v>
      </c>
      <c r="B86" s="4"/>
      <c r="C86" s="33">
        <v>0</v>
      </c>
      <c r="D86" s="17"/>
      <c r="E86" s="17"/>
      <c r="F86" s="17"/>
      <c r="G86" s="18"/>
      <c r="H86" s="19"/>
      <c r="I86" s="445">
        <f t="shared" si="3"/>
        <v>0</v>
      </c>
      <c r="J86" s="420"/>
      <c r="K86" s="2"/>
      <c r="L86" s="31"/>
      <c r="M86" s="31"/>
      <c r="N86" s="20"/>
    </row>
    <row r="87" spans="1:14" x14ac:dyDescent="0.3">
      <c r="A87" s="644" t="s">
        <v>24</v>
      </c>
      <c r="B87" s="4"/>
      <c r="C87" s="33">
        <v>0</v>
      </c>
      <c r="D87" s="17"/>
      <c r="E87" s="17"/>
      <c r="F87" s="17"/>
      <c r="G87" s="18"/>
      <c r="H87" s="19"/>
      <c r="I87" s="445">
        <f t="shared" si="3"/>
        <v>0</v>
      </c>
      <c r="J87" s="420"/>
      <c r="K87" s="2"/>
      <c r="L87" s="31"/>
      <c r="M87" s="31"/>
      <c r="N87" s="20"/>
    </row>
    <row r="88" spans="1:14" x14ac:dyDescent="0.3">
      <c r="A88" s="644" t="s">
        <v>24</v>
      </c>
      <c r="B88" s="4"/>
      <c r="C88" s="33">
        <v>0</v>
      </c>
      <c r="D88" s="17"/>
      <c r="E88" s="17"/>
      <c r="F88" s="17"/>
      <c r="G88" s="18"/>
      <c r="H88" s="19"/>
      <c r="I88" s="445">
        <f t="shared" si="3"/>
        <v>0</v>
      </c>
      <c r="J88" s="420"/>
      <c r="K88" s="2"/>
      <c r="L88" s="31"/>
      <c r="M88" s="31"/>
      <c r="N88" s="20"/>
    </row>
    <row r="89" spans="1:14" x14ac:dyDescent="0.3">
      <c r="A89" s="644" t="s">
        <v>24</v>
      </c>
      <c r="B89" s="4"/>
      <c r="C89" s="33">
        <v>0</v>
      </c>
      <c r="D89" s="17"/>
      <c r="E89" s="17"/>
      <c r="F89" s="17"/>
      <c r="G89" s="18"/>
      <c r="H89" s="19"/>
      <c r="I89" s="445">
        <f t="shared" si="3"/>
        <v>0</v>
      </c>
      <c r="J89" s="420"/>
      <c r="K89" s="2"/>
      <c r="L89" s="31"/>
      <c r="M89" s="31"/>
      <c r="N89" s="20"/>
    </row>
    <row r="90" spans="1:14" x14ac:dyDescent="0.3">
      <c r="A90" s="644" t="s">
        <v>24</v>
      </c>
      <c r="B90" s="4"/>
      <c r="C90" s="33">
        <v>0</v>
      </c>
      <c r="D90" s="17"/>
      <c r="E90" s="17"/>
      <c r="F90" s="17"/>
      <c r="G90" s="18"/>
      <c r="H90" s="19"/>
      <c r="I90" s="445">
        <f t="shared" si="3"/>
        <v>0</v>
      </c>
      <c r="J90" s="420"/>
      <c r="K90" s="2"/>
      <c r="L90" s="31"/>
      <c r="M90" s="31"/>
      <c r="N90" s="20"/>
    </row>
    <row r="91" spans="1:14" x14ac:dyDescent="0.3">
      <c r="A91" s="644" t="s">
        <v>24</v>
      </c>
      <c r="B91" s="4"/>
      <c r="C91" s="33">
        <v>0</v>
      </c>
      <c r="D91" s="17"/>
      <c r="E91" s="17"/>
      <c r="F91" s="17"/>
      <c r="G91" s="18"/>
      <c r="H91" s="19"/>
      <c r="I91" s="445">
        <f t="shared" si="3"/>
        <v>0</v>
      </c>
      <c r="J91" s="420"/>
      <c r="K91" s="2"/>
      <c r="L91" s="31"/>
      <c r="M91" s="31"/>
      <c r="N91" s="20"/>
    </row>
    <row r="92" spans="1:14" x14ac:dyDescent="0.3">
      <c r="A92" s="644" t="s">
        <v>24</v>
      </c>
      <c r="B92" s="4"/>
      <c r="C92" s="33">
        <v>0</v>
      </c>
      <c r="D92" s="17"/>
      <c r="E92" s="17"/>
      <c r="F92" s="17"/>
      <c r="G92" s="18"/>
      <c r="H92" s="19"/>
      <c r="I92" s="445">
        <f t="shared" si="3"/>
        <v>0</v>
      </c>
      <c r="J92" s="420"/>
      <c r="K92" s="2"/>
      <c r="L92" s="31"/>
      <c r="M92" s="31"/>
      <c r="N92" s="20"/>
    </row>
    <row r="93" spans="1:14" x14ac:dyDescent="0.3">
      <c r="A93" s="644" t="s">
        <v>24</v>
      </c>
      <c r="B93" s="4"/>
      <c r="C93" s="33">
        <v>0</v>
      </c>
      <c r="D93" s="17"/>
      <c r="E93" s="17"/>
      <c r="F93" s="17"/>
      <c r="G93" s="18"/>
      <c r="H93" s="19"/>
      <c r="I93" s="445">
        <f t="shared" si="3"/>
        <v>0</v>
      </c>
      <c r="J93" s="420"/>
      <c r="K93" s="2"/>
      <c r="L93" s="31"/>
      <c r="M93" s="31"/>
      <c r="N93" s="20"/>
    </row>
    <row r="94" spans="1:14" x14ac:dyDescent="0.3">
      <c r="A94" s="644" t="s">
        <v>24</v>
      </c>
      <c r="B94" s="4"/>
      <c r="C94" s="33">
        <v>0</v>
      </c>
      <c r="D94" s="17"/>
      <c r="E94" s="17"/>
      <c r="F94" s="17"/>
      <c r="G94" s="18"/>
      <c r="H94" s="19"/>
      <c r="I94" s="445">
        <f t="shared" si="3"/>
        <v>0</v>
      </c>
      <c r="J94" s="420"/>
      <c r="K94" s="2"/>
      <c r="L94" s="31"/>
      <c r="M94" s="31"/>
      <c r="N94" s="20"/>
    </row>
    <row r="95" spans="1:14" x14ac:dyDescent="0.3">
      <c r="A95" s="644" t="s">
        <v>24</v>
      </c>
      <c r="B95" s="4"/>
      <c r="C95" s="33">
        <v>0</v>
      </c>
      <c r="D95" s="17"/>
      <c r="E95" s="17"/>
      <c r="F95" s="17"/>
      <c r="G95" s="18"/>
      <c r="H95" s="19"/>
      <c r="I95" s="445">
        <f t="shared" si="3"/>
        <v>0</v>
      </c>
      <c r="J95" s="420"/>
      <c r="K95" s="2"/>
      <c r="L95" s="31"/>
      <c r="M95" s="31"/>
      <c r="N95" s="20"/>
    </row>
    <row r="96" spans="1:14" x14ac:dyDescent="0.3">
      <c r="A96" s="644" t="s">
        <v>24</v>
      </c>
      <c r="B96" s="4"/>
      <c r="C96" s="33">
        <v>0</v>
      </c>
      <c r="D96" s="17"/>
      <c r="E96" s="17"/>
      <c r="F96" s="17"/>
      <c r="G96" s="18"/>
      <c r="H96" s="19"/>
      <c r="I96" s="445">
        <f t="shared" si="3"/>
        <v>0</v>
      </c>
      <c r="J96" s="420"/>
      <c r="K96" s="2"/>
      <c r="L96" s="31"/>
      <c r="M96" s="31"/>
      <c r="N96" s="20"/>
    </row>
    <row r="97" spans="1:14" x14ac:dyDescent="0.3">
      <c r="A97" s="644" t="s">
        <v>24</v>
      </c>
      <c r="B97" s="4"/>
      <c r="C97" s="33">
        <v>0</v>
      </c>
      <c r="D97" s="17"/>
      <c r="E97" s="17"/>
      <c r="F97" s="17"/>
      <c r="G97" s="18"/>
      <c r="H97" s="19"/>
      <c r="I97" s="445">
        <f t="shared" si="3"/>
        <v>0</v>
      </c>
      <c r="J97" s="420"/>
      <c r="K97" s="2"/>
      <c r="L97" s="31"/>
      <c r="M97" s="31"/>
      <c r="N97" s="20"/>
    </row>
    <row r="98" spans="1:14" x14ac:dyDescent="0.3">
      <c r="A98" s="644" t="s">
        <v>24</v>
      </c>
      <c r="B98" s="4"/>
      <c r="C98" s="33">
        <v>0</v>
      </c>
      <c r="D98" s="17"/>
      <c r="E98" s="17"/>
      <c r="F98" s="17"/>
      <c r="G98" s="18"/>
      <c r="H98" s="19"/>
      <c r="I98" s="445">
        <f t="shared" si="3"/>
        <v>0</v>
      </c>
      <c r="J98" s="420"/>
      <c r="K98" s="2"/>
      <c r="L98" s="31"/>
      <c r="M98" s="31"/>
      <c r="N98" s="20"/>
    </row>
    <row r="99" spans="1:14" x14ac:dyDescent="0.3">
      <c r="A99" s="644" t="s">
        <v>24</v>
      </c>
      <c r="B99" s="4"/>
      <c r="C99" s="33">
        <v>0</v>
      </c>
      <c r="D99" s="17"/>
      <c r="E99" s="17"/>
      <c r="F99" s="17"/>
      <c r="G99" s="18"/>
      <c r="H99" s="19"/>
      <c r="I99" s="445">
        <f t="shared" si="3"/>
        <v>0</v>
      </c>
      <c r="J99" s="420"/>
      <c r="K99" s="2"/>
      <c r="L99" s="31"/>
      <c r="M99" s="31"/>
      <c r="N99" s="20"/>
    </row>
    <row r="100" spans="1:14" x14ac:dyDescent="0.3">
      <c r="A100" s="644" t="s">
        <v>24</v>
      </c>
      <c r="B100" s="4"/>
      <c r="C100" s="33">
        <v>0</v>
      </c>
      <c r="D100" s="17"/>
      <c r="E100" s="17"/>
      <c r="F100" s="17"/>
      <c r="G100" s="18"/>
      <c r="H100" s="19"/>
      <c r="I100" s="445">
        <f t="shared" si="3"/>
        <v>0</v>
      </c>
      <c r="J100" s="420"/>
      <c r="K100" s="2"/>
      <c r="L100" s="31"/>
      <c r="M100" s="31"/>
      <c r="N100" s="20"/>
    </row>
    <row r="101" spans="1:14" x14ac:dyDescent="0.3">
      <c r="A101" s="644" t="s">
        <v>24</v>
      </c>
      <c r="B101" s="4"/>
      <c r="C101" s="33">
        <v>0</v>
      </c>
      <c r="D101" s="17"/>
      <c r="E101" s="17"/>
      <c r="F101" s="17"/>
      <c r="G101" s="18"/>
      <c r="H101" s="19"/>
      <c r="I101" s="445">
        <f t="shared" si="3"/>
        <v>0</v>
      </c>
      <c r="J101" s="420"/>
      <c r="K101" s="2"/>
      <c r="L101" s="31"/>
      <c r="M101" s="31"/>
      <c r="N101" s="20"/>
    </row>
    <row r="102" spans="1:14" x14ac:dyDescent="0.3">
      <c r="A102" s="644" t="s">
        <v>24</v>
      </c>
      <c r="B102" s="4"/>
      <c r="C102" s="33">
        <v>0</v>
      </c>
      <c r="D102" s="17"/>
      <c r="E102" s="17"/>
      <c r="F102" s="17"/>
      <c r="G102" s="18"/>
      <c r="H102" s="19"/>
      <c r="I102" s="445">
        <f t="shared" si="3"/>
        <v>0</v>
      </c>
      <c r="J102" s="420"/>
      <c r="K102" s="2"/>
      <c r="L102" s="31"/>
      <c r="M102" s="31"/>
      <c r="N102" s="20"/>
    </row>
    <row r="103" spans="1:14" x14ac:dyDescent="0.3">
      <c r="A103" s="644" t="s">
        <v>24</v>
      </c>
      <c r="B103" s="4"/>
      <c r="C103" s="33">
        <v>0</v>
      </c>
      <c r="D103" s="17"/>
      <c r="E103" s="17"/>
      <c r="F103" s="17"/>
      <c r="G103" s="18"/>
      <c r="H103" s="19"/>
      <c r="I103" s="445">
        <f t="shared" si="3"/>
        <v>0</v>
      </c>
      <c r="J103" s="420"/>
      <c r="K103" s="2"/>
      <c r="L103" s="31"/>
      <c r="M103" s="31"/>
      <c r="N103" s="20"/>
    </row>
    <row r="104" spans="1:14" x14ac:dyDescent="0.3">
      <c r="A104" s="644" t="s">
        <v>24</v>
      </c>
      <c r="B104" s="4"/>
      <c r="C104" s="33">
        <v>0</v>
      </c>
      <c r="D104" s="17"/>
      <c r="E104" s="17"/>
      <c r="F104" s="17"/>
      <c r="G104" s="18"/>
      <c r="H104" s="19"/>
      <c r="I104" s="445">
        <f t="shared" si="3"/>
        <v>0</v>
      </c>
      <c r="J104" s="420"/>
      <c r="K104" s="2"/>
      <c r="L104" s="31"/>
      <c r="M104" s="31"/>
      <c r="N104" s="20"/>
    </row>
    <row r="105" spans="1:14" x14ac:dyDescent="0.3">
      <c r="A105" s="644" t="s">
        <v>24</v>
      </c>
      <c r="B105" s="4"/>
      <c r="C105" s="33">
        <v>0</v>
      </c>
      <c r="D105" s="17"/>
      <c r="E105" s="17"/>
      <c r="F105" s="17"/>
      <c r="G105" s="18"/>
      <c r="H105" s="19"/>
      <c r="I105" s="445">
        <f t="shared" si="3"/>
        <v>0</v>
      </c>
      <c r="J105" s="420"/>
      <c r="K105" s="2"/>
      <c r="L105" s="31"/>
      <c r="M105" s="31"/>
      <c r="N105" s="20"/>
    </row>
    <row r="106" spans="1:14" x14ac:dyDescent="0.3">
      <c r="A106" s="644" t="s">
        <v>24</v>
      </c>
      <c r="B106" s="4"/>
      <c r="C106" s="33">
        <v>0</v>
      </c>
      <c r="D106" s="17"/>
      <c r="E106" s="17"/>
      <c r="F106" s="17"/>
      <c r="G106" s="18"/>
      <c r="H106" s="19"/>
      <c r="I106" s="445">
        <f t="shared" si="3"/>
        <v>0</v>
      </c>
      <c r="J106" s="420"/>
      <c r="K106" s="2"/>
      <c r="L106" s="31"/>
      <c r="M106" s="31"/>
      <c r="N106" s="20"/>
    </row>
    <row r="107" spans="1:14" x14ac:dyDescent="0.3">
      <c r="A107" s="644" t="s">
        <v>24</v>
      </c>
      <c r="B107" s="4"/>
      <c r="C107" s="33">
        <v>0</v>
      </c>
      <c r="D107" s="17"/>
      <c r="E107" s="17"/>
      <c r="F107" s="17"/>
      <c r="G107" s="18"/>
      <c r="H107" s="19"/>
      <c r="I107" s="445">
        <f t="shared" si="3"/>
        <v>0</v>
      </c>
      <c r="J107" s="420"/>
      <c r="K107" s="2"/>
      <c r="L107" s="31"/>
      <c r="M107" s="31"/>
      <c r="N107" s="20"/>
    </row>
    <row r="108" spans="1:14" x14ac:dyDescent="0.3">
      <c r="A108" s="644" t="s">
        <v>24</v>
      </c>
      <c r="B108" s="4"/>
      <c r="C108" s="33">
        <v>0</v>
      </c>
      <c r="D108" s="17"/>
      <c r="E108" s="17"/>
      <c r="F108" s="17"/>
      <c r="G108" s="18"/>
      <c r="H108" s="19"/>
      <c r="I108" s="445">
        <f t="shared" si="3"/>
        <v>0</v>
      </c>
      <c r="J108" s="420"/>
      <c r="K108" s="2"/>
      <c r="L108" s="31"/>
      <c r="M108" s="31"/>
      <c r="N108" s="20"/>
    </row>
    <row r="109" spans="1:14" x14ac:dyDescent="0.3">
      <c r="A109" s="644" t="s">
        <v>24</v>
      </c>
      <c r="B109" s="4"/>
      <c r="C109" s="33">
        <v>0</v>
      </c>
      <c r="D109" s="17"/>
      <c r="E109" s="17"/>
      <c r="F109" s="17"/>
      <c r="G109" s="18"/>
      <c r="H109" s="19"/>
      <c r="I109" s="445">
        <f t="shared" si="3"/>
        <v>0</v>
      </c>
      <c r="J109" s="420"/>
      <c r="K109" s="2"/>
      <c r="L109" s="31"/>
      <c r="M109" s="31"/>
      <c r="N109" s="20"/>
    </row>
    <row r="110" spans="1:14" x14ac:dyDescent="0.3">
      <c r="A110" s="644" t="s">
        <v>24</v>
      </c>
      <c r="B110" s="4"/>
      <c r="C110" s="33">
        <v>0</v>
      </c>
      <c r="D110" s="17"/>
      <c r="E110" s="17"/>
      <c r="F110" s="17"/>
      <c r="G110" s="18"/>
      <c r="H110" s="19"/>
      <c r="I110" s="445">
        <f t="shared" si="3"/>
        <v>0</v>
      </c>
      <c r="J110" s="420"/>
      <c r="K110" s="2"/>
      <c r="L110" s="31"/>
      <c r="M110" s="31"/>
      <c r="N110" s="20"/>
    </row>
    <row r="111" spans="1:14" x14ac:dyDescent="0.3">
      <c r="A111" s="644" t="s">
        <v>24</v>
      </c>
      <c r="B111" s="4"/>
      <c r="C111" s="33">
        <v>0</v>
      </c>
      <c r="D111" s="17"/>
      <c r="E111" s="17"/>
      <c r="F111" s="17"/>
      <c r="G111" s="18"/>
      <c r="H111" s="19"/>
      <c r="I111" s="445">
        <f t="shared" si="3"/>
        <v>0</v>
      </c>
      <c r="J111" s="420"/>
      <c r="K111" s="2"/>
      <c r="L111" s="31"/>
      <c r="M111" s="31"/>
      <c r="N111" s="20"/>
    </row>
    <row r="112" spans="1:14" x14ac:dyDescent="0.3">
      <c r="A112" s="644" t="s">
        <v>24</v>
      </c>
      <c r="B112" s="4"/>
      <c r="C112" s="33">
        <v>0</v>
      </c>
      <c r="D112" s="17"/>
      <c r="E112" s="17"/>
      <c r="F112" s="17"/>
      <c r="G112" s="18"/>
      <c r="H112" s="19"/>
      <c r="I112" s="445">
        <f t="shared" si="3"/>
        <v>0</v>
      </c>
      <c r="J112" s="420"/>
      <c r="K112" s="2"/>
      <c r="L112" s="31"/>
      <c r="M112" s="31"/>
      <c r="N112" s="20"/>
    </row>
    <row r="113" spans="1:14" x14ac:dyDescent="0.3">
      <c r="A113" s="644" t="s">
        <v>24</v>
      </c>
      <c r="B113" s="4"/>
      <c r="C113" s="33">
        <v>0</v>
      </c>
      <c r="D113" s="17"/>
      <c r="E113" s="17"/>
      <c r="F113" s="17"/>
      <c r="G113" s="18"/>
      <c r="H113" s="19"/>
      <c r="I113" s="445">
        <f t="shared" si="3"/>
        <v>0</v>
      </c>
      <c r="J113" s="420"/>
      <c r="K113" s="2"/>
      <c r="L113" s="31"/>
      <c r="M113" s="31"/>
      <c r="N113" s="20"/>
    </row>
    <row r="114" spans="1:14" x14ac:dyDescent="0.3">
      <c r="A114" s="644" t="s">
        <v>24</v>
      </c>
      <c r="B114" s="4"/>
      <c r="C114" s="33">
        <v>0</v>
      </c>
      <c r="D114" s="17"/>
      <c r="E114" s="17"/>
      <c r="F114" s="17"/>
      <c r="G114" s="18"/>
      <c r="H114" s="19"/>
      <c r="I114" s="445">
        <f t="shared" si="3"/>
        <v>0</v>
      </c>
      <c r="J114" s="420"/>
      <c r="K114" s="2"/>
      <c r="L114" s="31"/>
      <c r="M114" s="31"/>
      <c r="N114" s="20"/>
    </row>
    <row r="115" spans="1:14" x14ac:dyDescent="0.3">
      <c r="A115" s="644" t="s">
        <v>24</v>
      </c>
      <c r="B115" s="4"/>
      <c r="C115" s="33">
        <v>0</v>
      </c>
      <c r="D115" s="17"/>
      <c r="E115" s="17"/>
      <c r="F115" s="17"/>
      <c r="G115" s="18"/>
      <c r="H115" s="19"/>
      <c r="I115" s="445">
        <f t="shared" si="3"/>
        <v>0</v>
      </c>
      <c r="J115" s="420"/>
      <c r="K115" s="2"/>
      <c r="L115" s="31"/>
      <c r="M115" s="31"/>
      <c r="N115" s="20"/>
    </row>
    <row r="116" spans="1:14" x14ac:dyDescent="0.3">
      <c r="A116" s="644" t="s">
        <v>24</v>
      </c>
      <c r="B116" s="4"/>
      <c r="C116" s="33">
        <v>0</v>
      </c>
      <c r="D116" s="17"/>
      <c r="E116" s="17"/>
      <c r="F116" s="17"/>
      <c r="G116" s="18"/>
      <c r="H116" s="19"/>
      <c r="I116" s="445">
        <f t="shared" si="3"/>
        <v>0</v>
      </c>
      <c r="J116" s="420"/>
      <c r="K116" s="2"/>
      <c r="L116" s="31"/>
      <c r="M116" s="31"/>
      <c r="N116" s="20"/>
    </row>
    <row r="117" spans="1:14" x14ac:dyDescent="0.3">
      <c r="A117" s="644" t="s">
        <v>24</v>
      </c>
      <c r="B117" s="4"/>
      <c r="C117" s="33">
        <v>0</v>
      </c>
      <c r="D117" s="17"/>
      <c r="E117" s="17"/>
      <c r="F117" s="17"/>
      <c r="G117" s="18"/>
      <c r="H117" s="19"/>
      <c r="I117" s="445">
        <f t="shared" ref="I117:I148" si="4">H117*0.7</f>
        <v>0</v>
      </c>
      <c r="J117" s="420"/>
      <c r="K117" s="2"/>
      <c r="L117" s="31"/>
      <c r="M117" s="31"/>
      <c r="N117" s="20"/>
    </row>
    <row r="118" spans="1:14" x14ac:dyDescent="0.3">
      <c r="A118" s="644" t="s">
        <v>24</v>
      </c>
      <c r="B118" s="4"/>
      <c r="C118" s="33">
        <v>0</v>
      </c>
      <c r="D118" s="17"/>
      <c r="E118" s="17"/>
      <c r="F118" s="17"/>
      <c r="G118" s="18"/>
      <c r="H118" s="19"/>
      <c r="I118" s="445">
        <f t="shared" si="4"/>
        <v>0</v>
      </c>
      <c r="J118" s="420"/>
      <c r="K118" s="2"/>
      <c r="L118" s="31"/>
      <c r="M118" s="31"/>
      <c r="N118" s="20"/>
    </row>
    <row r="119" spans="1:14" x14ac:dyDescent="0.3">
      <c r="A119" s="644" t="s">
        <v>24</v>
      </c>
      <c r="B119" s="4"/>
      <c r="C119" s="33">
        <v>0</v>
      </c>
      <c r="D119" s="17"/>
      <c r="E119" s="17"/>
      <c r="F119" s="17"/>
      <c r="G119" s="18"/>
      <c r="H119" s="19"/>
      <c r="I119" s="445">
        <f t="shared" si="4"/>
        <v>0</v>
      </c>
      <c r="J119" s="420"/>
      <c r="K119" s="2"/>
      <c r="L119" s="31"/>
      <c r="M119" s="31"/>
      <c r="N119" s="20"/>
    </row>
    <row r="120" spans="1:14" x14ac:dyDescent="0.3">
      <c r="A120" s="644" t="s">
        <v>24</v>
      </c>
      <c r="B120" s="4"/>
      <c r="C120" s="33">
        <v>0</v>
      </c>
      <c r="D120" s="17"/>
      <c r="E120" s="17"/>
      <c r="F120" s="17"/>
      <c r="G120" s="18"/>
      <c r="H120" s="19"/>
      <c r="I120" s="445">
        <f t="shared" si="4"/>
        <v>0</v>
      </c>
      <c r="J120" s="420"/>
      <c r="K120" s="2"/>
      <c r="L120" s="31"/>
      <c r="M120" s="31"/>
      <c r="N120" s="20"/>
    </row>
    <row r="121" spans="1:14" x14ac:dyDescent="0.3">
      <c r="A121" s="644" t="s">
        <v>24</v>
      </c>
      <c r="B121" s="4"/>
      <c r="C121" s="33">
        <v>0</v>
      </c>
      <c r="D121" s="17"/>
      <c r="E121" s="17"/>
      <c r="F121" s="17"/>
      <c r="G121" s="18"/>
      <c r="H121" s="19"/>
      <c r="I121" s="445">
        <f t="shared" si="4"/>
        <v>0</v>
      </c>
      <c r="J121" s="420"/>
      <c r="K121" s="2"/>
      <c r="L121" s="31"/>
      <c r="M121" s="31"/>
      <c r="N121" s="20"/>
    </row>
    <row r="122" spans="1:14" x14ac:dyDescent="0.3">
      <c r="A122" s="644" t="s">
        <v>24</v>
      </c>
      <c r="B122" s="4"/>
      <c r="C122" s="33">
        <v>0</v>
      </c>
      <c r="D122" s="17"/>
      <c r="E122" s="17"/>
      <c r="F122" s="17"/>
      <c r="G122" s="18"/>
      <c r="H122" s="19"/>
      <c r="I122" s="445">
        <f t="shared" si="4"/>
        <v>0</v>
      </c>
      <c r="J122" s="420"/>
      <c r="K122" s="2"/>
      <c r="L122" s="31"/>
      <c r="M122" s="31"/>
      <c r="N122" s="20"/>
    </row>
    <row r="123" spans="1:14" x14ac:dyDescent="0.3">
      <c r="A123" s="644" t="s">
        <v>24</v>
      </c>
      <c r="B123" s="4"/>
      <c r="C123" s="33">
        <v>0</v>
      </c>
      <c r="D123" s="17"/>
      <c r="E123" s="17"/>
      <c r="F123" s="17"/>
      <c r="G123" s="18"/>
      <c r="H123" s="19"/>
      <c r="I123" s="445">
        <f t="shared" si="4"/>
        <v>0</v>
      </c>
      <c r="J123" s="420"/>
      <c r="K123" s="2"/>
      <c r="L123" s="31"/>
      <c r="M123" s="31"/>
      <c r="N123" s="20"/>
    </row>
    <row r="124" spans="1:14" x14ac:dyDescent="0.3">
      <c r="A124" s="644" t="s">
        <v>24</v>
      </c>
      <c r="B124" s="4"/>
      <c r="C124" s="33">
        <v>0</v>
      </c>
      <c r="D124" s="17"/>
      <c r="E124" s="17"/>
      <c r="F124" s="17"/>
      <c r="G124" s="18"/>
      <c r="H124" s="19"/>
      <c r="I124" s="445">
        <f t="shared" si="4"/>
        <v>0</v>
      </c>
      <c r="J124" s="420"/>
      <c r="K124" s="2"/>
      <c r="L124" s="31"/>
      <c r="M124" s="31"/>
      <c r="N124" s="20"/>
    </row>
    <row r="125" spans="1:14" x14ac:dyDescent="0.3">
      <c r="A125" s="644" t="s">
        <v>24</v>
      </c>
      <c r="B125" s="4"/>
      <c r="C125" s="33">
        <v>0</v>
      </c>
      <c r="D125" s="17"/>
      <c r="E125" s="17"/>
      <c r="F125" s="17"/>
      <c r="G125" s="18"/>
      <c r="H125" s="19"/>
      <c r="I125" s="445">
        <f t="shared" si="4"/>
        <v>0</v>
      </c>
      <c r="J125" s="420"/>
      <c r="K125" s="2"/>
      <c r="L125" s="31"/>
      <c r="M125" s="31"/>
      <c r="N125" s="20"/>
    </row>
    <row r="126" spans="1:14" x14ac:dyDescent="0.3">
      <c r="A126" s="644" t="s">
        <v>24</v>
      </c>
      <c r="B126" s="4"/>
      <c r="C126" s="33">
        <v>0</v>
      </c>
      <c r="D126" s="17"/>
      <c r="E126" s="17"/>
      <c r="F126" s="17"/>
      <c r="G126" s="18"/>
      <c r="H126" s="19"/>
      <c r="I126" s="445">
        <f t="shared" si="4"/>
        <v>0</v>
      </c>
      <c r="J126" s="420"/>
      <c r="K126" s="2"/>
      <c r="L126" s="31"/>
      <c r="M126" s="31"/>
      <c r="N126" s="20"/>
    </row>
    <row r="127" spans="1:14" x14ac:dyDescent="0.3">
      <c r="A127" s="644" t="s">
        <v>24</v>
      </c>
      <c r="B127" s="4"/>
      <c r="C127" s="33">
        <v>0</v>
      </c>
      <c r="D127" s="17"/>
      <c r="E127" s="17"/>
      <c r="F127" s="17"/>
      <c r="G127" s="18"/>
      <c r="H127" s="19"/>
      <c r="I127" s="445">
        <f t="shared" si="4"/>
        <v>0</v>
      </c>
      <c r="J127" s="420"/>
      <c r="K127" s="2"/>
      <c r="L127" s="31"/>
      <c r="M127" s="31"/>
      <c r="N127" s="20"/>
    </row>
    <row r="128" spans="1:14" x14ac:dyDescent="0.3">
      <c r="A128" s="644" t="s">
        <v>24</v>
      </c>
      <c r="B128" s="4"/>
      <c r="C128" s="33">
        <v>0</v>
      </c>
      <c r="D128" s="17"/>
      <c r="E128" s="17"/>
      <c r="F128" s="17"/>
      <c r="G128" s="18"/>
      <c r="H128" s="19"/>
      <c r="I128" s="445">
        <f t="shared" si="4"/>
        <v>0</v>
      </c>
      <c r="J128" s="420"/>
      <c r="K128" s="2"/>
      <c r="L128" s="31"/>
      <c r="M128" s="31"/>
      <c r="N128" s="20"/>
    </row>
    <row r="129" spans="1:14" x14ac:dyDescent="0.3">
      <c r="A129" s="644" t="s">
        <v>24</v>
      </c>
      <c r="B129" s="4"/>
      <c r="C129" s="33">
        <v>0</v>
      </c>
      <c r="D129" s="17"/>
      <c r="E129" s="17"/>
      <c r="F129" s="17"/>
      <c r="G129" s="18"/>
      <c r="H129" s="19"/>
      <c r="I129" s="445">
        <f t="shared" si="4"/>
        <v>0</v>
      </c>
      <c r="J129" s="420"/>
      <c r="K129" s="2"/>
      <c r="L129" s="31"/>
      <c r="M129" s="31"/>
      <c r="N129" s="20"/>
    </row>
    <row r="130" spans="1:14" x14ac:dyDescent="0.3">
      <c r="A130" s="644" t="s">
        <v>24</v>
      </c>
      <c r="B130" s="4"/>
      <c r="C130" s="33">
        <v>0</v>
      </c>
      <c r="D130" s="17"/>
      <c r="E130" s="17"/>
      <c r="F130" s="17"/>
      <c r="G130" s="18"/>
      <c r="H130" s="19"/>
      <c r="I130" s="445">
        <f t="shared" si="4"/>
        <v>0</v>
      </c>
      <c r="J130" s="420"/>
      <c r="K130" s="2"/>
      <c r="L130" s="31"/>
      <c r="M130" s="31"/>
      <c r="N130" s="20"/>
    </row>
    <row r="131" spans="1:14" x14ac:dyDescent="0.3">
      <c r="A131" s="644" t="s">
        <v>24</v>
      </c>
      <c r="B131" s="4"/>
      <c r="C131" s="33">
        <v>0</v>
      </c>
      <c r="D131" s="17"/>
      <c r="E131" s="17"/>
      <c r="F131" s="17"/>
      <c r="G131" s="18"/>
      <c r="H131" s="19"/>
      <c r="I131" s="445">
        <f t="shared" si="4"/>
        <v>0</v>
      </c>
      <c r="J131" s="420"/>
      <c r="K131" s="2"/>
      <c r="L131" s="31"/>
      <c r="M131" s="31"/>
      <c r="N131" s="20"/>
    </row>
    <row r="132" spans="1:14" x14ac:dyDescent="0.3">
      <c r="A132" s="644" t="s">
        <v>24</v>
      </c>
      <c r="B132" s="4"/>
      <c r="C132" s="33">
        <v>0</v>
      </c>
      <c r="D132" s="17"/>
      <c r="E132" s="17"/>
      <c r="F132" s="17"/>
      <c r="G132" s="18"/>
      <c r="H132" s="19"/>
      <c r="I132" s="445">
        <f t="shared" si="4"/>
        <v>0</v>
      </c>
      <c r="J132" s="420"/>
      <c r="K132" s="2"/>
      <c r="L132" s="31"/>
      <c r="M132" s="31"/>
      <c r="N132" s="20"/>
    </row>
    <row r="133" spans="1:14" x14ac:dyDescent="0.3">
      <c r="A133" s="644" t="s">
        <v>24</v>
      </c>
      <c r="B133" s="4"/>
      <c r="C133" s="33">
        <v>0</v>
      </c>
      <c r="D133" s="17"/>
      <c r="E133" s="17"/>
      <c r="F133" s="17"/>
      <c r="G133" s="18"/>
      <c r="H133" s="19"/>
      <c r="I133" s="445">
        <f t="shared" si="4"/>
        <v>0</v>
      </c>
      <c r="J133" s="420"/>
      <c r="K133" s="2"/>
      <c r="L133" s="31"/>
      <c r="M133" s="31"/>
      <c r="N133" s="20"/>
    </row>
    <row r="134" spans="1:14" x14ac:dyDescent="0.3">
      <c r="A134" s="644" t="s">
        <v>24</v>
      </c>
      <c r="B134" s="4"/>
      <c r="C134" s="33">
        <v>0</v>
      </c>
      <c r="D134" s="17"/>
      <c r="E134" s="17"/>
      <c r="F134" s="17"/>
      <c r="G134" s="18"/>
      <c r="H134" s="19"/>
      <c r="I134" s="445">
        <f t="shared" si="4"/>
        <v>0</v>
      </c>
      <c r="J134" s="420"/>
      <c r="K134" s="2"/>
      <c r="L134" s="31"/>
      <c r="M134" s="31"/>
      <c r="N134" s="20"/>
    </row>
    <row r="135" spans="1:14" x14ac:dyDescent="0.3">
      <c r="A135" s="644" t="s">
        <v>24</v>
      </c>
      <c r="B135" s="4"/>
      <c r="C135" s="33">
        <v>0</v>
      </c>
      <c r="D135" s="17"/>
      <c r="E135" s="17"/>
      <c r="F135" s="17"/>
      <c r="G135" s="18"/>
      <c r="H135" s="19"/>
      <c r="I135" s="445">
        <f t="shared" si="4"/>
        <v>0</v>
      </c>
      <c r="J135" s="420"/>
      <c r="K135" s="2"/>
      <c r="L135" s="31"/>
      <c r="M135" s="31"/>
      <c r="N135" s="20"/>
    </row>
    <row r="136" spans="1:14" x14ac:dyDescent="0.3">
      <c r="A136" s="644" t="s">
        <v>24</v>
      </c>
      <c r="B136" s="4"/>
      <c r="C136" s="33">
        <v>0</v>
      </c>
      <c r="D136" s="17"/>
      <c r="E136" s="17"/>
      <c r="F136" s="17"/>
      <c r="G136" s="18"/>
      <c r="H136" s="19"/>
      <c r="I136" s="445">
        <f t="shared" si="4"/>
        <v>0</v>
      </c>
      <c r="J136" s="420"/>
      <c r="K136" s="2"/>
      <c r="L136" s="31"/>
      <c r="M136" s="31"/>
      <c r="N136" s="20"/>
    </row>
    <row r="137" spans="1:14" x14ac:dyDescent="0.3">
      <c r="A137" s="644" t="s">
        <v>24</v>
      </c>
      <c r="B137" s="4"/>
      <c r="C137" s="33">
        <v>0</v>
      </c>
      <c r="D137" s="17"/>
      <c r="E137" s="17"/>
      <c r="F137" s="17"/>
      <c r="G137" s="18"/>
      <c r="H137" s="19"/>
      <c r="I137" s="445">
        <f t="shared" si="4"/>
        <v>0</v>
      </c>
      <c r="J137" s="420"/>
      <c r="K137" s="2"/>
      <c r="L137" s="31"/>
      <c r="M137" s="31"/>
      <c r="N137" s="20"/>
    </row>
    <row r="138" spans="1:14" x14ac:dyDescent="0.3">
      <c r="A138" s="644" t="s">
        <v>24</v>
      </c>
      <c r="B138" s="4"/>
      <c r="C138" s="33">
        <v>0</v>
      </c>
      <c r="D138" s="17"/>
      <c r="E138" s="17"/>
      <c r="F138" s="17"/>
      <c r="G138" s="18"/>
      <c r="H138" s="19"/>
      <c r="I138" s="445">
        <f t="shared" si="4"/>
        <v>0</v>
      </c>
      <c r="J138" s="420"/>
      <c r="K138" s="2"/>
      <c r="L138" s="31"/>
      <c r="M138" s="31"/>
      <c r="N138" s="20"/>
    </row>
    <row r="139" spans="1:14" x14ac:dyDescent="0.3">
      <c r="A139" s="644" t="s">
        <v>24</v>
      </c>
      <c r="B139" s="4"/>
      <c r="C139" s="33">
        <v>0</v>
      </c>
      <c r="D139" s="17"/>
      <c r="E139" s="17"/>
      <c r="F139" s="17"/>
      <c r="G139" s="18"/>
      <c r="H139" s="19"/>
      <c r="I139" s="445">
        <f t="shared" si="4"/>
        <v>0</v>
      </c>
      <c r="J139" s="420"/>
      <c r="K139" s="2"/>
      <c r="L139" s="31"/>
      <c r="M139" s="31"/>
      <c r="N139" s="20"/>
    </row>
    <row r="140" spans="1:14" x14ac:dyDescent="0.3">
      <c r="A140" s="644" t="s">
        <v>24</v>
      </c>
      <c r="B140" s="4"/>
      <c r="C140" s="33">
        <v>0</v>
      </c>
      <c r="D140" s="17"/>
      <c r="E140" s="17"/>
      <c r="F140" s="17"/>
      <c r="G140" s="18"/>
      <c r="H140" s="19"/>
      <c r="I140" s="445">
        <f t="shared" si="4"/>
        <v>0</v>
      </c>
      <c r="J140" s="420"/>
      <c r="K140" s="2"/>
      <c r="L140" s="31"/>
      <c r="M140" s="31"/>
      <c r="N140" s="20"/>
    </row>
    <row r="141" spans="1:14" x14ac:dyDescent="0.3">
      <c r="A141" s="644" t="s">
        <v>24</v>
      </c>
      <c r="B141" s="4"/>
      <c r="C141" s="33">
        <v>0</v>
      </c>
      <c r="D141" s="17"/>
      <c r="E141" s="17"/>
      <c r="F141" s="17"/>
      <c r="G141" s="18"/>
      <c r="H141" s="19"/>
      <c r="I141" s="445">
        <f t="shared" si="4"/>
        <v>0</v>
      </c>
      <c r="J141" s="420"/>
      <c r="K141" s="2"/>
      <c r="L141" s="31"/>
      <c r="M141" s="31"/>
      <c r="N141" s="20"/>
    </row>
    <row r="142" spans="1:14" x14ac:dyDescent="0.3">
      <c r="A142" s="644" t="s">
        <v>24</v>
      </c>
      <c r="B142" s="4"/>
      <c r="C142" s="33">
        <v>0</v>
      </c>
      <c r="D142" s="17"/>
      <c r="E142" s="17"/>
      <c r="F142" s="17"/>
      <c r="G142" s="18"/>
      <c r="H142" s="19"/>
      <c r="I142" s="445">
        <f t="shared" si="4"/>
        <v>0</v>
      </c>
      <c r="J142" s="420"/>
      <c r="K142" s="2"/>
      <c r="L142" s="31"/>
      <c r="M142" s="31"/>
      <c r="N142" s="20"/>
    </row>
    <row r="143" spans="1:14" x14ac:dyDescent="0.3">
      <c r="A143" s="644" t="s">
        <v>24</v>
      </c>
      <c r="B143" s="4"/>
      <c r="C143" s="33">
        <v>0</v>
      </c>
      <c r="D143" s="17"/>
      <c r="E143" s="17"/>
      <c r="F143" s="17"/>
      <c r="G143" s="18"/>
      <c r="H143" s="19"/>
      <c r="I143" s="445">
        <f t="shared" si="4"/>
        <v>0</v>
      </c>
      <c r="J143" s="420"/>
      <c r="K143" s="2"/>
      <c r="L143" s="31"/>
      <c r="M143" s="31"/>
      <c r="N143" s="20"/>
    </row>
    <row r="144" spans="1:14" x14ac:dyDescent="0.3">
      <c r="A144" s="644" t="s">
        <v>24</v>
      </c>
      <c r="B144" s="4"/>
      <c r="C144" s="33">
        <v>0</v>
      </c>
      <c r="D144" s="17"/>
      <c r="E144" s="17"/>
      <c r="F144" s="17"/>
      <c r="G144" s="18"/>
      <c r="H144" s="19"/>
      <c r="I144" s="445">
        <f t="shared" si="4"/>
        <v>0</v>
      </c>
      <c r="J144" s="420"/>
      <c r="K144" s="2"/>
      <c r="L144" s="31"/>
      <c r="M144" s="31"/>
      <c r="N144" s="20"/>
    </row>
    <row r="145" spans="1:14" x14ac:dyDescent="0.3">
      <c r="A145" s="644" t="s">
        <v>24</v>
      </c>
      <c r="B145" s="4"/>
      <c r="C145" s="33">
        <v>0</v>
      </c>
      <c r="D145" s="17"/>
      <c r="E145" s="17"/>
      <c r="F145" s="17"/>
      <c r="G145" s="18"/>
      <c r="H145" s="19"/>
      <c r="I145" s="445">
        <f t="shared" si="4"/>
        <v>0</v>
      </c>
      <c r="J145" s="420"/>
      <c r="K145" s="2"/>
      <c r="L145" s="31"/>
      <c r="M145" s="31"/>
      <c r="N145" s="20"/>
    </row>
    <row r="146" spans="1:14" x14ac:dyDescent="0.3">
      <c r="A146" s="644" t="s">
        <v>24</v>
      </c>
      <c r="B146" s="4"/>
      <c r="C146" s="33">
        <v>0</v>
      </c>
      <c r="D146" s="17"/>
      <c r="E146" s="17"/>
      <c r="F146" s="17"/>
      <c r="G146" s="18"/>
      <c r="H146" s="19"/>
      <c r="I146" s="445">
        <f t="shared" si="4"/>
        <v>0</v>
      </c>
      <c r="J146" s="420"/>
      <c r="K146" s="2"/>
      <c r="L146" s="31"/>
      <c r="M146" s="31"/>
      <c r="N146" s="20"/>
    </row>
    <row r="147" spans="1:14" x14ac:dyDescent="0.3">
      <c r="A147" s="644" t="s">
        <v>24</v>
      </c>
      <c r="B147" s="4"/>
      <c r="C147" s="33">
        <v>0</v>
      </c>
      <c r="D147" s="17"/>
      <c r="E147" s="17"/>
      <c r="F147" s="17"/>
      <c r="G147" s="18"/>
      <c r="H147" s="19"/>
      <c r="I147" s="445">
        <f t="shared" si="4"/>
        <v>0</v>
      </c>
      <c r="J147" s="420"/>
      <c r="K147" s="2"/>
      <c r="L147" s="31"/>
      <c r="M147" s="31"/>
      <c r="N147" s="20"/>
    </row>
    <row r="148" spans="1:14" x14ac:dyDescent="0.3">
      <c r="A148" s="644" t="s">
        <v>24</v>
      </c>
      <c r="B148" s="4"/>
      <c r="C148" s="33">
        <v>0</v>
      </c>
      <c r="D148" s="17"/>
      <c r="E148" s="17"/>
      <c r="F148" s="17"/>
      <c r="G148" s="18"/>
      <c r="H148" s="19"/>
      <c r="I148" s="445">
        <f t="shared" si="4"/>
        <v>0</v>
      </c>
      <c r="J148" s="420"/>
      <c r="K148" s="2"/>
      <c r="L148" s="31"/>
      <c r="M148" s="31"/>
      <c r="N148" s="20"/>
    </row>
    <row r="149" spans="1:14" x14ac:dyDescent="0.3">
      <c r="A149" s="644" t="s">
        <v>24</v>
      </c>
      <c r="B149" s="4"/>
      <c r="C149" s="33">
        <v>0</v>
      </c>
      <c r="D149" s="17"/>
      <c r="E149" s="17"/>
      <c r="F149" s="17"/>
      <c r="G149" s="18"/>
      <c r="H149" s="19"/>
      <c r="I149" s="445">
        <f t="shared" ref="I149:I173" si="5">H149*0.7</f>
        <v>0</v>
      </c>
      <c r="J149" s="420"/>
      <c r="K149" s="2"/>
      <c r="L149" s="31"/>
      <c r="M149" s="31"/>
      <c r="N149" s="20"/>
    </row>
    <row r="150" spans="1:14" x14ac:dyDescent="0.3">
      <c r="A150" s="644" t="s">
        <v>24</v>
      </c>
      <c r="B150" s="4"/>
      <c r="C150" s="33">
        <v>0</v>
      </c>
      <c r="D150" s="17"/>
      <c r="E150" s="17"/>
      <c r="F150" s="17"/>
      <c r="G150" s="18"/>
      <c r="H150" s="19"/>
      <c r="I150" s="445">
        <f t="shared" si="5"/>
        <v>0</v>
      </c>
      <c r="J150" s="420"/>
      <c r="K150" s="2"/>
      <c r="L150" s="31"/>
      <c r="M150" s="31"/>
      <c r="N150" s="20"/>
    </row>
    <row r="151" spans="1:14" x14ac:dyDescent="0.3">
      <c r="A151" s="644" t="s">
        <v>24</v>
      </c>
      <c r="B151" s="4"/>
      <c r="C151" s="33">
        <v>0</v>
      </c>
      <c r="D151" s="17"/>
      <c r="E151" s="17"/>
      <c r="F151" s="17"/>
      <c r="G151" s="18"/>
      <c r="H151" s="19"/>
      <c r="I151" s="445">
        <f t="shared" si="5"/>
        <v>0</v>
      </c>
      <c r="J151" s="420"/>
      <c r="K151" s="2"/>
      <c r="L151" s="31"/>
      <c r="M151" s="31"/>
      <c r="N151" s="20"/>
    </row>
    <row r="152" spans="1:14" x14ac:dyDescent="0.3">
      <c r="A152" s="644" t="s">
        <v>24</v>
      </c>
      <c r="B152" s="4"/>
      <c r="C152" s="33">
        <v>0</v>
      </c>
      <c r="D152" s="17"/>
      <c r="E152" s="17"/>
      <c r="F152" s="17"/>
      <c r="G152" s="18"/>
      <c r="H152" s="19"/>
      <c r="I152" s="445">
        <f t="shared" si="5"/>
        <v>0</v>
      </c>
      <c r="J152" s="420"/>
      <c r="K152" s="2"/>
      <c r="L152" s="31"/>
      <c r="M152" s="31"/>
      <c r="N152" s="20"/>
    </row>
    <row r="153" spans="1:14" x14ac:dyDescent="0.3">
      <c r="A153" s="644" t="s">
        <v>24</v>
      </c>
      <c r="B153" s="4"/>
      <c r="C153" s="33">
        <v>0</v>
      </c>
      <c r="D153" s="17"/>
      <c r="E153" s="17"/>
      <c r="F153" s="17"/>
      <c r="G153" s="18"/>
      <c r="H153" s="19"/>
      <c r="I153" s="445">
        <f t="shared" si="5"/>
        <v>0</v>
      </c>
      <c r="J153" s="420"/>
      <c r="K153" s="2"/>
      <c r="L153" s="31"/>
      <c r="M153" s="31"/>
      <c r="N153" s="20"/>
    </row>
    <row r="154" spans="1:14" x14ac:dyDescent="0.3">
      <c r="A154" s="644" t="s">
        <v>24</v>
      </c>
      <c r="B154" s="4"/>
      <c r="C154" s="33">
        <v>0</v>
      </c>
      <c r="D154" s="17"/>
      <c r="E154" s="17"/>
      <c r="F154" s="17"/>
      <c r="G154" s="18"/>
      <c r="H154" s="19"/>
      <c r="I154" s="445">
        <f t="shared" si="5"/>
        <v>0</v>
      </c>
      <c r="J154" s="420"/>
      <c r="K154" s="2"/>
      <c r="L154" s="31"/>
      <c r="M154" s="31"/>
      <c r="N154" s="20"/>
    </row>
    <row r="155" spans="1:14" x14ac:dyDescent="0.3">
      <c r="A155" s="644" t="s">
        <v>24</v>
      </c>
      <c r="B155" s="4"/>
      <c r="C155" s="33">
        <v>0</v>
      </c>
      <c r="D155" s="17"/>
      <c r="E155" s="17"/>
      <c r="F155" s="17"/>
      <c r="G155" s="18" t="s">
        <v>24</v>
      </c>
      <c r="H155" s="19"/>
      <c r="I155" s="445">
        <f t="shared" si="5"/>
        <v>0</v>
      </c>
      <c r="J155" s="420"/>
      <c r="K155" s="2"/>
      <c r="L155" s="31"/>
      <c r="M155" s="31"/>
      <c r="N155" s="20"/>
    </row>
    <row r="156" spans="1:14" x14ac:dyDescent="0.3">
      <c r="A156" s="644" t="s">
        <v>24</v>
      </c>
      <c r="B156" s="4"/>
      <c r="C156" s="33">
        <v>0</v>
      </c>
      <c r="D156" s="17"/>
      <c r="E156" s="17"/>
      <c r="F156" s="17"/>
      <c r="G156" s="18" t="s">
        <v>24</v>
      </c>
      <c r="H156" s="19"/>
      <c r="I156" s="445">
        <f t="shared" si="5"/>
        <v>0</v>
      </c>
      <c r="J156" s="420"/>
      <c r="K156" s="2"/>
      <c r="L156" s="31"/>
      <c r="M156" s="31"/>
      <c r="N156" s="20"/>
    </row>
    <row r="157" spans="1:14" x14ac:dyDescent="0.3">
      <c r="A157" s="644" t="s">
        <v>24</v>
      </c>
      <c r="B157" s="4"/>
      <c r="C157" s="33">
        <v>0</v>
      </c>
      <c r="D157" s="17"/>
      <c r="E157" s="17"/>
      <c r="F157" s="17"/>
      <c r="G157" s="18" t="s">
        <v>24</v>
      </c>
      <c r="H157" s="19"/>
      <c r="I157" s="445">
        <f t="shared" si="5"/>
        <v>0</v>
      </c>
      <c r="J157" s="420"/>
      <c r="K157" s="2"/>
      <c r="L157" s="31"/>
      <c r="M157" s="31"/>
      <c r="N157" s="20"/>
    </row>
    <row r="158" spans="1:14" x14ac:dyDescent="0.3">
      <c r="A158" s="644" t="s">
        <v>24</v>
      </c>
      <c r="B158" s="4"/>
      <c r="C158" s="33">
        <v>0</v>
      </c>
      <c r="D158" s="17"/>
      <c r="E158" s="17"/>
      <c r="F158" s="17"/>
      <c r="G158" s="18" t="s">
        <v>24</v>
      </c>
      <c r="H158" s="19"/>
      <c r="I158" s="445">
        <f t="shared" si="5"/>
        <v>0</v>
      </c>
      <c r="J158" s="420"/>
      <c r="K158" s="2"/>
      <c r="L158" s="31"/>
      <c r="M158" s="31"/>
      <c r="N158" s="20"/>
    </row>
    <row r="159" spans="1:14" x14ac:dyDescent="0.3">
      <c r="A159" s="644" t="s">
        <v>24</v>
      </c>
      <c r="B159" s="4"/>
      <c r="C159" s="33">
        <v>0</v>
      </c>
      <c r="D159" s="17"/>
      <c r="E159" s="17"/>
      <c r="F159" s="17"/>
      <c r="G159" s="18" t="s">
        <v>24</v>
      </c>
      <c r="H159" s="19"/>
      <c r="I159" s="445">
        <f t="shared" si="5"/>
        <v>0</v>
      </c>
      <c r="J159" s="420"/>
      <c r="K159" s="2"/>
      <c r="L159" s="31"/>
      <c r="M159" s="31"/>
      <c r="N159" s="20"/>
    </row>
    <row r="160" spans="1:14" x14ac:dyDescent="0.3">
      <c r="A160" s="644" t="s">
        <v>24</v>
      </c>
      <c r="B160" s="4"/>
      <c r="C160" s="33">
        <v>0</v>
      </c>
      <c r="D160" s="17"/>
      <c r="E160" s="17"/>
      <c r="F160" s="17"/>
      <c r="G160" s="18" t="s">
        <v>24</v>
      </c>
      <c r="H160" s="19"/>
      <c r="I160" s="445">
        <f t="shared" si="5"/>
        <v>0</v>
      </c>
      <c r="J160" s="420"/>
      <c r="K160" s="2"/>
      <c r="L160" s="31"/>
      <c r="M160" s="31"/>
      <c r="N160" s="20"/>
    </row>
    <row r="161" spans="1:14" x14ac:dyDescent="0.3">
      <c r="A161" s="644" t="s">
        <v>24</v>
      </c>
      <c r="B161" s="4"/>
      <c r="C161" s="33">
        <v>0</v>
      </c>
      <c r="D161" s="17"/>
      <c r="E161" s="17"/>
      <c r="F161" s="17"/>
      <c r="G161" s="18" t="s">
        <v>24</v>
      </c>
      <c r="H161" s="19"/>
      <c r="I161" s="445">
        <f t="shared" si="5"/>
        <v>0</v>
      </c>
      <c r="J161" s="420"/>
      <c r="K161" s="2"/>
      <c r="L161" s="31"/>
      <c r="M161" s="31"/>
      <c r="N161" s="20"/>
    </row>
    <row r="162" spans="1:14" x14ac:dyDescent="0.3">
      <c r="A162" s="644" t="s">
        <v>24</v>
      </c>
      <c r="B162" s="4"/>
      <c r="C162" s="33">
        <v>0</v>
      </c>
      <c r="D162" s="17"/>
      <c r="E162" s="17"/>
      <c r="F162" s="17"/>
      <c r="G162" s="18" t="s">
        <v>24</v>
      </c>
      <c r="H162" s="19"/>
      <c r="I162" s="445">
        <f t="shared" si="5"/>
        <v>0</v>
      </c>
      <c r="J162" s="420"/>
      <c r="K162" s="2"/>
      <c r="L162" s="31"/>
      <c r="M162" s="31"/>
      <c r="N162" s="20"/>
    </row>
    <row r="163" spans="1:14" x14ac:dyDescent="0.3">
      <c r="A163" s="644" t="s">
        <v>24</v>
      </c>
      <c r="B163" s="4"/>
      <c r="C163" s="33">
        <v>0</v>
      </c>
      <c r="D163" s="17"/>
      <c r="E163" s="17"/>
      <c r="F163" s="17"/>
      <c r="G163" s="18" t="s">
        <v>24</v>
      </c>
      <c r="H163" s="19"/>
      <c r="I163" s="445">
        <f t="shared" si="5"/>
        <v>0</v>
      </c>
      <c r="J163" s="420"/>
      <c r="K163" s="2"/>
      <c r="L163" s="31"/>
      <c r="M163" s="31"/>
      <c r="N163" s="20"/>
    </row>
    <row r="164" spans="1:14" x14ac:dyDescent="0.3">
      <c r="A164" s="644" t="s">
        <v>24</v>
      </c>
      <c r="B164" s="4"/>
      <c r="C164" s="33">
        <v>0</v>
      </c>
      <c r="D164" s="17"/>
      <c r="E164" s="17"/>
      <c r="F164" s="17"/>
      <c r="G164" s="18" t="s">
        <v>24</v>
      </c>
      <c r="H164" s="19"/>
      <c r="I164" s="445">
        <f t="shared" si="5"/>
        <v>0</v>
      </c>
      <c r="J164" s="420"/>
      <c r="K164" s="2"/>
      <c r="L164" s="31"/>
      <c r="M164" s="31"/>
      <c r="N164" s="20"/>
    </row>
    <row r="165" spans="1:14" x14ac:dyDescent="0.3">
      <c r="A165" s="644" t="s">
        <v>24</v>
      </c>
      <c r="B165" s="4"/>
      <c r="C165" s="33">
        <v>0</v>
      </c>
      <c r="D165" s="17"/>
      <c r="E165" s="17"/>
      <c r="F165" s="17"/>
      <c r="G165" s="18" t="s">
        <v>24</v>
      </c>
      <c r="H165" s="19"/>
      <c r="I165" s="445">
        <f t="shared" si="5"/>
        <v>0</v>
      </c>
      <c r="J165" s="420"/>
      <c r="K165" s="2"/>
      <c r="L165" s="31"/>
      <c r="M165" s="31"/>
      <c r="N165" s="20"/>
    </row>
    <row r="166" spans="1:14" x14ac:dyDescent="0.3">
      <c r="A166" s="644" t="s">
        <v>24</v>
      </c>
      <c r="B166" s="4"/>
      <c r="C166" s="33">
        <v>0</v>
      </c>
      <c r="D166" s="17"/>
      <c r="E166" s="17"/>
      <c r="F166" s="17"/>
      <c r="G166" s="18" t="s">
        <v>24</v>
      </c>
      <c r="H166" s="19"/>
      <c r="I166" s="445">
        <f t="shared" si="5"/>
        <v>0</v>
      </c>
      <c r="J166" s="420"/>
      <c r="K166" s="2"/>
      <c r="L166" s="31"/>
      <c r="M166" s="31"/>
      <c r="N166" s="20"/>
    </row>
    <row r="167" spans="1:14" x14ac:dyDescent="0.3">
      <c r="A167" s="644" t="s">
        <v>24</v>
      </c>
      <c r="B167" s="4"/>
      <c r="C167" s="33">
        <v>0</v>
      </c>
      <c r="D167" s="17"/>
      <c r="E167" s="17"/>
      <c r="F167" s="17"/>
      <c r="G167" s="18" t="s">
        <v>24</v>
      </c>
      <c r="H167" s="19"/>
      <c r="I167" s="445">
        <f t="shared" si="5"/>
        <v>0</v>
      </c>
      <c r="J167" s="420"/>
      <c r="K167" s="2"/>
      <c r="L167" s="31"/>
      <c r="M167" s="31"/>
      <c r="N167" s="20"/>
    </row>
    <row r="168" spans="1:14" x14ac:dyDescent="0.3">
      <c r="A168" s="644" t="s">
        <v>24</v>
      </c>
      <c r="B168" s="4"/>
      <c r="C168" s="33">
        <v>0</v>
      </c>
      <c r="D168" s="17"/>
      <c r="E168" s="17"/>
      <c r="F168" s="17"/>
      <c r="G168" s="18" t="s">
        <v>24</v>
      </c>
      <c r="H168" s="19"/>
      <c r="I168" s="445">
        <f t="shared" si="5"/>
        <v>0</v>
      </c>
      <c r="J168" s="420"/>
      <c r="K168" s="2"/>
      <c r="L168" s="31"/>
      <c r="M168" s="31"/>
      <c r="N168" s="20"/>
    </row>
    <row r="169" spans="1:14" x14ac:dyDescent="0.3">
      <c r="A169" s="644" t="s">
        <v>24</v>
      </c>
      <c r="B169" s="4"/>
      <c r="C169" s="33">
        <v>0</v>
      </c>
      <c r="D169" s="17"/>
      <c r="E169" s="17"/>
      <c r="F169" s="17"/>
      <c r="G169" s="18" t="s">
        <v>24</v>
      </c>
      <c r="H169" s="19"/>
      <c r="I169" s="445">
        <f t="shared" si="5"/>
        <v>0</v>
      </c>
      <c r="J169" s="420"/>
      <c r="K169" s="2"/>
      <c r="L169" s="31"/>
      <c r="M169" s="31"/>
      <c r="N169" s="20"/>
    </row>
    <row r="170" spans="1:14" x14ac:dyDescent="0.3">
      <c r="A170" s="644" t="s">
        <v>24</v>
      </c>
      <c r="B170" s="4"/>
      <c r="C170" s="33">
        <v>0</v>
      </c>
      <c r="D170" s="17"/>
      <c r="E170" s="17"/>
      <c r="F170" s="17"/>
      <c r="G170" s="18" t="s">
        <v>24</v>
      </c>
      <c r="H170" s="19"/>
      <c r="I170" s="445">
        <f t="shared" si="5"/>
        <v>0</v>
      </c>
      <c r="J170" s="420"/>
      <c r="K170" s="2"/>
      <c r="L170" s="31"/>
      <c r="M170" s="31"/>
      <c r="N170" s="20"/>
    </row>
    <row r="171" spans="1:14" x14ac:dyDescent="0.3">
      <c r="A171" s="644" t="s">
        <v>24</v>
      </c>
      <c r="B171" s="4"/>
      <c r="C171" s="33">
        <v>0</v>
      </c>
      <c r="D171" s="17"/>
      <c r="E171" s="17"/>
      <c r="F171" s="17"/>
      <c r="G171" s="18" t="s">
        <v>24</v>
      </c>
      <c r="H171" s="19"/>
      <c r="I171" s="445">
        <f t="shared" si="5"/>
        <v>0</v>
      </c>
      <c r="J171" s="420"/>
      <c r="K171" s="2"/>
      <c r="L171" s="31"/>
      <c r="M171" s="31"/>
      <c r="N171" s="20"/>
    </row>
    <row r="172" spans="1:14" x14ac:dyDescent="0.3">
      <c r="A172" s="644" t="s">
        <v>24</v>
      </c>
      <c r="B172" s="4"/>
      <c r="C172" s="33">
        <v>0</v>
      </c>
      <c r="D172" s="17"/>
      <c r="E172" s="17"/>
      <c r="F172" s="17"/>
      <c r="G172" s="18" t="s">
        <v>24</v>
      </c>
      <c r="H172" s="19"/>
      <c r="I172" s="445">
        <f t="shared" si="5"/>
        <v>0</v>
      </c>
      <c r="J172" s="420"/>
      <c r="K172" s="2"/>
      <c r="L172" s="31"/>
      <c r="M172" s="31"/>
      <c r="N172" s="20"/>
    </row>
    <row r="173" spans="1:14" x14ac:dyDescent="0.3">
      <c r="A173" s="644" t="s">
        <v>24</v>
      </c>
      <c r="B173" s="4"/>
      <c r="C173" s="33">
        <v>0</v>
      </c>
      <c r="D173" s="17"/>
      <c r="E173" s="17"/>
      <c r="F173" s="17"/>
      <c r="G173" s="18" t="s">
        <v>24</v>
      </c>
      <c r="H173" s="19"/>
      <c r="I173" s="445">
        <f t="shared" si="5"/>
        <v>0</v>
      </c>
      <c r="J173" s="420"/>
      <c r="K173" s="2"/>
      <c r="L173" s="31"/>
      <c r="M173" s="31"/>
      <c r="N173" s="20"/>
    </row>
  </sheetData>
  <mergeCells count="15">
    <mergeCell ref="H1:I1"/>
    <mergeCell ref="H2:I2"/>
    <mergeCell ref="A3:C3"/>
    <mergeCell ref="A4:A7"/>
    <mergeCell ref="B4:B7"/>
    <mergeCell ref="C4:C7"/>
    <mergeCell ref="D4:H4"/>
    <mergeCell ref="N4:N9"/>
    <mergeCell ref="G5:G6"/>
    <mergeCell ref="H5:H6"/>
    <mergeCell ref="L5:M7"/>
    <mergeCell ref="J6:J7"/>
    <mergeCell ref="K6:K7"/>
    <mergeCell ref="J4:K4"/>
    <mergeCell ref="L4:M4"/>
  </mergeCells>
  <conditionalFormatting sqref="D10:D117">
    <cfRule type="cellIs" dxfId="59" priority="5" operator="between">
      <formula>8.7</formula>
      <formula>5</formula>
    </cfRule>
  </conditionalFormatting>
  <conditionalFormatting sqref="H10:H173">
    <cfRule type="cellIs" dxfId="58" priority="4" operator="greaterThan">
      <formula>50</formula>
    </cfRule>
  </conditionalFormatting>
  <conditionalFormatting sqref="I12:I169">
    <cfRule type="cellIs" dxfId="57" priority="3" operator="greaterThan">
      <formula>60</formula>
    </cfRule>
  </conditionalFormatting>
  <conditionalFormatting sqref="H10:H89">
    <cfRule type="cellIs" dxfId="56" priority="2" operator="greaterThan">
      <formula>50</formula>
    </cfRule>
  </conditionalFormatting>
  <conditionalFormatting sqref="I10:I90">
    <cfRule type="cellIs" dxfId="55" priority="1" operator="greaterThan">
      <formula>60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CC"/>
  </sheetPr>
  <dimension ref="A1:N173"/>
  <sheetViews>
    <sheetView workbookViewId="0">
      <pane ySplit="3852" topLeftCell="A72"/>
      <selection activeCell="H1" sqref="H1:K1"/>
      <selection pane="bottomLeft" activeCell="M80" sqref="M80"/>
    </sheetView>
  </sheetViews>
  <sheetFormatPr baseColWidth="10" defaultColWidth="11.44140625" defaultRowHeight="14.4" x14ac:dyDescent="0.3"/>
  <cols>
    <col min="1" max="3" width="11.44140625" style="38"/>
    <col min="4" max="4" width="8.6640625" style="38" customWidth="1"/>
    <col min="5" max="5" width="8.33203125" style="38" customWidth="1"/>
    <col min="6" max="6" width="8" style="38" customWidth="1"/>
    <col min="7" max="8" width="11.44140625" style="38"/>
    <col min="9" max="9" width="9" style="38" customWidth="1"/>
    <col min="10" max="10" width="8.44140625" style="38" customWidth="1"/>
    <col min="11" max="11" width="11.44140625" style="38"/>
    <col min="12" max="12" width="15.88671875" style="38" customWidth="1"/>
    <col min="13" max="13" width="9.5546875" style="38" customWidth="1"/>
    <col min="14" max="14" width="49.88671875" style="38" customWidth="1"/>
    <col min="15" max="16384" width="11.44140625" style="38"/>
  </cols>
  <sheetData>
    <row r="1" spans="1:14" ht="28.95" customHeight="1" x14ac:dyDescent="0.35">
      <c r="D1" s="5">
        <v>2017</v>
      </c>
      <c r="H1" s="735"/>
      <c r="I1" s="736"/>
      <c r="J1" s="736"/>
      <c r="K1" s="736"/>
    </row>
    <row r="2" spans="1:14" ht="38.4" customHeight="1" thickBot="1" x14ac:dyDescent="0.3">
      <c r="H2" s="737" t="s">
        <v>222</v>
      </c>
      <c r="I2" s="738"/>
      <c r="J2" s="738"/>
      <c r="K2" s="738"/>
    </row>
    <row r="3" spans="1:14" ht="21.6" thickBot="1" x14ac:dyDescent="0.35">
      <c r="A3" s="713" t="s">
        <v>205</v>
      </c>
      <c r="B3" s="714"/>
      <c r="C3" s="715"/>
      <c r="D3" s="3"/>
    </row>
    <row r="4" spans="1:14" ht="17.25" customHeight="1" thickBot="1" x14ac:dyDescent="0.35">
      <c r="A4" s="716" t="s">
        <v>0</v>
      </c>
      <c r="B4" s="717" t="s">
        <v>1</v>
      </c>
      <c r="C4" s="717" t="s">
        <v>2</v>
      </c>
      <c r="D4" s="701" t="s">
        <v>3</v>
      </c>
      <c r="E4" s="701"/>
      <c r="F4" s="701"/>
      <c r="G4" s="701"/>
      <c r="H4" s="701"/>
      <c r="I4" s="402"/>
      <c r="J4" s="421"/>
      <c r="K4" s="421" t="s">
        <v>195</v>
      </c>
      <c r="L4" s="603" t="s">
        <v>150</v>
      </c>
      <c r="M4" s="603" t="s">
        <v>151</v>
      </c>
      <c r="N4" s="722" t="s">
        <v>5</v>
      </c>
    </row>
    <row r="5" spans="1:14" ht="17.25" customHeight="1" thickBot="1" x14ac:dyDescent="0.35">
      <c r="A5" s="689"/>
      <c r="B5" s="698"/>
      <c r="C5" s="700"/>
      <c r="D5" s="398" t="s">
        <v>6</v>
      </c>
      <c r="E5" s="398" t="s">
        <v>7</v>
      </c>
      <c r="F5" s="398" t="s">
        <v>8</v>
      </c>
      <c r="G5" s="688" t="s">
        <v>9</v>
      </c>
      <c r="H5" s="688" t="s">
        <v>10</v>
      </c>
      <c r="I5" s="690" t="s">
        <v>197</v>
      </c>
      <c r="J5" s="690" t="s">
        <v>197</v>
      </c>
      <c r="K5" s="404"/>
      <c r="L5" s="602" t="s">
        <v>330</v>
      </c>
      <c r="M5" s="602" t="s">
        <v>210</v>
      </c>
      <c r="N5" s="704"/>
    </row>
    <row r="6" spans="1:14" ht="15" customHeight="1" x14ac:dyDescent="0.3">
      <c r="A6" s="689"/>
      <c r="B6" s="698"/>
      <c r="C6" s="700"/>
      <c r="D6" s="8"/>
      <c r="E6" s="400" t="s">
        <v>13</v>
      </c>
      <c r="F6" s="400" t="s">
        <v>13</v>
      </c>
      <c r="G6" s="688"/>
      <c r="H6" s="689"/>
      <c r="I6" s="691"/>
      <c r="J6" s="691"/>
      <c r="K6" s="422"/>
      <c r="L6" s="739" t="s">
        <v>331</v>
      </c>
      <c r="M6" s="739" t="s">
        <v>331</v>
      </c>
      <c r="N6" s="704"/>
    </row>
    <row r="7" spans="1:14" ht="19.5" customHeight="1" x14ac:dyDescent="0.3">
      <c r="A7" s="689"/>
      <c r="B7" s="699"/>
      <c r="C7" s="691"/>
      <c r="D7" s="10"/>
      <c r="E7" s="401" t="s">
        <v>17</v>
      </c>
      <c r="F7" s="401" t="s">
        <v>17</v>
      </c>
      <c r="G7" s="401" t="s">
        <v>17</v>
      </c>
      <c r="H7" s="12"/>
      <c r="I7" s="401" t="s">
        <v>17</v>
      </c>
      <c r="J7" s="536" t="s">
        <v>16</v>
      </c>
      <c r="K7" s="423" t="s">
        <v>16</v>
      </c>
      <c r="L7" s="740"/>
      <c r="M7" s="740"/>
      <c r="N7" s="704"/>
    </row>
    <row r="8" spans="1:14" ht="21.75" customHeight="1" thickBot="1" x14ac:dyDescent="0.35">
      <c r="A8" s="435">
        <v>14.5</v>
      </c>
      <c r="B8" s="435"/>
      <c r="C8" s="435" t="s">
        <v>18</v>
      </c>
      <c r="D8" s="436" t="s">
        <v>207</v>
      </c>
      <c r="E8" s="436" t="s">
        <v>208</v>
      </c>
      <c r="F8" s="356"/>
      <c r="G8" s="436" t="s">
        <v>209</v>
      </c>
      <c r="H8" s="356"/>
      <c r="I8" s="356"/>
      <c r="J8" s="411"/>
      <c r="K8" s="437"/>
      <c r="L8" s="436" t="s">
        <v>209</v>
      </c>
      <c r="M8" s="436" t="s">
        <v>209</v>
      </c>
      <c r="N8" s="704"/>
    </row>
    <row r="9" spans="1:14" ht="15.75" customHeight="1" thickBot="1" x14ac:dyDescent="0.35">
      <c r="A9" s="454" t="s">
        <v>21</v>
      </c>
      <c r="B9" s="455"/>
      <c r="C9" s="455"/>
      <c r="D9" s="456" t="s">
        <v>245</v>
      </c>
      <c r="E9" s="456" t="s">
        <v>245</v>
      </c>
      <c r="F9" s="456"/>
      <c r="G9" s="456" t="s">
        <v>246</v>
      </c>
      <c r="H9" s="456"/>
      <c r="I9" s="456"/>
      <c r="J9" s="457"/>
      <c r="K9" s="457"/>
      <c r="L9" s="458"/>
      <c r="M9" s="458"/>
      <c r="N9" s="705"/>
    </row>
    <row r="10" spans="1:14" ht="15" x14ac:dyDescent="0.25">
      <c r="A10" s="6">
        <v>42797</v>
      </c>
      <c r="B10" s="33"/>
      <c r="C10" s="33">
        <v>0</v>
      </c>
      <c r="D10" s="441">
        <v>8.1999999999999993</v>
      </c>
      <c r="E10" s="441">
        <v>0</v>
      </c>
      <c r="F10" s="441">
        <v>0.4</v>
      </c>
      <c r="G10" s="442">
        <v>0.2</v>
      </c>
      <c r="H10" s="443">
        <v>107</v>
      </c>
      <c r="I10" s="444">
        <v>2.2999999999999998</v>
      </c>
      <c r="J10" s="296">
        <f t="shared" ref="J10:J19" si="0">I10*7.1</f>
        <v>16.329999999999998</v>
      </c>
      <c r="K10" s="445">
        <f>H10*0.7</f>
        <v>74.899999999999991</v>
      </c>
      <c r="L10" s="448">
        <v>0.1</v>
      </c>
      <c r="M10" s="448">
        <v>0.1</v>
      </c>
      <c r="N10" s="20" t="s">
        <v>264</v>
      </c>
    </row>
    <row r="11" spans="1:14" ht="15" x14ac:dyDescent="0.25">
      <c r="A11" s="6">
        <v>42809</v>
      </c>
      <c r="B11" s="33"/>
      <c r="C11" s="33">
        <v>0</v>
      </c>
      <c r="D11" s="441">
        <v>7.55</v>
      </c>
      <c r="E11" s="441">
        <v>0</v>
      </c>
      <c r="F11" s="441">
        <v>2.1</v>
      </c>
      <c r="G11" s="442">
        <v>0</v>
      </c>
      <c r="H11" s="443">
        <v>179.9</v>
      </c>
      <c r="I11" s="444">
        <v>3.7</v>
      </c>
      <c r="J11" s="296">
        <f t="shared" si="0"/>
        <v>26.27</v>
      </c>
      <c r="K11" s="445">
        <f>H11*0.7</f>
        <v>125.92999999999999</v>
      </c>
      <c r="L11" s="448"/>
      <c r="M11" s="448"/>
      <c r="N11" s="20"/>
    </row>
    <row r="12" spans="1:14" ht="15" x14ac:dyDescent="0.25">
      <c r="A12" s="6">
        <v>42814</v>
      </c>
      <c r="B12" s="33"/>
      <c r="C12" s="33">
        <v>0</v>
      </c>
      <c r="D12" s="17">
        <v>9.5500000000000007</v>
      </c>
      <c r="E12" s="17">
        <v>0</v>
      </c>
      <c r="F12" s="17">
        <v>3.9</v>
      </c>
      <c r="G12" s="18">
        <v>1.3</v>
      </c>
      <c r="H12" s="19">
        <v>392</v>
      </c>
      <c r="I12" s="19">
        <v>0.7</v>
      </c>
      <c r="J12" s="296">
        <f t="shared" si="0"/>
        <v>4.97</v>
      </c>
      <c r="K12" s="445">
        <v>392</v>
      </c>
      <c r="L12" s="430"/>
      <c r="M12" s="430"/>
      <c r="N12" s="20"/>
    </row>
    <row r="13" spans="1:14" ht="15" x14ac:dyDescent="0.25">
      <c r="A13" s="6">
        <v>42816</v>
      </c>
      <c r="B13" s="33"/>
      <c r="C13" s="33">
        <v>0</v>
      </c>
      <c r="D13" s="17">
        <v>9.4600000000000009</v>
      </c>
      <c r="E13" s="17">
        <v>0</v>
      </c>
      <c r="F13" s="17">
        <v>4</v>
      </c>
      <c r="G13" s="18">
        <v>1.1000000000000001</v>
      </c>
      <c r="H13" s="19">
        <v>417</v>
      </c>
      <c r="I13" s="19">
        <v>7.4</v>
      </c>
      <c r="J13" s="296">
        <f t="shared" si="0"/>
        <v>52.54</v>
      </c>
      <c r="K13" s="445">
        <v>417</v>
      </c>
      <c r="L13" s="430"/>
      <c r="M13" s="430"/>
      <c r="N13" s="20"/>
    </row>
    <row r="14" spans="1:14" ht="15" x14ac:dyDescent="0.25">
      <c r="A14" s="4">
        <v>42818</v>
      </c>
      <c r="B14" s="33"/>
      <c r="C14" s="33">
        <v>0</v>
      </c>
      <c r="D14" s="17">
        <v>9.3699999999999992</v>
      </c>
      <c r="E14" s="17">
        <v>0</v>
      </c>
      <c r="F14" s="17">
        <v>5.5</v>
      </c>
      <c r="G14" s="18">
        <v>1.3</v>
      </c>
      <c r="H14" s="19">
        <v>558</v>
      </c>
      <c r="I14" s="19">
        <v>10.46</v>
      </c>
      <c r="J14" s="296">
        <f t="shared" si="0"/>
        <v>74.266000000000005</v>
      </c>
      <c r="K14" s="445">
        <f t="shared" ref="K14:K74" si="1">H14*0.7</f>
        <v>390.59999999999997</v>
      </c>
      <c r="L14" s="430">
        <v>0.14699999999999999</v>
      </c>
      <c r="M14" s="430">
        <v>0.14699999999999999</v>
      </c>
      <c r="N14" s="20"/>
    </row>
    <row r="15" spans="1:14" ht="15" x14ac:dyDescent="0.25">
      <c r="A15" s="4">
        <v>42821</v>
      </c>
      <c r="B15" s="33"/>
      <c r="C15" s="33">
        <v>0</v>
      </c>
      <c r="D15" s="17">
        <v>6.96</v>
      </c>
      <c r="E15" s="17">
        <v>0</v>
      </c>
      <c r="F15" s="17">
        <v>0.9</v>
      </c>
      <c r="G15" s="18"/>
      <c r="H15" s="19">
        <v>91</v>
      </c>
      <c r="I15" s="19">
        <v>0.96</v>
      </c>
      <c r="J15" s="296">
        <f t="shared" si="0"/>
        <v>6.8159999999999998</v>
      </c>
      <c r="K15" s="445">
        <f t="shared" si="1"/>
        <v>63.699999999999996</v>
      </c>
      <c r="L15" s="430"/>
      <c r="M15" s="430"/>
      <c r="N15" s="20"/>
    </row>
    <row r="16" spans="1:14" ht="15" x14ac:dyDescent="0.25">
      <c r="A16" s="4">
        <v>42823</v>
      </c>
      <c r="B16" s="33"/>
      <c r="C16" s="33">
        <v>0</v>
      </c>
      <c r="D16" s="17">
        <v>8.8000000000000007</v>
      </c>
      <c r="E16" s="17">
        <v>0</v>
      </c>
      <c r="F16" s="17">
        <v>1.6</v>
      </c>
      <c r="G16" s="18">
        <v>0.1</v>
      </c>
      <c r="H16" s="19">
        <v>78</v>
      </c>
      <c r="I16" s="19">
        <v>0.79</v>
      </c>
      <c r="J16" s="445">
        <f t="shared" si="0"/>
        <v>5.609</v>
      </c>
      <c r="K16" s="445">
        <f t="shared" si="1"/>
        <v>54.599999999999994</v>
      </c>
      <c r="L16" s="430"/>
      <c r="M16" s="430"/>
      <c r="N16" s="20"/>
    </row>
    <row r="17" spans="1:14" ht="15" x14ac:dyDescent="0.25">
      <c r="A17" s="4">
        <v>42825</v>
      </c>
      <c r="B17" s="33"/>
      <c r="C17" s="33">
        <v>0</v>
      </c>
      <c r="D17" s="17">
        <v>11.19</v>
      </c>
      <c r="E17" s="17">
        <v>0</v>
      </c>
      <c r="F17" s="17">
        <v>26</v>
      </c>
      <c r="G17" s="18">
        <v>23.7</v>
      </c>
      <c r="H17" s="19">
        <v>2810</v>
      </c>
      <c r="I17" s="19">
        <v>3.28</v>
      </c>
      <c r="J17" s="445">
        <f t="shared" si="0"/>
        <v>23.287999999999997</v>
      </c>
      <c r="K17" s="445">
        <f t="shared" si="1"/>
        <v>1966.9999999999998</v>
      </c>
      <c r="L17" s="430"/>
      <c r="M17" s="430"/>
      <c r="N17" s="20"/>
    </row>
    <row r="18" spans="1:14" ht="15" x14ac:dyDescent="0.25">
      <c r="A18" s="4">
        <v>42828</v>
      </c>
      <c r="B18" s="33"/>
      <c r="C18" s="33">
        <v>0</v>
      </c>
      <c r="D18" s="17">
        <v>8.1999999999999993</v>
      </c>
      <c r="E18" s="17">
        <v>0</v>
      </c>
      <c r="F18" s="17">
        <v>1.6</v>
      </c>
      <c r="G18" s="18">
        <v>0</v>
      </c>
      <c r="H18" s="19">
        <v>100</v>
      </c>
      <c r="I18" s="19">
        <v>1.4</v>
      </c>
      <c r="J18" s="445">
        <f t="shared" si="0"/>
        <v>9.94</v>
      </c>
      <c r="K18" s="445">
        <f t="shared" si="1"/>
        <v>70</v>
      </c>
      <c r="L18" s="430"/>
      <c r="M18" s="430"/>
      <c r="N18" s="20"/>
    </row>
    <row r="19" spans="1:14" ht="15" x14ac:dyDescent="0.25">
      <c r="A19" s="4">
        <f>'1 EAU BRUTE DE VILLE'!A19</f>
        <v>43560</v>
      </c>
      <c r="B19" s="33"/>
      <c r="C19" s="33">
        <v>0</v>
      </c>
      <c r="D19" s="17">
        <v>8.5</v>
      </c>
      <c r="E19" s="17">
        <v>0</v>
      </c>
      <c r="F19" s="17">
        <v>2.7</v>
      </c>
      <c r="G19" s="18">
        <v>0.1</v>
      </c>
      <c r="H19" s="19">
        <v>218</v>
      </c>
      <c r="I19" s="19">
        <v>5.8</v>
      </c>
      <c r="J19" s="445">
        <f t="shared" si="0"/>
        <v>41.18</v>
      </c>
      <c r="K19" s="445">
        <f t="shared" si="1"/>
        <v>152.6</v>
      </c>
      <c r="L19" s="430"/>
      <c r="M19" s="430"/>
      <c r="N19" s="20"/>
    </row>
    <row r="20" spans="1:14" ht="15" x14ac:dyDescent="0.25">
      <c r="A20" s="4">
        <v>42832</v>
      </c>
      <c r="B20" s="33"/>
      <c r="C20" s="33">
        <v>0</v>
      </c>
      <c r="D20" s="16"/>
      <c r="E20" s="17">
        <v>0</v>
      </c>
      <c r="F20" s="17">
        <v>1</v>
      </c>
      <c r="G20" s="18">
        <v>0</v>
      </c>
      <c r="H20" s="19"/>
      <c r="I20" s="19"/>
      <c r="J20" s="445">
        <v>7.1</v>
      </c>
      <c r="K20" s="445">
        <f t="shared" si="1"/>
        <v>0</v>
      </c>
      <c r="L20" s="430"/>
      <c r="M20" s="430"/>
      <c r="N20" s="20"/>
    </row>
    <row r="21" spans="1:14" ht="15" x14ac:dyDescent="0.25">
      <c r="A21" s="4">
        <v>42835</v>
      </c>
      <c r="B21" s="33"/>
      <c r="C21" s="33">
        <v>0</v>
      </c>
      <c r="D21" s="16"/>
      <c r="E21" s="17">
        <v>0</v>
      </c>
      <c r="F21" s="17">
        <v>1.1000000000000001</v>
      </c>
      <c r="G21" s="18">
        <v>0</v>
      </c>
      <c r="H21" s="19"/>
      <c r="I21" s="19"/>
      <c r="J21" s="445">
        <v>7.1</v>
      </c>
      <c r="K21" s="445">
        <f t="shared" si="1"/>
        <v>0</v>
      </c>
      <c r="L21" s="430"/>
      <c r="M21" s="430"/>
      <c r="N21" s="20"/>
    </row>
    <row r="22" spans="1:14" ht="15" x14ac:dyDescent="0.25">
      <c r="A22" s="4">
        <v>42837</v>
      </c>
      <c r="B22" s="33"/>
      <c r="C22" s="33">
        <v>0</v>
      </c>
      <c r="D22" s="16"/>
      <c r="E22" s="17">
        <v>0</v>
      </c>
      <c r="F22" s="17">
        <v>2</v>
      </c>
      <c r="G22" s="18">
        <v>0</v>
      </c>
      <c r="H22" s="19"/>
      <c r="I22" s="19"/>
      <c r="J22" s="445">
        <v>10</v>
      </c>
      <c r="K22" s="445">
        <f t="shared" si="1"/>
        <v>0</v>
      </c>
      <c r="L22" s="430"/>
      <c r="M22" s="430"/>
      <c r="N22" s="21"/>
    </row>
    <row r="23" spans="1:14" ht="15" x14ac:dyDescent="0.25">
      <c r="A23" s="4">
        <v>42839</v>
      </c>
      <c r="B23" s="33"/>
      <c r="C23" s="33">
        <v>0</v>
      </c>
      <c r="D23" s="16"/>
      <c r="E23" s="17">
        <v>0</v>
      </c>
      <c r="F23" s="17">
        <v>2</v>
      </c>
      <c r="G23" s="18">
        <v>0.4</v>
      </c>
      <c r="H23" s="19"/>
      <c r="I23" s="19"/>
      <c r="J23" s="445">
        <v>15</v>
      </c>
      <c r="K23" s="445">
        <f t="shared" si="1"/>
        <v>0</v>
      </c>
      <c r="L23" s="430"/>
      <c r="M23" s="430"/>
      <c r="N23" s="20"/>
    </row>
    <row r="24" spans="1:14" ht="15" x14ac:dyDescent="0.25">
      <c r="A24" s="4">
        <v>42842</v>
      </c>
      <c r="B24" s="33"/>
      <c r="C24" s="33">
        <v>0</v>
      </c>
      <c r="D24" s="16"/>
      <c r="E24" s="17">
        <v>0</v>
      </c>
      <c r="F24" s="17">
        <v>1</v>
      </c>
      <c r="G24" s="18">
        <v>0</v>
      </c>
      <c r="H24" s="19"/>
      <c r="I24" s="19"/>
      <c r="J24" s="445">
        <v>7</v>
      </c>
      <c r="K24" s="445">
        <f t="shared" si="1"/>
        <v>0</v>
      </c>
      <c r="L24" s="430"/>
      <c r="M24" s="430"/>
      <c r="N24" s="20"/>
    </row>
    <row r="25" spans="1:14" ht="15" x14ac:dyDescent="0.25">
      <c r="A25" s="4">
        <v>42844</v>
      </c>
      <c r="B25" s="33"/>
      <c r="C25" s="33">
        <v>0</v>
      </c>
      <c r="D25" s="16"/>
      <c r="E25" s="17">
        <v>0</v>
      </c>
      <c r="F25" s="17">
        <v>1</v>
      </c>
      <c r="G25" s="18">
        <v>0</v>
      </c>
      <c r="H25" s="19"/>
      <c r="I25" s="19"/>
      <c r="J25" s="445">
        <v>9</v>
      </c>
      <c r="K25" s="445">
        <f t="shared" si="1"/>
        <v>0</v>
      </c>
      <c r="L25" s="430"/>
      <c r="M25" s="430"/>
      <c r="N25" s="20"/>
    </row>
    <row r="26" spans="1:14" ht="15" x14ac:dyDescent="0.25">
      <c r="A26" s="4">
        <v>42846</v>
      </c>
      <c r="B26" s="33"/>
      <c r="C26" s="33">
        <v>0</v>
      </c>
      <c r="D26" s="16"/>
      <c r="E26" s="17">
        <v>0</v>
      </c>
      <c r="F26" s="17">
        <v>4</v>
      </c>
      <c r="G26" s="18">
        <v>1</v>
      </c>
      <c r="H26" s="19"/>
      <c r="I26" s="19"/>
      <c r="J26" s="445"/>
      <c r="K26" s="445">
        <f t="shared" si="1"/>
        <v>0</v>
      </c>
      <c r="L26" s="430"/>
      <c r="M26" s="430"/>
      <c r="N26" s="20"/>
    </row>
    <row r="27" spans="1:14" ht="15" x14ac:dyDescent="0.25">
      <c r="A27" s="4">
        <v>42849</v>
      </c>
      <c r="B27" s="33"/>
      <c r="C27" s="33">
        <v>0</v>
      </c>
      <c r="D27" s="16"/>
      <c r="E27" s="17">
        <v>0</v>
      </c>
      <c r="F27" s="17">
        <v>3</v>
      </c>
      <c r="G27" s="18">
        <v>1</v>
      </c>
      <c r="H27" s="19"/>
      <c r="I27" s="19"/>
      <c r="J27" s="445">
        <v>11</v>
      </c>
      <c r="K27" s="445">
        <f t="shared" si="1"/>
        <v>0</v>
      </c>
      <c r="L27" s="430"/>
      <c r="M27" s="430"/>
      <c r="N27" s="20"/>
    </row>
    <row r="28" spans="1:14" ht="15" x14ac:dyDescent="0.25">
      <c r="A28" s="4">
        <v>42851</v>
      </c>
      <c r="B28" s="33"/>
      <c r="C28" s="33">
        <v>0</v>
      </c>
      <c r="D28" s="16"/>
      <c r="E28" s="17">
        <v>0</v>
      </c>
      <c r="F28" s="17">
        <v>1</v>
      </c>
      <c r="G28" s="18">
        <v>0</v>
      </c>
      <c r="H28" s="19"/>
      <c r="I28" s="19"/>
      <c r="J28" s="445">
        <v>14</v>
      </c>
      <c r="K28" s="445">
        <f t="shared" si="1"/>
        <v>0</v>
      </c>
      <c r="L28" s="430"/>
      <c r="M28" s="430"/>
      <c r="N28" s="20"/>
    </row>
    <row r="29" spans="1:14" ht="15" x14ac:dyDescent="0.25">
      <c r="A29" s="4">
        <v>42853</v>
      </c>
      <c r="B29" s="33"/>
      <c r="C29" s="33">
        <v>0</v>
      </c>
      <c r="D29" s="16"/>
      <c r="E29" s="17">
        <v>0</v>
      </c>
      <c r="F29" s="17">
        <v>1.7</v>
      </c>
      <c r="G29" s="18">
        <v>1.1000000000000001</v>
      </c>
      <c r="H29" s="19"/>
      <c r="I29" s="19"/>
      <c r="J29" s="445">
        <v>36.92</v>
      </c>
      <c r="K29" s="445">
        <f t="shared" si="1"/>
        <v>0</v>
      </c>
      <c r="L29" s="430"/>
      <c r="M29" s="430"/>
      <c r="N29" s="20"/>
    </row>
    <row r="30" spans="1:14" ht="15" x14ac:dyDescent="0.25">
      <c r="A30" s="4">
        <v>42858</v>
      </c>
      <c r="B30" s="33"/>
      <c r="C30" s="33">
        <v>0</v>
      </c>
      <c r="D30" s="16"/>
      <c r="E30" s="17">
        <v>0</v>
      </c>
      <c r="F30" s="17">
        <v>0</v>
      </c>
      <c r="G30" s="18">
        <v>0</v>
      </c>
      <c r="H30" s="19"/>
      <c r="I30" s="19"/>
      <c r="J30" s="445">
        <v>71</v>
      </c>
      <c r="K30" s="445">
        <f t="shared" si="1"/>
        <v>0</v>
      </c>
      <c r="L30" s="430"/>
      <c r="M30" s="430"/>
      <c r="N30" s="20"/>
    </row>
    <row r="31" spans="1:14" ht="15" x14ac:dyDescent="0.25">
      <c r="A31" s="4">
        <v>42860</v>
      </c>
      <c r="B31" s="33"/>
      <c r="C31" s="33">
        <v>0</v>
      </c>
      <c r="D31" s="16"/>
      <c r="E31" s="17">
        <v>0</v>
      </c>
      <c r="F31" s="17">
        <v>1</v>
      </c>
      <c r="G31" s="18">
        <v>0</v>
      </c>
      <c r="H31" s="19"/>
      <c r="I31" s="19"/>
      <c r="J31" s="445">
        <v>7</v>
      </c>
      <c r="K31" s="445">
        <f t="shared" si="1"/>
        <v>0</v>
      </c>
      <c r="L31" s="430"/>
      <c r="M31" s="430"/>
      <c r="N31" s="20"/>
    </row>
    <row r="32" spans="1:14" ht="15" x14ac:dyDescent="0.25">
      <c r="A32" s="4">
        <v>42863</v>
      </c>
      <c r="B32" s="33"/>
      <c r="C32" s="33">
        <v>0</v>
      </c>
      <c r="D32" s="16"/>
      <c r="E32" s="17">
        <v>0</v>
      </c>
      <c r="F32" s="17">
        <v>1</v>
      </c>
      <c r="G32" s="18">
        <v>0.1</v>
      </c>
      <c r="H32" s="19"/>
      <c r="I32" s="19"/>
      <c r="J32" s="445">
        <v>18</v>
      </c>
      <c r="K32" s="445">
        <f t="shared" si="1"/>
        <v>0</v>
      </c>
      <c r="L32" s="430"/>
      <c r="M32" s="430"/>
      <c r="N32" s="20"/>
    </row>
    <row r="33" spans="1:14" ht="15" x14ac:dyDescent="0.25">
      <c r="A33" s="4">
        <v>42865</v>
      </c>
      <c r="B33" s="33"/>
      <c r="C33" s="33">
        <v>0</v>
      </c>
      <c r="D33" s="16"/>
      <c r="E33" s="17">
        <v>0</v>
      </c>
      <c r="F33" s="17">
        <v>1</v>
      </c>
      <c r="G33" s="18">
        <v>0</v>
      </c>
      <c r="H33" s="19"/>
      <c r="I33" s="19"/>
      <c r="J33" s="445">
        <v>14.2</v>
      </c>
      <c r="K33" s="445">
        <f t="shared" si="1"/>
        <v>0</v>
      </c>
      <c r="L33" s="430"/>
      <c r="M33" s="430"/>
      <c r="N33" s="20"/>
    </row>
    <row r="34" spans="1:14" ht="15" x14ac:dyDescent="0.25">
      <c r="A34" s="4">
        <v>42867</v>
      </c>
      <c r="B34" s="33"/>
      <c r="C34" s="33">
        <v>0</v>
      </c>
      <c r="D34" s="16"/>
      <c r="E34" s="17">
        <v>0</v>
      </c>
      <c r="F34" s="17">
        <v>2</v>
      </c>
      <c r="G34" s="18">
        <v>0</v>
      </c>
      <c r="H34" s="19"/>
      <c r="I34" s="19"/>
      <c r="J34" s="445">
        <v>28</v>
      </c>
      <c r="K34" s="445">
        <f t="shared" si="1"/>
        <v>0</v>
      </c>
      <c r="L34" s="430"/>
      <c r="M34" s="430"/>
      <c r="N34" s="20"/>
    </row>
    <row r="35" spans="1:14" ht="15" x14ac:dyDescent="0.25">
      <c r="A35" s="4">
        <v>42870</v>
      </c>
      <c r="B35" s="33"/>
      <c r="C35" s="33">
        <v>0</v>
      </c>
      <c r="D35" s="16"/>
      <c r="E35" s="17">
        <v>0</v>
      </c>
      <c r="F35" s="17">
        <v>1.4</v>
      </c>
      <c r="G35" s="18">
        <v>0</v>
      </c>
      <c r="H35" s="19"/>
      <c r="I35" s="19"/>
      <c r="J35" s="445">
        <v>21</v>
      </c>
      <c r="K35" s="445">
        <f t="shared" si="1"/>
        <v>0</v>
      </c>
      <c r="L35" s="430"/>
      <c r="M35" s="430"/>
      <c r="N35" s="20"/>
    </row>
    <row r="36" spans="1:14" ht="15" x14ac:dyDescent="0.25">
      <c r="A36" s="4">
        <v>42872</v>
      </c>
      <c r="B36" s="33"/>
      <c r="C36" s="33">
        <v>0</v>
      </c>
      <c r="D36" s="16"/>
      <c r="E36" s="17">
        <v>0</v>
      </c>
      <c r="F36" s="17">
        <v>2</v>
      </c>
      <c r="G36" s="18">
        <v>0</v>
      </c>
      <c r="H36" s="19"/>
      <c r="I36" s="19"/>
      <c r="J36" s="445">
        <v>42</v>
      </c>
      <c r="K36" s="445">
        <f t="shared" si="1"/>
        <v>0</v>
      </c>
      <c r="L36" s="430"/>
      <c r="M36" s="430"/>
      <c r="N36" s="20"/>
    </row>
    <row r="37" spans="1:14" ht="15" x14ac:dyDescent="0.25">
      <c r="A37" s="4">
        <v>42874</v>
      </c>
      <c r="B37" s="33"/>
      <c r="C37" s="33">
        <v>0</v>
      </c>
      <c r="D37" s="16"/>
      <c r="E37" s="17">
        <v>0</v>
      </c>
      <c r="F37" s="17">
        <v>2</v>
      </c>
      <c r="G37" s="18">
        <v>0</v>
      </c>
      <c r="H37" s="19"/>
      <c r="I37" s="19"/>
      <c r="J37" s="445">
        <v>40</v>
      </c>
      <c r="K37" s="445">
        <f t="shared" si="1"/>
        <v>0</v>
      </c>
      <c r="L37" s="430"/>
      <c r="M37" s="430"/>
      <c r="N37" s="20"/>
    </row>
    <row r="38" spans="1:14" ht="15" x14ac:dyDescent="0.25">
      <c r="A38" s="4">
        <v>42877</v>
      </c>
      <c r="B38" s="33"/>
      <c r="C38" s="33">
        <v>0</v>
      </c>
      <c r="D38" s="16"/>
      <c r="E38" s="17">
        <v>0</v>
      </c>
      <c r="F38" s="17">
        <v>2</v>
      </c>
      <c r="G38" s="18">
        <v>0</v>
      </c>
      <c r="H38" s="19"/>
      <c r="I38" s="19"/>
      <c r="J38" s="445">
        <v>70</v>
      </c>
      <c r="K38" s="445">
        <f t="shared" si="1"/>
        <v>0</v>
      </c>
      <c r="L38" s="430"/>
      <c r="M38" s="430"/>
      <c r="N38" s="20"/>
    </row>
    <row r="39" spans="1:14" ht="15" x14ac:dyDescent="0.25">
      <c r="A39" s="4">
        <v>42879</v>
      </c>
      <c r="B39" s="33"/>
      <c r="C39" s="33">
        <v>0</v>
      </c>
      <c r="D39" s="16"/>
      <c r="E39" s="17">
        <v>0</v>
      </c>
      <c r="F39" s="17">
        <v>2</v>
      </c>
      <c r="G39" s="18">
        <v>0</v>
      </c>
      <c r="H39" s="19"/>
      <c r="I39" s="19"/>
      <c r="J39" s="445">
        <v>40</v>
      </c>
      <c r="K39" s="445">
        <f t="shared" si="1"/>
        <v>0</v>
      </c>
      <c r="L39" s="430"/>
      <c r="M39" s="430"/>
      <c r="N39" s="20"/>
    </row>
    <row r="40" spans="1:14" ht="15" x14ac:dyDescent="0.25">
      <c r="A40" s="4">
        <v>42881</v>
      </c>
      <c r="B40" s="33"/>
      <c r="C40" s="33">
        <v>0</v>
      </c>
      <c r="D40" s="16"/>
      <c r="E40" s="17">
        <v>0</v>
      </c>
      <c r="F40" s="17">
        <v>0.4</v>
      </c>
      <c r="G40" s="18">
        <v>0</v>
      </c>
      <c r="H40" s="19"/>
      <c r="I40" s="19"/>
      <c r="J40" s="445">
        <v>10.6</v>
      </c>
      <c r="K40" s="445">
        <f t="shared" si="1"/>
        <v>0</v>
      </c>
      <c r="L40" s="430"/>
      <c r="M40" s="430"/>
      <c r="N40" s="20"/>
    </row>
    <row r="41" spans="1:14" ht="15" x14ac:dyDescent="0.25">
      <c r="A41" s="4">
        <v>42884</v>
      </c>
      <c r="B41" s="4"/>
      <c r="C41" s="33">
        <v>0</v>
      </c>
      <c r="D41" s="16"/>
      <c r="E41" s="17">
        <v>0</v>
      </c>
      <c r="F41" s="17">
        <v>2.8</v>
      </c>
      <c r="G41" s="18">
        <v>0</v>
      </c>
      <c r="H41" s="19"/>
      <c r="I41" s="19"/>
      <c r="J41" s="445">
        <v>78.099999999999994</v>
      </c>
      <c r="K41" s="445">
        <f t="shared" si="1"/>
        <v>0</v>
      </c>
      <c r="L41" s="430"/>
      <c r="M41" s="430"/>
      <c r="N41" s="20"/>
    </row>
    <row r="42" spans="1:14" ht="15" x14ac:dyDescent="0.25">
      <c r="A42" s="4">
        <v>42886</v>
      </c>
      <c r="B42" s="4"/>
      <c r="C42" s="33">
        <v>0</v>
      </c>
      <c r="D42" s="16"/>
      <c r="E42" s="17">
        <v>0</v>
      </c>
      <c r="F42" s="17">
        <v>3</v>
      </c>
      <c r="G42" s="18">
        <v>0.4</v>
      </c>
      <c r="H42" s="19"/>
      <c r="I42" s="19"/>
      <c r="J42" s="445">
        <v>48</v>
      </c>
      <c r="K42" s="445">
        <f t="shared" si="1"/>
        <v>0</v>
      </c>
      <c r="L42" s="430"/>
      <c r="M42" s="430"/>
      <c r="N42" s="20"/>
    </row>
    <row r="43" spans="1:14" ht="15" x14ac:dyDescent="0.25">
      <c r="A43" s="4">
        <v>42888</v>
      </c>
      <c r="B43" s="4"/>
      <c r="C43" s="33">
        <v>0</v>
      </c>
      <c r="D43" s="16"/>
      <c r="E43" s="17">
        <v>0</v>
      </c>
      <c r="F43" s="17">
        <v>0.1</v>
      </c>
      <c r="G43" s="18">
        <v>0.1</v>
      </c>
      <c r="H43" s="19"/>
      <c r="I43" s="19"/>
      <c r="J43" s="445">
        <v>3.5</v>
      </c>
      <c r="K43" s="445">
        <f t="shared" si="1"/>
        <v>0</v>
      </c>
      <c r="L43" s="430"/>
      <c r="M43" s="430"/>
      <c r="N43" s="20"/>
    </row>
    <row r="44" spans="1:14" ht="15" x14ac:dyDescent="0.25">
      <c r="A44" s="4">
        <v>42891</v>
      </c>
      <c r="B44" s="4"/>
      <c r="C44" s="33">
        <v>0</v>
      </c>
      <c r="D44" s="16"/>
      <c r="E44" s="17">
        <v>0</v>
      </c>
      <c r="F44" s="17">
        <v>0.2</v>
      </c>
      <c r="G44" s="18">
        <v>0</v>
      </c>
      <c r="H44" s="19"/>
      <c r="I44" s="19"/>
      <c r="J44" s="445">
        <v>7.5</v>
      </c>
      <c r="K44" s="445">
        <f t="shared" si="1"/>
        <v>0</v>
      </c>
      <c r="L44" s="430"/>
      <c r="M44" s="430"/>
      <c r="N44" s="20"/>
    </row>
    <row r="45" spans="1:14" ht="15" x14ac:dyDescent="0.25">
      <c r="A45" s="4">
        <v>42893</v>
      </c>
      <c r="B45" s="4"/>
      <c r="C45" s="33">
        <v>0</v>
      </c>
      <c r="D45" s="16"/>
      <c r="E45" s="17">
        <v>0</v>
      </c>
      <c r="F45" s="17">
        <v>0.1</v>
      </c>
      <c r="G45" s="18">
        <v>0</v>
      </c>
      <c r="H45" s="19"/>
      <c r="I45" s="19"/>
      <c r="J45" s="445">
        <v>7</v>
      </c>
      <c r="K45" s="445">
        <f t="shared" si="1"/>
        <v>0</v>
      </c>
      <c r="L45" s="430"/>
      <c r="M45" s="430"/>
      <c r="N45" s="20"/>
    </row>
    <row r="46" spans="1:14" ht="15" x14ac:dyDescent="0.25">
      <c r="A46" s="4">
        <v>42895</v>
      </c>
      <c r="B46" s="4"/>
      <c r="C46" s="33">
        <v>0</v>
      </c>
      <c r="D46" s="16"/>
      <c r="E46" s="17">
        <v>0</v>
      </c>
      <c r="F46" s="17">
        <v>0.1</v>
      </c>
      <c r="G46" s="18">
        <v>0</v>
      </c>
      <c r="H46" s="19"/>
      <c r="I46" s="19"/>
      <c r="J46" s="445">
        <v>7</v>
      </c>
      <c r="K46" s="445">
        <f>H46*0.7</f>
        <v>0</v>
      </c>
      <c r="L46" s="430"/>
      <c r="M46" s="430"/>
      <c r="N46" s="20"/>
    </row>
    <row r="47" spans="1:14" ht="15" x14ac:dyDescent="0.25">
      <c r="A47" s="4">
        <v>42898</v>
      </c>
      <c r="B47" s="4"/>
      <c r="C47" s="33">
        <v>0</v>
      </c>
      <c r="D47" s="16"/>
      <c r="E47" s="17">
        <v>0</v>
      </c>
      <c r="F47" s="17">
        <v>0.1</v>
      </c>
      <c r="G47" s="18">
        <v>0</v>
      </c>
      <c r="H47" s="19"/>
      <c r="I47" s="19"/>
      <c r="J47" s="445">
        <v>7</v>
      </c>
      <c r="K47" s="445">
        <f>H47*0.7</f>
        <v>0</v>
      </c>
      <c r="L47" s="430"/>
      <c r="M47" s="430"/>
      <c r="N47" s="20"/>
    </row>
    <row r="48" spans="1:14" ht="15" x14ac:dyDescent="0.25">
      <c r="A48" s="4">
        <v>42900</v>
      </c>
      <c r="B48" s="4"/>
      <c r="C48" s="33">
        <v>0</v>
      </c>
      <c r="D48" s="16"/>
      <c r="E48" s="17">
        <v>0</v>
      </c>
      <c r="F48" s="17">
        <v>4</v>
      </c>
      <c r="G48" s="18">
        <v>2</v>
      </c>
      <c r="H48" s="19"/>
      <c r="I48" s="19"/>
      <c r="J48" s="445">
        <v>35</v>
      </c>
      <c r="K48" s="445">
        <f t="shared" si="1"/>
        <v>0</v>
      </c>
      <c r="L48" s="430"/>
      <c r="M48" s="430"/>
      <c r="N48" s="20"/>
    </row>
    <row r="49" spans="1:14" ht="15" x14ac:dyDescent="0.25">
      <c r="A49" s="4">
        <v>42902</v>
      </c>
      <c r="B49" s="4"/>
      <c r="C49" s="33">
        <v>0</v>
      </c>
      <c r="D49" s="16"/>
      <c r="E49" s="17">
        <v>0</v>
      </c>
      <c r="F49" s="17">
        <v>2</v>
      </c>
      <c r="G49" s="18">
        <v>0</v>
      </c>
      <c r="H49" s="19"/>
      <c r="I49" s="19"/>
      <c r="J49" s="445"/>
      <c r="K49" s="445">
        <f t="shared" si="1"/>
        <v>0</v>
      </c>
      <c r="L49" s="430"/>
      <c r="M49" s="430"/>
      <c r="N49" s="20"/>
    </row>
    <row r="50" spans="1:14" ht="15" x14ac:dyDescent="0.25">
      <c r="A50" s="4" t="s">
        <v>24</v>
      </c>
      <c r="B50" s="4"/>
      <c r="C50" s="33">
        <v>0</v>
      </c>
      <c r="D50" s="16"/>
      <c r="E50" s="17"/>
      <c r="F50" s="17"/>
      <c r="G50" s="18"/>
      <c r="H50" s="19"/>
      <c r="I50" s="19"/>
      <c r="J50" s="445"/>
      <c r="K50" s="445">
        <f t="shared" si="1"/>
        <v>0</v>
      </c>
      <c r="L50" s="430"/>
      <c r="M50" s="430"/>
      <c r="N50" s="20"/>
    </row>
    <row r="51" spans="1:14" ht="15" x14ac:dyDescent="0.25">
      <c r="A51" s="4">
        <v>42905</v>
      </c>
      <c r="B51" s="4"/>
      <c r="C51" s="33">
        <v>0</v>
      </c>
      <c r="D51" s="16">
        <v>8.08</v>
      </c>
      <c r="E51" s="17">
        <v>0</v>
      </c>
      <c r="F51" s="17">
        <v>3</v>
      </c>
      <c r="G51" s="18">
        <v>0</v>
      </c>
      <c r="H51" s="19">
        <v>248</v>
      </c>
      <c r="I51" s="19">
        <v>5.21</v>
      </c>
      <c r="J51" s="445">
        <v>42</v>
      </c>
      <c r="K51" s="445">
        <f t="shared" si="1"/>
        <v>173.6</v>
      </c>
      <c r="L51" s="430">
        <v>0.14000000000000001</v>
      </c>
      <c r="M51" s="430"/>
      <c r="N51" s="20"/>
    </row>
    <row r="52" spans="1:14" ht="15" x14ac:dyDescent="0.25">
      <c r="A52" s="4">
        <v>39254</v>
      </c>
      <c r="B52" s="4"/>
      <c r="C52" s="33">
        <v>0</v>
      </c>
      <c r="D52" s="16">
        <v>8.6999999999999993</v>
      </c>
      <c r="E52" s="17">
        <v>0</v>
      </c>
      <c r="F52" s="17">
        <v>3.2</v>
      </c>
      <c r="G52" s="18">
        <v>0.2</v>
      </c>
      <c r="H52" s="19">
        <v>241</v>
      </c>
      <c r="I52" s="19">
        <v>4.16</v>
      </c>
      <c r="J52" s="445">
        <f t="shared" ref="J52:J80" si="2">I52*7.1</f>
        <v>29.535999999999998</v>
      </c>
      <c r="K52" s="445">
        <f t="shared" si="1"/>
        <v>168.7</v>
      </c>
      <c r="L52" s="430">
        <v>0.108</v>
      </c>
      <c r="M52" s="430"/>
      <c r="N52" s="20" t="s">
        <v>317</v>
      </c>
    </row>
    <row r="53" spans="1:14" ht="15" x14ac:dyDescent="0.25">
      <c r="A53" s="4">
        <v>42909</v>
      </c>
      <c r="B53" s="4"/>
      <c r="C53" s="33">
        <v>0</v>
      </c>
      <c r="D53" s="16">
        <v>8.8000000000000007</v>
      </c>
      <c r="E53" s="17">
        <v>0</v>
      </c>
      <c r="F53" s="17">
        <v>2.1</v>
      </c>
      <c r="G53" s="18">
        <v>0.2</v>
      </c>
      <c r="H53" s="19">
        <v>93.3</v>
      </c>
      <c r="I53" s="19">
        <v>1.7</v>
      </c>
      <c r="J53" s="445">
        <f t="shared" si="2"/>
        <v>12.069999999999999</v>
      </c>
      <c r="K53" s="445">
        <f t="shared" si="1"/>
        <v>65.309999999999988</v>
      </c>
      <c r="L53" s="430"/>
      <c r="M53" s="430"/>
      <c r="N53" s="20"/>
    </row>
    <row r="54" spans="1:14" ht="15" x14ac:dyDescent="0.25">
      <c r="A54" s="4">
        <v>42912</v>
      </c>
      <c r="B54" s="4"/>
      <c r="C54" s="33">
        <v>0</v>
      </c>
      <c r="D54" s="16">
        <v>9</v>
      </c>
      <c r="E54" s="17">
        <v>0</v>
      </c>
      <c r="F54" s="17">
        <v>4.2</v>
      </c>
      <c r="G54" s="18">
        <v>0.9</v>
      </c>
      <c r="H54" s="19">
        <v>249</v>
      </c>
      <c r="I54" s="19">
        <v>4.05</v>
      </c>
      <c r="J54" s="445">
        <f t="shared" si="2"/>
        <v>28.754999999999999</v>
      </c>
      <c r="K54" s="445">
        <f t="shared" si="1"/>
        <v>174.29999999999998</v>
      </c>
      <c r="L54" s="430">
        <v>0.64</v>
      </c>
      <c r="M54" s="430"/>
      <c r="N54" s="20" t="s">
        <v>322</v>
      </c>
    </row>
    <row r="55" spans="1:14" x14ac:dyDescent="0.3">
      <c r="A55" s="4">
        <v>42914</v>
      </c>
      <c r="B55" s="4"/>
      <c r="C55" s="33">
        <v>0</v>
      </c>
      <c r="D55" s="16">
        <v>7.8</v>
      </c>
      <c r="E55" s="17">
        <v>0</v>
      </c>
      <c r="F55" s="17">
        <v>4.7</v>
      </c>
      <c r="G55" s="18">
        <v>0</v>
      </c>
      <c r="H55" s="19">
        <v>216</v>
      </c>
      <c r="I55" s="19">
        <v>3.7</v>
      </c>
      <c r="J55" s="445">
        <f t="shared" si="2"/>
        <v>26.27</v>
      </c>
      <c r="K55" s="445">
        <f t="shared" si="1"/>
        <v>151.19999999999999</v>
      </c>
      <c r="L55" s="430">
        <v>0.93</v>
      </c>
      <c r="M55" s="430"/>
      <c r="N55" s="20" t="s">
        <v>322</v>
      </c>
    </row>
    <row r="56" spans="1:14" x14ac:dyDescent="0.3">
      <c r="A56" s="4">
        <v>42916</v>
      </c>
      <c r="B56" s="4"/>
      <c r="C56" s="33">
        <v>0</v>
      </c>
      <c r="D56" s="16">
        <v>7.7</v>
      </c>
      <c r="E56" s="17">
        <v>0</v>
      </c>
      <c r="F56" s="17">
        <v>3.8</v>
      </c>
      <c r="G56" s="18">
        <v>0</v>
      </c>
      <c r="H56" s="19">
        <v>148</v>
      </c>
      <c r="I56" s="19">
        <v>2.65</v>
      </c>
      <c r="J56" s="445">
        <f t="shared" si="2"/>
        <v>18.814999999999998</v>
      </c>
      <c r="K56" s="445">
        <f t="shared" si="1"/>
        <v>103.6</v>
      </c>
      <c r="L56" s="430">
        <v>0.73</v>
      </c>
      <c r="M56" s="430"/>
      <c r="N56" s="20" t="s">
        <v>322</v>
      </c>
    </row>
    <row r="57" spans="1:14" x14ac:dyDescent="0.3">
      <c r="A57" s="4">
        <v>42919</v>
      </c>
      <c r="B57" s="4"/>
      <c r="C57" s="33">
        <v>0</v>
      </c>
      <c r="D57" s="16">
        <v>8.25</v>
      </c>
      <c r="E57" s="17">
        <v>0</v>
      </c>
      <c r="F57" s="17">
        <v>4.0999999999999996</v>
      </c>
      <c r="G57" s="18">
        <v>0</v>
      </c>
      <c r="H57" s="19">
        <v>188.6</v>
      </c>
      <c r="I57" s="19">
        <v>3.1</v>
      </c>
      <c r="J57" s="445">
        <f t="shared" si="2"/>
        <v>22.009999999999998</v>
      </c>
      <c r="K57" s="445">
        <f t="shared" si="1"/>
        <v>132.01999999999998</v>
      </c>
      <c r="L57" s="430">
        <v>0.82</v>
      </c>
      <c r="M57" s="430"/>
      <c r="N57" s="20" t="s">
        <v>322</v>
      </c>
    </row>
    <row r="58" spans="1:14" x14ac:dyDescent="0.3">
      <c r="A58" s="4" t="s">
        <v>24</v>
      </c>
      <c r="B58" s="4"/>
      <c r="C58" s="33">
        <v>0</v>
      </c>
      <c r="D58" s="16">
        <v>7.6</v>
      </c>
      <c r="E58" s="17">
        <v>0</v>
      </c>
      <c r="F58" s="17">
        <v>3.4</v>
      </c>
      <c r="G58" s="18">
        <v>0</v>
      </c>
      <c r="H58" s="19">
        <v>201</v>
      </c>
      <c r="I58" s="19">
        <v>3.43</v>
      </c>
      <c r="J58" s="445">
        <f t="shared" si="2"/>
        <v>24.353000000000002</v>
      </c>
      <c r="K58" s="445">
        <f t="shared" si="1"/>
        <v>140.69999999999999</v>
      </c>
      <c r="L58" s="430">
        <v>0.21</v>
      </c>
      <c r="M58" s="430"/>
      <c r="N58" s="20" t="s">
        <v>322</v>
      </c>
    </row>
    <row r="59" spans="1:14" x14ac:dyDescent="0.3">
      <c r="A59" s="4">
        <v>42923</v>
      </c>
      <c r="B59" s="4"/>
      <c r="C59" s="33">
        <v>0</v>
      </c>
      <c r="D59" s="16">
        <v>8.02</v>
      </c>
      <c r="E59" s="17">
        <v>0</v>
      </c>
      <c r="F59" s="17">
        <v>1.8</v>
      </c>
      <c r="G59" s="18">
        <v>0</v>
      </c>
      <c r="H59" s="19">
        <v>59.4</v>
      </c>
      <c r="I59" s="19">
        <v>2.7</v>
      </c>
      <c r="J59" s="445">
        <f t="shared" si="2"/>
        <v>19.170000000000002</v>
      </c>
      <c r="K59" s="445">
        <f t="shared" si="1"/>
        <v>41.58</v>
      </c>
      <c r="L59" s="430">
        <v>0.03</v>
      </c>
      <c r="M59" s="430"/>
      <c r="N59" s="20"/>
    </row>
    <row r="60" spans="1:14" x14ac:dyDescent="0.3">
      <c r="A60" s="4">
        <v>42926</v>
      </c>
      <c r="B60" s="4"/>
      <c r="C60" s="33">
        <v>0</v>
      </c>
      <c r="D60" s="16">
        <v>8.3699999999999992</v>
      </c>
      <c r="E60" s="17">
        <v>0</v>
      </c>
      <c r="F60" s="17">
        <v>4.0999999999999996</v>
      </c>
      <c r="G60" s="18">
        <v>0.2</v>
      </c>
      <c r="H60" s="19">
        <v>179.2</v>
      </c>
      <c r="I60" s="19">
        <v>2.956</v>
      </c>
      <c r="J60" s="445">
        <f t="shared" si="2"/>
        <v>20.987599999999997</v>
      </c>
      <c r="K60" s="445">
        <f t="shared" si="1"/>
        <v>125.43999999999998</v>
      </c>
      <c r="L60" s="430">
        <v>0.12</v>
      </c>
      <c r="M60" s="430"/>
      <c r="N60" s="20"/>
    </row>
    <row r="61" spans="1:14" x14ac:dyDescent="0.3">
      <c r="A61" s="4">
        <v>42928</v>
      </c>
      <c r="B61" s="4"/>
      <c r="C61" s="33">
        <v>0</v>
      </c>
      <c r="D61" s="16">
        <v>9.1999999999999993</v>
      </c>
      <c r="E61" s="17">
        <v>0</v>
      </c>
      <c r="F61" s="17">
        <v>2.7</v>
      </c>
      <c r="G61" s="18">
        <v>0.5</v>
      </c>
      <c r="H61" s="19">
        <v>72.8</v>
      </c>
      <c r="I61" s="19">
        <v>1</v>
      </c>
      <c r="J61" s="445">
        <f t="shared" si="2"/>
        <v>7.1</v>
      </c>
      <c r="K61" s="445">
        <f t="shared" si="1"/>
        <v>50.959999999999994</v>
      </c>
      <c r="L61" s="430">
        <v>0.09</v>
      </c>
      <c r="M61" s="430"/>
      <c r="N61" s="20"/>
    </row>
    <row r="62" spans="1:14" x14ac:dyDescent="0.3">
      <c r="A62" s="4">
        <v>42933</v>
      </c>
      <c r="B62" s="4"/>
      <c r="C62" s="33">
        <v>0</v>
      </c>
      <c r="D62" s="16">
        <v>9.2799999999999994</v>
      </c>
      <c r="E62" s="17">
        <v>0</v>
      </c>
      <c r="F62" s="17">
        <v>2.7</v>
      </c>
      <c r="G62" s="18">
        <v>0.8</v>
      </c>
      <c r="H62" s="19">
        <v>120.5</v>
      </c>
      <c r="I62" s="19">
        <v>2.2999999999999998</v>
      </c>
      <c r="J62" s="445">
        <f t="shared" si="2"/>
        <v>16.329999999999998</v>
      </c>
      <c r="K62" s="445">
        <f t="shared" si="1"/>
        <v>84.35</v>
      </c>
      <c r="L62" s="430">
        <v>0.2036</v>
      </c>
      <c r="M62" s="430"/>
      <c r="N62" s="20"/>
    </row>
    <row r="63" spans="1:14" x14ac:dyDescent="0.3">
      <c r="A63" s="4">
        <v>42935</v>
      </c>
      <c r="B63" s="4"/>
      <c r="C63" s="33">
        <v>0</v>
      </c>
      <c r="D63" s="16"/>
      <c r="E63" s="17">
        <v>0</v>
      </c>
      <c r="F63" s="17">
        <v>10.6</v>
      </c>
      <c r="G63" s="18">
        <v>8</v>
      </c>
      <c r="H63" s="19"/>
      <c r="I63" s="19"/>
      <c r="J63" s="445">
        <v>51</v>
      </c>
      <c r="K63" s="445">
        <f t="shared" si="1"/>
        <v>0</v>
      </c>
      <c r="L63" s="430"/>
      <c r="M63" s="430"/>
      <c r="N63" s="20"/>
    </row>
    <row r="64" spans="1:14" x14ac:dyDescent="0.3">
      <c r="A64" s="4">
        <v>42937</v>
      </c>
      <c r="B64" s="4"/>
      <c r="C64" s="33">
        <v>0</v>
      </c>
      <c r="D64" s="16">
        <v>9.49</v>
      </c>
      <c r="E64" s="17">
        <v>0</v>
      </c>
      <c r="F64" s="17">
        <v>5.3</v>
      </c>
      <c r="G64" s="18">
        <v>2.2999999999999998</v>
      </c>
      <c r="H64" s="19">
        <v>404</v>
      </c>
      <c r="I64" s="19">
        <v>7.5</v>
      </c>
      <c r="J64" s="445">
        <f t="shared" si="2"/>
        <v>53.25</v>
      </c>
      <c r="K64" s="445">
        <f t="shared" si="1"/>
        <v>282.79999999999995</v>
      </c>
      <c r="L64" s="430">
        <v>0.13200000000000001</v>
      </c>
      <c r="M64" s="430"/>
      <c r="N64" s="20"/>
    </row>
    <row r="65" spans="1:14" x14ac:dyDescent="0.3">
      <c r="A65" s="4">
        <v>42940</v>
      </c>
      <c r="B65" s="4"/>
      <c r="C65" s="33">
        <v>0</v>
      </c>
      <c r="D65" s="16">
        <v>9.58</v>
      </c>
      <c r="E65" s="17">
        <v>0</v>
      </c>
      <c r="F65" s="17">
        <v>5.9</v>
      </c>
      <c r="G65" s="18">
        <v>2.2000000000000002</v>
      </c>
      <c r="H65" s="19">
        <v>473</v>
      </c>
      <c r="I65" s="19">
        <v>9</v>
      </c>
      <c r="J65" s="445">
        <f t="shared" si="2"/>
        <v>63.9</v>
      </c>
      <c r="K65" s="445">
        <f t="shared" si="1"/>
        <v>331.09999999999997</v>
      </c>
      <c r="L65" s="430">
        <v>0.16700000000000001</v>
      </c>
      <c r="M65" s="430"/>
      <c r="N65" s="20"/>
    </row>
    <row r="66" spans="1:14" x14ac:dyDescent="0.3">
      <c r="A66" s="4">
        <v>42942</v>
      </c>
      <c r="B66" s="4"/>
      <c r="C66" s="33">
        <v>0</v>
      </c>
      <c r="D66" s="16">
        <v>9.34</v>
      </c>
      <c r="E66" s="17">
        <v>0</v>
      </c>
      <c r="F66" s="17">
        <v>5.2</v>
      </c>
      <c r="G66" s="18">
        <v>1.1000000000000001</v>
      </c>
      <c r="H66" s="19">
        <v>439</v>
      </c>
      <c r="I66" s="19">
        <v>7.04</v>
      </c>
      <c r="J66" s="445">
        <f t="shared" si="2"/>
        <v>49.983999999999995</v>
      </c>
      <c r="K66" s="445">
        <f t="shared" si="1"/>
        <v>307.29999999999995</v>
      </c>
      <c r="L66" s="430">
        <v>0.109</v>
      </c>
      <c r="M66" s="430"/>
      <c r="N66" s="20"/>
    </row>
    <row r="67" spans="1:14" x14ac:dyDescent="0.3">
      <c r="A67" s="4">
        <v>42944</v>
      </c>
      <c r="B67" s="4"/>
      <c r="C67" s="33">
        <v>0</v>
      </c>
      <c r="D67" s="16">
        <v>8.4499999999999993</v>
      </c>
      <c r="E67" s="17">
        <v>0</v>
      </c>
      <c r="F67" s="17">
        <v>3.2</v>
      </c>
      <c r="G67" s="18">
        <v>0.1</v>
      </c>
      <c r="H67" s="19">
        <v>220</v>
      </c>
      <c r="I67" s="19">
        <v>2.6</v>
      </c>
      <c r="J67" s="445">
        <f t="shared" si="2"/>
        <v>18.46</v>
      </c>
      <c r="K67" s="445">
        <f t="shared" si="1"/>
        <v>154</v>
      </c>
      <c r="L67" s="430">
        <v>0</v>
      </c>
      <c r="M67" s="430"/>
      <c r="N67" s="20"/>
    </row>
    <row r="68" spans="1:14" x14ac:dyDescent="0.3">
      <c r="A68" s="4">
        <v>42947</v>
      </c>
      <c r="B68" s="4"/>
      <c r="C68" s="33">
        <v>0</v>
      </c>
      <c r="D68" s="16">
        <v>9.4600000000000009</v>
      </c>
      <c r="E68" s="17">
        <v>0</v>
      </c>
      <c r="F68" s="17">
        <v>5.7</v>
      </c>
      <c r="G68" s="18">
        <v>2.1</v>
      </c>
      <c r="H68" s="19">
        <v>373</v>
      </c>
      <c r="I68" s="19">
        <v>7.82</v>
      </c>
      <c r="J68" s="445">
        <f t="shared" si="2"/>
        <v>55.521999999999998</v>
      </c>
      <c r="K68" s="445">
        <f t="shared" si="1"/>
        <v>261.09999999999997</v>
      </c>
      <c r="L68" s="430">
        <v>0</v>
      </c>
      <c r="M68" s="430"/>
      <c r="N68" s="20"/>
    </row>
    <row r="69" spans="1:14" x14ac:dyDescent="0.3">
      <c r="A69" s="4">
        <v>42949</v>
      </c>
      <c r="B69" s="4"/>
      <c r="C69" s="33">
        <v>0</v>
      </c>
      <c r="D69" s="16">
        <v>9.5</v>
      </c>
      <c r="E69" s="17">
        <v>0</v>
      </c>
      <c r="F69" s="17">
        <v>3.3</v>
      </c>
      <c r="G69" s="18">
        <v>0.1</v>
      </c>
      <c r="H69" s="19">
        <v>186</v>
      </c>
      <c r="I69" s="19">
        <v>4.5999999999999996</v>
      </c>
      <c r="J69" s="445">
        <f t="shared" si="2"/>
        <v>32.659999999999997</v>
      </c>
      <c r="K69" s="445">
        <f t="shared" si="1"/>
        <v>130.19999999999999</v>
      </c>
      <c r="L69" s="430">
        <v>0.24</v>
      </c>
      <c r="M69" s="430"/>
      <c r="N69" s="20" t="s">
        <v>338</v>
      </c>
    </row>
    <row r="70" spans="1:14" x14ac:dyDescent="0.3">
      <c r="A70" s="4">
        <v>42956</v>
      </c>
      <c r="B70" s="4"/>
      <c r="C70" s="33">
        <v>0</v>
      </c>
      <c r="D70" s="16">
        <v>9.4</v>
      </c>
      <c r="E70" s="17">
        <v>0</v>
      </c>
      <c r="F70" s="17">
        <v>5.5</v>
      </c>
      <c r="G70" s="18">
        <v>1.6</v>
      </c>
      <c r="H70" s="19">
        <v>328</v>
      </c>
      <c r="I70" s="19">
        <v>5.42</v>
      </c>
      <c r="J70" s="445">
        <f t="shared" si="2"/>
        <v>38.481999999999999</v>
      </c>
      <c r="K70" s="445">
        <f t="shared" si="1"/>
        <v>229.6</v>
      </c>
      <c r="L70" s="430">
        <v>0.08</v>
      </c>
      <c r="M70" s="430"/>
      <c r="N70" s="20" t="s">
        <v>338</v>
      </c>
    </row>
    <row r="71" spans="1:14" x14ac:dyDescent="0.3">
      <c r="A71" s="4">
        <v>42954</v>
      </c>
      <c r="B71" s="4"/>
      <c r="C71" s="33">
        <v>0</v>
      </c>
      <c r="D71" s="16">
        <v>9.4</v>
      </c>
      <c r="E71" s="17">
        <v>0</v>
      </c>
      <c r="F71" s="17">
        <v>4.8</v>
      </c>
      <c r="G71" s="18">
        <v>1.4</v>
      </c>
      <c r="H71" s="19">
        <v>365</v>
      </c>
      <c r="I71" s="19">
        <v>6.02</v>
      </c>
      <c r="J71" s="445">
        <f t="shared" si="2"/>
        <v>42.741999999999997</v>
      </c>
      <c r="K71" s="445">
        <f t="shared" si="1"/>
        <v>255.49999999999997</v>
      </c>
      <c r="L71" s="430">
        <v>0.08</v>
      </c>
      <c r="M71" s="430"/>
      <c r="N71" s="20" t="s">
        <v>338</v>
      </c>
    </row>
    <row r="72" spans="1:14" x14ac:dyDescent="0.3">
      <c r="A72" s="4">
        <v>42956</v>
      </c>
      <c r="B72" s="4"/>
      <c r="C72" s="33">
        <v>0</v>
      </c>
      <c r="D72" s="16">
        <v>9.4499999999999993</v>
      </c>
      <c r="E72" s="17">
        <v>0</v>
      </c>
      <c r="F72" s="17">
        <v>5.4</v>
      </c>
      <c r="G72" s="18">
        <v>1.8</v>
      </c>
      <c r="H72" s="19">
        <v>362</v>
      </c>
      <c r="I72" s="19">
        <v>8.1999999999999993</v>
      </c>
      <c r="J72" s="445">
        <f t="shared" si="2"/>
        <v>58.219999999999992</v>
      </c>
      <c r="K72" s="445">
        <f t="shared" si="1"/>
        <v>253.39999999999998</v>
      </c>
      <c r="L72" s="430">
        <v>0.76</v>
      </c>
      <c r="M72" s="430"/>
      <c r="N72" s="20" t="s">
        <v>338</v>
      </c>
    </row>
    <row r="73" spans="1:14" x14ac:dyDescent="0.3">
      <c r="A73" s="4">
        <v>42958</v>
      </c>
      <c r="B73" s="4"/>
      <c r="C73" s="33">
        <v>0</v>
      </c>
      <c r="D73" s="16">
        <v>8.1999999999999993</v>
      </c>
      <c r="E73" s="17">
        <v>0</v>
      </c>
      <c r="F73" s="17">
        <v>5</v>
      </c>
      <c r="G73" s="18">
        <v>0</v>
      </c>
      <c r="H73" s="19">
        <v>356</v>
      </c>
      <c r="I73" s="19">
        <v>6.95</v>
      </c>
      <c r="J73" s="445">
        <f t="shared" si="2"/>
        <v>49.344999999999999</v>
      </c>
      <c r="K73" s="445">
        <f t="shared" si="1"/>
        <v>249.2</v>
      </c>
      <c r="L73" s="430">
        <v>0.1</v>
      </c>
      <c r="M73" s="430"/>
      <c r="N73" s="20" t="s">
        <v>338</v>
      </c>
    </row>
    <row r="74" spans="1:14" x14ac:dyDescent="0.3">
      <c r="A74" s="4">
        <v>42961</v>
      </c>
      <c r="B74" s="4"/>
      <c r="C74" s="33">
        <v>0</v>
      </c>
      <c r="D74" s="16"/>
      <c r="E74" s="17">
        <v>0</v>
      </c>
      <c r="F74" s="17">
        <v>7.5</v>
      </c>
      <c r="G74" s="18">
        <v>2</v>
      </c>
      <c r="H74" s="19"/>
      <c r="I74" s="19"/>
      <c r="J74" s="445">
        <v>71</v>
      </c>
      <c r="K74" s="445">
        <f t="shared" si="1"/>
        <v>0</v>
      </c>
      <c r="L74" s="430"/>
      <c r="M74" s="430"/>
      <c r="N74" s="20" t="s">
        <v>343</v>
      </c>
    </row>
    <row r="75" spans="1:14" x14ac:dyDescent="0.3">
      <c r="A75" s="4">
        <v>42963</v>
      </c>
      <c r="B75" s="4"/>
      <c r="C75" s="33">
        <v>0</v>
      </c>
      <c r="D75" s="16">
        <v>11.6</v>
      </c>
      <c r="E75" s="17">
        <v>0</v>
      </c>
      <c r="F75" s="17">
        <v>6.9</v>
      </c>
      <c r="G75" s="18">
        <v>1.6</v>
      </c>
      <c r="H75" s="19">
        <v>349</v>
      </c>
      <c r="I75" s="19">
        <v>5.9</v>
      </c>
      <c r="J75" s="445">
        <f t="shared" si="2"/>
        <v>41.89</v>
      </c>
      <c r="K75" s="445">
        <f t="shared" ref="K75:K137" si="3">H75*0.7</f>
        <v>244.29999999999998</v>
      </c>
      <c r="L75" s="430">
        <v>1.81</v>
      </c>
      <c r="M75" s="430"/>
      <c r="N75" s="20"/>
    </row>
    <row r="76" spans="1:14" x14ac:dyDescent="0.3">
      <c r="A76" s="4">
        <v>42965</v>
      </c>
      <c r="B76" s="4"/>
      <c r="C76" s="33">
        <v>0</v>
      </c>
      <c r="D76" s="16">
        <v>9.6</v>
      </c>
      <c r="E76" s="17">
        <v>0</v>
      </c>
      <c r="F76" s="17">
        <v>7.4</v>
      </c>
      <c r="G76" s="18">
        <v>2.5</v>
      </c>
      <c r="H76" s="19">
        <v>503</v>
      </c>
      <c r="I76" s="19">
        <v>8.4</v>
      </c>
      <c r="J76" s="445">
        <f t="shared" si="2"/>
        <v>59.64</v>
      </c>
      <c r="K76" s="445">
        <f t="shared" si="3"/>
        <v>352.09999999999997</v>
      </c>
      <c r="L76" s="430">
        <v>2.75</v>
      </c>
      <c r="M76" s="430"/>
      <c r="N76" s="20"/>
    </row>
    <row r="77" spans="1:14" x14ac:dyDescent="0.3">
      <c r="A77" s="644">
        <v>42993</v>
      </c>
      <c r="B77" s="4"/>
      <c r="C77" s="33">
        <v>0</v>
      </c>
      <c r="D77" s="16">
        <v>8.8000000000000007</v>
      </c>
      <c r="E77" s="17">
        <v>0</v>
      </c>
      <c r="F77" s="17">
        <v>3.7</v>
      </c>
      <c r="G77" s="18">
        <v>0.4</v>
      </c>
      <c r="H77" s="19">
        <v>117</v>
      </c>
      <c r="I77" s="19">
        <v>1.4</v>
      </c>
      <c r="J77" s="445">
        <f t="shared" si="2"/>
        <v>9.94</v>
      </c>
      <c r="K77" s="445">
        <f t="shared" si="3"/>
        <v>81.899999999999991</v>
      </c>
      <c r="L77" s="430">
        <v>0.3</v>
      </c>
      <c r="M77" s="430"/>
      <c r="N77" s="20"/>
    </row>
    <row r="78" spans="1:14" x14ac:dyDescent="0.3">
      <c r="A78" s="644">
        <v>42996</v>
      </c>
      <c r="B78" s="4"/>
      <c r="C78" s="33">
        <v>0</v>
      </c>
      <c r="D78" s="16">
        <v>9.1999999999999993</v>
      </c>
      <c r="E78" s="17">
        <v>0</v>
      </c>
      <c r="F78" s="17">
        <v>3.5</v>
      </c>
      <c r="G78" s="18">
        <v>0.9</v>
      </c>
      <c r="H78" s="19">
        <v>96</v>
      </c>
      <c r="I78" s="19">
        <v>2.4</v>
      </c>
      <c r="J78" s="445">
        <f t="shared" si="2"/>
        <v>17.04</v>
      </c>
      <c r="K78" s="445">
        <f t="shared" si="3"/>
        <v>67.199999999999989</v>
      </c>
      <c r="L78" s="430">
        <v>1.77</v>
      </c>
      <c r="M78" s="430"/>
      <c r="N78" s="20"/>
    </row>
    <row r="79" spans="1:14" x14ac:dyDescent="0.3">
      <c r="A79" s="644">
        <v>43003</v>
      </c>
      <c r="B79" s="4"/>
      <c r="C79" s="33">
        <v>0</v>
      </c>
      <c r="D79" s="16">
        <v>9.6999999999999993</v>
      </c>
      <c r="E79" s="17">
        <v>0.05</v>
      </c>
      <c r="F79" s="17">
        <v>10.4</v>
      </c>
      <c r="G79" s="18">
        <v>5.6</v>
      </c>
      <c r="H79" s="19">
        <v>96</v>
      </c>
      <c r="I79" s="19">
        <v>0.86</v>
      </c>
      <c r="J79" s="445">
        <f t="shared" si="2"/>
        <v>6.1059999999999999</v>
      </c>
      <c r="K79" s="445">
        <f t="shared" si="3"/>
        <v>67.199999999999989</v>
      </c>
      <c r="L79" s="430">
        <v>0.65</v>
      </c>
      <c r="M79" s="430"/>
      <c r="N79" s="20"/>
    </row>
    <row r="80" spans="1:14" x14ac:dyDescent="0.3">
      <c r="A80" s="644">
        <v>43005</v>
      </c>
      <c r="B80" s="4"/>
      <c r="C80" s="33">
        <v>0</v>
      </c>
      <c r="D80" s="16">
        <v>9.77</v>
      </c>
      <c r="E80" s="17">
        <v>0</v>
      </c>
      <c r="F80" s="17">
        <v>10.7</v>
      </c>
      <c r="G80" s="18">
        <v>5.8</v>
      </c>
      <c r="H80" s="19">
        <v>71.2</v>
      </c>
      <c r="I80" s="19">
        <v>0.94</v>
      </c>
      <c r="J80" s="445">
        <f t="shared" si="2"/>
        <v>6.6739999999999995</v>
      </c>
      <c r="K80" s="445">
        <f t="shared" si="3"/>
        <v>49.839999999999996</v>
      </c>
      <c r="L80" s="430">
        <v>0.97</v>
      </c>
      <c r="M80" s="430"/>
      <c r="N80" s="20"/>
    </row>
    <row r="81" spans="1:14" x14ac:dyDescent="0.3">
      <c r="A81" s="644" t="s">
        <v>24</v>
      </c>
      <c r="B81" s="4"/>
      <c r="C81" s="33">
        <v>0</v>
      </c>
      <c r="D81" s="16"/>
      <c r="E81" s="17"/>
      <c r="F81" s="17"/>
      <c r="G81" s="18"/>
      <c r="H81" s="19"/>
      <c r="I81" s="19"/>
      <c r="J81" s="445"/>
      <c r="K81" s="445">
        <f t="shared" si="3"/>
        <v>0</v>
      </c>
      <c r="L81" s="430"/>
      <c r="M81" s="430"/>
      <c r="N81" s="20"/>
    </row>
    <row r="82" spans="1:14" x14ac:dyDescent="0.3">
      <c r="A82" s="644" t="s">
        <v>24</v>
      </c>
      <c r="B82" s="4"/>
      <c r="C82" s="33">
        <v>0</v>
      </c>
      <c r="D82" s="16"/>
      <c r="E82" s="17"/>
      <c r="F82" s="17"/>
      <c r="G82" s="18"/>
      <c r="H82" s="19"/>
      <c r="I82" s="19"/>
      <c r="J82" s="445"/>
      <c r="K82" s="445">
        <f t="shared" si="3"/>
        <v>0</v>
      </c>
      <c r="L82" s="430"/>
      <c r="M82" s="430"/>
      <c r="N82" s="20"/>
    </row>
    <row r="83" spans="1:14" x14ac:dyDescent="0.3">
      <c r="A83" s="644" t="s">
        <v>24</v>
      </c>
      <c r="B83" s="4"/>
      <c r="C83" s="33">
        <v>0</v>
      </c>
      <c r="D83" s="16"/>
      <c r="E83" s="17"/>
      <c r="F83" s="17"/>
      <c r="G83" s="18"/>
      <c r="H83" s="19"/>
      <c r="I83" s="19"/>
      <c r="J83" s="445"/>
      <c r="K83" s="445">
        <f t="shared" si="3"/>
        <v>0</v>
      </c>
      <c r="L83" s="430"/>
      <c r="M83" s="430"/>
      <c r="N83" s="20"/>
    </row>
    <row r="84" spans="1:14" x14ac:dyDescent="0.3">
      <c r="A84" s="644" t="s">
        <v>24</v>
      </c>
      <c r="B84" s="4"/>
      <c r="C84" s="33">
        <v>0</v>
      </c>
      <c r="D84" s="16"/>
      <c r="E84" s="17"/>
      <c r="F84" s="17"/>
      <c r="G84" s="18"/>
      <c r="H84" s="19"/>
      <c r="I84" s="19"/>
      <c r="J84" s="445"/>
      <c r="K84" s="445">
        <f t="shared" si="3"/>
        <v>0</v>
      </c>
      <c r="L84" s="430"/>
      <c r="M84" s="430"/>
      <c r="N84" s="20"/>
    </row>
    <row r="85" spans="1:14" x14ac:dyDescent="0.3">
      <c r="A85" s="644" t="s">
        <v>24</v>
      </c>
      <c r="B85" s="4"/>
      <c r="C85" s="33">
        <v>0</v>
      </c>
      <c r="D85" s="16"/>
      <c r="E85" s="17"/>
      <c r="F85" s="17"/>
      <c r="G85" s="18"/>
      <c r="H85" s="19"/>
      <c r="I85" s="19"/>
      <c r="J85" s="445"/>
      <c r="K85" s="445">
        <f t="shared" si="3"/>
        <v>0</v>
      </c>
      <c r="L85" s="430"/>
      <c r="M85" s="430"/>
      <c r="N85" s="20"/>
    </row>
    <row r="86" spans="1:14" x14ac:dyDescent="0.3">
      <c r="A86" s="644" t="s">
        <v>24</v>
      </c>
      <c r="B86" s="4"/>
      <c r="C86" s="33">
        <v>0</v>
      </c>
      <c r="D86" s="16"/>
      <c r="E86" s="17"/>
      <c r="F86" s="17"/>
      <c r="G86" s="18"/>
      <c r="H86" s="19"/>
      <c r="I86" s="19"/>
      <c r="J86" s="445"/>
      <c r="K86" s="445">
        <f t="shared" si="3"/>
        <v>0</v>
      </c>
      <c r="L86" s="430"/>
      <c r="M86" s="430"/>
      <c r="N86" s="20"/>
    </row>
    <row r="87" spans="1:14" x14ac:dyDescent="0.3">
      <c r="A87" s="644" t="s">
        <v>24</v>
      </c>
      <c r="B87" s="4"/>
      <c r="C87" s="33">
        <v>0</v>
      </c>
      <c r="D87" s="16"/>
      <c r="E87" s="17"/>
      <c r="F87" s="17"/>
      <c r="G87" s="18"/>
      <c r="H87" s="19"/>
      <c r="I87" s="19"/>
      <c r="J87" s="445"/>
      <c r="K87" s="445">
        <f t="shared" si="3"/>
        <v>0</v>
      </c>
      <c r="L87" s="430"/>
      <c r="M87" s="430"/>
      <c r="N87" s="20"/>
    </row>
    <row r="88" spans="1:14" x14ac:dyDescent="0.3">
      <c r="A88" s="644" t="s">
        <v>24</v>
      </c>
      <c r="B88" s="4"/>
      <c r="C88" s="33">
        <v>0</v>
      </c>
      <c r="D88" s="16"/>
      <c r="E88" s="17"/>
      <c r="F88" s="17"/>
      <c r="G88" s="18"/>
      <c r="H88" s="19"/>
      <c r="I88" s="19"/>
      <c r="J88" s="445"/>
      <c r="K88" s="445">
        <f t="shared" si="3"/>
        <v>0</v>
      </c>
      <c r="L88" s="430"/>
      <c r="M88" s="430"/>
      <c r="N88" s="20"/>
    </row>
    <row r="89" spans="1:14" x14ac:dyDescent="0.3">
      <c r="A89" s="644" t="s">
        <v>24</v>
      </c>
      <c r="B89" s="4"/>
      <c r="C89" s="33">
        <v>0</v>
      </c>
      <c r="D89" s="16"/>
      <c r="E89" s="17"/>
      <c r="F89" s="17"/>
      <c r="G89" s="18"/>
      <c r="H89" s="19"/>
      <c r="I89" s="19"/>
      <c r="J89" s="445"/>
      <c r="K89" s="445">
        <f t="shared" si="3"/>
        <v>0</v>
      </c>
      <c r="L89" s="430"/>
      <c r="M89" s="430"/>
      <c r="N89" s="20"/>
    </row>
    <row r="90" spans="1:14" x14ac:dyDescent="0.3">
      <c r="A90" s="644" t="s">
        <v>24</v>
      </c>
      <c r="B90" s="4"/>
      <c r="C90" s="33">
        <v>0</v>
      </c>
      <c r="D90" s="16"/>
      <c r="E90" s="17"/>
      <c r="F90" s="17"/>
      <c r="G90" s="18"/>
      <c r="H90" s="19"/>
      <c r="I90" s="19"/>
      <c r="J90" s="445"/>
      <c r="K90" s="445">
        <f t="shared" si="3"/>
        <v>0</v>
      </c>
      <c r="L90" s="430"/>
      <c r="M90" s="430"/>
      <c r="N90" s="20"/>
    </row>
    <row r="91" spans="1:14" x14ac:dyDescent="0.3">
      <c r="A91" s="644" t="s">
        <v>24</v>
      </c>
      <c r="B91" s="4"/>
      <c r="C91" s="33">
        <v>0</v>
      </c>
      <c r="D91" s="16"/>
      <c r="E91" s="17"/>
      <c r="F91" s="17"/>
      <c r="G91" s="18"/>
      <c r="H91" s="19"/>
      <c r="I91" s="19"/>
      <c r="J91" s="445"/>
      <c r="K91" s="445">
        <f t="shared" si="3"/>
        <v>0</v>
      </c>
      <c r="L91" s="430"/>
      <c r="M91" s="430"/>
      <c r="N91" s="20"/>
    </row>
    <row r="92" spans="1:14" x14ac:dyDescent="0.3">
      <c r="A92" s="644" t="s">
        <v>24</v>
      </c>
      <c r="B92" s="4"/>
      <c r="C92" s="33">
        <v>0</v>
      </c>
      <c r="D92" s="16"/>
      <c r="E92" s="17"/>
      <c r="F92" s="17"/>
      <c r="G92" s="18"/>
      <c r="H92" s="19"/>
      <c r="I92" s="19"/>
      <c r="J92" s="445"/>
      <c r="K92" s="445">
        <f t="shared" si="3"/>
        <v>0</v>
      </c>
      <c r="L92" s="430"/>
      <c r="M92" s="430"/>
      <c r="N92" s="20"/>
    </row>
    <row r="93" spans="1:14" x14ac:dyDescent="0.3">
      <c r="A93" s="644" t="s">
        <v>24</v>
      </c>
      <c r="B93" s="4"/>
      <c r="C93" s="33">
        <v>0</v>
      </c>
      <c r="D93" s="16"/>
      <c r="E93" s="17"/>
      <c r="F93" s="17"/>
      <c r="G93" s="18"/>
      <c r="H93" s="19"/>
      <c r="I93" s="19"/>
      <c r="J93" s="445"/>
      <c r="K93" s="445">
        <f t="shared" si="3"/>
        <v>0</v>
      </c>
      <c r="L93" s="430"/>
      <c r="M93" s="430"/>
      <c r="N93" s="20"/>
    </row>
    <row r="94" spans="1:14" x14ac:dyDescent="0.3">
      <c r="A94" s="644" t="s">
        <v>24</v>
      </c>
      <c r="B94" s="4"/>
      <c r="C94" s="33">
        <v>0</v>
      </c>
      <c r="D94" s="16"/>
      <c r="E94" s="17"/>
      <c r="F94" s="17"/>
      <c r="G94" s="18"/>
      <c r="H94" s="19"/>
      <c r="I94" s="19"/>
      <c r="J94" s="445"/>
      <c r="K94" s="445">
        <f t="shared" si="3"/>
        <v>0</v>
      </c>
      <c r="L94" s="430"/>
      <c r="M94" s="430"/>
      <c r="N94" s="20"/>
    </row>
    <row r="95" spans="1:14" x14ac:dyDescent="0.3">
      <c r="A95" s="644" t="s">
        <v>24</v>
      </c>
      <c r="B95" s="4"/>
      <c r="C95" s="33">
        <v>0</v>
      </c>
      <c r="D95" s="16"/>
      <c r="E95" s="17"/>
      <c r="F95" s="17"/>
      <c r="G95" s="18"/>
      <c r="H95" s="19"/>
      <c r="I95" s="19"/>
      <c r="J95" s="445"/>
      <c r="K95" s="445">
        <f t="shared" si="3"/>
        <v>0</v>
      </c>
      <c r="L95" s="430"/>
      <c r="M95" s="430"/>
      <c r="N95" s="20"/>
    </row>
    <row r="96" spans="1:14" x14ac:dyDescent="0.3">
      <c r="A96" s="644" t="s">
        <v>24</v>
      </c>
      <c r="B96" s="4"/>
      <c r="C96" s="33">
        <v>0</v>
      </c>
      <c r="D96" s="16"/>
      <c r="E96" s="17"/>
      <c r="F96" s="17"/>
      <c r="G96" s="18"/>
      <c r="H96" s="19"/>
      <c r="I96" s="19"/>
      <c r="J96" s="445"/>
      <c r="K96" s="445">
        <f t="shared" si="3"/>
        <v>0</v>
      </c>
      <c r="L96" s="430"/>
      <c r="M96" s="430"/>
      <c r="N96" s="20"/>
    </row>
    <row r="97" spans="1:14" x14ac:dyDescent="0.3">
      <c r="A97" s="644" t="s">
        <v>24</v>
      </c>
      <c r="B97" s="4"/>
      <c r="C97" s="33">
        <v>0</v>
      </c>
      <c r="D97" s="16"/>
      <c r="E97" s="17"/>
      <c r="F97" s="17"/>
      <c r="G97" s="18"/>
      <c r="H97" s="19"/>
      <c r="I97" s="19"/>
      <c r="J97" s="445"/>
      <c r="K97" s="445">
        <f t="shared" si="3"/>
        <v>0</v>
      </c>
      <c r="L97" s="430"/>
      <c r="M97" s="430"/>
      <c r="N97" s="20"/>
    </row>
    <row r="98" spans="1:14" x14ac:dyDescent="0.3">
      <c r="A98" s="644" t="s">
        <v>24</v>
      </c>
      <c r="B98" s="4"/>
      <c r="C98" s="33">
        <v>0</v>
      </c>
      <c r="D98" s="16"/>
      <c r="E98" s="17"/>
      <c r="F98" s="17"/>
      <c r="G98" s="18"/>
      <c r="H98" s="19"/>
      <c r="I98" s="19"/>
      <c r="J98" s="445"/>
      <c r="K98" s="445">
        <f t="shared" si="3"/>
        <v>0</v>
      </c>
      <c r="L98" s="430"/>
      <c r="M98" s="430"/>
      <c r="N98" s="20"/>
    </row>
    <row r="99" spans="1:14" x14ac:dyDescent="0.3">
      <c r="A99" s="644" t="s">
        <v>24</v>
      </c>
      <c r="B99" s="4"/>
      <c r="C99" s="33">
        <v>0</v>
      </c>
      <c r="D99" s="16"/>
      <c r="E99" s="17"/>
      <c r="F99" s="17"/>
      <c r="G99" s="18"/>
      <c r="H99" s="19"/>
      <c r="I99" s="19"/>
      <c r="J99" s="445"/>
      <c r="K99" s="445">
        <f t="shared" si="3"/>
        <v>0</v>
      </c>
      <c r="L99" s="430"/>
      <c r="M99" s="430"/>
      <c r="N99" s="20"/>
    </row>
    <row r="100" spans="1:14" x14ac:dyDescent="0.3">
      <c r="A100" s="644" t="s">
        <v>24</v>
      </c>
      <c r="B100" s="4"/>
      <c r="C100" s="33">
        <v>0</v>
      </c>
      <c r="D100" s="16"/>
      <c r="E100" s="17"/>
      <c r="F100" s="17"/>
      <c r="G100" s="18"/>
      <c r="H100" s="19"/>
      <c r="I100" s="19"/>
      <c r="J100" s="445"/>
      <c r="K100" s="445">
        <f t="shared" si="3"/>
        <v>0</v>
      </c>
      <c r="L100" s="430"/>
      <c r="M100" s="430"/>
      <c r="N100" s="20"/>
    </row>
    <row r="101" spans="1:14" x14ac:dyDescent="0.3">
      <c r="A101" s="644" t="s">
        <v>24</v>
      </c>
      <c r="B101" s="4"/>
      <c r="C101" s="33">
        <v>0</v>
      </c>
      <c r="D101" s="16"/>
      <c r="E101" s="17"/>
      <c r="F101" s="17"/>
      <c r="G101" s="18"/>
      <c r="H101" s="19"/>
      <c r="I101" s="19"/>
      <c r="J101" s="445"/>
      <c r="K101" s="445">
        <f t="shared" si="3"/>
        <v>0</v>
      </c>
      <c r="L101" s="430"/>
      <c r="M101" s="430"/>
      <c r="N101" s="20"/>
    </row>
    <row r="102" spans="1:14" x14ac:dyDescent="0.3">
      <c r="A102" s="644" t="s">
        <v>24</v>
      </c>
      <c r="B102" s="4"/>
      <c r="C102" s="33">
        <v>0</v>
      </c>
      <c r="D102" s="16"/>
      <c r="E102" s="17"/>
      <c r="F102" s="17"/>
      <c r="G102" s="18"/>
      <c r="H102" s="19"/>
      <c r="I102" s="19"/>
      <c r="J102" s="445"/>
      <c r="K102" s="445">
        <f t="shared" si="3"/>
        <v>0</v>
      </c>
      <c r="L102" s="430"/>
      <c r="M102" s="430"/>
      <c r="N102" s="20"/>
    </row>
    <row r="103" spans="1:14" x14ac:dyDescent="0.3">
      <c r="A103" s="644" t="s">
        <v>24</v>
      </c>
      <c r="B103" s="4"/>
      <c r="C103" s="33">
        <v>0</v>
      </c>
      <c r="D103" s="16"/>
      <c r="E103" s="17"/>
      <c r="F103" s="17"/>
      <c r="G103" s="18"/>
      <c r="H103" s="19"/>
      <c r="I103" s="19"/>
      <c r="J103" s="445"/>
      <c r="K103" s="445">
        <f t="shared" si="3"/>
        <v>0</v>
      </c>
      <c r="L103" s="430"/>
      <c r="M103" s="430"/>
      <c r="N103" s="20"/>
    </row>
    <row r="104" spans="1:14" x14ac:dyDescent="0.3">
      <c r="A104" s="644" t="s">
        <v>24</v>
      </c>
      <c r="B104" s="4"/>
      <c r="C104" s="33">
        <v>0</v>
      </c>
      <c r="D104" s="16"/>
      <c r="E104" s="17"/>
      <c r="F104" s="17"/>
      <c r="G104" s="18"/>
      <c r="H104" s="19"/>
      <c r="I104" s="19"/>
      <c r="J104" s="445"/>
      <c r="K104" s="445">
        <f t="shared" si="3"/>
        <v>0</v>
      </c>
      <c r="L104" s="430"/>
      <c r="M104" s="430"/>
      <c r="N104" s="20"/>
    </row>
    <row r="105" spans="1:14" x14ac:dyDescent="0.3">
      <c r="A105" s="644" t="s">
        <v>24</v>
      </c>
      <c r="B105" s="4"/>
      <c r="C105" s="33">
        <v>0</v>
      </c>
      <c r="D105" s="16"/>
      <c r="E105" s="17"/>
      <c r="F105" s="17"/>
      <c r="G105" s="18"/>
      <c r="H105" s="19"/>
      <c r="I105" s="19"/>
      <c r="J105" s="445"/>
      <c r="K105" s="445">
        <f t="shared" si="3"/>
        <v>0</v>
      </c>
      <c r="L105" s="430"/>
      <c r="M105" s="430"/>
      <c r="N105" s="20"/>
    </row>
    <row r="106" spans="1:14" x14ac:dyDescent="0.3">
      <c r="A106" s="644" t="s">
        <v>24</v>
      </c>
      <c r="B106" s="4"/>
      <c r="C106" s="33">
        <v>0</v>
      </c>
      <c r="D106" s="16"/>
      <c r="E106" s="17"/>
      <c r="F106" s="17"/>
      <c r="G106" s="18"/>
      <c r="H106" s="19"/>
      <c r="I106" s="19"/>
      <c r="J106" s="445"/>
      <c r="K106" s="445">
        <f t="shared" si="3"/>
        <v>0</v>
      </c>
      <c r="L106" s="430"/>
      <c r="M106" s="430"/>
      <c r="N106" s="20"/>
    </row>
    <row r="107" spans="1:14" x14ac:dyDescent="0.3">
      <c r="A107" s="644" t="s">
        <v>24</v>
      </c>
      <c r="B107" s="4"/>
      <c r="C107" s="33">
        <v>0</v>
      </c>
      <c r="D107" s="16"/>
      <c r="E107" s="17"/>
      <c r="F107" s="17"/>
      <c r="G107" s="18"/>
      <c r="H107" s="19"/>
      <c r="I107" s="19"/>
      <c r="J107" s="445"/>
      <c r="K107" s="445">
        <f t="shared" si="3"/>
        <v>0</v>
      </c>
      <c r="L107" s="430"/>
      <c r="M107" s="430"/>
      <c r="N107" s="20"/>
    </row>
    <row r="108" spans="1:14" x14ac:dyDescent="0.3">
      <c r="A108" s="644" t="s">
        <v>24</v>
      </c>
      <c r="B108" s="4"/>
      <c r="C108" s="33">
        <v>0</v>
      </c>
      <c r="D108" s="16"/>
      <c r="E108" s="17"/>
      <c r="F108" s="17"/>
      <c r="G108" s="18"/>
      <c r="H108" s="19"/>
      <c r="I108" s="19"/>
      <c r="J108" s="445"/>
      <c r="K108" s="445">
        <f t="shared" si="3"/>
        <v>0</v>
      </c>
      <c r="L108" s="430"/>
      <c r="M108" s="430"/>
      <c r="N108" s="20"/>
    </row>
    <row r="109" spans="1:14" x14ac:dyDescent="0.3">
      <c r="A109" s="644" t="s">
        <v>24</v>
      </c>
      <c r="B109" s="4"/>
      <c r="C109" s="33">
        <v>0</v>
      </c>
      <c r="D109" s="16"/>
      <c r="E109" s="17"/>
      <c r="F109" s="17"/>
      <c r="G109" s="18"/>
      <c r="H109" s="19"/>
      <c r="I109" s="19"/>
      <c r="J109" s="445"/>
      <c r="K109" s="445">
        <f t="shared" si="3"/>
        <v>0</v>
      </c>
      <c r="L109" s="430"/>
      <c r="M109" s="430"/>
      <c r="N109" s="20"/>
    </row>
    <row r="110" spans="1:14" x14ac:dyDescent="0.3">
      <c r="A110" s="644" t="s">
        <v>24</v>
      </c>
      <c r="B110" s="4"/>
      <c r="C110" s="33">
        <v>0</v>
      </c>
      <c r="D110" s="16"/>
      <c r="E110" s="17"/>
      <c r="F110" s="17"/>
      <c r="G110" s="18"/>
      <c r="H110" s="19"/>
      <c r="I110" s="19"/>
      <c r="J110" s="445"/>
      <c r="K110" s="445">
        <f t="shared" si="3"/>
        <v>0</v>
      </c>
      <c r="L110" s="430"/>
      <c r="M110" s="430"/>
      <c r="N110" s="20"/>
    </row>
    <row r="111" spans="1:14" x14ac:dyDescent="0.3">
      <c r="A111" s="644" t="s">
        <v>24</v>
      </c>
      <c r="B111" s="4"/>
      <c r="C111" s="33">
        <v>0</v>
      </c>
      <c r="D111" s="16"/>
      <c r="E111" s="17"/>
      <c r="F111" s="17"/>
      <c r="G111" s="18"/>
      <c r="H111" s="19"/>
      <c r="I111" s="19"/>
      <c r="J111" s="445"/>
      <c r="K111" s="445">
        <f t="shared" si="3"/>
        <v>0</v>
      </c>
      <c r="L111" s="430"/>
      <c r="M111" s="430"/>
      <c r="N111" s="20"/>
    </row>
    <row r="112" spans="1:14" x14ac:dyDescent="0.3">
      <c r="A112" s="644" t="s">
        <v>24</v>
      </c>
      <c r="B112" s="4"/>
      <c r="C112" s="33">
        <v>0</v>
      </c>
      <c r="D112" s="16"/>
      <c r="E112" s="17"/>
      <c r="F112" s="17"/>
      <c r="G112" s="18"/>
      <c r="H112" s="19"/>
      <c r="I112" s="19"/>
      <c r="J112" s="445"/>
      <c r="K112" s="445">
        <f t="shared" si="3"/>
        <v>0</v>
      </c>
      <c r="L112" s="430"/>
      <c r="M112" s="430"/>
      <c r="N112" s="20"/>
    </row>
    <row r="113" spans="1:14" x14ac:dyDescent="0.3">
      <c r="A113" s="644" t="s">
        <v>24</v>
      </c>
      <c r="B113" s="4"/>
      <c r="C113" s="33">
        <v>0</v>
      </c>
      <c r="D113" s="16"/>
      <c r="E113" s="17"/>
      <c r="F113" s="17"/>
      <c r="G113" s="18"/>
      <c r="H113" s="19"/>
      <c r="I113" s="19"/>
      <c r="J113" s="445"/>
      <c r="K113" s="445">
        <f t="shared" si="3"/>
        <v>0</v>
      </c>
      <c r="L113" s="430"/>
      <c r="M113" s="430"/>
      <c r="N113" s="20"/>
    </row>
    <row r="114" spans="1:14" x14ac:dyDescent="0.3">
      <c r="A114" s="644" t="s">
        <v>24</v>
      </c>
      <c r="B114" s="4"/>
      <c r="C114" s="33">
        <v>0</v>
      </c>
      <c r="D114" s="16"/>
      <c r="E114" s="17"/>
      <c r="F114" s="17"/>
      <c r="G114" s="18"/>
      <c r="H114" s="19"/>
      <c r="I114" s="19"/>
      <c r="J114" s="445"/>
      <c r="K114" s="445">
        <f t="shared" si="3"/>
        <v>0</v>
      </c>
      <c r="L114" s="430"/>
      <c r="M114" s="430"/>
      <c r="N114" s="20"/>
    </row>
    <row r="115" spans="1:14" x14ac:dyDescent="0.3">
      <c r="A115" s="644" t="s">
        <v>24</v>
      </c>
      <c r="B115" s="4"/>
      <c r="C115" s="33">
        <v>0</v>
      </c>
      <c r="D115" s="16"/>
      <c r="E115" s="17"/>
      <c r="F115" s="17"/>
      <c r="G115" s="18"/>
      <c r="H115" s="19"/>
      <c r="I115" s="19"/>
      <c r="J115" s="445"/>
      <c r="K115" s="445">
        <f t="shared" si="3"/>
        <v>0</v>
      </c>
      <c r="L115" s="430"/>
      <c r="M115" s="430"/>
      <c r="N115" s="20"/>
    </row>
    <row r="116" spans="1:14" x14ac:dyDescent="0.3">
      <c r="A116" s="644" t="s">
        <v>24</v>
      </c>
      <c r="B116" s="4"/>
      <c r="C116" s="33">
        <v>0</v>
      </c>
      <c r="D116" s="16"/>
      <c r="E116" s="17"/>
      <c r="F116" s="17"/>
      <c r="G116" s="18"/>
      <c r="H116" s="19"/>
      <c r="I116" s="19"/>
      <c r="J116" s="445"/>
      <c r="K116" s="445">
        <f t="shared" si="3"/>
        <v>0</v>
      </c>
      <c r="L116" s="430"/>
      <c r="M116" s="430"/>
      <c r="N116" s="20"/>
    </row>
    <row r="117" spans="1:14" x14ac:dyDescent="0.3">
      <c r="A117" s="644" t="s">
        <v>24</v>
      </c>
      <c r="B117" s="4"/>
      <c r="C117" s="33">
        <v>0</v>
      </c>
      <c r="D117" s="16"/>
      <c r="E117" s="17"/>
      <c r="F117" s="17"/>
      <c r="G117" s="18"/>
      <c r="H117" s="19"/>
      <c r="I117" s="19"/>
      <c r="J117" s="445"/>
      <c r="K117" s="445">
        <f t="shared" si="3"/>
        <v>0</v>
      </c>
      <c r="L117" s="430"/>
      <c r="M117" s="430"/>
      <c r="N117" s="20"/>
    </row>
    <row r="118" spans="1:14" x14ac:dyDescent="0.3">
      <c r="A118" s="644" t="s">
        <v>24</v>
      </c>
      <c r="B118" s="4"/>
      <c r="C118" s="33">
        <v>0</v>
      </c>
      <c r="D118" s="16"/>
      <c r="E118" s="17"/>
      <c r="F118" s="17"/>
      <c r="G118" s="18"/>
      <c r="H118" s="19"/>
      <c r="I118" s="19"/>
      <c r="J118" s="445"/>
      <c r="K118" s="445">
        <f t="shared" si="3"/>
        <v>0</v>
      </c>
      <c r="L118" s="430"/>
      <c r="M118" s="430"/>
      <c r="N118" s="20"/>
    </row>
    <row r="119" spans="1:14" x14ac:dyDescent="0.3">
      <c r="A119" s="644" t="s">
        <v>24</v>
      </c>
      <c r="B119" s="4"/>
      <c r="C119" s="33">
        <v>0</v>
      </c>
      <c r="D119" s="16"/>
      <c r="E119" s="17"/>
      <c r="F119" s="17"/>
      <c r="G119" s="18"/>
      <c r="H119" s="19"/>
      <c r="I119" s="19"/>
      <c r="J119" s="445"/>
      <c r="K119" s="445">
        <f t="shared" si="3"/>
        <v>0</v>
      </c>
      <c r="L119" s="430"/>
      <c r="M119" s="430"/>
      <c r="N119" s="20"/>
    </row>
    <row r="120" spans="1:14" x14ac:dyDescent="0.3">
      <c r="A120" s="644" t="s">
        <v>24</v>
      </c>
      <c r="B120" s="4"/>
      <c r="C120" s="33">
        <v>0</v>
      </c>
      <c r="D120" s="16"/>
      <c r="E120" s="17"/>
      <c r="F120" s="17"/>
      <c r="G120" s="18"/>
      <c r="H120" s="19"/>
      <c r="I120" s="19"/>
      <c r="J120" s="445"/>
      <c r="K120" s="445">
        <f t="shared" si="3"/>
        <v>0</v>
      </c>
      <c r="L120" s="430"/>
      <c r="M120" s="430"/>
      <c r="N120" s="20"/>
    </row>
    <row r="121" spans="1:14" x14ac:dyDescent="0.3">
      <c r="A121" s="644" t="s">
        <v>24</v>
      </c>
      <c r="B121" s="4"/>
      <c r="C121" s="33">
        <v>0</v>
      </c>
      <c r="D121" s="16"/>
      <c r="E121" s="17"/>
      <c r="F121" s="17"/>
      <c r="G121" s="18"/>
      <c r="H121" s="19"/>
      <c r="I121" s="19"/>
      <c r="J121" s="445"/>
      <c r="K121" s="445">
        <f t="shared" si="3"/>
        <v>0</v>
      </c>
      <c r="L121" s="430"/>
      <c r="M121" s="430"/>
      <c r="N121" s="20"/>
    </row>
    <row r="122" spans="1:14" x14ac:dyDescent="0.3">
      <c r="A122" s="644" t="s">
        <v>24</v>
      </c>
      <c r="B122" s="4"/>
      <c r="C122" s="33">
        <v>0</v>
      </c>
      <c r="D122" s="16"/>
      <c r="E122" s="17"/>
      <c r="F122" s="17"/>
      <c r="G122" s="18"/>
      <c r="H122" s="19"/>
      <c r="I122" s="19"/>
      <c r="J122" s="445"/>
      <c r="K122" s="445">
        <f t="shared" si="3"/>
        <v>0</v>
      </c>
      <c r="L122" s="430"/>
      <c r="M122" s="430"/>
      <c r="N122" s="20"/>
    </row>
    <row r="123" spans="1:14" x14ac:dyDescent="0.3">
      <c r="A123" s="644" t="s">
        <v>24</v>
      </c>
      <c r="B123" s="4"/>
      <c r="C123" s="33">
        <v>0</v>
      </c>
      <c r="D123" s="16"/>
      <c r="E123" s="17"/>
      <c r="F123" s="17"/>
      <c r="G123" s="18"/>
      <c r="H123" s="19"/>
      <c r="I123" s="19"/>
      <c r="J123" s="445"/>
      <c r="K123" s="445">
        <f t="shared" si="3"/>
        <v>0</v>
      </c>
      <c r="L123" s="430"/>
      <c r="M123" s="430"/>
      <c r="N123" s="20"/>
    </row>
    <row r="124" spans="1:14" x14ac:dyDescent="0.3">
      <c r="A124" s="644" t="s">
        <v>24</v>
      </c>
      <c r="B124" s="4"/>
      <c r="C124" s="33">
        <v>0</v>
      </c>
      <c r="D124" s="16"/>
      <c r="E124" s="17"/>
      <c r="F124" s="17"/>
      <c r="G124" s="18"/>
      <c r="H124" s="19"/>
      <c r="I124" s="19"/>
      <c r="J124" s="445"/>
      <c r="K124" s="445">
        <f t="shared" si="3"/>
        <v>0</v>
      </c>
      <c r="L124" s="430"/>
      <c r="M124" s="430"/>
      <c r="N124" s="20"/>
    </row>
    <row r="125" spans="1:14" x14ac:dyDescent="0.3">
      <c r="A125" s="644" t="s">
        <v>24</v>
      </c>
      <c r="B125" s="4"/>
      <c r="C125" s="33">
        <v>0</v>
      </c>
      <c r="D125" s="16"/>
      <c r="E125" s="17"/>
      <c r="F125" s="17"/>
      <c r="G125" s="18"/>
      <c r="H125" s="19"/>
      <c r="I125" s="19"/>
      <c r="J125" s="445"/>
      <c r="K125" s="445">
        <f t="shared" si="3"/>
        <v>0</v>
      </c>
      <c r="L125" s="430"/>
      <c r="M125" s="430"/>
      <c r="N125" s="20"/>
    </row>
    <row r="126" spans="1:14" x14ac:dyDescent="0.3">
      <c r="A126" s="644" t="s">
        <v>24</v>
      </c>
      <c r="B126" s="4"/>
      <c r="C126" s="33">
        <v>0</v>
      </c>
      <c r="D126" s="16"/>
      <c r="E126" s="17"/>
      <c r="F126" s="17"/>
      <c r="G126" s="18"/>
      <c r="H126" s="19"/>
      <c r="I126" s="19"/>
      <c r="J126" s="445"/>
      <c r="K126" s="445">
        <f t="shared" si="3"/>
        <v>0</v>
      </c>
      <c r="L126" s="430"/>
      <c r="M126" s="430"/>
      <c r="N126" s="20"/>
    </row>
    <row r="127" spans="1:14" x14ac:dyDescent="0.3">
      <c r="A127" s="644" t="s">
        <v>24</v>
      </c>
      <c r="B127" s="4"/>
      <c r="C127" s="33">
        <v>0</v>
      </c>
      <c r="D127" s="16"/>
      <c r="E127" s="17"/>
      <c r="F127" s="17"/>
      <c r="G127" s="18"/>
      <c r="H127" s="19"/>
      <c r="I127" s="19"/>
      <c r="J127" s="445"/>
      <c r="K127" s="445">
        <f t="shared" si="3"/>
        <v>0</v>
      </c>
      <c r="L127" s="430"/>
      <c r="M127" s="430"/>
      <c r="N127" s="20"/>
    </row>
    <row r="128" spans="1:14" x14ac:dyDescent="0.3">
      <c r="A128" s="644" t="s">
        <v>24</v>
      </c>
      <c r="B128" s="4"/>
      <c r="C128" s="33">
        <v>0</v>
      </c>
      <c r="D128" s="16"/>
      <c r="E128" s="17"/>
      <c r="F128" s="17"/>
      <c r="G128" s="18"/>
      <c r="H128" s="19"/>
      <c r="I128" s="19"/>
      <c r="J128" s="445"/>
      <c r="K128" s="445">
        <f t="shared" si="3"/>
        <v>0</v>
      </c>
      <c r="L128" s="430"/>
      <c r="M128" s="430"/>
      <c r="N128" s="20"/>
    </row>
    <row r="129" spans="1:14" x14ac:dyDescent="0.3">
      <c r="A129" s="644" t="s">
        <v>24</v>
      </c>
      <c r="B129" s="4"/>
      <c r="C129" s="33">
        <v>0</v>
      </c>
      <c r="D129" s="16"/>
      <c r="E129" s="17"/>
      <c r="F129" s="17"/>
      <c r="G129" s="18"/>
      <c r="H129" s="19"/>
      <c r="I129" s="19"/>
      <c r="J129" s="445"/>
      <c r="K129" s="445">
        <f t="shared" si="3"/>
        <v>0</v>
      </c>
      <c r="L129" s="430"/>
      <c r="M129" s="430"/>
      <c r="N129" s="20"/>
    </row>
    <row r="130" spans="1:14" x14ac:dyDescent="0.3">
      <c r="A130" s="644" t="s">
        <v>24</v>
      </c>
      <c r="B130" s="4"/>
      <c r="C130" s="33">
        <v>0</v>
      </c>
      <c r="D130" s="16"/>
      <c r="E130" s="17"/>
      <c r="F130" s="17"/>
      <c r="G130" s="18"/>
      <c r="H130" s="19"/>
      <c r="I130" s="19"/>
      <c r="J130" s="445"/>
      <c r="K130" s="445">
        <f t="shared" si="3"/>
        <v>0</v>
      </c>
      <c r="L130" s="430"/>
      <c r="M130" s="430"/>
      <c r="N130" s="20"/>
    </row>
    <row r="131" spans="1:14" x14ac:dyDescent="0.3">
      <c r="A131" s="644" t="s">
        <v>24</v>
      </c>
      <c r="B131" s="4"/>
      <c r="C131" s="33">
        <v>0</v>
      </c>
      <c r="D131" s="16"/>
      <c r="E131" s="17"/>
      <c r="F131" s="17"/>
      <c r="G131" s="18"/>
      <c r="H131" s="19"/>
      <c r="I131" s="19"/>
      <c r="J131" s="445"/>
      <c r="K131" s="445">
        <f t="shared" si="3"/>
        <v>0</v>
      </c>
      <c r="L131" s="430"/>
      <c r="M131" s="430"/>
      <c r="N131" s="20"/>
    </row>
    <row r="132" spans="1:14" x14ac:dyDescent="0.3">
      <c r="A132" s="644" t="s">
        <v>24</v>
      </c>
      <c r="B132" s="4"/>
      <c r="C132" s="33">
        <v>0</v>
      </c>
      <c r="D132" s="16"/>
      <c r="E132" s="17"/>
      <c r="F132" s="17"/>
      <c r="G132" s="18"/>
      <c r="H132" s="19"/>
      <c r="I132" s="19"/>
      <c r="J132" s="445"/>
      <c r="K132" s="445">
        <f t="shared" si="3"/>
        <v>0</v>
      </c>
      <c r="L132" s="430"/>
      <c r="M132" s="430"/>
      <c r="N132" s="20"/>
    </row>
    <row r="133" spans="1:14" x14ac:dyDescent="0.3">
      <c r="A133" s="644" t="s">
        <v>24</v>
      </c>
      <c r="B133" s="4"/>
      <c r="C133" s="33">
        <v>0</v>
      </c>
      <c r="D133" s="16"/>
      <c r="E133" s="17"/>
      <c r="F133" s="17"/>
      <c r="G133" s="18"/>
      <c r="H133" s="19"/>
      <c r="I133" s="19"/>
      <c r="J133" s="445"/>
      <c r="K133" s="445">
        <f t="shared" si="3"/>
        <v>0</v>
      </c>
      <c r="L133" s="430"/>
      <c r="M133" s="430"/>
      <c r="N133" s="20"/>
    </row>
    <row r="134" spans="1:14" x14ac:dyDescent="0.3">
      <c r="A134" s="644" t="s">
        <v>24</v>
      </c>
      <c r="B134" s="4"/>
      <c r="C134" s="33">
        <v>0</v>
      </c>
      <c r="D134" s="16"/>
      <c r="E134" s="17"/>
      <c r="F134" s="17"/>
      <c r="G134" s="18"/>
      <c r="H134" s="19"/>
      <c r="I134" s="19"/>
      <c r="J134" s="445"/>
      <c r="K134" s="445">
        <f t="shared" si="3"/>
        <v>0</v>
      </c>
      <c r="L134" s="430"/>
      <c r="M134" s="430"/>
      <c r="N134" s="20"/>
    </row>
    <row r="135" spans="1:14" x14ac:dyDescent="0.3">
      <c r="A135" s="644" t="s">
        <v>24</v>
      </c>
      <c r="B135" s="4"/>
      <c r="C135" s="33">
        <v>0</v>
      </c>
      <c r="D135" s="16"/>
      <c r="E135" s="17"/>
      <c r="F135" s="17"/>
      <c r="G135" s="18"/>
      <c r="H135" s="19"/>
      <c r="I135" s="19"/>
      <c r="J135" s="445"/>
      <c r="K135" s="445">
        <f t="shared" si="3"/>
        <v>0</v>
      </c>
      <c r="L135" s="430"/>
      <c r="M135" s="430"/>
      <c r="N135" s="20"/>
    </row>
    <row r="136" spans="1:14" x14ac:dyDescent="0.3">
      <c r="A136" s="644" t="s">
        <v>24</v>
      </c>
      <c r="B136" s="4"/>
      <c r="C136" s="33">
        <v>0</v>
      </c>
      <c r="D136" s="16"/>
      <c r="E136" s="17"/>
      <c r="F136" s="17"/>
      <c r="G136" s="18"/>
      <c r="H136" s="19"/>
      <c r="I136" s="19"/>
      <c r="J136" s="445"/>
      <c r="K136" s="445">
        <f t="shared" si="3"/>
        <v>0</v>
      </c>
      <c r="L136" s="430"/>
      <c r="M136" s="430"/>
      <c r="N136" s="20"/>
    </row>
    <row r="137" spans="1:14" x14ac:dyDescent="0.3">
      <c r="A137" s="644" t="s">
        <v>24</v>
      </c>
      <c r="B137" s="4"/>
      <c r="C137" s="33">
        <v>0</v>
      </c>
      <c r="D137" s="16"/>
      <c r="E137" s="17"/>
      <c r="F137" s="17"/>
      <c r="G137" s="18"/>
      <c r="H137" s="19"/>
      <c r="I137" s="19"/>
      <c r="J137" s="445"/>
      <c r="K137" s="445">
        <f t="shared" si="3"/>
        <v>0</v>
      </c>
      <c r="L137" s="430"/>
      <c r="M137" s="430"/>
      <c r="N137" s="20"/>
    </row>
    <row r="138" spans="1:14" x14ac:dyDescent="0.3">
      <c r="A138" s="644" t="s">
        <v>24</v>
      </c>
      <c r="B138" s="4"/>
      <c r="C138" s="33">
        <v>0</v>
      </c>
      <c r="D138" s="16"/>
      <c r="E138" s="17"/>
      <c r="F138" s="17"/>
      <c r="G138" s="18"/>
      <c r="H138" s="19"/>
      <c r="I138" s="19"/>
      <c r="J138" s="445"/>
      <c r="K138" s="445">
        <f t="shared" ref="K138:K173" si="4">H138*0.7</f>
        <v>0</v>
      </c>
      <c r="L138" s="430"/>
      <c r="M138" s="430"/>
      <c r="N138" s="20"/>
    </row>
    <row r="139" spans="1:14" x14ac:dyDescent="0.3">
      <c r="A139" s="644" t="s">
        <v>24</v>
      </c>
      <c r="B139" s="4"/>
      <c r="C139" s="33">
        <v>0</v>
      </c>
      <c r="D139" s="16"/>
      <c r="E139" s="17"/>
      <c r="F139" s="17"/>
      <c r="G139" s="18"/>
      <c r="H139" s="19"/>
      <c r="I139" s="19"/>
      <c r="J139" s="445"/>
      <c r="K139" s="445">
        <f t="shared" si="4"/>
        <v>0</v>
      </c>
      <c r="L139" s="430"/>
      <c r="M139" s="430"/>
      <c r="N139" s="20"/>
    </row>
    <row r="140" spans="1:14" x14ac:dyDescent="0.3">
      <c r="A140" s="644" t="s">
        <v>24</v>
      </c>
      <c r="B140" s="4"/>
      <c r="C140" s="33">
        <v>0</v>
      </c>
      <c r="D140" s="16"/>
      <c r="E140" s="17"/>
      <c r="F140" s="17"/>
      <c r="G140" s="18"/>
      <c r="H140" s="19"/>
      <c r="I140" s="19"/>
      <c r="J140" s="445"/>
      <c r="K140" s="445">
        <f t="shared" si="4"/>
        <v>0</v>
      </c>
      <c r="L140" s="430"/>
      <c r="M140" s="430"/>
      <c r="N140" s="20"/>
    </row>
    <row r="141" spans="1:14" x14ac:dyDescent="0.3">
      <c r="A141" s="644" t="s">
        <v>24</v>
      </c>
      <c r="B141" s="4"/>
      <c r="C141" s="33">
        <v>0</v>
      </c>
      <c r="D141" s="16"/>
      <c r="E141" s="17"/>
      <c r="F141" s="17"/>
      <c r="G141" s="18"/>
      <c r="H141" s="19"/>
      <c r="I141" s="19"/>
      <c r="J141" s="445"/>
      <c r="K141" s="445">
        <f t="shared" si="4"/>
        <v>0</v>
      </c>
      <c r="L141" s="430"/>
      <c r="M141" s="430"/>
      <c r="N141" s="20"/>
    </row>
    <row r="142" spans="1:14" x14ac:dyDescent="0.3">
      <c r="A142" s="644" t="s">
        <v>24</v>
      </c>
      <c r="B142" s="4"/>
      <c r="C142" s="33">
        <v>0</v>
      </c>
      <c r="D142" s="16"/>
      <c r="E142" s="17"/>
      <c r="F142" s="17"/>
      <c r="G142" s="18"/>
      <c r="H142" s="19"/>
      <c r="I142" s="19"/>
      <c r="J142" s="445"/>
      <c r="K142" s="445">
        <f t="shared" si="4"/>
        <v>0</v>
      </c>
      <c r="L142" s="430"/>
      <c r="M142" s="430"/>
      <c r="N142" s="20"/>
    </row>
    <row r="143" spans="1:14" x14ac:dyDescent="0.3">
      <c r="A143" s="644" t="s">
        <v>24</v>
      </c>
      <c r="B143" s="4"/>
      <c r="C143" s="33">
        <v>0</v>
      </c>
      <c r="D143" s="16"/>
      <c r="E143" s="17"/>
      <c r="F143" s="17"/>
      <c r="G143" s="18"/>
      <c r="H143" s="19"/>
      <c r="I143" s="19"/>
      <c r="J143" s="445"/>
      <c r="K143" s="445">
        <f t="shared" si="4"/>
        <v>0</v>
      </c>
      <c r="L143" s="430"/>
      <c r="M143" s="430"/>
      <c r="N143" s="20"/>
    </row>
    <row r="144" spans="1:14" x14ac:dyDescent="0.3">
      <c r="A144" s="644" t="s">
        <v>24</v>
      </c>
      <c r="B144" s="4"/>
      <c r="C144" s="33">
        <v>0</v>
      </c>
      <c r="D144" s="16"/>
      <c r="E144" s="17"/>
      <c r="F144" s="17"/>
      <c r="G144" s="18"/>
      <c r="H144" s="19"/>
      <c r="I144" s="19"/>
      <c r="J144" s="445"/>
      <c r="K144" s="445">
        <f t="shared" si="4"/>
        <v>0</v>
      </c>
      <c r="L144" s="430"/>
      <c r="M144" s="430"/>
      <c r="N144" s="20"/>
    </row>
    <row r="145" spans="1:14" x14ac:dyDescent="0.3">
      <c r="A145" s="644" t="s">
        <v>24</v>
      </c>
      <c r="B145" s="4"/>
      <c r="C145" s="33">
        <v>0</v>
      </c>
      <c r="D145" s="16"/>
      <c r="E145" s="17"/>
      <c r="F145" s="17"/>
      <c r="G145" s="18"/>
      <c r="H145" s="19"/>
      <c r="I145" s="19"/>
      <c r="J145" s="445"/>
      <c r="K145" s="445">
        <f t="shared" si="4"/>
        <v>0</v>
      </c>
      <c r="L145" s="430"/>
      <c r="M145" s="430"/>
      <c r="N145" s="20"/>
    </row>
    <row r="146" spans="1:14" x14ac:dyDescent="0.3">
      <c r="A146" s="644" t="s">
        <v>24</v>
      </c>
      <c r="B146" s="4"/>
      <c r="C146" s="33">
        <v>0</v>
      </c>
      <c r="D146" s="16"/>
      <c r="E146" s="17"/>
      <c r="F146" s="17"/>
      <c r="G146" s="18"/>
      <c r="H146" s="19"/>
      <c r="I146" s="19"/>
      <c r="J146" s="445"/>
      <c r="K146" s="445">
        <f t="shared" si="4"/>
        <v>0</v>
      </c>
      <c r="L146" s="430"/>
      <c r="M146" s="430"/>
      <c r="N146" s="20"/>
    </row>
    <row r="147" spans="1:14" x14ac:dyDescent="0.3">
      <c r="A147" s="644" t="s">
        <v>24</v>
      </c>
      <c r="B147" s="4"/>
      <c r="C147" s="33">
        <v>0</v>
      </c>
      <c r="D147" s="16"/>
      <c r="E147" s="17"/>
      <c r="F147" s="17"/>
      <c r="G147" s="18"/>
      <c r="H147" s="19"/>
      <c r="I147" s="19"/>
      <c r="J147" s="445"/>
      <c r="K147" s="445">
        <f t="shared" si="4"/>
        <v>0</v>
      </c>
      <c r="L147" s="430"/>
      <c r="M147" s="430"/>
      <c r="N147" s="20"/>
    </row>
    <row r="148" spans="1:14" x14ac:dyDescent="0.3">
      <c r="A148" s="644" t="s">
        <v>24</v>
      </c>
      <c r="B148" s="4"/>
      <c r="C148" s="33">
        <v>0</v>
      </c>
      <c r="D148" s="16"/>
      <c r="E148" s="17"/>
      <c r="F148" s="17"/>
      <c r="G148" s="18"/>
      <c r="H148" s="19"/>
      <c r="I148" s="19"/>
      <c r="J148" s="445"/>
      <c r="K148" s="445">
        <f t="shared" si="4"/>
        <v>0</v>
      </c>
      <c r="L148" s="430"/>
      <c r="M148" s="430"/>
      <c r="N148" s="20"/>
    </row>
    <row r="149" spans="1:14" x14ac:dyDescent="0.3">
      <c r="A149" s="644" t="s">
        <v>24</v>
      </c>
      <c r="B149" s="4"/>
      <c r="C149" s="33">
        <v>0</v>
      </c>
      <c r="D149" s="16"/>
      <c r="E149" s="17"/>
      <c r="F149" s="17"/>
      <c r="G149" s="18"/>
      <c r="H149" s="19"/>
      <c r="I149" s="19"/>
      <c r="J149" s="445"/>
      <c r="K149" s="445">
        <f t="shared" si="4"/>
        <v>0</v>
      </c>
      <c r="L149" s="430"/>
      <c r="M149" s="430"/>
      <c r="N149" s="20"/>
    </row>
    <row r="150" spans="1:14" x14ac:dyDescent="0.3">
      <c r="A150" s="644" t="s">
        <v>24</v>
      </c>
      <c r="B150" s="4"/>
      <c r="C150" s="33">
        <v>0</v>
      </c>
      <c r="D150" s="16"/>
      <c r="E150" s="17"/>
      <c r="F150" s="17"/>
      <c r="G150" s="18"/>
      <c r="H150" s="19"/>
      <c r="I150" s="19"/>
      <c r="J150" s="445"/>
      <c r="K150" s="445">
        <f t="shared" si="4"/>
        <v>0</v>
      </c>
      <c r="L150" s="430"/>
      <c r="M150" s="430"/>
      <c r="N150" s="20"/>
    </row>
    <row r="151" spans="1:14" x14ac:dyDescent="0.3">
      <c r="A151" s="644" t="s">
        <v>24</v>
      </c>
      <c r="B151" s="4"/>
      <c r="C151" s="33">
        <v>0</v>
      </c>
      <c r="D151" s="16"/>
      <c r="E151" s="17"/>
      <c r="F151" s="17"/>
      <c r="G151" s="18"/>
      <c r="H151" s="19"/>
      <c r="I151" s="19"/>
      <c r="J151" s="445"/>
      <c r="K151" s="445">
        <f t="shared" si="4"/>
        <v>0</v>
      </c>
      <c r="L151" s="430"/>
      <c r="M151" s="430"/>
      <c r="N151" s="20"/>
    </row>
    <row r="152" spans="1:14" x14ac:dyDescent="0.3">
      <c r="A152" s="644" t="s">
        <v>24</v>
      </c>
      <c r="B152" s="4"/>
      <c r="C152" s="33">
        <v>0</v>
      </c>
      <c r="D152" s="16"/>
      <c r="E152" s="17"/>
      <c r="F152" s="17"/>
      <c r="G152" s="18"/>
      <c r="H152" s="19"/>
      <c r="I152" s="19"/>
      <c r="J152" s="445"/>
      <c r="K152" s="445">
        <f t="shared" si="4"/>
        <v>0</v>
      </c>
      <c r="L152" s="430"/>
      <c r="M152" s="430"/>
      <c r="N152" s="20"/>
    </row>
    <row r="153" spans="1:14" x14ac:dyDescent="0.3">
      <c r="A153" s="644" t="s">
        <v>24</v>
      </c>
      <c r="B153" s="4"/>
      <c r="C153" s="33">
        <v>0</v>
      </c>
      <c r="D153" s="16"/>
      <c r="E153" s="17"/>
      <c r="F153" s="17"/>
      <c r="G153" s="18"/>
      <c r="H153" s="19"/>
      <c r="I153" s="19"/>
      <c r="J153" s="445"/>
      <c r="K153" s="445">
        <f t="shared" si="4"/>
        <v>0</v>
      </c>
      <c r="L153" s="430"/>
      <c r="M153" s="430"/>
      <c r="N153" s="20"/>
    </row>
    <row r="154" spans="1:14" x14ac:dyDescent="0.3">
      <c r="A154" s="644" t="s">
        <v>24</v>
      </c>
      <c r="B154" s="4"/>
      <c r="C154" s="33">
        <v>0</v>
      </c>
      <c r="D154" s="16"/>
      <c r="E154" s="17"/>
      <c r="F154" s="17"/>
      <c r="G154" s="18"/>
      <c r="H154" s="19"/>
      <c r="I154" s="19"/>
      <c r="J154" s="445"/>
      <c r="K154" s="445">
        <f t="shared" si="4"/>
        <v>0</v>
      </c>
      <c r="L154" s="430"/>
      <c r="M154" s="430"/>
      <c r="N154" s="20"/>
    </row>
    <row r="155" spans="1:14" x14ac:dyDescent="0.3">
      <c r="A155" s="644" t="s">
        <v>24</v>
      </c>
      <c r="B155" s="4"/>
      <c r="C155" s="33">
        <v>0</v>
      </c>
      <c r="D155" s="16"/>
      <c r="E155" s="17"/>
      <c r="F155" s="17"/>
      <c r="G155" s="18" t="s">
        <v>24</v>
      </c>
      <c r="H155" s="19"/>
      <c r="I155" s="19"/>
      <c r="J155" s="445"/>
      <c r="K155" s="445">
        <f t="shared" si="4"/>
        <v>0</v>
      </c>
      <c r="L155" s="430"/>
      <c r="M155" s="430"/>
      <c r="N155" s="20"/>
    </row>
    <row r="156" spans="1:14" x14ac:dyDescent="0.3">
      <c r="A156" s="644" t="s">
        <v>24</v>
      </c>
      <c r="B156" s="4"/>
      <c r="C156" s="33">
        <v>0</v>
      </c>
      <c r="D156" s="16"/>
      <c r="E156" s="17"/>
      <c r="F156" s="17"/>
      <c r="G156" s="18" t="s">
        <v>24</v>
      </c>
      <c r="H156" s="19"/>
      <c r="I156" s="19"/>
      <c r="J156" s="445"/>
      <c r="K156" s="445">
        <f t="shared" si="4"/>
        <v>0</v>
      </c>
      <c r="L156" s="430"/>
      <c r="M156" s="430"/>
      <c r="N156" s="20"/>
    </row>
    <row r="157" spans="1:14" x14ac:dyDescent="0.3">
      <c r="A157" s="644" t="s">
        <v>24</v>
      </c>
      <c r="B157" s="4"/>
      <c r="C157" s="33">
        <v>0</v>
      </c>
      <c r="D157" s="16"/>
      <c r="E157" s="17"/>
      <c r="F157" s="17"/>
      <c r="G157" s="18" t="s">
        <v>24</v>
      </c>
      <c r="H157" s="19"/>
      <c r="I157" s="19"/>
      <c r="J157" s="445"/>
      <c r="K157" s="445">
        <f t="shared" si="4"/>
        <v>0</v>
      </c>
      <c r="L157" s="430"/>
      <c r="M157" s="430"/>
      <c r="N157" s="20"/>
    </row>
    <row r="158" spans="1:14" x14ac:dyDescent="0.3">
      <c r="A158" s="644" t="s">
        <v>24</v>
      </c>
      <c r="B158" s="4"/>
      <c r="C158" s="33">
        <v>0</v>
      </c>
      <c r="D158" s="16"/>
      <c r="E158" s="17"/>
      <c r="F158" s="17"/>
      <c r="G158" s="18" t="s">
        <v>24</v>
      </c>
      <c r="H158" s="19"/>
      <c r="I158" s="19"/>
      <c r="J158" s="445"/>
      <c r="K158" s="445">
        <f t="shared" si="4"/>
        <v>0</v>
      </c>
      <c r="L158" s="430"/>
      <c r="M158" s="430"/>
      <c r="N158" s="20"/>
    </row>
    <row r="159" spans="1:14" x14ac:dyDescent="0.3">
      <c r="A159" s="644" t="s">
        <v>24</v>
      </c>
      <c r="B159" s="4"/>
      <c r="C159" s="33">
        <v>0</v>
      </c>
      <c r="D159" s="16"/>
      <c r="E159" s="17"/>
      <c r="F159" s="17"/>
      <c r="G159" s="18" t="s">
        <v>24</v>
      </c>
      <c r="H159" s="19"/>
      <c r="I159" s="19"/>
      <c r="J159" s="445"/>
      <c r="K159" s="445">
        <f t="shared" si="4"/>
        <v>0</v>
      </c>
      <c r="L159" s="430"/>
      <c r="M159" s="430"/>
      <c r="N159" s="20"/>
    </row>
    <row r="160" spans="1:14" x14ac:dyDescent="0.3">
      <c r="A160" s="644" t="s">
        <v>24</v>
      </c>
      <c r="B160" s="4"/>
      <c r="C160" s="33">
        <v>0</v>
      </c>
      <c r="D160" s="16"/>
      <c r="E160" s="17"/>
      <c r="F160" s="17"/>
      <c r="G160" s="18" t="s">
        <v>24</v>
      </c>
      <c r="H160" s="19"/>
      <c r="I160" s="19"/>
      <c r="J160" s="445"/>
      <c r="K160" s="445">
        <f t="shared" si="4"/>
        <v>0</v>
      </c>
      <c r="L160" s="430"/>
      <c r="M160" s="430"/>
      <c r="N160" s="20"/>
    </row>
    <row r="161" spans="1:14" x14ac:dyDescent="0.3">
      <c r="A161" s="644" t="s">
        <v>24</v>
      </c>
      <c r="B161" s="4"/>
      <c r="C161" s="33">
        <v>0</v>
      </c>
      <c r="D161" s="16"/>
      <c r="E161" s="17"/>
      <c r="F161" s="17"/>
      <c r="G161" s="18" t="s">
        <v>24</v>
      </c>
      <c r="H161" s="19"/>
      <c r="I161" s="19"/>
      <c r="J161" s="445"/>
      <c r="K161" s="445">
        <f t="shared" si="4"/>
        <v>0</v>
      </c>
      <c r="L161" s="430"/>
      <c r="M161" s="430"/>
      <c r="N161" s="20"/>
    </row>
    <row r="162" spans="1:14" x14ac:dyDescent="0.3">
      <c r="A162" s="644" t="s">
        <v>24</v>
      </c>
      <c r="B162" s="4"/>
      <c r="C162" s="33">
        <v>0</v>
      </c>
      <c r="D162" s="16"/>
      <c r="E162" s="17"/>
      <c r="F162" s="17"/>
      <c r="G162" s="18" t="s">
        <v>24</v>
      </c>
      <c r="H162" s="19"/>
      <c r="I162" s="19"/>
      <c r="J162" s="445"/>
      <c r="K162" s="445">
        <f t="shared" si="4"/>
        <v>0</v>
      </c>
      <c r="L162" s="430"/>
      <c r="M162" s="430"/>
      <c r="N162" s="20"/>
    </row>
    <row r="163" spans="1:14" x14ac:dyDescent="0.3">
      <c r="A163" s="644" t="s">
        <v>24</v>
      </c>
      <c r="B163" s="4"/>
      <c r="C163" s="33">
        <v>0</v>
      </c>
      <c r="D163" s="16"/>
      <c r="E163" s="17"/>
      <c r="F163" s="17"/>
      <c r="G163" s="18" t="s">
        <v>24</v>
      </c>
      <c r="H163" s="19"/>
      <c r="I163" s="19"/>
      <c r="J163" s="445"/>
      <c r="K163" s="445">
        <f t="shared" si="4"/>
        <v>0</v>
      </c>
      <c r="L163" s="430"/>
      <c r="M163" s="430"/>
      <c r="N163" s="20"/>
    </row>
    <row r="164" spans="1:14" x14ac:dyDescent="0.3">
      <c r="A164" s="644" t="s">
        <v>24</v>
      </c>
      <c r="B164" s="4"/>
      <c r="C164" s="33">
        <v>0</v>
      </c>
      <c r="D164" s="16"/>
      <c r="E164" s="17"/>
      <c r="F164" s="17"/>
      <c r="G164" s="18" t="s">
        <v>24</v>
      </c>
      <c r="H164" s="19"/>
      <c r="I164" s="19"/>
      <c r="J164" s="445"/>
      <c r="K164" s="445">
        <f t="shared" si="4"/>
        <v>0</v>
      </c>
      <c r="L164" s="430"/>
      <c r="M164" s="430"/>
      <c r="N164" s="20"/>
    </row>
    <row r="165" spans="1:14" x14ac:dyDescent="0.3">
      <c r="A165" s="644" t="s">
        <v>24</v>
      </c>
      <c r="B165" s="4"/>
      <c r="C165" s="33">
        <v>0</v>
      </c>
      <c r="D165" s="16"/>
      <c r="E165" s="17"/>
      <c r="F165" s="17"/>
      <c r="G165" s="18" t="s">
        <v>24</v>
      </c>
      <c r="H165" s="19"/>
      <c r="I165" s="19"/>
      <c r="J165" s="445"/>
      <c r="K165" s="445">
        <f t="shared" si="4"/>
        <v>0</v>
      </c>
      <c r="L165" s="430"/>
      <c r="M165" s="430"/>
      <c r="N165" s="20"/>
    </row>
    <row r="166" spans="1:14" x14ac:dyDescent="0.3">
      <c r="A166" s="644" t="s">
        <v>24</v>
      </c>
      <c r="B166" s="4"/>
      <c r="C166" s="33">
        <v>0</v>
      </c>
      <c r="D166" s="16"/>
      <c r="E166" s="17"/>
      <c r="F166" s="17"/>
      <c r="G166" s="18" t="s">
        <v>24</v>
      </c>
      <c r="H166" s="19"/>
      <c r="I166" s="19"/>
      <c r="J166" s="445"/>
      <c r="K166" s="445">
        <f t="shared" si="4"/>
        <v>0</v>
      </c>
      <c r="L166" s="430"/>
      <c r="M166" s="430"/>
      <c r="N166" s="20"/>
    </row>
    <row r="167" spans="1:14" x14ac:dyDescent="0.3">
      <c r="A167" s="644" t="s">
        <v>24</v>
      </c>
      <c r="B167" s="4"/>
      <c r="C167" s="33">
        <v>0</v>
      </c>
      <c r="D167" s="16"/>
      <c r="E167" s="17"/>
      <c r="F167" s="17"/>
      <c r="G167" s="18" t="s">
        <v>24</v>
      </c>
      <c r="H167" s="19"/>
      <c r="I167" s="19"/>
      <c r="J167" s="445"/>
      <c r="K167" s="445">
        <f t="shared" si="4"/>
        <v>0</v>
      </c>
      <c r="L167" s="430"/>
      <c r="M167" s="430"/>
      <c r="N167" s="20"/>
    </row>
    <row r="168" spans="1:14" x14ac:dyDescent="0.3">
      <c r="A168" s="644" t="s">
        <v>24</v>
      </c>
      <c r="B168" s="4"/>
      <c r="C168" s="33">
        <v>0</v>
      </c>
      <c r="D168" s="16"/>
      <c r="E168" s="17"/>
      <c r="F168" s="17"/>
      <c r="G168" s="18" t="s">
        <v>24</v>
      </c>
      <c r="H168" s="19"/>
      <c r="I168" s="19"/>
      <c r="J168" s="445"/>
      <c r="K168" s="445">
        <f t="shared" si="4"/>
        <v>0</v>
      </c>
      <c r="L168" s="430"/>
      <c r="M168" s="430"/>
      <c r="N168" s="20"/>
    </row>
    <row r="169" spans="1:14" x14ac:dyDescent="0.3">
      <c r="A169" s="644" t="s">
        <v>24</v>
      </c>
      <c r="B169" s="4"/>
      <c r="C169" s="33">
        <v>0</v>
      </c>
      <c r="D169" s="16"/>
      <c r="E169" s="17"/>
      <c r="F169" s="17"/>
      <c r="G169" s="18" t="s">
        <v>24</v>
      </c>
      <c r="H169" s="19"/>
      <c r="I169" s="19"/>
      <c r="J169" s="445"/>
      <c r="K169" s="445">
        <f t="shared" si="4"/>
        <v>0</v>
      </c>
      <c r="L169" s="430"/>
      <c r="M169" s="430"/>
      <c r="N169" s="20"/>
    </row>
    <row r="170" spans="1:14" x14ac:dyDescent="0.3">
      <c r="A170" s="644" t="s">
        <v>24</v>
      </c>
      <c r="B170" s="4"/>
      <c r="C170" s="33">
        <v>0</v>
      </c>
      <c r="D170" s="16"/>
      <c r="E170" s="17"/>
      <c r="F170" s="17"/>
      <c r="G170" s="18" t="s">
        <v>24</v>
      </c>
      <c r="H170" s="19"/>
      <c r="I170" s="19"/>
      <c r="J170" s="445"/>
      <c r="K170" s="445">
        <f t="shared" si="4"/>
        <v>0</v>
      </c>
      <c r="L170" s="430"/>
      <c r="M170" s="430"/>
      <c r="N170" s="20"/>
    </row>
    <row r="171" spans="1:14" x14ac:dyDescent="0.3">
      <c r="A171" s="644" t="s">
        <v>24</v>
      </c>
      <c r="B171" s="4"/>
      <c r="C171" s="33">
        <v>0</v>
      </c>
      <c r="D171" s="16"/>
      <c r="E171" s="17"/>
      <c r="F171" s="17"/>
      <c r="G171" s="18" t="s">
        <v>24</v>
      </c>
      <c r="H171" s="19"/>
      <c r="I171" s="19"/>
      <c r="J171" s="445"/>
      <c r="K171" s="445">
        <f t="shared" si="4"/>
        <v>0</v>
      </c>
      <c r="L171" s="430"/>
      <c r="M171" s="430"/>
      <c r="N171" s="20"/>
    </row>
    <row r="172" spans="1:14" x14ac:dyDescent="0.3">
      <c r="A172" s="644" t="s">
        <v>24</v>
      </c>
      <c r="B172" s="4"/>
      <c r="C172" s="33">
        <v>0</v>
      </c>
      <c r="D172" s="16"/>
      <c r="E172" s="17"/>
      <c r="F172" s="17"/>
      <c r="G172" s="18" t="s">
        <v>24</v>
      </c>
      <c r="H172" s="19"/>
      <c r="I172" s="19"/>
      <c r="J172" s="445"/>
      <c r="K172" s="445">
        <f t="shared" si="4"/>
        <v>0</v>
      </c>
      <c r="L172" s="430"/>
      <c r="M172" s="430"/>
      <c r="N172" s="20"/>
    </row>
    <row r="173" spans="1:14" ht="15" thickBot="1" x14ac:dyDescent="0.35">
      <c r="A173" s="644" t="s">
        <v>24</v>
      </c>
      <c r="B173" s="4"/>
      <c r="C173" s="33">
        <v>0</v>
      </c>
      <c r="D173" s="16"/>
      <c r="E173" s="17"/>
      <c r="F173" s="17"/>
      <c r="G173" s="18" t="s">
        <v>24</v>
      </c>
      <c r="H173" s="19"/>
      <c r="I173" s="19"/>
      <c r="J173" s="445"/>
      <c r="K173" s="445">
        <f t="shared" si="4"/>
        <v>0</v>
      </c>
      <c r="L173" s="432"/>
      <c r="M173" s="432"/>
      <c r="N173" s="20"/>
    </row>
  </sheetData>
  <mergeCells count="14">
    <mergeCell ref="M6:M7"/>
    <mergeCell ref="L6:L7"/>
    <mergeCell ref="J5:J6"/>
    <mergeCell ref="N4:N9"/>
    <mergeCell ref="H1:K1"/>
    <mergeCell ref="H2:K2"/>
    <mergeCell ref="I5:I6"/>
    <mergeCell ref="B4:B7"/>
    <mergeCell ref="C4:C7"/>
    <mergeCell ref="D4:H4"/>
    <mergeCell ref="A3:C3"/>
    <mergeCell ref="G5:G6"/>
    <mergeCell ref="H5:H6"/>
    <mergeCell ref="A4:A7"/>
  </mergeCells>
  <conditionalFormatting sqref="D23:D77 D79:D169">
    <cfRule type="cellIs" dxfId="54" priority="1" operator="between">
      <formula>1</formula>
      <formula>9.3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CC"/>
  </sheetPr>
  <dimension ref="A1:X173"/>
  <sheetViews>
    <sheetView workbookViewId="0">
      <pane ySplit="3576" topLeftCell="A29"/>
      <selection activeCell="H1" sqref="H1:O1"/>
      <selection pane="bottomLeft" activeCell="H35" sqref="H35"/>
    </sheetView>
  </sheetViews>
  <sheetFormatPr baseColWidth="10" defaultColWidth="11.44140625" defaultRowHeight="14.4" x14ac:dyDescent="0.3"/>
  <cols>
    <col min="1" max="1" width="10.44140625" style="38" customWidth="1"/>
    <col min="2" max="2" width="11.44140625" style="38"/>
    <col min="3" max="3" width="8.33203125" style="38" customWidth="1"/>
    <col min="4" max="5" width="9.88671875" style="38" customWidth="1"/>
    <col min="6" max="6" width="11.109375" style="38" customWidth="1"/>
    <col min="7" max="7" width="9.109375" style="38" customWidth="1"/>
    <col min="8" max="8" width="10.88671875" style="38" customWidth="1"/>
    <col min="9" max="10" width="11.109375" style="38" customWidth="1"/>
    <col min="11" max="11" width="10.44140625" style="38" customWidth="1"/>
    <col min="12" max="12" width="9.6640625" style="38" customWidth="1"/>
    <col min="13" max="13" width="8.5546875" style="38" customWidth="1"/>
    <col min="14" max="14" width="11.44140625" style="38"/>
    <col min="15" max="15" width="8.6640625" style="38" customWidth="1"/>
    <col min="16" max="16" width="8.33203125" style="38" customWidth="1"/>
    <col min="17" max="17" width="11.44140625" style="38"/>
    <col min="18" max="18" width="9.33203125" style="38" customWidth="1"/>
    <col min="19" max="19" width="12.5546875" style="38" customWidth="1"/>
    <col min="20" max="20" width="12.88671875" style="38" customWidth="1"/>
    <col min="21" max="21" width="13.44140625" style="38" customWidth="1"/>
    <col min="22" max="23" width="11.44140625" style="38"/>
    <col min="24" max="24" width="49.88671875" style="38" customWidth="1"/>
    <col min="25" max="16384" width="11.44140625" style="38"/>
  </cols>
  <sheetData>
    <row r="1" spans="1:24" ht="18" customHeight="1" x14ac:dyDescent="0.35">
      <c r="D1" s="5">
        <v>2017</v>
      </c>
      <c r="H1" s="735"/>
      <c r="I1" s="736"/>
      <c r="J1" s="736"/>
      <c r="K1" s="736"/>
      <c r="L1" s="736"/>
      <c r="M1" s="754"/>
      <c r="N1" s="754"/>
      <c r="O1" s="755"/>
    </row>
    <row r="2" spans="1:24" ht="18.75" customHeight="1" thickBot="1" x14ac:dyDescent="0.3">
      <c r="H2" s="737" t="s">
        <v>222</v>
      </c>
      <c r="I2" s="738"/>
      <c r="J2" s="738"/>
      <c r="K2" s="738"/>
      <c r="L2" s="738"/>
      <c r="M2" s="756"/>
      <c r="N2" s="756"/>
      <c r="O2" s="757"/>
    </row>
    <row r="3" spans="1:24" ht="23.25" thickBot="1" x14ac:dyDescent="0.3">
      <c r="A3" s="713" t="s">
        <v>215</v>
      </c>
      <c r="B3" s="714"/>
      <c r="C3" s="715"/>
      <c r="D3" s="3"/>
    </row>
    <row r="4" spans="1:24" ht="17.25" customHeight="1" thickBot="1" x14ac:dyDescent="0.35">
      <c r="A4" s="716" t="s">
        <v>0</v>
      </c>
      <c r="B4" s="717" t="s">
        <v>1</v>
      </c>
      <c r="C4" s="717" t="s">
        <v>2</v>
      </c>
      <c r="D4" s="701" t="s">
        <v>3</v>
      </c>
      <c r="E4" s="701"/>
      <c r="F4" s="701"/>
      <c r="G4" s="701"/>
      <c r="H4" s="758"/>
      <c r="I4" s="538"/>
      <c r="J4" s="538"/>
      <c r="K4" s="549" t="s">
        <v>195</v>
      </c>
      <c r="L4" s="478" t="s">
        <v>217</v>
      </c>
      <c r="M4" s="759" t="s">
        <v>213</v>
      </c>
      <c r="N4" s="744"/>
      <c r="O4" s="745"/>
      <c r="P4" s="743" t="s">
        <v>151</v>
      </c>
      <c r="Q4" s="744"/>
      <c r="R4" s="745"/>
      <c r="S4" s="467"/>
      <c r="T4" s="731" t="s">
        <v>221</v>
      </c>
      <c r="U4" s="732"/>
      <c r="V4" s="733" t="s">
        <v>4</v>
      </c>
      <c r="W4" s="734"/>
      <c r="X4" s="722" t="s">
        <v>5</v>
      </c>
    </row>
    <row r="5" spans="1:24" ht="17.25" customHeight="1" thickBot="1" x14ac:dyDescent="0.35">
      <c r="A5" s="689"/>
      <c r="B5" s="698"/>
      <c r="C5" s="700"/>
      <c r="D5" s="408" t="s">
        <v>6</v>
      </c>
      <c r="E5" s="408" t="s">
        <v>7</v>
      </c>
      <c r="F5" s="408" t="s">
        <v>8</v>
      </c>
      <c r="G5" s="688" t="s">
        <v>9</v>
      </c>
      <c r="H5" s="760" t="s">
        <v>10</v>
      </c>
      <c r="I5" s="688" t="s">
        <v>197</v>
      </c>
      <c r="J5" s="688" t="s">
        <v>197</v>
      </c>
      <c r="K5" s="550"/>
      <c r="L5" s="746" t="s">
        <v>216</v>
      </c>
      <c r="M5" s="762" t="s">
        <v>329</v>
      </c>
      <c r="N5" s="762"/>
      <c r="O5" s="763"/>
      <c r="P5" s="748" t="s">
        <v>210</v>
      </c>
      <c r="Q5" s="651"/>
      <c r="R5" s="652"/>
      <c r="S5" s="468" t="s">
        <v>214</v>
      </c>
      <c r="T5" s="482" t="s">
        <v>11</v>
      </c>
      <c r="U5" s="480" t="s">
        <v>198</v>
      </c>
      <c r="V5" s="723" t="s">
        <v>12</v>
      </c>
      <c r="W5" s="724"/>
      <c r="X5" s="704"/>
    </row>
    <row r="6" spans="1:24" ht="15" customHeight="1" x14ac:dyDescent="0.3">
      <c r="A6" s="689"/>
      <c r="B6" s="698"/>
      <c r="C6" s="700"/>
      <c r="D6" s="8"/>
      <c r="E6" s="409" t="s">
        <v>13</v>
      </c>
      <c r="F6" s="409" t="s">
        <v>13</v>
      </c>
      <c r="G6" s="688"/>
      <c r="H6" s="761"/>
      <c r="I6" s="689"/>
      <c r="J6" s="689"/>
      <c r="K6" s="551"/>
      <c r="L6" s="712"/>
      <c r="M6" s="749" t="s">
        <v>14</v>
      </c>
      <c r="N6" s="752" t="s">
        <v>16</v>
      </c>
      <c r="O6" s="753" t="s">
        <v>15</v>
      </c>
      <c r="P6" s="739" t="s">
        <v>14</v>
      </c>
      <c r="Q6" s="752" t="s">
        <v>16</v>
      </c>
      <c r="R6" s="753" t="s">
        <v>15</v>
      </c>
      <c r="S6" s="746"/>
      <c r="T6" s="706" t="s">
        <v>16</v>
      </c>
      <c r="U6" s="729" t="s">
        <v>16</v>
      </c>
      <c r="V6" s="725"/>
      <c r="W6" s="726"/>
      <c r="X6" s="704"/>
    </row>
    <row r="7" spans="1:24" ht="19.5" customHeight="1" x14ac:dyDescent="0.3">
      <c r="A7" s="689"/>
      <c r="B7" s="699"/>
      <c r="C7" s="691"/>
      <c r="D7" s="10"/>
      <c r="E7" s="406" t="s">
        <v>17</v>
      </c>
      <c r="F7" s="406" t="s">
        <v>17</v>
      </c>
      <c r="G7" s="406" t="s">
        <v>17</v>
      </c>
      <c r="H7" s="547" t="s">
        <v>257</v>
      </c>
      <c r="I7" s="536" t="s">
        <v>17</v>
      </c>
      <c r="J7" s="536" t="s">
        <v>16</v>
      </c>
      <c r="K7" s="552" t="s">
        <v>16</v>
      </c>
      <c r="L7" s="423" t="s">
        <v>16</v>
      </c>
      <c r="M7" s="750"/>
      <c r="N7" s="752"/>
      <c r="O7" s="753"/>
      <c r="P7" s="751"/>
      <c r="Q7" s="752"/>
      <c r="R7" s="753"/>
      <c r="S7" s="747"/>
      <c r="T7" s="706"/>
      <c r="U7" s="730"/>
      <c r="V7" s="727"/>
      <c r="W7" s="728"/>
      <c r="X7" s="704"/>
    </row>
    <row r="8" spans="1:24" ht="21.75" customHeight="1" thickBot="1" x14ac:dyDescent="0.35">
      <c r="A8" s="435">
        <v>4</v>
      </c>
      <c r="B8" s="435"/>
      <c r="C8" s="435" t="s">
        <v>18</v>
      </c>
      <c r="D8" s="484" t="s">
        <v>223</v>
      </c>
      <c r="E8" s="484">
        <v>0</v>
      </c>
      <c r="F8" s="488" t="s">
        <v>229</v>
      </c>
      <c r="G8" s="485" t="s">
        <v>228</v>
      </c>
      <c r="H8" s="548" t="s">
        <v>224</v>
      </c>
      <c r="I8" s="555" t="s">
        <v>253</v>
      </c>
      <c r="J8" s="555" t="s">
        <v>259</v>
      </c>
      <c r="K8" s="553" t="s">
        <v>225</v>
      </c>
      <c r="L8" s="487" t="s">
        <v>218</v>
      </c>
      <c r="M8" s="490"/>
      <c r="N8" s="490" t="s">
        <v>227</v>
      </c>
      <c r="O8" s="522" t="s">
        <v>211</v>
      </c>
      <c r="P8" s="490"/>
      <c r="Q8" s="490" t="s">
        <v>226</v>
      </c>
      <c r="R8" s="522" t="s">
        <v>211</v>
      </c>
      <c r="S8" s="487" t="s">
        <v>219</v>
      </c>
      <c r="T8" s="492" t="s">
        <v>66</v>
      </c>
      <c r="U8" s="493" t="s">
        <v>220</v>
      </c>
      <c r="V8" s="439" t="s">
        <v>19</v>
      </c>
      <c r="W8" s="439" t="s">
        <v>20</v>
      </c>
      <c r="X8" s="704"/>
    </row>
    <row r="9" spans="1:24" ht="15.75" customHeight="1" thickBot="1" x14ac:dyDescent="0.35">
      <c r="A9" s="454" t="s">
        <v>21</v>
      </c>
      <c r="B9" s="455"/>
      <c r="C9" s="455"/>
      <c r="D9" s="456" t="s">
        <v>245</v>
      </c>
      <c r="E9" s="456" t="s">
        <v>245</v>
      </c>
      <c r="F9" s="520" t="s">
        <v>252</v>
      </c>
      <c r="G9" s="456" t="s">
        <v>245</v>
      </c>
      <c r="H9" s="457" t="s">
        <v>245</v>
      </c>
      <c r="I9" s="741" t="s">
        <v>252</v>
      </c>
      <c r="J9" s="742"/>
      <c r="K9" s="554" t="s">
        <v>246</v>
      </c>
      <c r="L9" s="456" t="s">
        <v>245</v>
      </c>
      <c r="M9" s="469"/>
      <c r="N9" s="456" t="s">
        <v>245</v>
      </c>
      <c r="O9" s="457"/>
      <c r="P9" s="458"/>
      <c r="Q9" s="520" t="s">
        <v>252</v>
      </c>
      <c r="R9" s="459"/>
      <c r="S9" s="521" t="s">
        <v>246</v>
      </c>
      <c r="T9" s="521" t="s">
        <v>246</v>
      </c>
      <c r="U9" s="521" t="s">
        <v>246</v>
      </c>
      <c r="V9" s="461"/>
      <c r="W9" s="462"/>
      <c r="X9" s="705"/>
    </row>
    <row r="10" spans="1:24" ht="15.75" thickBot="1" x14ac:dyDescent="0.3">
      <c r="A10" s="6">
        <v>42797</v>
      </c>
      <c r="B10" s="33"/>
      <c r="C10" s="33">
        <v>0</v>
      </c>
      <c r="D10" s="441">
        <v>10.3</v>
      </c>
      <c r="E10" s="441">
        <v>0.3</v>
      </c>
      <c r="F10" s="441">
        <v>1.2</v>
      </c>
      <c r="G10" s="442">
        <v>1</v>
      </c>
      <c r="H10" s="443">
        <v>272</v>
      </c>
      <c r="I10" s="415">
        <v>3.9</v>
      </c>
      <c r="J10" s="415">
        <v>28.1</v>
      </c>
      <c r="K10" s="445">
        <f>H10*0.7</f>
        <v>190.39999999999998</v>
      </c>
      <c r="L10" s="475"/>
      <c r="M10" s="470"/>
      <c r="N10" s="470">
        <v>1.5</v>
      </c>
      <c r="O10" s="447">
        <f>IF(N10="","",IF((15-N10)*$A$8/(1480*0.114)&lt;0,0,(15-M10)*$A$8/(1480*0.114)))</f>
        <v>0.35561877667140823</v>
      </c>
      <c r="P10" s="448"/>
      <c r="Q10" s="448">
        <v>6</v>
      </c>
      <c r="R10" s="450">
        <f>IF((100-P10)*$A$8/(1480*0.114)&lt;0,0,(100-P10)*$A$8/(1480*0.114))</f>
        <v>2.370791844476055</v>
      </c>
      <c r="S10" s="464">
        <f>L10/F10</f>
        <v>0</v>
      </c>
      <c r="T10" s="563">
        <v>2.15</v>
      </c>
      <c r="U10" s="452"/>
      <c r="V10" s="453"/>
      <c r="W10" s="453"/>
      <c r="X10" s="20" t="s">
        <v>262</v>
      </c>
    </row>
    <row r="11" spans="1:24" x14ac:dyDescent="0.3">
      <c r="A11" s="6">
        <v>42811</v>
      </c>
      <c r="B11" s="33"/>
      <c r="C11" s="33">
        <v>0</v>
      </c>
      <c r="D11" s="441">
        <v>11.74</v>
      </c>
      <c r="E11" s="441">
        <v>0</v>
      </c>
      <c r="F11" s="441">
        <v>60.7</v>
      </c>
      <c r="G11" s="442">
        <v>55.1</v>
      </c>
      <c r="H11" s="568">
        <v>7710</v>
      </c>
      <c r="I11" s="415">
        <v>3.96</v>
      </c>
      <c r="J11" s="415">
        <f>I11*7.1</f>
        <v>28.116</v>
      </c>
      <c r="K11" s="565">
        <f>H11*0.7</f>
        <v>5397</v>
      </c>
      <c r="L11" s="475"/>
      <c r="M11" s="470"/>
      <c r="N11" s="470">
        <v>7.2999999999999995E-2</v>
      </c>
      <c r="O11" s="447">
        <f>IF(N11="","",IF((15-N11)*$A$8/(1480*0.114)&lt;0,0,(15-M11)*$A$8/(1480*0.114)))</f>
        <v>0.35561877667140823</v>
      </c>
      <c r="P11" s="448"/>
      <c r="Q11" s="448"/>
      <c r="R11" s="450">
        <f>IF((100-P11)*$A$8/(1480*0.114)&lt;0,0,(100-P11)*$A$8/(1480*0.114))</f>
        <v>2.370791844476055</v>
      </c>
      <c r="S11" s="464">
        <f>L11/F11</f>
        <v>0</v>
      </c>
      <c r="T11" s="563">
        <v>2.15</v>
      </c>
      <c r="U11" s="452"/>
      <c r="V11" s="453"/>
      <c r="W11" s="453"/>
      <c r="X11" s="20" t="s">
        <v>262</v>
      </c>
    </row>
    <row r="12" spans="1:24" x14ac:dyDescent="0.3">
      <c r="A12" s="6">
        <v>42814</v>
      </c>
      <c r="B12" s="33"/>
      <c r="C12" s="33">
        <v>0</v>
      </c>
      <c r="D12" s="17">
        <v>7.02</v>
      </c>
      <c r="E12" s="17">
        <v>0</v>
      </c>
      <c r="F12" s="17">
        <v>60.6</v>
      </c>
      <c r="G12" s="18">
        <v>55.7</v>
      </c>
      <c r="H12" s="569">
        <v>7020</v>
      </c>
      <c r="I12" s="19">
        <v>10.48</v>
      </c>
      <c r="J12" s="415">
        <f>I12*7.1</f>
        <v>74.408000000000001</v>
      </c>
      <c r="K12" s="565">
        <f t="shared" ref="K12:K73" si="0">H12*0.7</f>
        <v>4914</v>
      </c>
      <c r="L12" s="476"/>
      <c r="M12" s="471"/>
      <c r="N12" s="471">
        <v>2.54</v>
      </c>
      <c r="O12" s="428"/>
      <c r="P12" s="430"/>
      <c r="Q12" s="430"/>
      <c r="R12" s="431"/>
      <c r="S12" s="465"/>
      <c r="T12" s="420"/>
      <c r="U12" s="2"/>
      <c r="V12" s="31"/>
      <c r="W12" s="31"/>
      <c r="X12" s="20" t="s">
        <v>262</v>
      </c>
    </row>
    <row r="13" spans="1:24" x14ac:dyDescent="0.3">
      <c r="A13" s="6">
        <v>42817</v>
      </c>
      <c r="B13" s="33"/>
      <c r="C13" s="33">
        <v>0</v>
      </c>
      <c r="D13" s="17">
        <v>11.8</v>
      </c>
      <c r="E13" s="17">
        <v>0</v>
      </c>
      <c r="F13" s="17">
        <v>59.3</v>
      </c>
      <c r="G13" s="18">
        <v>54.3</v>
      </c>
      <c r="H13" s="569">
        <v>7110</v>
      </c>
      <c r="I13" s="566">
        <v>122.5</v>
      </c>
      <c r="J13" s="577">
        <f>I13*7.1</f>
        <v>869.75</v>
      </c>
      <c r="K13" s="565">
        <f t="shared" si="0"/>
        <v>4977</v>
      </c>
      <c r="L13" s="476">
        <v>88.9</v>
      </c>
      <c r="M13" s="471"/>
      <c r="N13" s="471">
        <v>1.03</v>
      </c>
      <c r="O13" s="428"/>
      <c r="P13" s="430"/>
      <c r="Q13" s="430"/>
      <c r="R13" s="431"/>
      <c r="S13" s="465">
        <f>L13/F13</f>
        <v>1.4991568296795954</v>
      </c>
      <c r="T13" s="570">
        <v>2.5</v>
      </c>
      <c r="U13" s="2"/>
      <c r="V13" s="31"/>
      <c r="W13" s="31"/>
      <c r="X13" s="20" t="s">
        <v>262</v>
      </c>
    </row>
    <row r="14" spans="1:24" x14ac:dyDescent="0.3">
      <c r="A14" s="4">
        <v>42818</v>
      </c>
      <c r="B14" s="33"/>
      <c r="C14" s="33">
        <v>0</v>
      </c>
      <c r="D14" s="17">
        <v>11.8</v>
      </c>
      <c r="E14" s="17">
        <v>0</v>
      </c>
      <c r="F14" s="17">
        <v>61.6</v>
      </c>
      <c r="G14" s="18">
        <v>56.4</v>
      </c>
      <c r="H14" s="569">
        <v>6950</v>
      </c>
      <c r="I14" s="566">
        <v>119.5</v>
      </c>
      <c r="J14" s="577">
        <f>I14*7.1</f>
        <v>848.44999999999993</v>
      </c>
      <c r="K14" s="565">
        <f t="shared" si="0"/>
        <v>4865</v>
      </c>
      <c r="L14" s="476">
        <v>99.2</v>
      </c>
      <c r="M14" s="471"/>
      <c r="N14" s="471">
        <v>0.42399999999999999</v>
      </c>
      <c r="O14" s="428"/>
      <c r="P14" s="430"/>
      <c r="Q14" s="430"/>
      <c r="R14" s="431"/>
      <c r="S14" s="578">
        <f>L14/F14</f>
        <v>1.6103896103896105</v>
      </c>
      <c r="T14" s="570">
        <v>1.28</v>
      </c>
      <c r="U14" s="2"/>
      <c r="V14" s="31"/>
      <c r="W14" s="31"/>
      <c r="X14" s="20" t="s">
        <v>274</v>
      </c>
    </row>
    <row r="15" spans="1:24" x14ac:dyDescent="0.3">
      <c r="A15" s="4">
        <v>42821</v>
      </c>
      <c r="B15" s="33"/>
      <c r="C15" s="33">
        <v>0</v>
      </c>
      <c r="D15" s="17">
        <v>11.06</v>
      </c>
      <c r="E15" s="17">
        <v>0</v>
      </c>
      <c r="F15" s="17">
        <v>19.2</v>
      </c>
      <c r="G15" s="18">
        <v>16.399999999999999</v>
      </c>
      <c r="H15" s="424">
        <v>1611</v>
      </c>
      <c r="I15" s="19">
        <v>23</v>
      </c>
      <c r="J15" s="19">
        <f>I15*7.1</f>
        <v>163.29999999999998</v>
      </c>
      <c r="K15" s="445">
        <f t="shared" si="0"/>
        <v>1127.6999999999998</v>
      </c>
      <c r="L15" s="476"/>
      <c r="M15" s="471"/>
      <c r="N15" s="471"/>
      <c r="O15" s="428"/>
      <c r="P15" s="430"/>
      <c r="Q15" s="430"/>
      <c r="R15" s="431"/>
      <c r="S15" s="465"/>
      <c r="T15" s="420"/>
      <c r="U15" s="2"/>
      <c r="V15" s="31"/>
      <c r="W15" s="31"/>
      <c r="X15" s="20"/>
    </row>
    <row r="16" spans="1:24" x14ac:dyDescent="0.3">
      <c r="A16" s="4">
        <v>42823</v>
      </c>
      <c r="B16" s="33"/>
      <c r="C16" s="33">
        <v>0</v>
      </c>
      <c r="D16" s="17">
        <v>11.2</v>
      </c>
      <c r="E16" s="17">
        <v>0</v>
      </c>
      <c r="F16" s="17">
        <v>23.5</v>
      </c>
      <c r="G16" s="18">
        <v>21.3</v>
      </c>
      <c r="H16" s="424">
        <v>2470</v>
      </c>
      <c r="I16" s="19"/>
      <c r="J16" s="19">
        <f t="shared" ref="J16:J17" si="1">I16*7.1</f>
        <v>0</v>
      </c>
      <c r="K16" s="445">
        <f t="shared" si="0"/>
        <v>1729</v>
      </c>
      <c r="L16" s="476"/>
      <c r="M16" s="471"/>
      <c r="N16" s="471"/>
      <c r="O16" s="428"/>
      <c r="P16" s="430"/>
      <c r="Q16" s="430"/>
      <c r="R16" s="431"/>
      <c r="S16" s="465"/>
      <c r="T16" s="420"/>
      <c r="U16" s="2"/>
      <c r="V16" s="31"/>
      <c r="W16" s="31"/>
      <c r="X16" s="20"/>
    </row>
    <row r="17" spans="1:24" x14ac:dyDescent="0.3">
      <c r="A17" s="4">
        <v>42825</v>
      </c>
      <c r="B17" s="33"/>
      <c r="C17" s="33">
        <v>0</v>
      </c>
      <c r="D17" s="17">
        <v>11.2</v>
      </c>
      <c r="E17" s="17">
        <v>0</v>
      </c>
      <c r="F17" s="17">
        <v>25.6</v>
      </c>
      <c r="G17" s="18">
        <v>23.4</v>
      </c>
      <c r="H17" s="424">
        <v>2810</v>
      </c>
      <c r="I17" s="19">
        <v>40.1</v>
      </c>
      <c r="J17" s="19">
        <f t="shared" si="1"/>
        <v>284.70999999999998</v>
      </c>
      <c r="K17" s="445">
        <f t="shared" si="0"/>
        <v>1966.9999999999998</v>
      </c>
      <c r="L17" s="476"/>
      <c r="M17" s="471"/>
      <c r="N17" s="471">
        <v>0.71</v>
      </c>
      <c r="O17" s="428"/>
      <c r="P17" s="430"/>
      <c r="Q17" s="430">
        <v>10</v>
      </c>
      <c r="R17" s="431"/>
      <c r="S17" s="465"/>
      <c r="T17" s="420"/>
      <c r="U17" s="2"/>
      <c r="V17" s="31"/>
      <c r="W17" s="31"/>
      <c r="X17" s="20"/>
    </row>
    <row r="18" spans="1:24" x14ac:dyDescent="0.3">
      <c r="A18" s="4">
        <v>42828</v>
      </c>
      <c r="B18" s="33"/>
      <c r="C18" s="33">
        <v>0</v>
      </c>
      <c r="D18" s="580"/>
      <c r="E18" s="581"/>
      <c r="F18" s="581"/>
      <c r="G18" s="582"/>
      <c r="H18" s="593"/>
      <c r="I18" s="583"/>
      <c r="J18" s="583"/>
      <c r="K18" s="584">
        <f t="shared" si="0"/>
        <v>0</v>
      </c>
      <c r="L18" s="585"/>
      <c r="M18" s="586"/>
      <c r="N18" s="587"/>
      <c r="O18" s="588"/>
      <c r="P18" s="589"/>
      <c r="Q18" s="580"/>
      <c r="R18" s="590"/>
      <c r="S18" s="591"/>
      <c r="T18" s="592"/>
      <c r="U18" s="580"/>
      <c r="V18" s="580"/>
      <c r="W18" s="580"/>
      <c r="X18" s="20" t="s">
        <v>278</v>
      </c>
    </row>
    <row r="19" spans="1:24" x14ac:dyDescent="0.3">
      <c r="A19" s="4">
        <f>'1 EAU BRUTE DE VILLE'!A19</f>
        <v>43560</v>
      </c>
      <c r="B19" s="33"/>
      <c r="C19" s="33">
        <v>0</v>
      </c>
      <c r="D19" s="580"/>
      <c r="E19" s="581"/>
      <c r="F19" s="581"/>
      <c r="G19" s="582"/>
      <c r="H19" s="593"/>
      <c r="I19" s="583"/>
      <c r="J19" s="583"/>
      <c r="K19" s="584">
        <f t="shared" si="0"/>
        <v>0</v>
      </c>
      <c r="L19" s="585"/>
      <c r="M19" s="586"/>
      <c r="N19" s="587"/>
      <c r="O19" s="588"/>
      <c r="P19" s="589"/>
      <c r="Q19" s="580"/>
      <c r="R19" s="590"/>
      <c r="S19" s="591"/>
      <c r="T19" s="592"/>
      <c r="U19" s="580"/>
      <c r="V19" s="580"/>
      <c r="W19" s="580"/>
      <c r="X19" s="20" t="s">
        <v>279</v>
      </c>
    </row>
    <row r="20" spans="1:24" x14ac:dyDescent="0.3">
      <c r="A20" s="4">
        <v>42832</v>
      </c>
      <c r="B20" s="33"/>
      <c r="C20" s="33">
        <v>0</v>
      </c>
      <c r="D20" s="16"/>
      <c r="E20" s="17">
        <v>0</v>
      </c>
      <c r="F20" s="17">
        <v>28</v>
      </c>
      <c r="G20" s="18">
        <v>25</v>
      </c>
      <c r="H20" s="424">
        <v>3460</v>
      </c>
      <c r="I20" s="19"/>
      <c r="J20" s="19">
        <v>390</v>
      </c>
      <c r="K20" s="445">
        <f t="shared" si="0"/>
        <v>2422</v>
      </c>
      <c r="L20" s="476"/>
      <c r="M20" s="471">
        <v>10</v>
      </c>
      <c r="N20" s="425"/>
      <c r="O20" s="428"/>
      <c r="P20" s="430">
        <v>10</v>
      </c>
      <c r="Q20" s="427"/>
      <c r="R20" s="431"/>
      <c r="S20" s="465"/>
      <c r="T20" s="420"/>
      <c r="U20" s="2"/>
      <c r="V20" s="31"/>
      <c r="W20" s="31"/>
      <c r="X20" s="20"/>
    </row>
    <row r="21" spans="1:24" x14ac:dyDescent="0.3">
      <c r="A21" s="4">
        <v>42853</v>
      </c>
      <c r="B21" s="33"/>
      <c r="C21" s="33">
        <v>0</v>
      </c>
      <c r="D21" s="16">
        <v>10.7</v>
      </c>
      <c r="E21" s="17">
        <v>0.6</v>
      </c>
      <c r="F21" s="17">
        <v>9</v>
      </c>
      <c r="G21" s="18">
        <v>7.5</v>
      </c>
      <c r="H21" s="424">
        <v>403</v>
      </c>
      <c r="I21" s="19"/>
      <c r="J21" s="19">
        <v>24.85</v>
      </c>
      <c r="K21" s="445">
        <f t="shared" si="0"/>
        <v>282.09999999999997</v>
      </c>
      <c r="L21" s="476"/>
      <c r="M21" s="471">
        <v>1.2</v>
      </c>
      <c r="N21" s="425"/>
      <c r="O21" s="428"/>
      <c r="P21" s="430">
        <v>10</v>
      </c>
      <c r="Q21" s="427"/>
      <c r="R21" s="431"/>
      <c r="S21" s="465"/>
      <c r="T21" s="420"/>
      <c r="U21" s="2"/>
      <c r="V21" s="31"/>
      <c r="W21" s="31"/>
      <c r="X21" s="20"/>
    </row>
    <row r="22" spans="1:24" x14ac:dyDescent="0.3">
      <c r="A22" s="4">
        <v>42858</v>
      </c>
      <c r="B22" s="33"/>
      <c r="C22" s="33">
        <v>0</v>
      </c>
      <c r="D22" s="16">
        <v>10.89</v>
      </c>
      <c r="E22" s="17">
        <v>0</v>
      </c>
      <c r="F22" s="17">
        <v>0</v>
      </c>
      <c r="G22" s="18">
        <v>0</v>
      </c>
      <c r="H22" s="424">
        <v>3660</v>
      </c>
      <c r="I22" s="19"/>
      <c r="J22" s="19">
        <v>390</v>
      </c>
      <c r="K22" s="445">
        <f t="shared" si="0"/>
        <v>2562</v>
      </c>
      <c r="L22" s="476"/>
      <c r="M22" s="471">
        <v>0</v>
      </c>
      <c r="N22" s="425"/>
      <c r="O22" s="428"/>
      <c r="P22" s="430">
        <v>10</v>
      </c>
      <c r="Q22" s="427"/>
      <c r="R22" s="431"/>
      <c r="S22" s="465"/>
      <c r="T22" s="420"/>
      <c r="U22" s="2"/>
      <c r="V22" s="31"/>
      <c r="W22" s="31"/>
      <c r="X22" s="21"/>
    </row>
    <row r="23" spans="1:24" x14ac:dyDescent="0.3">
      <c r="A23" s="4">
        <v>42860</v>
      </c>
      <c r="B23" s="33"/>
      <c r="C23" s="33">
        <v>0</v>
      </c>
      <c r="D23" s="16">
        <v>11.25</v>
      </c>
      <c r="E23" s="17">
        <v>0</v>
      </c>
      <c r="F23" s="17">
        <v>20</v>
      </c>
      <c r="G23" s="18">
        <v>19</v>
      </c>
      <c r="H23" s="424">
        <v>2630</v>
      </c>
      <c r="I23" s="19"/>
      <c r="J23" s="19">
        <v>280</v>
      </c>
      <c r="K23" s="445">
        <f t="shared" si="0"/>
        <v>1840.9999999999998</v>
      </c>
      <c r="L23" s="476"/>
      <c r="M23" s="471">
        <v>20</v>
      </c>
      <c r="N23" s="425"/>
      <c r="O23" s="428"/>
      <c r="P23" s="430">
        <v>40</v>
      </c>
      <c r="Q23" s="427"/>
      <c r="R23" s="431"/>
      <c r="S23" s="465"/>
      <c r="T23" s="420"/>
      <c r="U23" s="2"/>
      <c r="V23" s="31"/>
      <c r="W23" s="31"/>
      <c r="X23" s="20"/>
    </row>
    <row r="24" spans="1:24" x14ac:dyDescent="0.3">
      <c r="A24" s="4">
        <v>42863</v>
      </c>
      <c r="B24" s="33"/>
      <c r="C24" s="33">
        <v>0</v>
      </c>
      <c r="D24" s="16">
        <v>11.58</v>
      </c>
      <c r="E24" s="17">
        <v>0</v>
      </c>
      <c r="F24" s="17">
        <v>27</v>
      </c>
      <c r="G24" s="18">
        <v>25</v>
      </c>
      <c r="H24" s="424">
        <v>3030</v>
      </c>
      <c r="I24" s="19"/>
      <c r="J24" s="19">
        <v>426</v>
      </c>
      <c r="K24" s="445">
        <f t="shared" si="0"/>
        <v>2121</v>
      </c>
      <c r="L24" s="476"/>
      <c r="M24" s="471">
        <v>10</v>
      </c>
      <c r="N24" s="425"/>
      <c r="O24" s="428"/>
      <c r="P24" s="430">
        <v>40</v>
      </c>
      <c r="Q24" s="427"/>
      <c r="R24" s="431"/>
      <c r="S24" s="465"/>
      <c r="T24" s="420"/>
      <c r="U24" s="2"/>
      <c r="V24" s="31"/>
      <c r="W24" s="31"/>
      <c r="X24" s="20"/>
    </row>
    <row r="25" spans="1:24" x14ac:dyDescent="0.3">
      <c r="A25" s="4">
        <v>42870</v>
      </c>
      <c r="B25" s="33"/>
      <c r="C25" s="33">
        <v>0</v>
      </c>
      <c r="D25" s="16">
        <v>11.17</v>
      </c>
      <c r="E25" s="17">
        <v>0</v>
      </c>
      <c r="F25" s="17">
        <v>15</v>
      </c>
      <c r="G25" s="18">
        <v>15</v>
      </c>
      <c r="H25" s="424">
        <v>2560</v>
      </c>
      <c r="I25" s="19"/>
      <c r="J25" s="19">
        <v>210</v>
      </c>
      <c r="K25" s="445">
        <f t="shared" si="0"/>
        <v>1792</v>
      </c>
      <c r="L25" s="476"/>
      <c r="M25" s="471"/>
      <c r="N25" s="425"/>
      <c r="O25" s="428"/>
      <c r="P25" s="430"/>
      <c r="Q25" s="427"/>
      <c r="R25" s="431"/>
      <c r="S25" s="465"/>
      <c r="T25" s="420"/>
      <c r="U25" s="2"/>
      <c r="V25" s="31"/>
      <c r="W25" s="31"/>
      <c r="X25" s="20"/>
    </row>
    <row r="26" spans="1:24" x14ac:dyDescent="0.3">
      <c r="A26" s="4">
        <v>42872</v>
      </c>
      <c r="B26" s="33"/>
      <c r="C26" s="33">
        <v>0</v>
      </c>
      <c r="D26" s="16">
        <v>11.04</v>
      </c>
      <c r="E26" s="17">
        <v>0</v>
      </c>
      <c r="F26" s="17">
        <v>35</v>
      </c>
      <c r="G26" s="18">
        <v>25</v>
      </c>
      <c r="H26" s="424">
        <v>5430</v>
      </c>
      <c r="I26" s="19"/>
      <c r="J26" s="19">
        <v>490</v>
      </c>
      <c r="K26" s="445">
        <f t="shared" si="0"/>
        <v>3800.9999999999995</v>
      </c>
      <c r="L26" s="476"/>
      <c r="M26" s="471"/>
      <c r="N26" s="425"/>
      <c r="O26" s="428"/>
      <c r="P26" s="430"/>
      <c r="Q26" s="427"/>
      <c r="R26" s="431"/>
      <c r="S26" s="465"/>
      <c r="T26" s="420"/>
      <c r="U26" s="2"/>
      <c r="V26" s="31"/>
      <c r="W26" s="31"/>
      <c r="X26" s="20"/>
    </row>
    <row r="27" spans="1:24" x14ac:dyDescent="0.3">
      <c r="A27" s="4">
        <v>42874</v>
      </c>
      <c r="B27" s="33"/>
      <c r="C27" s="33">
        <v>0</v>
      </c>
      <c r="D27" s="16">
        <v>11.8</v>
      </c>
      <c r="E27" s="17">
        <v>0</v>
      </c>
      <c r="F27" s="17">
        <v>35</v>
      </c>
      <c r="G27" s="18">
        <v>30</v>
      </c>
      <c r="H27" s="424">
        <v>4800</v>
      </c>
      <c r="I27" s="19"/>
      <c r="J27" s="19">
        <v>630</v>
      </c>
      <c r="K27" s="445">
        <f t="shared" si="0"/>
        <v>3360</v>
      </c>
      <c r="L27" s="476"/>
      <c r="M27" s="471">
        <v>10</v>
      </c>
      <c r="N27" s="425"/>
      <c r="O27" s="428"/>
      <c r="P27" s="430">
        <v>40</v>
      </c>
      <c r="Q27" s="427"/>
      <c r="R27" s="431"/>
      <c r="S27" s="465"/>
      <c r="T27" s="420"/>
      <c r="U27" s="2"/>
      <c r="V27" s="31"/>
      <c r="W27" s="31"/>
      <c r="X27" s="20"/>
    </row>
    <row r="28" spans="1:24" x14ac:dyDescent="0.3">
      <c r="A28" s="4">
        <v>42877</v>
      </c>
      <c r="B28" s="33"/>
      <c r="C28" s="33">
        <v>0</v>
      </c>
      <c r="D28" s="16">
        <v>11</v>
      </c>
      <c r="E28" s="17">
        <v>0</v>
      </c>
      <c r="F28" s="17">
        <v>35</v>
      </c>
      <c r="G28" s="18">
        <v>30</v>
      </c>
      <c r="H28" s="424">
        <v>7000</v>
      </c>
      <c r="I28" s="19"/>
      <c r="J28" s="19">
        <v>490</v>
      </c>
      <c r="K28" s="445">
        <f t="shared" si="0"/>
        <v>4900</v>
      </c>
      <c r="L28" s="476"/>
      <c r="M28" s="472">
        <v>0</v>
      </c>
      <c r="N28" s="425"/>
      <c r="O28" s="428"/>
      <c r="P28" s="430">
        <v>40</v>
      </c>
      <c r="Q28" s="427"/>
      <c r="R28" s="431"/>
      <c r="S28" s="465"/>
      <c r="T28" s="420"/>
      <c r="U28" s="2"/>
      <c r="V28" s="31"/>
      <c r="W28" s="31"/>
      <c r="X28" s="20"/>
    </row>
    <row r="29" spans="1:24" x14ac:dyDescent="0.3">
      <c r="A29" s="4">
        <v>42879</v>
      </c>
      <c r="B29" s="33"/>
      <c r="C29" s="33">
        <v>0</v>
      </c>
      <c r="D29" s="16">
        <v>11.77</v>
      </c>
      <c r="E29" s="17">
        <v>0</v>
      </c>
      <c r="F29" s="17">
        <v>35</v>
      </c>
      <c r="G29" s="18">
        <v>30</v>
      </c>
      <c r="H29" s="424">
        <v>4350</v>
      </c>
      <c r="I29" s="19"/>
      <c r="J29" s="19">
        <v>490</v>
      </c>
      <c r="K29" s="445">
        <f t="shared" si="0"/>
        <v>3045</v>
      </c>
      <c r="L29" s="476"/>
      <c r="M29" s="472">
        <v>0</v>
      </c>
      <c r="N29" s="425"/>
      <c r="O29" s="428"/>
      <c r="P29" s="430">
        <v>60</v>
      </c>
      <c r="Q29" s="427"/>
      <c r="R29" s="431"/>
      <c r="S29" s="465"/>
      <c r="T29" s="420"/>
      <c r="U29" s="2"/>
      <c r="V29" s="31"/>
      <c r="W29" s="31"/>
      <c r="X29" s="20"/>
    </row>
    <row r="30" spans="1:24" x14ac:dyDescent="0.3">
      <c r="A30" s="4">
        <v>42881</v>
      </c>
      <c r="B30" s="33"/>
      <c r="C30" s="33">
        <v>0</v>
      </c>
      <c r="D30" s="16">
        <v>11.78</v>
      </c>
      <c r="E30" s="17">
        <v>0</v>
      </c>
      <c r="F30" s="17">
        <v>38</v>
      </c>
      <c r="G30" s="18">
        <v>36</v>
      </c>
      <c r="H30" s="424">
        <v>6730</v>
      </c>
      <c r="I30" s="19"/>
      <c r="J30" s="19">
        <v>710</v>
      </c>
      <c r="K30" s="445">
        <f t="shared" si="0"/>
        <v>4711</v>
      </c>
      <c r="L30" s="476"/>
      <c r="M30" s="472">
        <v>5</v>
      </c>
      <c r="N30" s="425"/>
      <c r="O30" s="428"/>
      <c r="P30" s="430">
        <v>40</v>
      </c>
      <c r="Q30" s="427"/>
      <c r="R30" s="431"/>
      <c r="S30" s="465"/>
      <c r="T30" s="420"/>
      <c r="U30" s="2"/>
      <c r="V30" s="31"/>
      <c r="W30" s="31"/>
      <c r="X30" s="20"/>
    </row>
    <row r="31" spans="1:24" x14ac:dyDescent="0.3">
      <c r="A31" s="4">
        <v>42884</v>
      </c>
      <c r="B31" s="33"/>
      <c r="C31" s="33">
        <v>0</v>
      </c>
      <c r="D31" s="16">
        <v>11.07</v>
      </c>
      <c r="E31" s="17">
        <v>0</v>
      </c>
      <c r="F31" s="17">
        <v>38</v>
      </c>
      <c r="G31" s="18">
        <v>37</v>
      </c>
      <c r="H31" s="424">
        <v>11980</v>
      </c>
      <c r="I31" s="19"/>
      <c r="J31" s="19">
        <v>887.5</v>
      </c>
      <c r="K31" s="445">
        <f t="shared" si="0"/>
        <v>8386</v>
      </c>
      <c r="L31" s="476"/>
      <c r="M31" s="472">
        <v>10</v>
      </c>
      <c r="N31" s="425"/>
      <c r="O31" s="428"/>
      <c r="P31" s="430">
        <v>10</v>
      </c>
      <c r="Q31" s="427"/>
      <c r="R31" s="431"/>
      <c r="S31" s="465"/>
      <c r="T31" s="420"/>
      <c r="U31" s="2"/>
      <c r="V31" s="31"/>
      <c r="W31" s="31"/>
      <c r="X31" s="20"/>
    </row>
    <row r="32" spans="1:24" x14ac:dyDescent="0.3">
      <c r="A32" s="4">
        <v>42886</v>
      </c>
      <c r="B32" s="33"/>
      <c r="C32" s="33">
        <v>0</v>
      </c>
      <c r="D32" s="16">
        <v>11.66</v>
      </c>
      <c r="E32" s="17">
        <v>0</v>
      </c>
      <c r="F32" s="17">
        <v>33</v>
      </c>
      <c r="G32" s="18">
        <v>30</v>
      </c>
      <c r="H32" s="424">
        <v>4888</v>
      </c>
      <c r="I32" s="19"/>
      <c r="J32" s="19">
        <v>560</v>
      </c>
      <c r="K32" s="445">
        <f t="shared" si="0"/>
        <v>3421.6</v>
      </c>
      <c r="L32" s="476"/>
      <c r="M32" s="472">
        <v>25</v>
      </c>
      <c r="N32" s="425"/>
      <c r="O32" s="428"/>
      <c r="P32" s="430">
        <v>40</v>
      </c>
      <c r="Q32" s="427"/>
      <c r="R32" s="431"/>
      <c r="S32" s="465"/>
      <c r="T32" s="420"/>
      <c r="U32" s="2"/>
      <c r="V32" s="31"/>
      <c r="W32" s="31"/>
      <c r="X32" s="20"/>
    </row>
    <row r="33" spans="1:24" x14ac:dyDescent="0.3">
      <c r="A33" s="644"/>
      <c r="B33" s="33"/>
      <c r="C33" s="33">
        <v>0</v>
      </c>
      <c r="D33" s="16"/>
      <c r="E33" s="17"/>
      <c r="F33" s="17"/>
      <c r="G33" s="18"/>
      <c r="H33" s="424"/>
      <c r="I33" s="19"/>
      <c r="J33" s="19"/>
      <c r="K33" s="445">
        <f t="shared" si="0"/>
        <v>0</v>
      </c>
      <c r="L33" s="476"/>
      <c r="M33" s="472"/>
      <c r="N33" s="425"/>
      <c r="O33" s="428"/>
      <c r="P33" s="430"/>
      <c r="Q33" s="427"/>
      <c r="R33" s="431"/>
      <c r="S33" s="465"/>
      <c r="T33" s="420"/>
      <c r="U33" s="2"/>
      <c r="V33" s="31"/>
      <c r="W33" s="31"/>
      <c r="X33" s="20" t="s">
        <v>313</v>
      </c>
    </row>
    <row r="34" spans="1:24" x14ac:dyDescent="0.3">
      <c r="A34" s="644"/>
      <c r="B34" s="33"/>
      <c r="C34" s="33">
        <v>0</v>
      </c>
      <c r="D34" s="16"/>
      <c r="E34" s="17"/>
      <c r="F34" s="17"/>
      <c r="G34" s="18"/>
      <c r="H34" s="424"/>
      <c r="I34" s="19"/>
      <c r="J34" s="19"/>
      <c r="K34" s="445">
        <f t="shared" si="0"/>
        <v>0</v>
      </c>
      <c r="L34" s="476"/>
      <c r="M34" s="472"/>
      <c r="N34" s="425"/>
      <c r="O34" s="428"/>
      <c r="P34" s="430"/>
      <c r="Q34" s="427"/>
      <c r="R34" s="431"/>
      <c r="S34" s="465"/>
      <c r="T34" s="420"/>
      <c r="U34" s="2"/>
      <c r="V34" s="31"/>
      <c r="W34" s="31"/>
      <c r="X34" s="20"/>
    </row>
    <row r="35" spans="1:24" x14ac:dyDescent="0.3">
      <c r="A35" s="644"/>
      <c r="B35" s="33"/>
      <c r="C35" s="33">
        <v>0</v>
      </c>
      <c r="D35" s="16"/>
      <c r="E35" s="17"/>
      <c r="F35" s="17"/>
      <c r="G35" s="18"/>
      <c r="H35" s="424"/>
      <c r="I35" s="19"/>
      <c r="J35" s="19"/>
      <c r="K35" s="445">
        <f t="shared" si="0"/>
        <v>0</v>
      </c>
      <c r="L35" s="476"/>
      <c r="M35" s="472"/>
      <c r="N35" s="425"/>
      <c r="O35" s="428"/>
      <c r="P35" s="430"/>
      <c r="Q35" s="427"/>
      <c r="R35" s="431"/>
      <c r="S35" s="465"/>
      <c r="T35" s="420"/>
      <c r="U35" s="2"/>
      <c r="V35" s="31"/>
      <c r="W35" s="31"/>
      <c r="X35" s="20"/>
    </row>
    <row r="36" spans="1:24" x14ac:dyDescent="0.3">
      <c r="A36" s="644"/>
      <c r="B36" s="33"/>
      <c r="C36" s="33">
        <v>0</v>
      </c>
      <c r="D36" s="16"/>
      <c r="E36" s="17"/>
      <c r="F36" s="17"/>
      <c r="G36" s="18"/>
      <c r="H36" s="424"/>
      <c r="I36" s="19"/>
      <c r="J36" s="19"/>
      <c r="K36" s="445">
        <f t="shared" si="0"/>
        <v>0</v>
      </c>
      <c r="L36" s="476"/>
      <c r="M36" s="472"/>
      <c r="N36" s="425"/>
      <c r="O36" s="428"/>
      <c r="P36" s="430"/>
      <c r="Q36" s="427"/>
      <c r="R36" s="431"/>
      <c r="S36" s="465"/>
      <c r="T36" s="420"/>
      <c r="U36" s="2"/>
      <c r="V36" s="31"/>
      <c r="W36" s="31"/>
      <c r="X36" s="20"/>
    </row>
    <row r="37" spans="1:24" x14ac:dyDescent="0.3">
      <c r="A37" s="644" t="s">
        <v>24</v>
      </c>
      <c r="B37" s="33"/>
      <c r="C37" s="33">
        <v>0</v>
      </c>
      <c r="D37" s="16"/>
      <c r="E37" s="17"/>
      <c r="F37" s="17"/>
      <c r="G37" s="18"/>
      <c r="H37" s="424"/>
      <c r="I37" s="19"/>
      <c r="J37" s="19"/>
      <c r="K37" s="445">
        <f t="shared" si="0"/>
        <v>0</v>
      </c>
      <c r="L37" s="476"/>
      <c r="M37" s="472"/>
      <c r="N37" s="425"/>
      <c r="O37" s="428"/>
      <c r="P37" s="430"/>
      <c r="Q37" s="427"/>
      <c r="R37" s="431"/>
      <c r="S37" s="465"/>
      <c r="T37" s="420"/>
      <c r="U37" s="2"/>
      <c r="V37" s="31"/>
      <c r="W37" s="31"/>
      <c r="X37" s="20"/>
    </row>
    <row r="38" spans="1:24" x14ac:dyDescent="0.3">
      <c r="A38" s="644" t="s">
        <v>24</v>
      </c>
      <c r="B38" s="33"/>
      <c r="C38" s="33">
        <v>0</v>
      </c>
      <c r="D38" s="16"/>
      <c r="E38" s="17"/>
      <c r="F38" s="17"/>
      <c r="G38" s="18"/>
      <c r="H38" s="424"/>
      <c r="I38" s="19"/>
      <c r="J38" s="19"/>
      <c r="K38" s="445">
        <f t="shared" si="0"/>
        <v>0</v>
      </c>
      <c r="L38" s="476"/>
      <c r="M38" s="472"/>
      <c r="N38" s="425"/>
      <c r="O38" s="428"/>
      <c r="P38" s="430"/>
      <c r="Q38" s="427"/>
      <c r="R38" s="431"/>
      <c r="S38" s="465"/>
      <c r="T38" s="420"/>
      <c r="U38" s="2"/>
      <c r="V38" s="31"/>
      <c r="W38" s="31"/>
      <c r="X38" s="20"/>
    </row>
    <row r="39" spans="1:24" x14ac:dyDescent="0.3">
      <c r="A39" s="644" t="s">
        <v>24</v>
      </c>
      <c r="B39" s="33"/>
      <c r="C39" s="33">
        <v>0</v>
      </c>
      <c r="D39" s="16"/>
      <c r="E39" s="17"/>
      <c r="F39" s="17"/>
      <c r="G39" s="18"/>
      <c r="H39" s="424"/>
      <c r="I39" s="19"/>
      <c r="J39" s="19"/>
      <c r="K39" s="445">
        <f t="shared" si="0"/>
        <v>0</v>
      </c>
      <c r="L39" s="476"/>
      <c r="M39" s="472"/>
      <c r="N39" s="425"/>
      <c r="O39" s="428"/>
      <c r="P39" s="430"/>
      <c r="Q39" s="427"/>
      <c r="R39" s="431"/>
      <c r="S39" s="465"/>
      <c r="T39" s="420"/>
      <c r="U39" s="2"/>
      <c r="V39" s="31"/>
      <c r="W39" s="31"/>
      <c r="X39" s="20"/>
    </row>
    <row r="40" spans="1:24" x14ac:dyDescent="0.3">
      <c r="A40" s="644" t="s">
        <v>24</v>
      </c>
      <c r="B40" s="4"/>
      <c r="C40" s="33">
        <v>0</v>
      </c>
      <c r="D40" s="16"/>
      <c r="E40" s="17"/>
      <c r="F40" s="17"/>
      <c r="G40" s="18"/>
      <c r="H40" s="424"/>
      <c r="I40" s="19"/>
      <c r="J40" s="19"/>
      <c r="K40" s="445">
        <f t="shared" si="0"/>
        <v>0</v>
      </c>
      <c r="L40" s="476"/>
      <c r="M40" s="472"/>
      <c r="N40" s="425" t="s">
        <v>24</v>
      </c>
      <c r="O40" s="428" t="s">
        <v>24</v>
      </c>
      <c r="P40" s="430"/>
      <c r="Q40" s="427"/>
      <c r="R40" s="431"/>
      <c r="S40" s="465"/>
      <c r="T40" s="420"/>
      <c r="U40" s="2"/>
      <c r="V40" s="31"/>
      <c r="W40" s="31"/>
      <c r="X40" s="20"/>
    </row>
    <row r="41" spans="1:24" x14ac:dyDescent="0.3">
      <c r="A41" s="644" t="s">
        <v>24</v>
      </c>
      <c r="B41" s="4"/>
      <c r="C41" s="33">
        <v>0</v>
      </c>
      <c r="D41" s="16"/>
      <c r="E41" s="17"/>
      <c r="F41" s="17"/>
      <c r="G41" s="18"/>
      <c r="H41" s="424"/>
      <c r="I41" s="19"/>
      <c r="J41" s="19"/>
      <c r="K41" s="445">
        <f t="shared" si="0"/>
        <v>0</v>
      </c>
      <c r="L41" s="476"/>
      <c r="M41" s="472"/>
      <c r="N41" s="425" t="s">
        <v>24</v>
      </c>
      <c r="O41" s="428" t="s">
        <v>24</v>
      </c>
      <c r="P41" s="430"/>
      <c r="Q41" s="427"/>
      <c r="R41" s="431"/>
      <c r="S41" s="465"/>
      <c r="T41" s="420"/>
      <c r="U41" s="2"/>
      <c r="V41" s="31"/>
      <c r="W41" s="31"/>
      <c r="X41" s="20"/>
    </row>
    <row r="42" spans="1:24" x14ac:dyDescent="0.3">
      <c r="A42" s="644" t="s">
        <v>24</v>
      </c>
      <c r="B42" s="4"/>
      <c r="C42" s="33">
        <v>0</v>
      </c>
      <c r="D42" s="16"/>
      <c r="E42" s="17"/>
      <c r="F42" s="17"/>
      <c r="G42" s="18"/>
      <c r="H42" s="424"/>
      <c r="I42" s="19"/>
      <c r="J42" s="19"/>
      <c r="K42" s="445">
        <f t="shared" si="0"/>
        <v>0</v>
      </c>
      <c r="L42" s="476"/>
      <c r="M42" s="472"/>
      <c r="N42" s="425" t="s">
        <v>24</v>
      </c>
      <c r="O42" s="428" t="s">
        <v>24</v>
      </c>
      <c r="P42" s="430"/>
      <c r="Q42" s="427"/>
      <c r="R42" s="431"/>
      <c r="S42" s="465"/>
      <c r="T42" s="420"/>
      <c r="U42" s="2"/>
      <c r="V42" s="31"/>
      <c r="W42" s="31"/>
      <c r="X42" s="20"/>
    </row>
    <row r="43" spans="1:24" x14ac:dyDescent="0.3">
      <c r="A43" s="644" t="s">
        <v>24</v>
      </c>
      <c r="B43" s="4"/>
      <c r="C43" s="33">
        <v>0</v>
      </c>
      <c r="D43" s="16"/>
      <c r="E43" s="17"/>
      <c r="F43" s="17"/>
      <c r="G43" s="18"/>
      <c r="H43" s="424"/>
      <c r="I43" s="19"/>
      <c r="J43" s="19"/>
      <c r="K43" s="445">
        <f t="shared" si="0"/>
        <v>0</v>
      </c>
      <c r="L43" s="476"/>
      <c r="M43" s="472"/>
      <c r="N43" s="425" t="s">
        <v>24</v>
      </c>
      <c r="O43" s="428" t="s">
        <v>24</v>
      </c>
      <c r="P43" s="430"/>
      <c r="Q43" s="427"/>
      <c r="R43" s="431"/>
      <c r="S43" s="465"/>
      <c r="T43" s="420"/>
      <c r="U43" s="2"/>
      <c r="V43" s="31"/>
      <c r="W43" s="31"/>
      <c r="X43" s="20"/>
    </row>
    <row r="44" spans="1:24" x14ac:dyDescent="0.3">
      <c r="A44" s="644" t="s">
        <v>24</v>
      </c>
      <c r="B44" s="4"/>
      <c r="C44" s="33">
        <v>0</v>
      </c>
      <c r="D44" s="16"/>
      <c r="E44" s="17"/>
      <c r="F44" s="17"/>
      <c r="G44" s="18"/>
      <c r="H44" s="424"/>
      <c r="I44" s="19"/>
      <c r="J44" s="19"/>
      <c r="K44" s="445">
        <f t="shared" si="0"/>
        <v>0</v>
      </c>
      <c r="L44" s="476"/>
      <c r="M44" s="472"/>
      <c r="N44" s="425" t="s">
        <v>24</v>
      </c>
      <c r="O44" s="428" t="s">
        <v>24</v>
      </c>
      <c r="P44" s="430"/>
      <c r="Q44" s="427"/>
      <c r="R44" s="431"/>
      <c r="S44" s="465"/>
      <c r="T44" s="420"/>
      <c r="U44" s="2"/>
      <c r="V44" s="31"/>
      <c r="W44" s="31"/>
      <c r="X44" s="20"/>
    </row>
    <row r="45" spans="1:24" x14ac:dyDescent="0.3">
      <c r="A45" s="644" t="s">
        <v>24</v>
      </c>
      <c r="B45" s="4"/>
      <c r="C45" s="33">
        <v>0</v>
      </c>
      <c r="D45" s="16"/>
      <c r="E45" s="17"/>
      <c r="F45" s="17"/>
      <c r="G45" s="18"/>
      <c r="H45" s="424"/>
      <c r="I45" s="19"/>
      <c r="J45" s="19"/>
      <c r="K45" s="445">
        <f t="shared" si="0"/>
        <v>0</v>
      </c>
      <c r="L45" s="476"/>
      <c r="M45" s="472"/>
      <c r="N45" s="425" t="s">
        <v>24</v>
      </c>
      <c r="O45" s="428" t="s">
        <v>24</v>
      </c>
      <c r="P45" s="430"/>
      <c r="Q45" s="427"/>
      <c r="R45" s="431"/>
      <c r="S45" s="465"/>
      <c r="T45" s="420"/>
      <c r="U45" s="2"/>
      <c r="V45" s="31"/>
      <c r="W45" s="31"/>
      <c r="X45" s="20"/>
    </row>
    <row r="46" spans="1:24" x14ac:dyDescent="0.3">
      <c r="A46" s="644" t="s">
        <v>24</v>
      </c>
      <c r="B46" s="4"/>
      <c r="C46" s="33">
        <v>0</v>
      </c>
      <c r="D46" s="16"/>
      <c r="E46" s="17"/>
      <c r="F46" s="17"/>
      <c r="G46" s="18"/>
      <c r="H46" s="424"/>
      <c r="I46" s="19"/>
      <c r="J46" s="19"/>
      <c r="K46" s="445">
        <f t="shared" si="0"/>
        <v>0</v>
      </c>
      <c r="L46" s="476"/>
      <c r="M46" s="472"/>
      <c r="N46" s="425" t="s">
        <v>24</v>
      </c>
      <c r="O46" s="428" t="s">
        <v>24</v>
      </c>
      <c r="P46" s="430"/>
      <c r="Q46" s="427"/>
      <c r="R46" s="431"/>
      <c r="S46" s="465"/>
      <c r="T46" s="420"/>
      <c r="U46" s="2"/>
      <c r="V46" s="31"/>
      <c r="W46" s="31"/>
      <c r="X46" s="20"/>
    </row>
    <row r="47" spans="1:24" x14ac:dyDescent="0.3">
      <c r="A47" s="644" t="s">
        <v>24</v>
      </c>
      <c r="B47" s="4"/>
      <c r="C47" s="33">
        <v>0</v>
      </c>
      <c r="D47" s="16"/>
      <c r="E47" s="17"/>
      <c r="F47" s="17"/>
      <c r="G47" s="18"/>
      <c r="H47" s="424"/>
      <c r="I47" s="19"/>
      <c r="J47" s="19"/>
      <c r="K47" s="445">
        <f t="shared" si="0"/>
        <v>0</v>
      </c>
      <c r="L47" s="476"/>
      <c r="M47" s="472"/>
      <c r="N47" s="425" t="s">
        <v>24</v>
      </c>
      <c r="O47" s="428" t="s">
        <v>24</v>
      </c>
      <c r="P47" s="430"/>
      <c r="Q47" s="427"/>
      <c r="R47" s="431"/>
      <c r="S47" s="465"/>
      <c r="T47" s="420"/>
      <c r="U47" s="2"/>
      <c r="V47" s="31"/>
      <c r="W47" s="31"/>
      <c r="X47" s="20"/>
    </row>
    <row r="48" spans="1:24" x14ac:dyDescent="0.3">
      <c r="A48" s="644" t="s">
        <v>24</v>
      </c>
      <c r="B48" s="4"/>
      <c r="C48" s="33">
        <v>0</v>
      </c>
      <c r="D48" s="16"/>
      <c r="E48" s="17"/>
      <c r="F48" s="17"/>
      <c r="G48" s="18"/>
      <c r="H48" s="424"/>
      <c r="I48" s="19"/>
      <c r="J48" s="19"/>
      <c r="K48" s="445">
        <f t="shared" si="0"/>
        <v>0</v>
      </c>
      <c r="L48" s="476"/>
      <c r="M48" s="472"/>
      <c r="N48" s="425" t="s">
        <v>24</v>
      </c>
      <c r="O48" s="428" t="s">
        <v>24</v>
      </c>
      <c r="P48" s="430"/>
      <c r="Q48" s="427"/>
      <c r="R48" s="431"/>
      <c r="S48" s="465"/>
      <c r="T48" s="420"/>
      <c r="U48" s="2"/>
      <c r="V48" s="31"/>
      <c r="W48" s="31"/>
      <c r="X48" s="20"/>
    </row>
    <row r="49" spans="1:24" x14ac:dyDescent="0.3">
      <c r="A49" s="644" t="s">
        <v>24</v>
      </c>
      <c r="B49" s="4"/>
      <c r="C49" s="33">
        <v>0</v>
      </c>
      <c r="D49" s="16"/>
      <c r="E49" s="17"/>
      <c r="F49" s="17"/>
      <c r="G49" s="18"/>
      <c r="H49" s="424"/>
      <c r="I49" s="19"/>
      <c r="J49" s="19"/>
      <c r="K49" s="445">
        <f t="shared" si="0"/>
        <v>0</v>
      </c>
      <c r="L49" s="476"/>
      <c r="M49" s="472"/>
      <c r="N49" s="425" t="s">
        <v>24</v>
      </c>
      <c r="O49" s="428" t="s">
        <v>24</v>
      </c>
      <c r="P49" s="430"/>
      <c r="Q49" s="427"/>
      <c r="R49" s="431"/>
      <c r="S49" s="465"/>
      <c r="T49" s="420"/>
      <c r="U49" s="2"/>
      <c r="V49" s="31"/>
      <c r="W49" s="31"/>
      <c r="X49" s="20"/>
    </row>
    <row r="50" spans="1:24" x14ac:dyDescent="0.3">
      <c r="A50" s="644" t="s">
        <v>24</v>
      </c>
      <c r="B50" s="4"/>
      <c r="C50" s="33">
        <v>0</v>
      </c>
      <c r="D50" s="16"/>
      <c r="E50" s="17"/>
      <c r="F50" s="17"/>
      <c r="G50" s="18"/>
      <c r="H50" s="424"/>
      <c r="I50" s="19"/>
      <c r="J50" s="19"/>
      <c r="K50" s="445">
        <f t="shared" si="0"/>
        <v>0</v>
      </c>
      <c r="L50" s="476"/>
      <c r="M50" s="472"/>
      <c r="N50" s="425" t="s">
        <v>24</v>
      </c>
      <c r="O50" s="428" t="s">
        <v>24</v>
      </c>
      <c r="P50" s="430"/>
      <c r="Q50" s="427"/>
      <c r="R50" s="431"/>
      <c r="S50" s="465"/>
      <c r="T50" s="420"/>
      <c r="U50" s="2"/>
      <c r="V50" s="31"/>
      <c r="W50" s="31"/>
      <c r="X50" s="20"/>
    </row>
    <row r="51" spans="1:24" x14ac:dyDescent="0.3">
      <c r="A51" s="644" t="s">
        <v>24</v>
      </c>
      <c r="B51" s="4"/>
      <c r="C51" s="33">
        <v>0</v>
      </c>
      <c r="D51" s="16"/>
      <c r="E51" s="17"/>
      <c r="F51" s="17"/>
      <c r="G51" s="18"/>
      <c r="H51" s="424"/>
      <c r="I51" s="19"/>
      <c r="J51" s="19"/>
      <c r="K51" s="445">
        <f t="shared" si="0"/>
        <v>0</v>
      </c>
      <c r="L51" s="476"/>
      <c r="M51" s="472"/>
      <c r="N51" s="425" t="s">
        <v>24</v>
      </c>
      <c r="O51" s="428" t="s">
        <v>24</v>
      </c>
      <c r="P51" s="430"/>
      <c r="Q51" s="427"/>
      <c r="R51" s="431"/>
      <c r="S51" s="465"/>
      <c r="T51" s="420"/>
      <c r="U51" s="2"/>
      <c r="V51" s="31"/>
      <c r="W51" s="31"/>
      <c r="X51" s="20"/>
    </row>
    <row r="52" spans="1:24" x14ac:dyDescent="0.3">
      <c r="A52" s="644" t="s">
        <v>24</v>
      </c>
      <c r="B52" s="4"/>
      <c r="C52" s="33">
        <v>0</v>
      </c>
      <c r="D52" s="16"/>
      <c r="E52" s="17"/>
      <c r="F52" s="17"/>
      <c r="G52" s="18"/>
      <c r="H52" s="424"/>
      <c r="I52" s="19"/>
      <c r="J52" s="19"/>
      <c r="K52" s="445">
        <f t="shared" si="0"/>
        <v>0</v>
      </c>
      <c r="L52" s="476"/>
      <c r="M52" s="472"/>
      <c r="N52" s="425" t="s">
        <v>24</v>
      </c>
      <c r="O52" s="428" t="s">
        <v>24</v>
      </c>
      <c r="P52" s="430"/>
      <c r="Q52" s="427"/>
      <c r="R52" s="431"/>
      <c r="S52" s="465"/>
      <c r="T52" s="420"/>
      <c r="U52" s="2"/>
      <c r="V52" s="31"/>
      <c r="W52" s="31"/>
      <c r="X52" s="20"/>
    </row>
    <row r="53" spans="1:24" x14ac:dyDescent="0.3">
      <c r="A53" s="644" t="s">
        <v>24</v>
      </c>
      <c r="B53" s="4"/>
      <c r="C53" s="33">
        <v>0</v>
      </c>
      <c r="D53" s="16"/>
      <c r="E53" s="17"/>
      <c r="F53" s="17"/>
      <c r="G53" s="18"/>
      <c r="H53" s="424"/>
      <c r="I53" s="19"/>
      <c r="J53" s="19"/>
      <c r="K53" s="445">
        <f t="shared" si="0"/>
        <v>0</v>
      </c>
      <c r="L53" s="476"/>
      <c r="M53" s="472"/>
      <c r="N53" s="425" t="s">
        <v>24</v>
      </c>
      <c r="O53" s="428" t="s">
        <v>24</v>
      </c>
      <c r="P53" s="430"/>
      <c r="Q53" s="427"/>
      <c r="R53" s="431"/>
      <c r="S53" s="465"/>
      <c r="T53" s="420"/>
      <c r="U53" s="2"/>
      <c r="V53" s="31"/>
      <c r="W53" s="31"/>
      <c r="X53" s="20"/>
    </row>
    <row r="54" spans="1:24" x14ac:dyDescent="0.3">
      <c r="A54" s="644" t="s">
        <v>24</v>
      </c>
      <c r="B54" s="4"/>
      <c r="C54" s="33">
        <v>0</v>
      </c>
      <c r="D54" s="16"/>
      <c r="E54" s="17"/>
      <c r="F54" s="17"/>
      <c r="G54" s="18"/>
      <c r="H54" s="424"/>
      <c r="I54" s="19"/>
      <c r="J54" s="19"/>
      <c r="K54" s="445">
        <f t="shared" si="0"/>
        <v>0</v>
      </c>
      <c r="L54" s="476"/>
      <c r="M54" s="472"/>
      <c r="N54" s="425" t="s">
        <v>24</v>
      </c>
      <c r="O54" s="428" t="s">
        <v>24</v>
      </c>
      <c r="P54" s="430"/>
      <c r="Q54" s="427"/>
      <c r="R54" s="431"/>
      <c r="S54" s="465"/>
      <c r="T54" s="420"/>
      <c r="U54" s="2"/>
      <c r="V54" s="31"/>
      <c r="W54" s="31"/>
      <c r="X54" s="20"/>
    </row>
    <row r="55" spans="1:24" x14ac:dyDescent="0.3">
      <c r="A55" s="644" t="s">
        <v>24</v>
      </c>
      <c r="B55" s="4"/>
      <c r="C55" s="33">
        <v>0</v>
      </c>
      <c r="D55" s="16"/>
      <c r="E55" s="17"/>
      <c r="F55" s="17"/>
      <c r="G55" s="18"/>
      <c r="H55" s="424"/>
      <c r="I55" s="19"/>
      <c r="J55" s="19"/>
      <c r="K55" s="445">
        <f t="shared" si="0"/>
        <v>0</v>
      </c>
      <c r="L55" s="476"/>
      <c r="M55" s="472"/>
      <c r="N55" s="425" t="s">
        <v>24</v>
      </c>
      <c r="O55" s="428" t="s">
        <v>24</v>
      </c>
      <c r="P55" s="430"/>
      <c r="Q55" s="427"/>
      <c r="R55" s="431"/>
      <c r="S55" s="465"/>
      <c r="T55" s="420"/>
      <c r="U55" s="2"/>
      <c r="V55" s="31"/>
      <c r="W55" s="31"/>
      <c r="X55" s="20"/>
    </row>
    <row r="56" spans="1:24" x14ac:dyDescent="0.3">
      <c r="A56" s="644" t="s">
        <v>24</v>
      </c>
      <c r="B56" s="4"/>
      <c r="C56" s="33">
        <v>0</v>
      </c>
      <c r="D56" s="16"/>
      <c r="E56" s="17"/>
      <c r="F56" s="17"/>
      <c r="G56" s="18"/>
      <c r="H56" s="424"/>
      <c r="I56" s="19"/>
      <c r="J56" s="19"/>
      <c r="K56" s="445">
        <f t="shared" si="0"/>
        <v>0</v>
      </c>
      <c r="L56" s="476"/>
      <c r="M56" s="472"/>
      <c r="N56" s="425" t="s">
        <v>24</v>
      </c>
      <c r="O56" s="428" t="s">
        <v>24</v>
      </c>
      <c r="P56" s="430"/>
      <c r="Q56" s="427"/>
      <c r="R56" s="431"/>
      <c r="S56" s="465"/>
      <c r="T56" s="420"/>
      <c r="U56" s="2"/>
      <c r="V56" s="31"/>
      <c r="W56" s="31"/>
      <c r="X56" s="20"/>
    </row>
    <row r="57" spans="1:24" x14ac:dyDescent="0.3">
      <c r="A57" s="644" t="s">
        <v>24</v>
      </c>
      <c r="B57" s="4"/>
      <c r="C57" s="33">
        <v>0</v>
      </c>
      <c r="D57" s="16"/>
      <c r="E57" s="17"/>
      <c r="F57" s="17"/>
      <c r="G57" s="18"/>
      <c r="H57" s="424"/>
      <c r="I57" s="19"/>
      <c r="J57" s="19"/>
      <c r="K57" s="445">
        <f t="shared" si="0"/>
        <v>0</v>
      </c>
      <c r="L57" s="476"/>
      <c r="M57" s="472"/>
      <c r="N57" s="425" t="s">
        <v>24</v>
      </c>
      <c r="O57" s="428" t="s">
        <v>24</v>
      </c>
      <c r="P57" s="430"/>
      <c r="Q57" s="427"/>
      <c r="R57" s="431"/>
      <c r="S57" s="465"/>
      <c r="T57" s="420"/>
      <c r="U57" s="2"/>
      <c r="V57" s="31"/>
      <c r="W57" s="31"/>
      <c r="X57" s="20"/>
    </row>
    <row r="58" spans="1:24" x14ac:dyDescent="0.3">
      <c r="A58" s="644" t="s">
        <v>24</v>
      </c>
      <c r="B58" s="4"/>
      <c r="C58" s="33">
        <v>0</v>
      </c>
      <c r="D58" s="16"/>
      <c r="E58" s="17"/>
      <c r="F58" s="17"/>
      <c r="G58" s="18"/>
      <c r="H58" s="424"/>
      <c r="I58" s="19"/>
      <c r="J58" s="19"/>
      <c r="K58" s="445">
        <f t="shared" si="0"/>
        <v>0</v>
      </c>
      <c r="L58" s="476"/>
      <c r="M58" s="472"/>
      <c r="N58" s="425" t="s">
        <v>24</v>
      </c>
      <c r="O58" s="428" t="s">
        <v>24</v>
      </c>
      <c r="P58" s="430"/>
      <c r="Q58" s="427"/>
      <c r="R58" s="431"/>
      <c r="S58" s="465"/>
      <c r="T58" s="420"/>
      <c r="U58" s="2"/>
      <c r="V58" s="31"/>
      <c r="W58" s="31"/>
      <c r="X58" s="20"/>
    </row>
    <row r="59" spans="1:24" x14ac:dyDescent="0.3">
      <c r="A59" s="644" t="s">
        <v>24</v>
      </c>
      <c r="B59" s="4"/>
      <c r="C59" s="33">
        <v>0</v>
      </c>
      <c r="D59" s="16"/>
      <c r="E59" s="17"/>
      <c r="F59" s="17"/>
      <c r="G59" s="18"/>
      <c r="H59" s="424"/>
      <c r="I59" s="19"/>
      <c r="J59" s="19"/>
      <c r="K59" s="445">
        <f t="shared" si="0"/>
        <v>0</v>
      </c>
      <c r="L59" s="476"/>
      <c r="M59" s="472"/>
      <c r="N59" s="425" t="s">
        <v>24</v>
      </c>
      <c r="O59" s="428" t="s">
        <v>24</v>
      </c>
      <c r="P59" s="430"/>
      <c r="Q59" s="427"/>
      <c r="R59" s="431"/>
      <c r="S59" s="465"/>
      <c r="T59" s="420"/>
      <c r="U59" s="2"/>
      <c r="V59" s="31"/>
      <c r="W59" s="31"/>
      <c r="X59" s="20"/>
    </row>
    <row r="60" spans="1:24" x14ac:dyDescent="0.3">
      <c r="A60" s="644" t="s">
        <v>24</v>
      </c>
      <c r="B60" s="4"/>
      <c r="C60" s="33">
        <v>0</v>
      </c>
      <c r="D60" s="16"/>
      <c r="E60" s="17"/>
      <c r="F60" s="17"/>
      <c r="G60" s="18"/>
      <c r="H60" s="424"/>
      <c r="I60" s="19"/>
      <c r="J60" s="19"/>
      <c r="K60" s="445">
        <f t="shared" si="0"/>
        <v>0</v>
      </c>
      <c r="L60" s="476"/>
      <c r="M60" s="472"/>
      <c r="N60" s="425" t="s">
        <v>24</v>
      </c>
      <c r="O60" s="428" t="s">
        <v>24</v>
      </c>
      <c r="P60" s="430"/>
      <c r="Q60" s="427"/>
      <c r="R60" s="431"/>
      <c r="S60" s="465"/>
      <c r="T60" s="420"/>
      <c r="U60" s="2"/>
      <c r="V60" s="31"/>
      <c r="W60" s="31"/>
      <c r="X60" s="20"/>
    </row>
    <row r="61" spans="1:24" x14ac:dyDescent="0.3">
      <c r="A61" s="644" t="s">
        <v>24</v>
      </c>
      <c r="B61" s="4"/>
      <c r="C61" s="33">
        <v>0</v>
      </c>
      <c r="D61" s="16"/>
      <c r="E61" s="17"/>
      <c r="F61" s="17"/>
      <c r="G61" s="18"/>
      <c r="H61" s="424"/>
      <c r="I61" s="19"/>
      <c r="J61" s="19"/>
      <c r="K61" s="445">
        <f t="shared" si="0"/>
        <v>0</v>
      </c>
      <c r="L61" s="476"/>
      <c r="M61" s="472"/>
      <c r="N61" s="425" t="s">
        <v>24</v>
      </c>
      <c r="O61" s="428" t="s">
        <v>24</v>
      </c>
      <c r="P61" s="430"/>
      <c r="Q61" s="427"/>
      <c r="R61" s="431"/>
      <c r="S61" s="465"/>
      <c r="T61" s="420"/>
      <c r="U61" s="2"/>
      <c r="V61" s="31"/>
      <c r="W61" s="31"/>
      <c r="X61" s="20"/>
    </row>
    <row r="62" spans="1:24" x14ac:dyDescent="0.3">
      <c r="A62" s="644" t="s">
        <v>24</v>
      </c>
      <c r="B62" s="4"/>
      <c r="C62" s="33">
        <v>0</v>
      </c>
      <c r="D62" s="16"/>
      <c r="E62" s="17"/>
      <c r="F62" s="17"/>
      <c r="G62" s="18"/>
      <c r="H62" s="424"/>
      <c r="I62" s="19"/>
      <c r="J62" s="19"/>
      <c r="K62" s="445">
        <f t="shared" si="0"/>
        <v>0</v>
      </c>
      <c r="L62" s="476"/>
      <c r="M62" s="472"/>
      <c r="N62" s="425" t="s">
        <v>24</v>
      </c>
      <c r="O62" s="428" t="s">
        <v>24</v>
      </c>
      <c r="P62" s="430"/>
      <c r="Q62" s="427"/>
      <c r="R62" s="431"/>
      <c r="S62" s="465"/>
      <c r="T62" s="420"/>
      <c r="U62" s="2"/>
      <c r="V62" s="31"/>
      <c r="W62" s="31"/>
      <c r="X62" s="20"/>
    </row>
    <row r="63" spans="1:24" x14ac:dyDescent="0.3">
      <c r="A63" s="644" t="s">
        <v>24</v>
      </c>
      <c r="B63" s="4"/>
      <c r="C63" s="33">
        <v>0</v>
      </c>
      <c r="D63" s="16"/>
      <c r="E63" s="17"/>
      <c r="F63" s="17"/>
      <c r="G63" s="18"/>
      <c r="H63" s="424"/>
      <c r="I63" s="19"/>
      <c r="J63" s="19"/>
      <c r="K63" s="445">
        <f t="shared" si="0"/>
        <v>0</v>
      </c>
      <c r="L63" s="476"/>
      <c r="M63" s="472"/>
      <c r="N63" s="425" t="s">
        <v>24</v>
      </c>
      <c r="O63" s="428" t="s">
        <v>24</v>
      </c>
      <c r="P63" s="430"/>
      <c r="Q63" s="427"/>
      <c r="R63" s="431"/>
      <c r="S63" s="465"/>
      <c r="T63" s="420"/>
      <c r="U63" s="2"/>
      <c r="V63" s="31"/>
      <c r="W63" s="31"/>
      <c r="X63" s="20"/>
    </row>
    <row r="64" spans="1:24" x14ac:dyDescent="0.3">
      <c r="A64" s="644" t="s">
        <v>24</v>
      </c>
      <c r="B64" s="4"/>
      <c r="C64" s="33">
        <v>0</v>
      </c>
      <c r="D64" s="16"/>
      <c r="E64" s="17"/>
      <c r="F64" s="17"/>
      <c r="G64" s="18"/>
      <c r="H64" s="424"/>
      <c r="I64" s="19"/>
      <c r="J64" s="19"/>
      <c r="K64" s="445">
        <f t="shared" si="0"/>
        <v>0</v>
      </c>
      <c r="L64" s="476"/>
      <c r="M64" s="472"/>
      <c r="N64" s="425" t="s">
        <v>24</v>
      </c>
      <c r="O64" s="428" t="s">
        <v>24</v>
      </c>
      <c r="P64" s="430"/>
      <c r="Q64" s="427"/>
      <c r="R64" s="431"/>
      <c r="S64" s="465"/>
      <c r="T64" s="420"/>
      <c r="U64" s="2"/>
      <c r="V64" s="31"/>
      <c r="W64" s="31"/>
      <c r="X64" s="20"/>
    </row>
    <row r="65" spans="1:24" x14ac:dyDescent="0.3">
      <c r="A65" s="644" t="s">
        <v>24</v>
      </c>
      <c r="B65" s="4"/>
      <c r="C65" s="33">
        <v>0</v>
      </c>
      <c r="D65" s="16"/>
      <c r="E65" s="17"/>
      <c r="F65" s="17"/>
      <c r="G65" s="18"/>
      <c r="H65" s="424"/>
      <c r="I65" s="19"/>
      <c r="J65" s="19"/>
      <c r="K65" s="445">
        <f t="shared" si="0"/>
        <v>0</v>
      </c>
      <c r="L65" s="476"/>
      <c r="M65" s="472"/>
      <c r="N65" s="425" t="s">
        <v>24</v>
      </c>
      <c r="O65" s="428" t="s">
        <v>24</v>
      </c>
      <c r="P65" s="430"/>
      <c r="Q65" s="427"/>
      <c r="R65" s="431"/>
      <c r="S65" s="465"/>
      <c r="T65" s="420"/>
      <c r="U65" s="2"/>
      <c r="V65" s="31"/>
      <c r="W65" s="31"/>
      <c r="X65" s="20"/>
    </row>
    <row r="66" spans="1:24" x14ac:dyDescent="0.3">
      <c r="A66" s="644" t="s">
        <v>24</v>
      </c>
      <c r="B66" s="4"/>
      <c r="C66" s="33">
        <v>0</v>
      </c>
      <c r="D66" s="16"/>
      <c r="E66" s="17"/>
      <c r="F66" s="17"/>
      <c r="G66" s="18"/>
      <c r="H66" s="424"/>
      <c r="I66" s="19"/>
      <c r="J66" s="19"/>
      <c r="K66" s="445">
        <f t="shared" si="0"/>
        <v>0</v>
      </c>
      <c r="L66" s="476"/>
      <c r="M66" s="472"/>
      <c r="N66" s="425" t="s">
        <v>24</v>
      </c>
      <c r="O66" s="428" t="s">
        <v>24</v>
      </c>
      <c r="P66" s="430"/>
      <c r="Q66" s="427"/>
      <c r="R66" s="431"/>
      <c r="S66" s="465"/>
      <c r="T66" s="420"/>
      <c r="U66" s="2"/>
      <c r="V66" s="31"/>
      <c r="W66" s="31"/>
      <c r="X66" s="20"/>
    </row>
    <row r="67" spans="1:24" x14ac:dyDescent="0.3">
      <c r="A67" s="644" t="s">
        <v>24</v>
      </c>
      <c r="B67" s="4"/>
      <c r="C67" s="33">
        <v>0</v>
      </c>
      <c r="D67" s="16"/>
      <c r="E67" s="17"/>
      <c r="F67" s="17"/>
      <c r="G67" s="18"/>
      <c r="H67" s="424"/>
      <c r="I67" s="19"/>
      <c r="J67" s="19"/>
      <c r="K67" s="445">
        <f t="shared" si="0"/>
        <v>0</v>
      </c>
      <c r="L67" s="476"/>
      <c r="M67" s="472"/>
      <c r="N67" s="425" t="s">
        <v>24</v>
      </c>
      <c r="O67" s="428" t="s">
        <v>24</v>
      </c>
      <c r="P67" s="430"/>
      <c r="Q67" s="427"/>
      <c r="R67" s="431"/>
      <c r="S67" s="465"/>
      <c r="T67" s="420"/>
      <c r="U67" s="2"/>
      <c r="V67" s="31"/>
      <c r="W67" s="31"/>
      <c r="X67" s="20"/>
    </row>
    <row r="68" spans="1:24" x14ac:dyDescent="0.3">
      <c r="A68" s="644" t="s">
        <v>24</v>
      </c>
      <c r="B68" s="4"/>
      <c r="C68" s="33">
        <v>0</v>
      </c>
      <c r="D68" s="16"/>
      <c r="E68" s="17"/>
      <c r="F68" s="17"/>
      <c r="G68" s="18"/>
      <c r="H68" s="424"/>
      <c r="I68" s="19"/>
      <c r="J68" s="19"/>
      <c r="K68" s="445">
        <f t="shared" si="0"/>
        <v>0</v>
      </c>
      <c r="L68" s="476"/>
      <c r="M68" s="472"/>
      <c r="N68" s="425" t="s">
        <v>24</v>
      </c>
      <c r="O68" s="428" t="s">
        <v>24</v>
      </c>
      <c r="P68" s="430"/>
      <c r="Q68" s="427"/>
      <c r="R68" s="431"/>
      <c r="S68" s="465"/>
      <c r="T68" s="420"/>
      <c r="U68" s="2"/>
      <c r="V68" s="31"/>
      <c r="W68" s="31"/>
      <c r="X68" s="20"/>
    </row>
    <row r="69" spans="1:24" x14ac:dyDescent="0.3">
      <c r="A69" s="644" t="s">
        <v>24</v>
      </c>
      <c r="B69" s="4"/>
      <c r="C69" s="33">
        <v>0</v>
      </c>
      <c r="D69" s="16"/>
      <c r="E69" s="17"/>
      <c r="F69" s="17"/>
      <c r="G69" s="18"/>
      <c r="H69" s="424"/>
      <c r="I69" s="19"/>
      <c r="J69" s="19"/>
      <c r="K69" s="445">
        <f t="shared" si="0"/>
        <v>0</v>
      </c>
      <c r="L69" s="476"/>
      <c r="M69" s="472"/>
      <c r="N69" s="425" t="s">
        <v>24</v>
      </c>
      <c r="O69" s="428" t="s">
        <v>24</v>
      </c>
      <c r="P69" s="430"/>
      <c r="Q69" s="427"/>
      <c r="R69" s="431"/>
      <c r="S69" s="465"/>
      <c r="T69" s="420"/>
      <c r="U69" s="2"/>
      <c r="V69" s="31"/>
      <c r="W69" s="31"/>
      <c r="X69" s="20"/>
    </row>
    <row r="70" spans="1:24" x14ac:dyDescent="0.3">
      <c r="A70" s="644" t="s">
        <v>24</v>
      </c>
      <c r="B70" s="4"/>
      <c r="C70" s="33">
        <v>0</v>
      </c>
      <c r="D70" s="16"/>
      <c r="E70" s="17"/>
      <c r="F70" s="17"/>
      <c r="G70" s="18"/>
      <c r="H70" s="424"/>
      <c r="I70" s="19"/>
      <c r="J70" s="19"/>
      <c r="K70" s="445">
        <f t="shared" si="0"/>
        <v>0</v>
      </c>
      <c r="L70" s="476"/>
      <c r="M70" s="472"/>
      <c r="N70" s="425" t="s">
        <v>24</v>
      </c>
      <c r="O70" s="428" t="s">
        <v>24</v>
      </c>
      <c r="P70" s="430"/>
      <c r="Q70" s="427"/>
      <c r="R70" s="431"/>
      <c r="S70" s="465"/>
      <c r="T70" s="420"/>
      <c r="U70" s="2"/>
      <c r="V70" s="31"/>
      <c r="W70" s="31"/>
      <c r="X70" s="20"/>
    </row>
    <row r="71" spans="1:24" x14ac:dyDescent="0.3">
      <c r="A71" s="644" t="s">
        <v>24</v>
      </c>
      <c r="B71" s="4"/>
      <c r="C71" s="33">
        <v>0</v>
      </c>
      <c r="D71" s="16"/>
      <c r="E71" s="17"/>
      <c r="F71" s="17"/>
      <c r="G71" s="18"/>
      <c r="H71" s="424"/>
      <c r="I71" s="19"/>
      <c r="J71" s="19"/>
      <c r="K71" s="445">
        <f t="shared" si="0"/>
        <v>0</v>
      </c>
      <c r="L71" s="476"/>
      <c r="M71" s="472"/>
      <c r="N71" s="425" t="s">
        <v>24</v>
      </c>
      <c r="O71" s="428" t="s">
        <v>24</v>
      </c>
      <c r="P71" s="430"/>
      <c r="Q71" s="427"/>
      <c r="R71" s="431"/>
      <c r="S71" s="465"/>
      <c r="T71" s="420"/>
      <c r="U71" s="2"/>
      <c r="V71" s="31"/>
      <c r="W71" s="31"/>
      <c r="X71" s="20"/>
    </row>
    <row r="72" spans="1:24" x14ac:dyDescent="0.3">
      <c r="A72" s="644" t="s">
        <v>24</v>
      </c>
      <c r="B72" s="4"/>
      <c r="C72" s="33">
        <v>0</v>
      </c>
      <c r="D72" s="16"/>
      <c r="E72" s="17"/>
      <c r="F72" s="17"/>
      <c r="G72" s="18"/>
      <c r="H72" s="424"/>
      <c r="I72" s="19"/>
      <c r="J72" s="19"/>
      <c r="K72" s="445">
        <f t="shared" si="0"/>
        <v>0</v>
      </c>
      <c r="L72" s="476"/>
      <c r="M72" s="472"/>
      <c r="N72" s="425" t="s">
        <v>24</v>
      </c>
      <c r="O72" s="428" t="s">
        <v>24</v>
      </c>
      <c r="P72" s="430"/>
      <c r="Q72" s="427"/>
      <c r="R72" s="431"/>
      <c r="S72" s="465"/>
      <c r="T72" s="420"/>
      <c r="U72" s="2"/>
      <c r="V72" s="31"/>
      <c r="W72" s="31"/>
      <c r="X72" s="20"/>
    </row>
    <row r="73" spans="1:24" x14ac:dyDescent="0.3">
      <c r="A73" s="644" t="s">
        <v>24</v>
      </c>
      <c r="B73" s="4"/>
      <c r="C73" s="33">
        <v>0</v>
      </c>
      <c r="D73" s="16"/>
      <c r="E73" s="17"/>
      <c r="F73" s="17"/>
      <c r="G73" s="18"/>
      <c r="H73" s="424"/>
      <c r="I73" s="19"/>
      <c r="J73" s="19"/>
      <c r="K73" s="445">
        <f t="shared" si="0"/>
        <v>0</v>
      </c>
      <c r="L73" s="476"/>
      <c r="M73" s="472"/>
      <c r="N73" s="425" t="s">
        <v>24</v>
      </c>
      <c r="O73" s="428" t="s">
        <v>24</v>
      </c>
      <c r="P73" s="430"/>
      <c r="Q73" s="427"/>
      <c r="R73" s="431"/>
      <c r="S73" s="465"/>
      <c r="T73" s="420"/>
      <c r="U73" s="2"/>
      <c r="V73" s="31"/>
      <c r="W73" s="31"/>
      <c r="X73" s="20"/>
    </row>
    <row r="74" spans="1:24" x14ac:dyDescent="0.3">
      <c r="A74" s="644" t="s">
        <v>24</v>
      </c>
      <c r="B74" s="4"/>
      <c r="C74" s="33">
        <v>0</v>
      </c>
      <c r="D74" s="16"/>
      <c r="E74" s="17"/>
      <c r="F74" s="17"/>
      <c r="G74" s="18"/>
      <c r="H74" s="424"/>
      <c r="I74" s="19"/>
      <c r="J74" s="19"/>
      <c r="K74" s="445">
        <f t="shared" ref="K74:K137" si="2">H74*0.7</f>
        <v>0</v>
      </c>
      <c r="L74" s="476"/>
      <c r="M74" s="472"/>
      <c r="N74" s="425" t="s">
        <v>24</v>
      </c>
      <c r="O74" s="428" t="s">
        <v>24</v>
      </c>
      <c r="P74" s="430"/>
      <c r="Q74" s="427"/>
      <c r="R74" s="431"/>
      <c r="S74" s="465"/>
      <c r="T74" s="420"/>
      <c r="U74" s="2"/>
      <c r="V74" s="31"/>
      <c r="W74" s="31"/>
      <c r="X74" s="20"/>
    </row>
    <row r="75" spans="1:24" x14ac:dyDescent="0.3">
      <c r="A75" s="644" t="s">
        <v>24</v>
      </c>
      <c r="B75" s="4"/>
      <c r="C75" s="33">
        <v>0</v>
      </c>
      <c r="D75" s="16"/>
      <c r="E75" s="17"/>
      <c r="F75" s="17"/>
      <c r="G75" s="18"/>
      <c r="H75" s="424"/>
      <c r="I75" s="19"/>
      <c r="J75" s="19"/>
      <c r="K75" s="445">
        <f t="shared" si="2"/>
        <v>0</v>
      </c>
      <c r="L75" s="476"/>
      <c r="M75" s="472"/>
      <c r="N75" s="425" t="s">
        <v>24</v>
      </c>
      <c r="O75" s="428" t="s">
        <v>24</v>
      </c>
      <c r="P75" s="430"/>
      <c r="Q75" s="427"/>
      <c r="R75" s="431"/>
      <c r="S75" s="465"/>
      <c r="T75" s="420"/>
      <c r="U75" s="2"/>
      <c r="V75" s="31"/>
      <c r="W75" s="31"/>
      <c r="X75" s="20"/>
    </row>
    <row r="76" spans="1:24" x14ac:dyDescent="0.3">
      <c r="A76" s="644" t="s">
        <v>24</v>
      </c>
      <c r="B76" s="4"/>
      <c r="C76" s="33">
        <v>0</v>
      </c>
      <c r="D76" s="16"/>
      <c r="E76" s="17"/>
      <c r="F76" s="17"/>
      <c r="G76" s="18"/>
      <c r="H76" s="424"/>
      <c r="I76" s="19"/>
      <c r="J76" s="19"/>
      <c r="K76" s="445">
        <f t="shared" si="2"/>
        <v>0</v>
      </c>
      <c r="L76" s="476"/>
      <c r="M76" s="472"/>
      <c r="N76" s="425" t="s">
        <v>24</v>
      </c>
      <c r="O76" s="428" t="s">
        <v>24</v>
      </c>
      <c r="P76" s="430"/>
      <c r="Q76" s="427"/>
      <c r="R76" s="431"/>
      <c r="S76" s="465"/>
      <c r="T76" s="420"/>
      <c r="U76" s="2"/>
      <c r="V76" s="31"/>
      <c r="W76" s="31"/>
      <c r="X76" s="20"/>
    </row>
    <row r="77" spans="1:24" x14ac:dyDescent="0.3">
      <c r="A77" s="644" t="s">
        <v>24</v>
      </c>
      <c r="B77" s="4"/>
      <c r="C77" s="33">
        <v>0</v>
      </c>
      <c r="D77" s="16"/>
      <c r="E77" s="17"/>
      <c r="F77" s="17"/>
      <c r="G77" s="18"/>
      <c r="H77" s="424"/>
      <c r="I77" s="19"/>
      <c r="J77" s="19"/>
      <c r="K77" s="445">
        <f t="shared" si="2"/>
        <v>0</v>
      </c>
      <c r="L77" s="476"/>
      <c r="M77" s="472"/>
      <c r="N77" s="425" t="s">
        <v>24</v>
      </c>
      <c r="O77" s="428" t="s">
        <v>24</v>
      </c>
      <c r="P77" s="430"/>
      <c r="Q77" s="427"/>
      <c r="R77" s="431"/>
      <c r="S77" s="465"/>
      <c r="T77" s="420"/>
      <c r="U77" s="2"/>
      <c r="V77" s="31"/>
      <c r="W77" s="31"/>
      <c r="X77" s="20"/>
    </row>
    <row r="78" spans="1:24" x14ac:dyDescent="0.3">
      <c r="A78" s="644" t="s">
        <v>24</v>
      </c>
      <c r="B78" s="4"/>
      <c r="C78" s="33">
        <v>0</v>
      </c>
      <c r="D78" s="16"/>
      <c r="E78" s="17"/>
      <c r="F78" s="17"/>
      <c r="G78" s="18"/>
      <c r="H78" s="424"/>
      <c r="I78" s="19"/>
      <c r="J78" s="19"/>
      <c r="K78" s="445">
        <f t="shared" si="2"/>
        <v>0</v>
      </c>
      <c r="L78" s="476"/>
      <c r="M78" s="472"/>
      <c r="N78" s="425" t="s">
        <v>24</v>
      </c>
      <c r="O78" s="428" t="s">
        <v>24</v>
      </c>
      <c r="P78" s="430"/>
      <c r="Q78" s="427"/>
      <c r="R78" s="431"/>
      <c r="S78" s="465"/>
      <c r="T78" s="420"/>
      <c r="U78" s="2"/>
      <c r="V78" s="31"/>
      <c r="W78" s="31"/>
      <c r="X78" s="20"/>
    </row>
    <row r="79" spans="1:24" x14ac:dyDescent="0.3">
      <c r="A79" s="644" t="s">
        <v>24</v>
      </c>
      <c r="B79" s="4"/>
      <c r="C79" s="33">
        <v>0</v>
      </c>
      <c r="D79" s="16"/>
      <c r="E79" s="17"/>
      <c r="F79" s="17"/>
      <c r="G79" s="18"/>
      <c r="H79" s="424"/>
      <c r="I79" s="19"/>
      <c r="J79" s="19"/>
      <c r="K79" s="445">
        <f t="shared" si="2"/>
        <v>0</v>
      </c>
      <c r="L79" s="476"/>
      <c r="M79" s="472"/>
      <c r="N79" s="425" t="s">
        <v>24</v>
      </c>
      <c r="O79" s="428" t="s">
        <v>24</v>
      </c>
      <c r="P79" s="430"/>
      <c r="Q79" s="427"/>
      <c r="R79" s="431"/>
      <c r="S79" s="465"/>
      <c r="T79" s="420"/>
      <c r="U79" s="2"/>
      <c r="V79" s="31"/>
      <c r="W79" s="31"/>
      <c r="X79" s="20"/>
    </row>
    <row r="80" spans="1:24" x14ac:dyDescent="0.3">
      <c r="A80" s="644" t="s">
        <v>24</v>
      </c>
      <c r="B80" s="4"/>
      <c r="C80" s="33">
        <v>0</v>
      </c>
      <c r="D80" s="16"/>
      <c r="E80" s="17"/>
      <c r="F80" s="17"/>
      <c r="G80" s="18"/>
      <c r="H80" s="424"/>
      <c r="I80" s="19"/>
      <c r="J80" s="19"/>
      <c r="K80" s="445">
        <f t="shared" si="2"/>
        <v>0</v>
      </c>
      <c r="L80" s="476"/>
      <c r="M80" s="472"/>
      <c r="N80" s="425" t="s">
        <v>24</v>
      </c>
      <c r="O80" s="428" t="s">
        <v>24</v>
      </c>
      <c r="P80" s="430"/>
      <c r="Q80" s="427"/>
      <c r="R80" s="431"/>
      <c r="S80" s="465"/>
      <c r="T80" s="420"/>
      <c r="U80" s="2"/>
      <c r="V80" s="31"/>
      <c r="W80" s="31"/>
      <c r="X80" s="20"/>
    </row>
    <row r="81" spans="1:24" x14ac:dyDescent="0.3">
      <c r="A81" s="644" t="s">
        <v>24</v>
      </c>
      <c r="B81" s="4"/>
      <c r="C81" s="33">
        <v>0</v>
      </c>
      <c r="D81" s="16"/>
      <c r="E81" s="17"/>
      <c r="F81" s="17"/>
      <c r="G81" s="18"/>
      <c r="H81" s="424"/>
      <c r="I81" s="19"/>
      <c r="J81" s="19"/>
      <c r="K81" s="445">
        <f t="shared" si="2"/>
        <v>0</v>
      </c>
      <c r="L81" s="476"/>
      <c r="M81" s="472"/>
      <c r="N81" s="425" t="s">
        <v>24</v>
      </c>
      <c r="O81" s="428" t="s">
        <v>24</v>
      </c>
      <c r="P81" s="430"/>
      <c r="Q81" s="427"/>
      <c r="R81" s="431"/>
      <c r="S81" s="465"/>
      <c r="T81" s="420"/>
      <c r="U81" s="2"/>
      <c r="V81" s="31"/>
      <c r="W81" s="31"/>
      <c r="X81" s="20"/>
    </row>
    <row r="82" spans="1:24" x14ac:dyDescent="0.3">
      <c r="A82" s="644" t="s">
        <v>24</v>
      </c>
      <c r="B82" s="4"/>
      <c r="C82" s="33">
        <v>0</v>
      </c>
      <c r="D82" s="16"/>
      <c r="E82" s="17"/>
      <c r="F82" s="17"/>
      <c r="G82" s="18"/>
      <c r="H82" s="424"/>
      <c r="I82" s="19"/>
      <c r="J82" s="19"/>
      <c r="K82" s="445">
        <f t="shared" si="2"/>
        <v>0</v>
      </c>
      <c r="L82" s="476"/>
      <c r="M82" s="472"/>
      <c r="N82" s="425" t="s">
        <v>24</v>
      </c>
      <c r="O82" s="428" t="s">
        <v>24</v>
      </c>
      <c r="P82" s="430"/>
      <c r="Q82" s="427"/>
      <c r="R82" s="431"/>
      <c r="S82" s="465"/>
      <c r="T82" s="420"/>
      <c r="U82" s="2"/>
      <c r="V82" s="31"/>
      <c r="W82" s="31"/>
      <c r="X82" s="20"/>
    </row>
    <row r="83" spans="1:24" x14ac:dyDescent="0.3">
      <c r="A83" s="644" t="s">
        <v>24</v>
      </c>
      <c r="B83" s="4"/>
      <c r="C83" s="33">
        <v>0</v>
      </c>
      <c r="D83" s="16"/>
      <c r="E83" s="17"/>
      <c r="F83" s="17"/>
      <c r="G83" s="18"/>
      <c r="H83" s="424"/>
      <c r="I83" s="19"/>
      <c r="J83" s="19"/>
      <c r="K83" s="445">
        <f t="shared" si="2"/>
        <v>0</v>
      </c>
      <c r="L83" s="476"/>
      <c r="M83" s="472"/>
      <c r="N83" s="425" t="s">
        <v>24</v>
      </c>
      <c r="O83" s="428" t="s">
        <v>24</v>
      </c>
      <c r="P83" s="430"/>
      <c r="Q83" s="427"/>
      <c r="R83" s="431"/>
      <c r="S83" s="465"/>
      <c r="T83" s="420"/>
      <c r="U83" s="2"/>
      <c r="V83" s="31"/>
      <c r="W83" s="31"/>
      <c r="X83" s="20"/>
    </row>
    <row r="84" spans="1:24" x14ac:dyDescent="0.3">
      <c r="A84" s="644" t="s">
        <v>24</v>
      </c>
      <c r="B84" s="4"/>
      <c r="C84" s="33">
        <v>0</v>
      </c>
      <c r="D84" s="16"/>
      <c r="E84" s="17"/>
      <c r="F84" s="17"/>
      <c r="G84" s="18"/>
      <c r="H84" s="424"/>
      <c r="I84" s="19"/>
      <c r="J84" s="19"/>
      <c r="K84" s="445">
        <f t="shared" si="2"/>
        <v>0</v>
      </c>
      <c r="L84" s="476"/>
      <c r="M84" s="472"/>
      <c r="N84" s="425" t="s">
        <v>24</v>
      </c>
      <c r="O84" s="428" t="s">
        <v>24</v>
      </c>
      <c r="P84" s="430"/>
      <c r="Q84" s="427"/>
      <c r="R84" s="431"/>
      <c r="S84" s="465"/>
      <c r="T84" s="420"/>
      <c r="U84" s="2"/>
      <c r="V84" s="31"/>
      <c r="W84" s="31"/>
      <c r="X84" s="20"/>
    </row>
    <row r="85" spans="1:24" x14ac:dyDescent="0.3">
      <c r="A85" s="644" t="s">
        <v>24</v>
      </c>
      <c r="B85" s="4"/>
      <c r="C85" s="33">
        <v>0</v>
      </c>
      <c r="D85" s="16"/>
      <c r="E85" s="17"/>
      <c r="F85" s="17"/>
      <c r="G85" s="18"/>
      <c r="H85" s="424"/>
      <c r="I85" s="19"/>
      <c r="J85" s="19"/>
      <c r="K85" s="445">
        <f t="shared" si="2"/>
        <v>0</v>
      </c>
      <c r="L85" s="476"/>
      <c r="M85" s="472"/>
      <c r="N85" s="425" t="s">
        <v>24</v>
      </c>
      <c r="O85" s="428" t="s">
        <v>24</v>
      </c>
      <c r="P85" s="430"/>
      <c r="Q85" s="427"/>
      <c r="R85" s="431"/>
      <c r="S85" s="465"/>
      <c r="T85" s="420"/>
      <c r="U85" s="2"/>
      <c r="V85" s="31"/>
      <c r="W85" s="31"/>
      <c r="X85" s="20"/>
    </row>
    <row r="86" spans="1:24" x14ac:dyDescent="0.3">
      <c r="A86" s="644" t="s">
        <v>24</v>
      </c>
      <c r="B86" s="4"/>
      <c r="C86" s="33">
        <v>0</v>
      </c>
      <c r="D86" s="16"/>
      <c r="E86" s="17"/>
      <c r="F86" s="17"/>
      <c r="G86" s="18"/>
      <c r="H86" s="424"/>
      <c r="I86" s="19"/>
      <c r="J86" s="19"/>
      <c r="K86" s="445">
        <f t="shared" si="2"/>
        <v>0</v>
      </c>
      <c r="L86" s="476"/>
      <c r="M86" s="472"/>
      <c r="N86" s="425" t="s">
        <v>24</v>
      </c>
      <c r="O86" s="428" t="s">
        <v>24</v>
      </c>
      <c r="P86" s="430"/>
      <c r="Q86" s="427"/>
      <c r="R86" s="431"/>
      <c r="S86" s="465"/>
      <c r="T86" s="420"/>
      <c r="U86" s="2"/>
      <c r="V86" s="31"/>
      <c r="W86" s="31"/>
      <c r="X86" s="20"/>
    </row>
    <row r="87" spans="1:24" x14ac:dyDescent="0.3">
      <c r="A87" s="644" t="s">
        <v>24</v>
      </c>
      <c r="B87" s="4"/>
      <c r="C87" s="33">
        <v>0</v>
      </c>
      <c r="D87" s="16"/>
      <c r="E87" s="17"/>
      <c r="F87" s="17"/>
      <c r="G87" s="18"/>
      <c r="H87" s="424"/>
      <c r="I87" s="19"/>
      <c r="J87" s="19"/>
      <c r="K87" s="445">
        <f t="shared" si="2"/>
        <v>0</v>
      </c>
      <c r="L87" s="476"/>
      <c r="M87" s="472"/>
      <c r="N87" s="425" t="s">
        <v>24</v>
      </c>
      <c r="O87" s="428" t="s">
        <v>24</v>
      </c>
      <c r="P87" s="430"/>
      <c r="Q87" s="427"/>
      <c r="R87" s="431"/>
      <c r="S87" s="465"/>
      <c r="T87" s="420"/>
      <c r="U87" s="2"/>
      <c r="V87" s="31"/>
      <c r="W87" s="31"/>
      <c r="X87" s="20"/>
    </row>
    <row r="88" spans="1:24" x14ac:dyDescent="0.3">
      <c r="A88" s="644" t="s">
        <v>24</v>
      </c>
      <c r="B88" s="4"/>
      <c r="C88" s="33">
        <v>0</v>
      </c>
      <c r="D88" s="16"/>
      <c r="E88" s="17"/>
      <c r="F88" s="17"/>
      <c r="G88" s="18"/>
      <c r="H88" s="424"/>
      <c r="I88" s="19"/>
      <c r="J88" s="19"/>
      <c r="K88" s="445">
        <f t="shared" si="2"/>
        <v>0</v>
      </c>
      <c r="L88" s="476"/>
      <c r="M88" s="472"/>
      <c r="N88" s="425" t="s">
        <v>24</v>
      </c>
      <c r="O88" s="428" t="s">
        <v>24</v>
      </c>
      <c r="P88" s="430"/>
      <c r="Q88" s="427"/>
      <c r="R88" s="431"/>
      <c r="S88" s="465"/>
      <c r="T88" s="420"/>
      <c r="U88" s="2"/>
      <c r="V88" s="31"/>
      <c r="W88" s="31"/>
      <c r="X88" s="20"/>
    </row>
    <row r="89" spans="1:24" x14ac:dyDescent="0.3">
      <c r="A89" s="644" t="s">
        <v>24</v>
      </c>
      <c r="B89" s="4"/>
      <c r="C89" s="33">
        <v>0</v>
      </c>
      <c r="D89" s="16"/>
      <c r="E89" s="17"/>
      <c r="F89" s="17"/>
      <c r="G89" s="18"/>
      <c r="H89" s="424"/>
      <c r="I89" s="19"/>
      <c r="J89" s="19"/>
      <c r="K89" s="445">
        <f t="shared" si="2"/>
        <v>0</v>
      </c>
      <c r="L89" s="476"/>
      <c r="M89" s="472"/>
      <c r="N89" s="425" t="s">
        <v>24</v>
      </c>
      <c r="O89" s="428" t="s">
        <v>24</v>
      </c>
      <c r="P89" s="430"/>
      <c r="Q89" s="427"/>
      <c r="R89" s="431"/>
      <c r="S89" s="465"/>
      <c r="T89" s="420"/>
      <c r="U89" s="2"/>
      <c r="V89" s="31"/>
      <c r="W89" s="31"/>
      <c r="X89" s="20"/>
    </row>
    <row r="90" spans="1:24" x14ac:dyDescent="0.3">
      <c r="A90" s="644" t="s">
        <v>24</v>
      </c>
      <c r="B90" s="4"/>
      <c r="C90" s="33">
        <v>0</v>
      </c>
      <c r="D90" s="16"/>
      <c r="E90" s="17"/>
      <c r="F90" s="17"/>
      <c r="G90" s="18"/>
      <c r="H90" s="424"/>
      <c r="I90" s="19"/>
      <c r="J90" s="19"/>
      <c r="K90" s="445">
        <f t="shared" si="2"/>
        <v>0</v>
      </c>
      <c r="L90" s="476"/>
      <c r="M90" s="472"/>
      <c r="N90" s="425" t="s">
        <v>24</v>
      </c>
      <c r="O90" s="428" t="s">
        <v>24</v>
      </c>
      <c r="P90" s="430"/>
      <c r="Q90" s="427"/>
      <c r="R90" s="431"/>
      <c r="S90" s="465"/>
      <c r="T90" s="420"/>
      <c r="U90" s="2"/>
      <c r="V90" s="31"/>
      <c r="W90" s="31"/>
      <c r="X90" s="20"/>
    </row>
    <row r="91" spans="1:24" x14ac:dyDescent="0.3">
      <c r="A91" s="644" t="s">
        <v>24</v>
      </c>
      <c r="B91" s="4"/>
      <c r="C91" s="33">
        <v>0</v>
      </c>
      <c r="D91" s="16"/>
      <c r="E91" s="17"/>
      <c r="F91" s="17"/>
      <c r="G91" s="18"/>
      <c r="H91" s="424"/>
      <c r="I91" s="19"/>
      <c r="J91" s="19"/>
      <c r="K91" s="445">
        <f t="shared" si="2"/>
        <v>0</v>
      </c>
      <c r="L91" s="476"/>
      <c r="M91" s="472"/>
      <c r="N91" s="425" t="s">
        <v>24</v>
      </c>
      <c r="O91" s="428" t="s">
        <v>24</v>
      </c>
      <c r="P91" s="430"/>
      <c r="Q91" s="427"/>
      <c r="R91" s="431"/>
      <c r="S91" s="465"/>
      <c r="T91" s="420"/>
      <c r="U91" s="2"/>
      <c r="V91" s="31"/>
      <c r="W91" s="31"/>
      <c r="X91" s="20"/>
    </row>
    <row r="92" spans="1:24" x14ac:dyDescent="0.3">
      <c r="A92" s="644" t="s">
        <v>24</v>
      </c>
      <c r="B92" s="4"/>
      <c r="C92" s="33">
        <v>0</v>
      </c>
      <c r="D92" s="16"/>
      <c r="E92" s="17"/>
      <c r="F92" s="17"/>
      <c r="G92" s="18"/>
      <c r="H92" s="424"/>
      <c r="I92" s="19"/>
      <c r="J92" s="19"/>
      <c r="K92" s="445">
        <f t="shared" si="2"/>
        <v>0</v>
      </c>
      <c r="L92" s="476"/>
      <c r="M92" s="472"/>
      <c r="N92" s="425" t="s">
        <v>24</v>
      </c>
      <c r="O92" s="428" t="s">
        <v>24</v>
      </c>
      <c r="P92" s="430"/>
      <c r="Q92" s="427"/>
      <c r="R92" s="431"/>
      <c r="S92" s="465"/>
      <c r="T92" s="420"/>
      <c r="U92" s="2"/>
      <c r="V92" s="31"/>
      <c r="W92" s="31"/>
      <c r="X92" s="20"/>
    </row>
    <row r="93" spans="1:24" x14ac:dyDescent="0.3">
      <c r="A93" s="644" t="s">
        <v>24</v>
      </c>
      <c r="B93" s="4"/>
      <c r="C93" s="33">
        <v>0</v>
      </c>
      <c r="D93" s="16"/>
      <c r="E93" s="17"/>
      <c r="F93" s="17"/>
      <c r="G93" s="18"/>
      <c r="H93" s="424"/>
      <c r="I93" s="19"/>
      <c r="J93" s="19"/>
      <c r="K93" s="445">
        <f t="shared" si="2"/>
        <v>0</v>
      </c>
      <c r="L93" s="476"/>
      <c r="M93" s="472"/>
      <c r="N93" s="425" t="s">
        <v>24</v>
      </c>
      <c r="O93" s="428" t="s">
        <v>24</v>
      </c>
      <c r="P93" s="430"/>
      <c r="Q93" s="427"/>
      <c r="R93" s="431"/>
      <c r="S93" s="465"/>
      <c r="T93" s="420"/>
      <c r="U93" s="2"/>
      <c r="V93" s="31"/>
      <c r="W93" s="31"/>
      <c r="X93" s="20"/>
    </row>
    <row r="94" spans="1:24" x14ac:dyDescent="0.3">
      <c r="A94" s="644" t="s">
        <v>24</v>
      </c>
      <c r="B94" s="4"/>
      <c r="C94" s="33">
        <v>0</v>
      </c>
      <c r="D94" s="16"/>
      <c r="E94" s="17"/>
      <c r="F94" s="17"/>
      <c r="G94" s="18"/>
      <c r="H94" s="424"/>
      <c r="I94" s="19"/>
      <c r="J94" s="19"/>
      <c r="K94" s="445">
        <f t="shared" si="2"/>
        <v>0</v>
      </c>
      <c r="L94" s="476"/>
      <c r="M94" s="472"/>
      <c r="N94" s="425" t="s">
        <v>24</v>
      </c>
      <c r="O94" s="428" t="s">
        <v>24</v>
      </c>
      <c r="P94" s="430"/>
      <c r="Q94" s="427"/>
      <c r="R94" s="431"/>
      <c r="S94" s="465"/>
      <c r="T94" s="420"/>
      <c r="U94" s="2"/>
      <c r="V94" s="31"/>
      <c r="W94" s="31"/>
      <c r="X94" s="20"/>
    </row>
    <row r="95" spans="1:24" x14ac:dyDescent="0.3">
      <c r="A95" s="644" t="s">
        <v>24</v>
      </c>
      <c r="B95" s="4"/>
      <c r="C95" s="33">
        <v>0</v>
      </c>
      <c r="D95" s="16"/>
      <c r="E95" s="17"/>
      <c r="F95" s="17"/>
      <c r="G95" s="18"/>
      <c r="H95" s="424"/>
      <c r="I95" s="19"/>
      <c r="J95" s="19"/>
      <c r="K95" s="445">
        <f t="shared" si="2"/>
        <v>0</v>
      </c>
      <c r="L95" s="476"/>
      <c r="M95" s="472"/>
      <c r="N95" s="425" t="s">
        <v>24</v>
      </c>
      <c r="O95" s="428" t="s">
        <v>24</v>
      </c>
      <c r="P95" s="430"/>
      <c r="Q95" s="427"/>
      <c r="R95" s="431"/>
      <c r="S95" s="465"/>
      <c r="T95" s="420"/>
      <c r="U95" s="2"/>
      <c r="V95" s="31"/>
      <c r="W95" s="31"/>
      <c r="X95" s="20"/>
    </row>
    <row r="96" spans="1:24" x14ac:dyDescent="0.3">
      <c r="A96" s="644" t="s">
        <v>24</v>
      </c>
      <c r="B96" s="4"/>
      <c r="C96" s="33">
        <v>0</v>
      </c>
      <c r="D96" s="16"/>
      <c r="E96" s="17"/>
      <c r="F96" s="17"/>
      <c r="G96" s="18"/>
      <c r="H96" s="424"/>
      <c r="I96" s="19"/>
      <c r="J96" s="19"/>
      <c r="K96" s="445">
        <f t="shared" si="2"/>
        <v>0</v>
      </c>
      <c r="L96" s="476"/>
      <c r="M96" s="472"/>
      <c r="N96" s="425" t="s">
        <v>24</v>
      </c>
      <c r="O96" s="428" t="s">
        <v>24</v>
      </c>
      <c r="P96" s="430"/>
      <c r="Q96" s="427"/>
      <c r="R96" s="431"/>
      <c r="S96" s="465"/>
      <c r="T96" s="420"/>
      <c r="U96" s="2"/>
      <c r="V96" s="31"/>
      <c r="W96" s="31"/>
      <c r="X96" s="20"/>
    </row>
    <row r="97" spans="1:24" x14ac:dyDescent="0.3">
      <c r="A97" s="644" t="s">
        <v>24</v>
      </c>
      <c r="B97" s="4"/>
      <c r="C97" s="33">
        <v>0</v>
      </c>
      <c r="D97" s="16"/>
      <c r="E97" s="17"/>
      <c r="F97" s="17"/>
      <c r="G97" s="18"/>
      <c r="H97" s="424"/>
      <c r="I97" s="19"/>
      <c r="J97" s="19"/>
      <c r="K97" s="445">
        <f t="shared" si="2"/>
        <v>0</v>
      </c>
      <c r="L97" s="476"/>
      <c r="M97" s="472"/>
      <c r="N97" s="425" t="s">
        <v>24</v>
      </c>
      <c r="O97" s="428" t="s">
        <v>24</v>
      </c>
      <c r="P97" s="430"/>
      <c r="Q97" s="427"/>
      <c r="R97" s="431"/>
      <c r="S97" s="465"/>
      <c r="T97" s="420"/>
      <c r="U97" s="2"/>
      <c r="V97" s="31"/>
      <c r="W97" s="31"/>
      <c r="X97" s="20"/>
    </row>
    <row r="98" spans="1:24" x14ac:dyDescent="0.3">
      <c r="A98" s="644" t="s">
        <v>24</v>
      </c>
      <c r="B98" s="4"/>
      <c r="C98" s="33">
        <v>0</v>
      </c>
      <c r="D98" s="16"/>
      <c r="E98" s="17"/>
      <c r="F98" s="17"/>
      <c r="G98" s="18"/>
      <c r="H98" s="424"/>
      <c r="I98" s="19"/>
      <c r="J98" s="19"/>
      <c r="K98" s="445">
        <f t="shared" si="2"/>
        <v>0</v>
      </c>
      <c r="L98" s="476"/>
      <c r="M98" s="472"/>
      <c r="N98" s="425" t="s">
        <v>24</v>
      </c>
      <c r="O98" s="428" t="s">
        <v>24</v>
      </c>
      <c r="P98" s="430"/>
      <c r="Q98" s="427"/>
      <c r="R98" s="431"/>
      <c r="S98" s="465"/>
      <c r="T98" s="420"/>
      <c r="U98" s="2"/>
      <c r="V98" s="31"/>
      <c r="W98" s="31"/>
      <c r="X98" s="20"/>
    </row>
    <row r="99" spans="1:24" x14ac:dyDescent="0.3">
      <c r="A99" s="644" t="s">
        <v>24</v>
      </c>
      <c r="B99" s="4"/>
      <c r="C99" s="33">
        <v>0</v>
      </c>
      <c r="D99" s="16"/>
      <c r="E99" s="17"/>
      <c r="F99" s="17"/>
      <c r="G99" s="18"/>
      <c r="H99" s="424"/>
      <c r="I99" s="19"/>
      <c r="J99" s="19"/>
      <c r="K99" s="445">
        <f t="shared" si="2"/>
        <v>0</v>
      </c>
      <c r="L99" s="476"/>
      <c r="M99" s="472"/>
      <c r="N99" s="425" t="s">
        <v>24</v>
      </c>
      <c r="O99" s="428" t="s">
        <v>24</v>
      </c>
      <c r="P99" s="430"/>
      <c r="Q99" s="427"/>
      <c r="R99" s="431"/>
      <c r="S99" s="465"/>
      <c r="T99" s="420"/>
      <c r="U99" s="2"/>
      <c r="V99" s="31"/>
      <c r="W99" s="31"/>
      <c r="X99" s="20"/>
    </row>
    <row r="100" spans="1:24" x14ac:dyDescent="0.3">
      <c r="A100" s="644" t="s">
        <v>24</v>
      </c>
      <c r="B100" s="4"/>
      <c r="C100" s="33">
        <v>0</v>
      </c>
      <c r="D100" s="16"/>
      <c r="E100" s="17"/>
      <c r="F100" s="17"/>
      <c r="G100" s="18"/>
      <c r="H100" s="424"/>
      <c r="I100" s="19"/>
      <c r="J100" s="19"/>
      <c r="K100" s="445">
        <f t="shared" si="2"/>
        <v>0</v>
      </c>
      <c r="L100" s="476"/>
      <c r="M100" s="472"/>
      <c r="N100" s="425" t="s">
        <v>24</v>
      </c>
      <c r="O100" s="428" t="s">
        <v>24</v>
      </c>
      <c r="P100" s="430"/>
      <c r="Q100" s="427"/>
      <c r="R100" s="431"/>
      <c r="S100" s="465"/>
      <c r="T100" s="420"/>
      <c r="U100" s="2"/>
      <c r="V100" s="31"/>
      <c r="W100" s="31"/>
      <c r="X100" s="20"/>
    </row>
    <row r="101" spans="1:24" x14ac:dyDescent="0.3">
      <c r="A101" s="644" t="s">
        <v>24</v>
      </c>
      <c r="B101" s="4"/>
      <c r="C101" s="33">
        <v>0</v>
      </c>
      <c r="D101" s="16"/>
      <c r="E101" s="17"/>
      <c r="F101" s="17"/>
      <c r="G101" s="18"/>
      <c r="H101" s="424"/>
      <c r="I101" s="19"/>
      <c r="J101" s="19"/>
      <c r="K101" s="445">
        <f t="shared" si="2"/>
        <v>0</v>
      </c>
      <c r="L101" s="476"/>
      <c r="M101" s="472"/>
      <c r="N101" s="425" t="s">
        <v>24</v>
      </c>
      <c r="O101" s="428" t="s">
        <v>24</v>
      </c>
      <c r="P101" s="430"/>
      <c r="Q101" s="427"/>
      <c r="R101" s="431"/>
      <c r="S101" s="465"/>
      <c r="T101" s="420"/>
      <c r="U101" s="2"/>
      <c r="V101" s="31"/>
      <c r="W101" s="31"/>
      <c r="X101" s="20"/>
    </row>
    <row r="102" spans="1:24" x14ac:dyDescent="0.3">
      <c r="A102" s="644" t="s">
        <v>24</v>
      </c>
      <c r="B102" s="4"/>
      <c r="C102" s="33">
        <v>0</v>
      </c>
      <c r="D102" s="16"/>
      <c r="E102" s="17"/>
      <c r="F102" s="17"/>
      <c r="G102" s="18"/>
      <c r="H102" s="424"/>
      <c r="I102" s="19"/>
      <c r="J102" s="19"/>
      <c r="K102" s="445">
        <f t="shared" si="2"/>
        <v>0</v>
      </c>
      <c r="L102" s="476"/>
      <c r="M102" s="472"/>
      <c r="N102" s="425" t="s">
        <v>24</v>
      </c>
      <c r="O102" s="428" t="s">
        <v>24</v>
      </c>
      <c r="P102" s="430"/>
      <c r="Q102" s="427"/>
      <c r="R102" s="431"/>
      <c r="S102" s="465"/>
      <c r="T102" s="420"/>
      <c r="U102" s="2"/>
      <c r="V102" s="31"/>
      <c r="W102" s="31"/>
      <c r="X102" s="20"/>
    </row>
    <row r="103" spans="1:24" x14ac:dyDescent="0.3">
      <c r="A103" s="644" t="s">
        <v>24</v>
      </c>
      <c r="B103" s="4"/>
      <c r="C103" s="33">
        <v>0</v>
      </c>
      <c r="D103" s="16"/>
      <c r="E103" s="17"/>
      <c r="F103" s="17"/>
      <c r="G103" s="18"/>
      <c r="H103" s="424"/>
      <c r="I103" s="19"/>
      <c r="J103" s="19"/>
      <c r="K103" s="445">
        <f t="shared" si="2"/>
        <v>0</v>
      </c>
      <c r="L103" s="476"/>
      <c r="M103" s="472"/>
      <c r="N103" s="425" t="s">
        <v>24</v>
      </c>
      <c r="O103" s="428" t="s">
        <v>24</v>
      </c>
      <c r="P103" s="430"/>
      <c r="Q103" s="427"/>
      <c r="R103" s="431"/>
      <c r="S103" s="465"/>
      <c r="T103" s="420"/>
      <c r="U103" s="2"/>
      <c r="V103" s="31"/>
      <c r="W103" s="31"/>
      <c r="X103" s="20"/>
    </row>
    <row r="104" spans="1:24" x14ac:dyDescent="0.3">
      <c r="A104" s="644" t="s">
        <v>24</v>
      </c>
      <c r="B104" s="4"/>
      <c r="C104" s="33">
        <v>0</v>
      </c>
      <c r="D104" s="16"/>
      <c r="E104" s="17"/>
      <c r="F104" s="17"/>
      <c r="G104" s="18"/>
      <c r="H104" s="424"/>
      <c r="I104" s="19"/>
      <c r="J104" s="19"/>
      <c r="K104" s="445">
        <f t="shared" si="2"/>
        <v>0</v>
      </c>
      <c r="L104" s="476"/>
      <c r="M104" s="472"/>
      <c r="N104" s="425" t="s">
        <v>24</v>
      </c>
      <c r="O104" s="428" t="s">
        <v>24</v>
      </c>
      <c r="P104" s="430"/>
      <c r="Q104" s="427"/>
      <c r="R104" s="431"/>
      <c r="S104" s="465"/>
      <c r="T104" s="420"/>
      <c r="U104" s="2"/>
      <c r="V104" s="31"/>
      <c r="W104" s="31"/>
      <c r="X104" s="20"/>
    </row>
    <row r="105" spans="1:24" x14ac:dyDescent="0.3">
      <c r="A105" s="644" t="s">
        <v>24</v>
      </c>
      <c r="B105" s="4"/>
      <c r="C105" s="33">
        <v>0</v>
      </c>
      <c r="D105" s="16"/>
      <c r="E105" s="17"/>
      <c r="F105" s="17"/>
      <c r="G105" s="18"/>
      <c r="H105" s="424"/>
      <c r="I105" s="19"/>
      <c r="J105" s="19"/>
      <c r="K105" s="445">
        <f t="shared" si="2"/>
        <v>0</v>
      </c>
      <c r="L105" s="476"/>
      <c r="M105" s="472"/>
      <c r="N105" s="425" t="s">
        <v>24</v>
      </c>
      <c r="O105" s="428" t="s">
        <v>24</v>
      </c>
      <c r="P105" s="430"/>
      <c r="Q105" s="427"/>
      <c r="R105" s="431"/>
      <c r="S105" s="465"/>
      <c r="T105" s="420"/>
      <c r="U105" s="2"/>
      <c r="V105" s="31"/>
      <c r="W105" s="31"/>
      <c r="X105" s="20"/>
    </row>
    <row r="106" spans="1:24" x14ac:dyDescent="0.3">
      <c r="A106" s="644" t="s">
        <v>24</v>
      </c>
      <c r="B106" s="4"/>
      <c r="C106" s="33">
        <v>0</v>
      </c>
      <c r="D106" s="16"/>
      <c r="E106" s="17"/>
      <c r="F106" s="17"/>
      <c r="G106" s="18"/>
      <c r="H106" s="424"/>
      <c r="I106" s="19"/>
      <c r="J106" s="19"/>
      <c r="K106" s="445">
        <f t="shared" si="2"/>
        <v>0</v>
      </c>
      <c r="L106" s="476"/>
      <c r="M106" s="472"/>
      <c r="N106" s="425" t="s">
        <v>24</v>
      </c>
      <c r="O106" s="428" t="s">
        <v>24</v>
      </c>
      <c r="P106" s="430"/>
      <c r="Q106" s="427"/>
      <c r="R106" s="431"/>
      <c r="S106" s="465"/>
      <c r="T106" s="420"/>
      <c r="U106" s="2"/>
      <c r="V106" s="31"/>
      <c r="W106" s="31"/>
      <c r="X106" s="20"/>
    </row>
    <row r="107" spans="1:24" x14ac:dyDescent="0.3">
      <c r="A107" s="644" t="s">
        <v>24</v>
      </c>
      <c r="B107" s="4"/>
      <c r="C107" s="33">
        <v>0</v>
      </c>
      <c r="D107" s="16"/>
      <c r="E107" s="17"/>
      <c r="F107" s="17"/>
      <c r="G107" s="18"/>
      <c r="H107" s="424"/>
      <c r="I107" s="19"/>
      <c r="J107" s="19"/>
      <c r="K107" s="445">
        <f t="shared" si="2"/>
        <v>0</v>
      </c>
      <c r="L107" s="476"/>
      <c r="M107" s="472"/>
      <c r="N107" s="425" t="s">
        <v>24</v>
      </c>
      <c r="O107" s="428" t="s">
        <v>24</v>
      </c>
      <c r="P107" s="430"/>
      <c r="Q107" s="427"/>
      <c r="R107" s="431"/>
      <c r="S107" s="465"/>
      <c r="T107" s="420"/>
      <c r="U107" s="2"/>
      <c r="V107" s="31"/>
      <c r="W107" s="31"/>
      <c r="X107" s="20"/>
    </row>
    <row r="108" spans="1:24" x14ac:dyDescent="0.3">
      <c r="A108" s="644" t="s">
        <v>24</v>
      </c>
      <c r="B108" s="4"/>
      <c r="C108" s="33">
        <v>0</v>
      </c>
      <c r="D108" s="16"/>
      <c r="E108" s="17"/>
      <c r="F108" s="17"/>
      <c r="G108" s="18"/>
      <c r="H108" s="424"/>
      <c r="I108" s="19"/>
      <c r="J108" s="19"/>
      <c r="K108" s="445">
        <f t="shared" si="2"/>
        <v>0</v>
      </c>
      <c r="L108" s="476"/>
      <c r="M108" s="472"/>
      <c r="N108" s="425" t="s">
        <v>24</v>
      </c>
      <c r="O108" s="428" t="s">
        <v>24</v>
      </c>
      <c r="P108" s="430"/>
      <c r="Q108" s="427"/>
      <c r="R108" s="431"/>
      <c r="S108" s="465"/>
      <c r="T108" s="420"/>
      <c r="U108" s="2"/>
      <c r="V108" s="31"/>
      <c r="W108" s="31"/>
      <c r="X108" s="20"/>
    </row>
    <row r="109" spans="1:24" x14ac:dyDescent="0.3">
      <c r="A109" s="644" t="s">
        <v>24</v>
      </c>
      <c r="B109" s="4"/>
      <c r="C109" s="33">
        <v>0</v>
      </c>
      <c r="D109" s="16"/>
      <c r="E109" s="17"/>
      <c r="F109" s="17"/>
      <c r="G109" s="18"/>
      <c r="H109" s="424"/>
      <c r="I109" s="19"/>
      <c r="J109" s="19"/>
      <c r="K109" s="445">
        <f t="shared" si="2"/>
        <v>0</v>
      </c>
      <c r="L109" s="476"/>
      <c r="M109" s="472"/>
      <c r="N109" s="425" t="s">
        <v>24</v>
      </c>
      <c r="O109" s="428" t="s">
        <v>24</v>
      </c>
      <c r="P109" s="430"/>
      <c r="Q109" s="427"/>
      <c r="R109" s="431"/>
      <c r="S109" s="465"/>
      <c r="T109" s="420"/>
      <c r="U109" s="2"/>
      <c r="V109" s="31"/>
      <c r="W109" s="31"/>
      <c r="X109" s="20"/>
    </row>
    <row r="110" spans="1:24" x14ac:dyDescent="0.3">
      <c r="A110" s="644" t="s">
        <v>24</v>
      </c>
      <c r="B110" s="4"/>
      <c r="C110" s="33">
        <v>0</v>
      </c>
      <c r="D110" s="16"/>
      <c r="E110" s="17"/>
      <c r="F110" s="17"/>
      <c r="G110" s="18"/>
      <c r="H110" s="424"/>
      <c r="I110" s="19"/>
      <c r="J110" s="19"/>
      <c r="K110" s="445">
        <f t="shared" si="2"/>
        <v>0</v>
      </c>
      <c r="L110" s="476"/>
      <c r="M110" s="472"/>
      <c r="N110" s="425" t="s">
        <v>24</v>
      </c>
      <c r="O110" s="428" t="s">
        <v>24</v>
      </c>
      <c r="P110" s="430"/>
      <c r="Q110" s="427"/>
      <c r="R110" s="431"/>
      <c r="S110" s="465"/>
      <c r="T110" s="420"/>
      <c r="U110" s="2"/>
      <c r="V110" s="31"/>
      <c r="W110" s="31"/>
      <c r="X110" s="20"/>
    </row>
    <row r="111" spans="1:24" x14ac:dyDescent="0.3">
      <c r="A111" s="644" t="s">
        <v>24</v>
      </c>
      <c r="B111" s="4"/>
      <c r="C111" s="33">
        <v>0</v>
      </c>
      <c r="D111" s="16"/>
      <c r="E111" s="17"/>
      <c r="F111" s="17"/>
      <c r="G111" s="18"/>
      <c r="H111" s="424"/>
      <c r="I111" s="19"/>
      <c r="J111" s="19"/>
      <c r="K111" s="445">
        <f t="shared" si="2"/>
        <v>0</v>
      </c>
      <c r="L111" s="476"/>
      <c r="M111" s="472"/>
      <c r="N111" s="425" t="s">
        <v>24</v>
      </c>
      <c r="O111" s="428" t="s">
        <v>24</v>
      </c>
      <c r="P111" s="430"/>
      <c r="Q111" s="427"/>
      <c r="R111" s="431"/>
      <c r="S111" s="465"/>
      <c r="T111" s="420"/>
      <c r="U111" s="2"/>
      <c r="V111" s="31"/>
      <c r="W111" s="31"/>
      <c r="X111" s="20"/>
    </row>
    <row r="112" spans="1:24" x14ac:dyDescent="0.3">
      <c r="A112" s="644" t="s">
        <v>24</v>
      </c>
      <c r="B112" s="4"/>
      <c r="C112" s="33">
        <v>0</v>
      </c>
      <c r="D112" s="16"/>
      <c r="E112" s="17"/>
      <c r="F112" s="17"/>
      <c r="G112" s="18"/>
      <c r="H112" s="424"/>
      <c r="I112" s="19"/>
      <c r="J112" s="19"/>
      <c r="K112" s="445">
        <f t="shared" si="2"/>
        <v>0</v>
      </c>
      <c r="L112" s="476"/>
      <c r="M112" s="472"/>
      <c r="N112" s="425" t="s">
        <v>24</v>
      </c>
      <c r="O112" s="428" t="s">
        <v>24</v>
      </c>
      <c r="P112" s="430"/>
      <c r="Q112" s="427"/>
      <c r="R112" s="431"/>
      <c r="S112" s="465"/>
      <c r="T112" s="420"/>
      <c r="U112" s="2"/>
      <c r="V112" s="31"/>
      <c r="W112" s="31"/>
      <c r="X112" s="20"/>
    </row>
    <row r="113" spans="1:24" x14ac:dyDescent="0.3">
      <c r="A113" s="644" t="s">
        <v>24</v>
      </c>
      <c r="B113" s="4"/>
      <c r="C113" s="33">
        <v>0</v>
      </c>
      <c r="D113" s="16"/>
      <c r="E113" s="17"/>
      <c r="F113" s="17"/>
      <c r="G113" s="18"/>
      <c r="H113" s="424"/>
      <c r="I113" s="19"/>
      <c r="J113" s="19"/>
      <c r="K113" s="445">
        <f t="shared" si="2"/>
        <v>0</v>
      </c>
      <c r="L113" s="476"/>
      <c r="M113" s="472"/>
      <c r="N113" s="425" t="s">
        <v>24</v>
      </c>
      <c r="O113" s="428" t="s">
        <v>24</v>
      </c>
      <c r="P113" s="430"/>
      <c r="Q113" s="427"/>
      <c r="R113" s="431"/>
      <c r="S113" s="465"/>
      <c r="T113" s="420"/>
      <c r="U113" s="2"/>
      <c r="V113" s="31"/>
      <c r="W113" s="31"/>
      <c r="X113" s="20"/>
    </row>
    <row r="114" spans="1:24" x14ac:dyDescent="0.3">
      <c r="A114" s="644" t="s">
        <v>24</v>
      </c>
      <c r="B114" s="4"/>
      <c r="C114" s="33">
        <v>0</v>
      </c>
      <c r="D114" s="16"/>
      <c r="E114" s="17"/>
      <c r="F114" s="17"/>
      <c r="G114" s="18"/>
      <c r="H114" s="424"/>
      <c r="I114" s="19"/>
      <c r="J114" s="19"/>
      <c r="K114" s="445">
        <f t="shared" si="2"/>
        <v>0</v>
      </c>
      <c r="L114" s="476"/>
      <c r="M114" s="472"/>
      <c r="N114" s="425" t="s">
        <v>24</v>
      </c>
      <c r="O114" s="428" t="s">
        <v>24</v>
      </c>
      <c r="P114" s="430"/>
      <c r="Q114" s="427"/>
      <c r="R114" s="431"/>
      <c r="S114" s="465"/>
      <c r="T114" s="420"/>
      <c r="U114" s="2"/>
      <c r="V114" s="31"/>
      <c r="W114" s="31"/>
      <c r="X114" s="20"/>
    </row>
    <row r="115" spans="1:24" x14ac:dyDescent="0.3">
      <c r="A115" s="644" t="s">
        <v>24</v>
      </c>
      <c r="B115" s="4"/>
      <c r="C115" s="33">
        <v>0</v>
      </c>
      <c r="D115" s="16"/>
      <c r="E115" s="17"/>
      <c r="F115" s="17"/>
      <c r="G115" s="18"/>
      <c r="H115" s="424"/>
      <c r="I115" s="19"/>
      <c r="J115" s="19"/>
      <c r="K115" s="445">
        <f t="shared" si="2"/>
        <v>0</v>
      </c>
      <c r="L115" s="476"/>
      <c r="M115" s="472"/>
      <c r="N115" s="425" t="s">
        <v>24</v>
      </c>
      <c r="O115" s="428" t="s">
        <v>24</v>
      </c>
      <c r="P115" s="430"/>
      <c r="Q115" s="427"/>
      <c r="R115" s="431"/>
      <c r="S115" s="465"/>
      <c r="T115" s="420"/>
      <c r="U115" s="2"/>
      <c r="V115" s="31"/>
      <c r="W115" s="31"/>
      <c r="X115" s="20"/>
    </row>
    <row r="116" spans="1:24" x14ac:dyDescent="0.3">
      <c r="A116" s="644" t="s">
        <v>24</v>
      </c>
      <c r="B116" s="4"/>
      <c r="C116" s="33">
        <v>0</v>
      </c>
      <c r="D116" s="16"/>
      <c r="E116" s="17"/>
      <c r="F116" s="17"/>
      <c r="G116" s="18"/>
      <c r="H116" s="424"/>
      <c r="I116" s="19"/>
      <c r="J116" s="19"/>
      <c r="K116" s="445">
        <f t="shared" si="2"/>
        <v>0</v>
      </c>
      <c r="L116" s="476"/>
      <c r="M116" s="472"/>
      <c r="N116" s="425" t="s">
        <v>24</v>
      </c>
      <c r="O116" s="428" t="s">
        <v>24</v>
      </c>
      <c r="P116" s="430"/>
      <c r="Q116" s="427"/>
      <c r="R116" s="431"/>
      <c r="S116" s="465"/>
      <c r="T116" s="420"/>
      <c r="U116" s="2"/>
      <c r="V116" s="31"/>
      <c r="W116" s="31"/>
      <c r="X116" s="20"/>
    </row>
    <row r="117" spans="1:24" x14ac:dyDescent="0.3">
      <c r="A117" s="644" t="s">
        <v>24</v>
      </c>
      <c r="B117" s="4"/>
      <c r="C117" s="33">
        <v>0</v>
      </c>
      <c r="D117" s="16"/>
      <c r="E117" s="17"/>
      <c r="F117" s="17"/>
      <c r="G117" s="18"/>
      <c r="H117" s="424"/>
      <c r="I117" s="19"/>
      <c r="J117" s="19"/>
      <c r="K117" s="445">
        <f t="shared" si="2"/>
        <v>0</v>
      </c>
      <c r="L117" s="476"/>
      <c r="M117" s="472"/>
      <c r="N117" s="425" t="s">
        <v>24</v>
      </c>
      <c r="O117" s="428" t="s">
        <v>24</v>
      </c>
      <c r="P117" s="430"/>
      <c r="Q117" s="427"/>
      <c r="R117" s="431"/>
      <c r="S117" s="465"/>
      <c r="T117" s="420"/>
      <c r="U117" s="2"/>
      <c r="V117" s="31"/>
      <c r="W117" s="31"/>
      <c r="X117" s="20"/>
    </row>
    <row r="118" spans="1:24" x14ac:dyDescent="0.3">
      <c r="A118" s="644" t="s">
        <v>24</v>
      </c>
      <c r="B118" s="4"/>
      <c r="C118" s="33">
        <v>0</v>
      </c>
      <c r="D118" s="16"/>
      <c r="E118" s="17"/>
      <c r="F118" s="17"/>
      <c r="G118" s="18"/>
      <c r="H118" s="424"/>
      <c r="I118" s="19"/>
      <c r="J118" s="19"/>
      <c r="K118" s="445">
        <f t="shared" si="2"/>
        <v>0</v>
      </c>
      <c r="L118" s="476"/>
      <c r="M118" s="472"/>
      <c r="N118" s="425" t="s">
        <v>24</v>
      </c>
      <c r="O118" s="428" t="s">
        <v>24</v>
      </c>
      <c r="P118" s="430"/>
      <c r="Q118" s="427"/>
      <c r="R118" s="431"/>
      <c r="S118" s="465"/>
      <c r="T118" s="420"/>
      <c r="U118" s="2"/>
      <c r="V118" s="31"/>
      <c r="W118" s="31"/>
      <c r="X118" s="20"/>
    </row>
    <row r="119" spans="1:24" x14ac:dyDescent="0.3">
      <c r="A119" s="644" t="s">
        <v>24</v>
      </c>
      <c r="B119" s="4"/>
      <c r="C119" s="33">
        <v>0</v>
      </c>
      <c r="D119" s="16"/>
      <c r="E119" s="17"/>
      <c r="F119" s="17"/>
      <c r="G119" s="18"/>
      <c r="H119" s="424"/>
      <c r="I119" s="19"/>
      <c r="J119" s="19"/>
      <c r="K119" s="445">
        <f t="shared" si="2"/>
        <v>0</v>
      </c>
      <c r="L119" s="476"/>
      <c r="M119" s="472"/>
      <c r="N119" s="425" t="s">
        <v>24</v>
      </c>
      <c r="O119" s="428" t="s">
        <v>24</v>
      </c>
      <c r="P119" s="430"/>
      <c r="Q119" s="427"/>
      <c r="R119" s="431"/>
      <c r="S119" s="465"/>
      <c r="T119" s="420"/>
      <c r="U119" s="2"/>
      <c r="V119" s="31"/>
      <c r="W119" s="31"/>
      <c r="X119" s="20"/>
    </row>
    <row r="120" spans="1:24" x14ac:dyDescent="0.3">
      <c r="A120" s="644" t="s">
        <v>24</v>
      </c>
      <c r="B120" s="4"/>
      <c r="C120" s="33">
        <v>0</v>
      </c>
      <c r="D120" s="16"/>
      <c r="E120" s="17"/>
      <c r="F120" s="17"/>
      <c r="G120" s="18"/>
      <c r="H120" s="424"/>
      <c r="I120" s="19"/>
      <c r="J120" s="19"/>
      <c r="K120" s="445">
        <f t="shared" si="2"/>
        <v>0</v>
      </c>
      <c r="L120" s="476"/>
      <c r="M120" s="472"/>
      <c r="N120" s="425" t="s">
        <v>24</v>
      </c>
      <c r="O120" s="428" t="s">
        <v>24</v>
      </c>
      <c r="P120" s="430"/>
      <c r="Q120" s="427"/>
      <c r="R120" s="431"/>
      <c r="S120" s="465"/>
      <c r="T120" s="420"/>
      <c r="U120" s="2"/>
      <c r="V120" s="31"/>
      <c r="W120" s="31"/>
      <c r="X120" s="20"/>
    </row>
    <row r="121" spans="1:24" x14ac:dyDescent="0.3">
      <c r="A121" s="644" t="s">
        <v>24</v>
      </c>
      <c r="B121" s="4"/>
      <c r="C121" s="33">
        <v>0</v>
      </c>
      <c r="D121" s="16"/>
      <c r="E121" s="17"/>
      <c r="F121" s="17"/>
      <c r="G121" s="18"/>
      <c r="H121" s="424"/>
      <c r="I121" s="19"/>
      <c r="J121" s="19"/>
      <c r="K121" s="445">
        <f t="shared" si="2"/>
        <v>0</v>
      </c>
      <c r="L121" s="476"/>
      <c r="M121" s="472"/>
      <c r="N121" s="425" t="s">
        <v>24</v>
      </c>
      <c r="O121" s="428" t="s">
        <v>24</v>
      </c>
      <c r="P121" s="430"/>
      <c r="Q121" s="427"/>
      <c r="R121" s="431"/>
      <c r="S121" s="465"/>
      <c r="T121" s="420"/>
      <c r="U121" s="2"/>
      <c r="V121" s="31"/>
      <c r="W121" s="31"/>
      <c r="X121" s="20"/>
    </row>
    <row r="122" spans="1:24" x14ac:dyDescent="0.3">
      <c r="A122" s="644" t="s">
        <v>24</v>
      </c>
      <c r="B122" s="4"/>
      <c r="C122" s="33">
        <v>0</v>
      </c>
      <c r="D122" s="16"/>
      <c r="E122" s="17"/>
      <c r="F122" s="17"/>
      <c r="G122" s="18"/>
      <c r="H122" s="424"/>
      <c r="I122" s="19"/>
      <c r="J122" s="19"/>
      <c r="K122" s="445">
        <f t="shared" si="2"/>
        <v>0</v>
      </c>
      <c r="L122" s="476"/>
      <c r="M122" s="472"/>
      <c r="N122" s="425" t="s">
        <v>24</v>
      </c>
      <c r="O122" s="428" t="s">
        <v>24</v>
      </c>
      <c r="P122" s="430"/>
      <c r="Q122" s="427"/>
      <c r="R122" s="431"/>
      <c r="S122" s="465"/>
      <c r="T122" s="420"/>
      <c r="U122" s="2"/>
      <c r="V122" s="31"/>
      <c r="W122" s="31"/>
      <c r="X122" s="20"/>
    </row>
    <row r="123" spans="1:24" x14ac:dyDescent="0.3">
      <c r="A123" s="644" t="s">
        <v>24</v>
      </c>
      <c r="B123" s="4"/>
      <c r="C123" s="33">
        <v>0</v>
      </c>
      <c r="D123" s="16"/>
      <c r="E123" s="17"/>
      <c r="F123" s="17"/>
      <c r="G123" s="18"/>
      <c r="H123" s="424"/>
      <c r="I123" s="19"/>
      <c r="J123" s="19"/>
      <c r="K123" s="445">
        <f t="shared" si="2"/>
        <v>0</v>
      </c>
      <c r="L123" s="476"/>
      <c r="M123" s="472"/>
      <c r="N123" s="425" t="s">
        <v>24</v>
      </c>
      <c r="O123" s="428" t="s">
        <v>24</v>
      </c>
      <c r="P123" s="430"/>
      <c r="Q123" s="427"/>
      <c r="R123" s="431"/>
      <c r="S123" s="465"/>
      <c r="T123" s="420"/>
      <c r="U123" s="2"/>
      <c r="V123" s="31"/>
      <c r="W123" s="31"/>
      <c r="X123" s="20"/>
    </row>
    <row r="124" spans="1:24" x14ac:dyDescent="0.3">
      <c r="A124" s="644" t="s">
        <v>24</v>
      </c>
      <c r="B124" s="4"/>
      <c r="C124" s="33">
        <v>0</v>
      </c>
      <c r="D124" s="16"/>
      <c r="E124" s="17"/>
      <c r="F124" s="17"/>
      <c r="G124" s="18"/>
      <c r="H124" s="424"/>
      <c r="I124" s="19"/>
      <c r="J124" s="19"/>
      <c r="K124" s="445">
        <f t="shared" si="2"/>
        <v>0</v>
      </c>
      <c r="L124" s="476"/>
      <c r="M124" s="472"/>
      <c r="N124" s="425" t="s">
        <v>24</v>
      </c>
      <c r="O124" s="428" t="s">
        <v>24</v>
      </c>
      <c r="P124" s="430"/>
      <c r="Q124" s="427"/>
      <c r="R124" s="431"/>
      <c r="S124" s="465"/>
      <c r="T124" s="420"/>
      <c r="U124" s="2"/>
      <c r="V124" s="31"/>
      <c r="W124" s="31"/>
      <c r="X124" s="20"/>
    </row>
    <row r="125" spans="1:24" x14ac:dyDescent="0.3">
      <c r="A125" s="644" t="s">
        <v>24</v>
      </c>
      <c r="B125" s="4"/>
      <c r="C125" s="33">
        <v>0</v>
      </c>
      <c r="D125" s="16"/>
      <c r="E125" s="17"/>
      <c r="F125" s="17"/>
      <c r="G125" s="18"/>
      <c r="H125" s="424"/>
      <c r="I125" s="19"/>
      <c r="J125" s="19"/>
      <c r="K125" s="445">
        <f t="shared" si="2"/>
        <v>0</v>
      </c>
      <c r="L125" s="476"/>
      <c r="M125" s="472"/>
      <c r="N125" s="425" t="s">
        <v>24</v>
      </c>
      <c r="O125" s="428" t="s">
        <v>24</v>
      </c>
      <c r="P125" s="430"/>
      <c r="Q125" s="427"/>
      <c r="R125" s="431"/>
      <c r="S125" s="465"/>
      <c r="T125" s="420"/>
      <c r="U125" s="2"/>
      <c r="V125" s="31"/>
      <c r="W125" s="31"/>
      <c r="X125" s="20"/>
    </row>
    <row r="126" spans="1:24" x14ac:dyDescent="0.3">
      <c r="A126" s="644" t="s">
        <v>24</v>
      </c>
      <c r="B126" s="4"/>
      <c r="C126" s="33">
        <v>0</v>
      </c>
      <c r="D126" s="16"/>
      <c r="E126" s="17"/>
      <c r="F126" s="17"/>
      <c r="G126" s="18"/>
      <c r="H126" s="424"/>
      <c r="I126" s="19"/>
      <c r="J126" s="19"/>
      <c r="K126" s="445">
        <f t="shared" si="2"/>
        <v>0</v>
      </c>
      <c r="L126" s="476"/>
      <c r="M126" s="472"/>
      <c r="N126" s="425" t="s">
        <v>24</v>
      </c>
      <c r="O126" s="428" t="s">
        <v>24</v>
      </c>
      <c r="P126" s="430"/>
      <c r="Q126" s="427"/>
      <c r="R126" s="431"/>
      <c r="S126" s="465"/>
      <c r="T126" s="420"/>
      <c r="U126" s="2"/>
      <c r="V126" s="31"/>
      <c r="W126" s="31"/>
      <c r="X126" s="20"/>
    </row>
    <row r="127" spans="1:24" x14ac:dyDescent="0.3">
      <c r="A127" s="644" t="s">
        <v>24</v>
      </c>
      <c r="B127" s="4"/>
      <c r="C127" s="33">
        <v>0</v>
      </c>
      <c r="D127" s="16"/>
      <c r="E127" s="17"/>
      <c r="F127" s="17"/>
      <c r="G127" s="18"/>
      <c r="H127" s="424"/>
      <c r="I127" s="19"/>
      <c r="J127" s="19"/>
      <c r="K127" s="445">
        <f t="shared" si="2"/>
        <v>0</v>
      </c>
      <c r="L127" s="476"/>
      <c r="M127" s="472"/>
      <c r="N127" s="425" t="s">
        <v>24</v>
      </c>
      <c r="O127" s="428" t="s">
        <v>24</v>
      </c>
      <c r="P127" s="430"/>
      <c r="Q127" s="427"/>
      <c r="R127" s="431"/>
      <c r="S127" s="465"/>
      <c r="T127" s="420"/>
      <c r="U127" s="2"/>
      <c r="V127" s="31"/>
      <c r="W127" s="31"/>
      <c r="X127" s="20"/>
    </row>
    <row r="128" spans="1:24" x14ac:dyDescent="0.3">
      <c r="A128" s="644" t="s">
        <v>24</v>
      </c>
      <c r="B128" s="4"/>
      <c r="C128" s="33">
        <v>0</v>
      </c>
      <c r="D128" s="16"/>
      <c r="E128" s="17"/>
      <c r="F128" s="17"/>
      <c r="G128" s="18"/>
      <c r="H128" s="424"/>
      <c r="I128" s="19"/>
      <c r="J128" s="19"/>
      <c r="K128" s="445">
        <f t="shared" si="2"/>
        <v>0</v>
      </c>
      <c r="L128" s="476"/>
      <c r="M128" s="472"/>
      <c r="N128" s="425" t="s">
        <v>24</v>
      </c>
      <c r="O128" s="428" t="s">
        <v>24</v>
      </c>
      <c r="P128" s="430"/>
      <c r="Q128" s="427"/>
      <c r="R128" s="431"/>
      <c r="S128" s="465"/>
      <c r="T128" s="420"/>
      <c r="U128" s="2"/>
      <c r="V128" s="31"/>
      <c r="W128" s="31"/>
      <c r="X128" s="20"/>
    </row>
    <row r="129" spans="1:24" x14ac:dyDescent="0.3">
      <c r="A129" s="644" t="s">
        <v>24</v>
      </c>
      <c r="B129" s="4"/>
      <c r="C129" s="33">
        <v>0</v>
      </c>
      <c r="D129" s="16"/>
      <c r="E129" s="17"/>
      <c r="F129" s="17"/>
      <c r="G129" s="18"/>
      <c r="H129" s="424"/>
      <c r="I129" s="19"/>
      <c r="J129" s="19"/>
      <c r="K129" s="445">
        <f t="shared" si="2"/>
        <v>0</v>
      </c>
      <c r="L129" s="476"/>
      <c r="M129" s="472"/>
      <c r="N129" s="425" t="s">
        <v>24</v>
      </c>
      <c r="O129" s="428" t="s">
        <v>24</v>
      </c>
      <c r="P129" s="430"/>
      <c r="Q129" s="427"/>
      <c r="R129" s="431"/>
      <c r="S129" s="465"/>
      <c r="T129" s="420"/>
      <c r="U129" s="2"/>
      <c r="V129" s="31"/>
      <c r="W129" s="31"/>
      <c r="X129" s="20"/>
    </row>
    <row r="130" spans="1:24" x14ac:dyDescent="0.3">
      <c r="A130" s="644" t="s">
        <v>24</v>
      </c>
      <c r="B130" s="4"/>
      <c r="C130" s="33">
        <v>0</v>
      </c>
      <c r="D130" s="16"/>
      <c r="E130" s="17"/>
      <c r="F130" s="17"/>
      <c r="G130" s="18"/>
      <c r="H130" s="424"/>
      <c r="I130" s="19"/>
      <c r="J130" s="19"/>
      <c r="K130" s="445">
        <f t="shared" si="2"/>
        <v>0</v>
      </c>
      <c r="L130" s="476"/>
      <c r="M130" s="472"/>
      <c r="N130" s="425" t="s">
        <v>24</v>
      </c>
      <c r="O130" s="428" t="s">
        <v>24</v>
      </c>
      <c r="P130" s="430"/>
      <c r="Q130" s="427"/>
      <c r="R130" s="431"/>
      <c r="S130" s="465"/>
      <c r="T130" s="420"/>
      <c r="U130" s="2"/>
      <c r="V130" s="31"/>
      <c r="W130" s="31"/>
      <c r="X130" s="20"/>
    </row>
    <row r="131" spans="1:24" x14ac:dyDescent="0.3">
      <c r="A131" s="644" t="s">
        <v>24</v>
      </c>
      <c r="B131" s="4"/>
      <c r="C131" s="33">
        <v>0</v>
      </c>
      <c r="D131" s="16"/>
      <c r="E131" s="17"/>
      <c r="F131" s="17"/>
      <c r="G131" s="18"/>
      <c r="H131" s="424"/>
      <c r="I131" s="19"/>
      <c r="J131" s="19"/>
      <c r="K131" s="445">
        <f t="shared" si="2"/>
        <v>0</v>
      </c>
      <c r="L131" s="476"/>
      <c r="M131" s="472"/>
      <c r="N131" s="425" t="s">
        <v>24</v>
      </c>
      <c r="O131" s="428" t="s">
        <v>24</v>
      </c>
      <c r="P131" s="430"/>
      <c r="Q131" s="427"/>
      <c r="R131" s="431"/>
      <c r="S131" s="465"/>
      <c r="T131" s="420"/>
      <c r="U131" s="2"/>
      <c r="V131" s="31"/>
      <c r="W131" s="31"/>
      <c r="X131" s="20"/>
    </row>
    <row r="132" spans="1:24" x14ac:dyDescent="0.3">
      <c r="A132" s="644" t="s">
        <v>24</v>
      </c>
      <c r="B132" s="4"/>
      <c r="C132" s="33">
        <v>0</v>
      </c>
      <c r="D132" s="16"/>
      <c r="E132" s="17"/>
      <c r="F132" s="17"/>
      <c r="G132" s="18"/>
      <c r="H132" s="424"/>
      <c r="I132" s="19"/>
      <c r="J132" s="19"/>
      <c r="K132" s="445">
        <f t="shared" si="2"/>
        <v>0</v>
      </c>
      <c r="L132" s="476"/>
      <c r="M132" s="472"/>
      <c r="N132" s="425" t="s">
        <v>24</v>
      </c>
      <c r="O132" s="428" t="s">
        <v>24</v>
      </c>
      <c r="P132" s="430"/>
      <c r="Q132" s="427"/>
      <c r="R132" s="431"/>
      <c r="S132" s="465"/>
      <c r="T132" s="420"/>
      <c r="U132" s="2"/>
      <c r="V132" s="31"/>
      <c r="W132" s="31"/>
      <c r="X132" s="20"/>
    </row>
    <row r="133" spans="1:24" x14ac:dyDescent="0.3">
      <c r="A133" s="644" t="s">
        <v>24</v>
      </c>
      <c r="B133" s="4"/>
      <c r="C133" s="33">
        <v>0</v>
      </c>
      <c r="D133" s="16"/>
      <c r="E133" s="17"/>
      <c r="F133" s="17"/>
      <c r="G133" s="18"/>
      <c r="H133" s="424"/>
      <c r="I133" s="19"/>
      <c r="J133" s="19"/>
      <c r="K133" s="445">
        <f t="shared" si="2"/>
        <v>0</v>
      </c>
      <c r="L133" s="476"/>
      <c r="M133" s="472"/>
      <c r="N133" s="425" t="s">
        <v>24</v>
      </c>
      <c r="O133" s="428" t="s">
        <v>24</v>
      </c>
      <c r="P133" s="430"/>
      <c r="Q133" s="427"/>
      <c r="R133" s="431"/>
      <c r="S133" s="465"/>
      <c r="T133" s="420"/>
      <c r="U133" s="2"/>
      <c r="V133" s="31"/>
      <c r="W133" s="31"/>
      <c r="X133" s="20"/>
    </row>
    <row r="134" spans="1:24" x14ac:dyDescent="0.3">
      <c r="A134" s="644" t="s">
        <v>24</v>
      </c>
      <c r="B134" s="4"/>
      <c r="C134" s="33">
        <v>0</v>
      </c>
      <c r="D134" s="16"/>
      <c r="E134" s="17"/>
      <c r="F134" s="17"/>
      <c r="G134" s="18"/>
      <c r="H134" s="424"/>
      <c r="I134" s="19"/>
      <c r="J134" s="19"/>
      <c r="K134" s="445">
        <f t="shared" si="2"/>
        <v>0</v>
      </c>
      <c r="L134" s="476"/>
      <c r="M134" s="472"/>
      <c r="N134" s="425" t="s">
        <v>24</v>
      </c>
      <c r="O134" s="428" t="s">
        <v>24</v>
      </c>
      <c r="P134" s="430"/>
      <c r="Q134" s="427"/>
      <c r="R134" s="431"/>
      <c r="S134" s="465"/>
      <c r="T134" s="420"/>
      <c r="U134" s="2"/>
      <c r="V134" s="31"/>
      <c r="W134" s="31"/>
      <c r="X134" s="20"/>
    </row>
    <row r="135" spans="1:24" x14ac:dyDescent="0.3">
      <c r="A135" s="644" t="s">
        <v>24</v>
      </c>
      <c r="B135" s="4"/>
      <c r="C135" s="33">
        <v>0</v>
      </c>
      <c r="D135" s="16"/>
      <c r="E135" s="17"/>
      <c r="F135" s="17"/>
      <c r="G135" s="18"/>
      <c r="H135" s="424"/>
      <c r="I135" s="19"/>
      <c r="J135" s="19"/>
      <c r="K135" s="445">
        <f t="shared" si="2"/>
        <v>0</v>
      </c>
      <c r="L135" s="476"/>
      <c r="M135" s="472"/>
      <c r="N135" s="425" t="s">
        <v>24</v>
      </c>
      <c r="O135" s="428" t="s">
        <v>24</v>
      </c>
      <c r="P135" s="430"/>
      <c r="Q135" s="427"/>
      <c r="R135" s="431"/>
      <c r="S135" s="465"/>
      <c r="T135" s="420"/>
      <c r="U135" s="2"/>
      <c r="V135" s="31"/>
      <c r="W135" s="31"/>
      <c r="X135" s="20"/>
    </row>
    <row r="136" spans="1:24" x14ac:dyDescent="0.3">
      <c r="A136" s="644" t="s">
        <v>24</v>
      </c>
      <c r="B136" s="4"/>
      <c r="C136" s="33">
        <v>0</v>
      </c>
      <c r="D136" s="16"/>
      <c r="E136" s="17"/>
      <c r="F136" s="17"/>
      <c r="G136" s="18"/>
      <c r="H136" s="424"/>
      <c r="I136" s="19"/>
      <c r="J136" s="19"/>
      <c r="K136" s="445">
        <f t="shared" si="2"/>
        <v>0</v>
      </c>
      <c r="L136" s="476"/>
      <c r="M136" s="472"/>
      <c r="N136" s="425" t="s">
        <v>24</v>
      </c>
      <c r="O136" s="428" t="s">
        <v>24</v>
      </c>
      <c r="P136" s="430"/>
      <c r="Q136" s="427"/>
      <c r="R136" s="431"/>
      <c r="S136" s="465"/>
      <c r="T136" s="420"/>
      <c r="U136" s="2"/>
      <c r="V136" s="31"/>
      <c r="W136" s="31"/>
      <c r="X136" s="20"/>
    </row>
    <row r="137" spans="1:24" x14ac:dyDescent="0.3">
      <c r="A137" s="644" t="s">
        <v>24</v>
      </c>
      <c r="B137" s="4"/>
      <c r="C137" s="33">
        <v>0</v>
      </c>
      <c r="D137" s="16"/>
      <c r="E137" s="17"/>
      <c r="F137" s="17"/>
      <c r="G137" s="18"/>
      <c r="H137" s="424"/>
      <c r="I137" s="19"/>
      <c r="J137" s="19"/>
      <c r="K137" s="445">
        <f t="shared" si="2"/>
        <v>0</v>
      </c>
      <c r="L137" s="476"/>
      <c r="M137" s="472"/>
      <c r="N137" s="425" t="s">
        <v>24</v>
      </c>
      <c r="O137" s="428" t="s">
        <v>24</v>
      </c>
      <c r="P137" s="430"/>
      <c r="Q137" s="427"/>
      <c r="R137" s="431"/>
      <c r="S137" s="465"/>
      <c r="T137" s="420"/>
      <c r="U137" s="2"/>
      <c r="V137" s="31"/>
      <c r="W137" s="31"/>
      <c r="X137" s="20"/>
    </row>
    <row r="138" spans="1:24" x14ac:dyDescent="0.3">
      <c r="A138" s="644" t="s">
        <v>24</v>
      </c>
      <c r="B138" s="4"/>
      <c r="C138" s="33">
        <v>0</v>
      </c>
      <c r="D138" s="16"/>
      <c r="E138" s="17"/>
      <c r="F138" s="17"/>
      <c r="G138" s="18"/>
      <c r="H138" s="424"/>
      <c r="I138" s="19"/>
      <c r="J138" s="19"/>
      <c r="K138" s="445">
        <f t="shared" ref="K138:K173" si="3">H138*0.7</f>
        <v>0</v>
      </c>
      <c r="L138" s="476"/>
      <c r="M138" s="472"/>
      <c r="N138" s="425" t="s">
        <v>24</v>
      </c>
      <c r="O138" s="428" t="s">
        <v>24</v>
      </c>
      <c r="P138" s="430"/>
      <c r="Q138" s="427"/>
      <c r="R138" s="431"/>
      <c r="S138" s="465"/>
      <c r="T138" s="420"/>
      <c r="U138" s="2"/>
      <c r="V138" s="31"/>
      <c r="W138" s="31"/>
      <c r="X138" s="20"/>
    </row>
    <row r="139" spans="1:24" x14ac:dyDescent="0.3">
      <c r="A139" s="644" t="s">
        <v>24</v>
      </c>
      <c r="B139" s="4"/>
      <c r="C139" s="33">
        <v>0</v>
      </c>
      <c r="D139" s="16"/>
      <c r="E139" s="17"/>
      <c r="F139" s="17"/>
      <c r="G139" s="18"/>
      <c r="H139" s="424"/>
      <c r="I139" s="19"/>
      <c r="J139" s="19"/>
      <c r="K139" s="445">
        <f t="shared" si="3"/>
        <v>0</v>
      </c>
      <c r="L139" s="476"/>
      <c r="M139" s="472"/>
      <c r="N139" s="425" t="s">
        <v>24</v>
      </c>
      <c r="O139" s="428" t="s">
        <v>24</v>
      </c>
      <c r="P139" s="430"/>
      <c r="Q139" s="427"/>
      <c r="R139" s="431"/>
      <c r="S139" s="465"/>
      <c r="T139" s="420"/>
      <c r="U139" s="2"/>
      <c r="V139" s="31"/>
      <c r="W139" s="31"/>
      <c r="X139" s="20"/>
    </row>
    <row r="140" spans="1:24" x14ac:dyDescent="0.3">
      <c r="A140" s="644" t="s">
        <v>24</v>
      </c>
      <c r="B140" s="4"/>
      <c r="C140" s="33">
        <v>0</v>
      </c>
      <c r="D140" s="16"/>
      <c r="E140" s="17"/>
      <c r="F140" s="17"/>
      <c r="G140" s="18"/>
      <c r="H140" s="424"/>
      <c r="I140" s="19"/>
      <c r="J140" s="19"/>
      <c r="K140" s="445">
        <f t="shared" si="3"/>
        <v>0</v>
      </c>
      <c r="L140" s="476"/>
      <c r="M140" s="472"/>
      <c r="N140" s="425" t="s">
        <v>24</v>
      </c>
      <c r="O140" s="428" t="s">
        <v>24</v>
      </c>
      <c r="P140" s="430"/>
      <c r="Q140" s="427"/>
      <c r="R140" s="431"/>
      <c r="S140" s="465"/>
      <c r="T140" s="420"/>
      <c r="U140" s="2"/>
      <c r="V140" s="31"/>
      <c r="W140" s="31"/>
      <c r="X140" s="20"/>
    </row>
    <row r="141" spans="1:24" x14ac:dyDescent="0.3">
      <c r="A141" s="644" t="s">
        <v>24</v>
      </c>
      <c r="B141" s="4"/>
      <c r="C141" s="33">
        <v>0</v>
      </c>
      <c r="D141" s="16"/>
      <c r="E141" s="17"/>
      <c r="F141" s="17"/>
      <c r="G141" s="18"/>
      <c r="H141" s="424"/>
      <c r="I141" s="19"/>
      <c r="J141" s="19"/>
      <c r="K141" s="445">
        <f t="shared" si="3"/>
        <v>0</v>
      </c>
      <c r="L141" s="476"/>
      <c r="M141" s="472"/>
      <c r="N141" s="425" t="s">
        <v>24</v>
      </c>
      <c r="O141" s="428" t="s">
        <v>24</v>
      </c>
      <c r="P141" s="430"/>
      <c r="Q141" s="427"/>
      <c r="R141" s="431"/>
      <c r="S141" s="465"/>
      <c r="T141" s="420"/>
      <c r="U141" s="2"/>
      <c r="V141" s="31"/>
      <c r="W141" s="31"/>
      <c r="X141" s="20"/>
    </row>
    <row r="142" spans="1:24" x14ac:dyDescent="0.3">
      <c r="A142" s="644" t="s">
        <v>24</v>
      </c>
      <c r="B142" s="4"/>
      <c r="C142" s="33">
        <v>0</v>
      </c>
      <c r="D142" s="16"/>
      <c r="E142" s="17"/>
      <c r="F142" s="17"/>
      <c r="G142" s="18"/>
      <c r="H142" s="424"/>
      <c r="I142" s="19"/>
      <c r="J142" s="19"/>
      <c r="K142" s="445">
        <f t="shared" si="3"/>
        <v>0</v>
      </c>
      <c r="L142" s="476"/>
      <c r="M142" s="472"/>
      <c r="N142" s="425" t="s">
        <v>24</v>
      </c>
      <c r="O142" s="428" t="s">
        <v>24</v>
      </c>
      <c r="P142" s="430"/>
      <c r="Q142" s="427"/>
      <c r="R142" s="431"/>
      <c r="S142" s="465"/>
      <c r="T142" s="420"/>
      <c r="U142" s="2"/>
      <c r="V142" s="31"/>
      <c r="W142" s="31"/>
      <c r="X142" s="20"/>
    </row>
    <row r="143" spans="1:24" x14ac:dyDescent="0.3">
      <c r="A143" s="644" t="s">
        <v>24</v>
      </c>
      <c r="B143" s="4"/>
      <c r="C143" s="33">
        <v>0</v>
      </c>
      <c r="D143" s="16"/>
      <c r="E143" s="17"/>
      <c r="F143" s="17"/>
      <c r="G143" s="18"/>
      <c r="H143" s="424"/>
      <c r="I143" s="19"/>
      <c r="J143" s="19"/>
      <c r="K143" s="445">
        <f t="shared" si="3"/>
        <v>0</v>
      </c>
      <c r="L143" s="476"/>
      <c r="M143" s="472"/>
      <c r="N143" s="425" t="s">
        <v>24</v>
      </c>
      <c r="O143" s="428" t="s">
        <v>24</v>
      </c>
      <c r="P143" s="430"/>
      <c r="Q143" s="427"/>
      <c r="R143" s="431"/>
      <c r="S143" s="465"/>
      <c r="T143" s="420"/>
      <c r="U143" s="2"/>
      <c r="V143" s="31"/>
      <c r="W143" s="31"/>
      <c r="X143" s="20"/>
    </row>
    <row r="144" spans="1:24" x14ac:dyDescent="0.3">
      <c r="A144" s="644" t="s">
        <v>24</v>
      </c>
      <c r="B144" s="4"/>
      <c r="C144" s="33">
        <v>0</v>
      </c>
      <c r="D144" s="16"/>
      <c r="E144" s="17"/>
      <c r="F144" s="17"/>
      <c r="G144" s="18"/>
      <c r="H144" s="424"/>
      <c r="I144" s="19"/>
      <c r="J144" s="19"/>
      <c r="K144" s="445">
        <f t="shared" si="3"/>
        <v>0</v>
      </c>
      <c r="L144" s="476"/>
      <c r="M144" s="472"/>
      <c r="N144" s="425" t="s">
        <v>24</v>
      </c>
      <c r="O144" s="428" t="s">
        <v>24</v>
      </c>
      <c r="P144" s="430"/>
      <c r="Q144" s="427"/>
      <c r="R144" s="431"/>
      <c r="S144" s="465"/>
      <c r="T144" s="420"/>
      <c r="U144" s="2"/>
      <c r="V144" s="31"/>
      <c r="W144" s="31"/>
      <c r="X144" s="20"/>
    </row>
    <row r="145" spans="1:24" x14ac:dyDescent="0.3">
      <c r="A145" s="644" t="s">
        <v>24</v>
      </c>
      <c r="B145" s="4"/>
      <c r="C145" s="33">
        <v>0</v>
      </c>
      <c r="D145" s="16"/>
      <c r="E145" s="17"/>
      <c r="F145" s="17"/>
      <c r="G145" s="18"/>
      <c r="H145" s="424"/>
      <c r="I145" s="19"/>
      <c r="J145" s="19"/>
      <c r="K145" s="445">
        <f t="shared" si="3"/>
        <v>0</v>
      </c>
      <c r="L145" s="476"/>
      <c r="M145" s="472"/>
      <c r="N145" s="425" t="s">
        <v>24</v>
      </c>
      <c r="O145" s="428" t="s">
        <v>24</v>
      </c>
      <c r="P145" s="430"/>
      <c r="Q145" s="427"/>
      <c r="R145" s="431"/>
      <c r="S145" s="465"/>
      <c r="T145" s="420"/>
      <c r="U145" s="2"/>
      <c r="V145" s="31"/>
      <c r="W145" s="31"/>
      <c r="X145" s="20"/>
    </row>
    <row r="146" spans="1:24" x14ac:dyDescent="0.3">
      <c r="A146" s="644" t="s">
        <v>24</v>
      </c>
      <c r="B146" s="4"/>
      <c r="C146" s="33">
        <v>0</v>
      </c>
      <c r="D146" s="16"/>
      <c r="E146" s="17"/>
      <c r="F146" s="17"/>
      <c r="G146" s="18"/>
      <c r="H146" s="424"/>
      <c r="I146" s="19"/>
      <c r="J146" s="19"/>
      <c r="K146" s="445">
        <f t="shared" si="3"/>
        <v>0</v>
      </c>
      <c r="L146" s="476"/>
      <c r="M146" s="472"/>
      <c r="N146" s="425" t="s">
        <v>24</v>
      </c>
      <c r="O146" s="428" t="s">
        <v>24</v>
      </c>
      <c r="P146" s="430"/>
      <c r="Q146" s="427"/>
      <c r="R146" s="431"/>
      <c r="S146" s="465"/>
      <c r="T146" s="420"/>
      <c r="U146" s="2"/>
      <c r="V146" s="31"/>
      <c r="W146" s="31"/>
      <c r="X146" s="20"/>
    </row>
    <row r="147" spans="1:24" x14ac:dyDescent="0.3">
      <c r="A147" s="644" t="s">
        <v>24</v>
      </c>
      <c r="B147" s="4"/>
      <c r="C147" s="33">
        <v>0</v>
      </c>
      <c r="D147" s="16"/>
      <c r="E147" s="17"/>
      <c r="F147" s="17"/>
      <c r="G147" s="18"/>
      <c r="H147" s="424"/>
      <c r="I147" s="19"/>
      <c r="J147" s="19"/>
      <c r="K147" s="445">
        <f t="shared" si="3"/>
        <v>0</v>
      </c>
      <c r="L147" s="476"/>
      <c r="M147" s="472"/>
      <c r="N147" s="425" t="s">
        <v>24</v>
      </c>
      <c r="O147" s="428" t="s">
        <v>24</v>
      </c>
      <c r="P147" s="430"/>
      <c r="Q147" s="427"/>
      <c r="R147" s="431"/>
      <c r="S147" s="465"/>
      <c r="T147" s="420"/>
      <c r="U147" s="2"/>
      <c r="V147" s="31"/>
      <c r="W147" s="31"/>
      <c r="X147" s="20"/>
    </row>
    <row r="148" spans="1:24" x14ac:dyDescent="0.3">
      <c r="A148" s="644" t="s">
        <v>24</v>
      </c>
      <c r="B148" s="4"/>
      <c r="C148" s="33">
        <v>0</v>
      </c>
      <c r="D148" s="16"/>
      <c r="E148" s="17"/>
      <c r="F148" s="17"/>
      <c r="G148" s="18"/>
      <c r="H148" s="424"/>
      <c r="I148" s="19"/>
      <c r="J148" s="19"/>
      <c r="K148" s="445">
        <f t="shared" si="3"/>
        <v>0</v>
      </c>
      <c r="L148" s="476"/>
      <c r="M148" s="472"/>
      <c r="N148" s="425" t="s">
        <v>24</v>
      </c>
      <c r="O148" s="428" t="s">
        <v>24</v>
      </c>
      <c r="P148" s="430"/>
      <c r="Q148" s="427"/>
      <c r="R148" s="431"/>
      <c r="S148" s="465"/>
      <c r="T148" s="420"/>
      <c r="U148" s="2"/>
      <c r="V148" s="31"/>
      <c r="W148" s="31"/>
      <c r="X148" s="20"/>
    </row>
    <row r="149" spans="1:24" x14ac:dyDescent="0.3">
      <c r="A149" s="644" t="s">
        <v>24</v>
      </c>
      <c r="B149" s="4"/>
      <c r="C149" s="33">
        <v>0</v>
      </c>
      <c r="D149" s="16"/>
      <c r="E149" s="17"/>
      <c r="F149" s="17"/>
      <c r="G149" s="18"/>
      <c r="H149" s="424"/>
      <c r="I149" s="19"/>
      <c r="J149" s="19"/>
      <c r="K149" s="445">
        <f t="shared" si="3"/>
        <v>0</v>
      </c>
      <c r="L149" s="476"/>
      <c r="M149" s="472"/>
      <c r="N149" s="425" t="s">
        <v>24</v>
      </c>
      <c r="O149" s="428" t="s">
        <v>24</v>
      </c>
      <c r="P149" s="430"/>
      <c r="Q149" s="427"/>
      <c r="R149" s="431"/>
      <c r="S149" s="465"/>
      <c r="T149" s="420"/>
      <c r="U149" s="2"/>
      <c r="V149" s="31"/>
      <c r="W149" s="31"/>
      <c r="X149" s="20"/>
    </row>
    <row r="150" spans="1:24" x14ac:dyDescent="0.3">
      <c r="A150" s="644" t="s">
        <v>24</v>
      </c>
      <c r="B150" s="4"/>
      <c r="C150" s="33">
        <v>0</v>
      </c>
      <c r="D150" s="16"/>
      <c r="E150" s="17"/>
      <c r="F150" s="17"/>
      <c r="G150" s="18"/>
      <c r="H150" s="424"/>
      <c r="I150" s="19"/>
      <c r="J150" s="19"/>
      <c r="K150" s="445">
        <f t="shared" si="3"/>
        <v>0</v>
      </c>
      <c r="L150" s="476"/>
      <c r="M150" s="472"/>
      <c r="N150" s="425" t="s">
        <v>24</v>
      </c>
      <c r="O150" s="428" t="s">
        <v>24</v>
      </c>
      <c r="P150" s="430"/>
      <c r="Q150" s="427"/>
      <c r="R150" s="431"/>
      <c r="S150" s="465"/>
      <c r="T150" s="420"/>
      <c r="U150" s="2"/>
      <c r="V150" s="31"/>
      <c r="W150" s="31"/>
      <c r="X150" s="20"/>
    </row>
    <row r="151" spans="1:24" x14ac:dyDescent="0.3">
      <c r="A151" s="644" t="s">
        <v>24</v>
      </c>
      <c r="B151" s="4"/>
      <c r="C151" s="33">
        <v>0</v>
      </c>
      <c r="D151" s="16"/>
      <c r="E151" s="17"/>
      <c r="F151" s="17"/>
      <c r="G151" s="18"/>
      <c r="H151" s="424"/>
      <c r="I151" s="19"/>
      <c r="J151" s="19"/>
      <c r="K151" s="445">
        <f t="shared" si="3"/>
        <v>0</v>
      </c>
      <c r="L151" s="476"/>
      <c r="M151" s="472"/>
      <c r="N151" s="425" t="s">
        <v>24</v>
      </c>
      <c r="O151" s="428" t="s">
        <v>24</v>
      </c>
      <c r="P151" s="430"/>
      <c r="Q151" s="427"/>
      <c r="R151" s="431"/>
      <c r="S151" s="465"/>
      <c r="T151" s="420"/>
      <c r="U151" s="2"/>
      <c r="V151" s="31"/>
      <c r="W151" s="31"/>
      <c r="X151" s="20"/>
    </row>
    <row r="152" spans="1:24" x14ac:dyDescent="0.3">
      <c r="A152" s="644" t="s">
        <v>24</v>
      </c>
      <c r="B152" s="4"/>
      <c r="C152" s="33">
        <v>0</v>
      </c>
      <c r="D152" s="16"/>
      <c r="E152" s="17"/>
      <c r="F152" s="17"/>
      <c r="G152" s="18"/>
      <c r="H152" s="424"/>
      <c r="I152" s="19"/>
      <c r="J152" s="19"/>
      <c r="K152" s="445">
        <f t="shared" si="3"/>
        <v>0</v>
      </c>
      <c r="L152" s="476"/>
      <c r="M152" s="472"/>
      <c r="N152" s="425" t="s">
        <v>24</v>
      </c>
      <c r="O152" s="428" t="s">
        <v>24</v>
      </c>
      <c r="P152" s="430"/>
      <c r="Q152" s="427"/>
      <c r="R152" s="431"/>
      <c r="S152" s="465"/>
      <c r="T152" s="420"/>
      <c r="U152" s="2"/>
      <c r="V152" s="31"/>
      <c r="W152" s="31"/>
      <c r="X152" s="20"/>
    </row>
    <row r="153" spans="1:24" x14ac:dyDescent="0.3">
      <c r="A153" s="644" t="s">
        <v>24</v>
      </c>
      <c r="B153" s="4"/>
      <c r="C153" s="33">
        <v>0</v>
      </c>
      <c r="D153" s="16"/>
      <c r="E153" s="17"/>
      <c r="F153" s="17"/>
      <c r="G153" s="18"/>
      <c r="H153" s="424"/>
      <c r="I153" s="19"/>
      <c r="J153" s="19"/>
      <c r="K153" s="445">
        <f t="shared" si="3"/>
        <v>0</v>
      </c>
      <c r="L153" s="476"/>
      <c r="M153" s="472"/>
      <c r="N153" s="425" t="s">
        <v>24</v>
      </c>
      <c r="O153" s="428" t="s">
        <v>24</v>
      </c>
      <c r="P153" s="430"/>
      <c r="Q153" s="427"/>
      <c r="R153" s="431"/>
      <c r="S153" s="465"/>
      <c r="T153" s="420"/>
      <c r="U153" s="2"/>
      <c r="V153" s="31"/>
      <c r="W153" s="31"/>
      <c r="X153" s="20"/>
    </row>
    <row r="154" spans="1:24" x14ac:dyDescent="0.3">
      <c r="A154" s="644" t="s">
        <v>24</v>
      </c>
      <c r="B154" s="4"/>
      <c r="C154" s="33">
        <v>0</v>
      </c>
      <c r="D154" s="16"/>
      <c r="E154" s="17"/>
      <c r="F154" s="17"/>
      <c r="G154" s="18"/>
      <c r="H154" s="424"/>
      <c r="I154" s="19"/>
      <c r="J154" s="19"/>
      <c r="K154" s="445">
        <f t="shared" si="3"/>
        <v>0</v>
      </c>
      <c r="L154" s="476"/>
      <c r="M154" s="472"/>
      <c r="N154" s="425" t="s">
        <v>24</v>
      </c>
      <c r="O154" s="428" t="s">
        <v>24</v>
      </c>
      <c r="P154" s="430"/>
      <c r="Q154" s="427"/>
      <c r="R154" s="431"/>
      <c r="S154" s="465"/>
      <c r="T154" s="420"/>
      <c r="U154" s="2"/>
      <c r="V154" s="31"/>
      <c r="W154" s="31"/>
      <c r="X154" s="20"/>
    </row>
    <row r="155" spans="1:24" x14ac:dyDescent="0.3">
      <c r="A155" s="644" t="s">
        <v>24</v>
      </c>
      <c r="B155" s="4"/>
      <c r="C155" s="33">
        <v>0</v>
      </c>
      <c r="D155" s="16"/>
      <c r="E155" s="17"/>
      <c r="F155" s="17"/>
      <c r="G155" s="18" t="s">
        <v>24</v>
      </c>
      <c r="H155" s="424"/>
      <c r="I155" s="19"/>
      <c r="J155" s="19"/>
      <c r="K155" s="445">
        <f t="shared" si="3"/>
        <v>0</v>
      </c>
      <c r="L155" s="476"/>
      <c r="M155" s="472"/>
      <c r="N155" s="425" t="s">
        <v>24</v>
      </c>
      <c r="O155" s="428" t="s">
        <v>24</v>
      </c>
      <c r="P155" s="430"/>
      <c r="Q155" s="427"/>
      <c r="R155" s="431"/>
      <c r="S155" s="465"/>
      <c r="T155" s="420"/>
      <c r="U155" s="2"/>
      <c r="V155" s="31"/>
      <c r="W155" s="31"/>
      <c r="X155" s="20"/>
    </row>
    <row r="156" spans="1:24" x14ac:dyDescent="0.3">
      <c r="A156" s="644" t="s">
        <v>24</v>
      </c>
      <c r="B156" s="4"/>
      <c r="C156" s="33">
        <v>0</v>
      </c>
      <c r="D156" s="16"/>
      <c r="E156" s="17"/>
      <c r="F156" s="17"/>
      <c r="G156" s="18" t="s">
        <v>24</v>
      </c>
      <c r="H156" s="424"/>
      <c r="I156" s="19"/>
      <c r="J156" s="19"/>
      <c r="K156" s="445">
        <f t="shared" si="3"/>
        <v>0</v>
      </c>
      <c r="L156" s="476"/>
      <c r="M156" s="472"/>
      <c r="N156" s="425" t="s">
        <v>24</v>
      </c>
      <c r="O156" s="428" t="s">
        <v>24</v>
      </c>
      <c r="P156" s="430"/>
      <c r="Q156" s="427"/>
      <c r="R156" s="431"/>
      <c r="S156" s="465"/>
      <c r="T156" s="420"/>
      <c r="U156" s="2"/>
      <c r="V156" s="31"/>
      <c r="W156" s="31"/>
      <c r="X156" s="20"/>
    </row>
    <row r="157" spans="1:24" x14ac:dyDescent="0.3">
      <c r="A157" s="644" t="s">
        <v>24</v>
      </c>
      <c r="B157" s="4"/>
      <c r="C157" s="33">
        <v>0</v>
      </c>
      <c r="D157" s="16"/>
      <c r="E157" s="17"/>
      <c r="F157" s="17"/>
      <c r="G157" s="18" t="s">
        <v>24</v>
      </c>
      <c r="H157" s="424"/>
      <c r="I157" s="19"/>
      <c r="J157" s="19"/>
      <c r="K157" s="445">
        <f t="shared" si="3"/>
        <v>0</v>
      </c>
      <c r="L157" s="476"/>
      <c r="M157" s="472"/>
      <c r="N157" s="425" t="s">
        <v>24</v>
      </c>
      <c r="O157" s="428" t="s">
        <v>24</v>
      </c>
      <c r="P157" s="430"/>
      <c r="Q157" s="427"/>
      <c r="R157" s="431"/>
      <c r="S157" s="465"/>
      <c r="T157" s="420"/>
      <c r="U157" s="2"/>
      <c r="V157" s="31"/>
      <c r="W157" s="31"/>
      <c r="X157" s="20"/>
    </row>
    <row r="158" spans="1:24" x14ac:dyDescent="0.3">
      <c r="A158" s="644" t="s">
        <v>24</v>
      </c>
      <c r="B158" s="4"/>
      <c r="C158" s="33">
        <v>0</v>
      </c>
      <c r="D158" s="16"/>
      <c r="E158" s="17"/>
      <c r="F158" s="17"/>
      <c r="G158" s="18" t="s">
        <v>24</v>
      </c>
      <c r="H158" s="424"/>
      <c r="I158" s="19"/>
      <c r="J158" s="19"/>
      <c r="K158" s="445">
        <f t="shared" si="3"/>
        <v>0</v>
      </c>
      <c r="L158" s="476"/>
      <c r="M158" s="472"/>
      <c r="N158" s="425" t="s">
        <v>24</v>
      </c>
      <c r="O158" s="428" t="s">
        <v>24</v>
      </c>
      <c r="P158" s="430"/>
      <c r="Q158" s="427"/>
      <c r="R158" s="431"/>
      <c r="S158" s="465"/>
      <c r="T158" s="420"/>
      <c r="U158" s="2"/>
      <c r="V158" s="31"/>
      <c r="W158" s="31"/>
      <c r="X158" s="20"/>
    </row>
    <row r="159" spans="1:24" x14ac:dyDescent="0.3">
      <c r="A159" s="644" t="s">
        <v>24</v>
      </c>
      <c r="B159" s="4"/>
      <c r="C159" s="33">
        <v>0</v>
      </c>
      <c r="D159" s="16"/>
      <c r="E159" s="17"/>
      <c r="F159" s="17"/>
      <c r="G159" s="18" t="s">
        <v>24</v>
      </c>
      <c r="H159" s="424"/>
      <c r="I159" s="19"/>
      <c r="J159" s="19"/>
      <c r="K159" s="445">
        <f t="shared" si="3"/>
        <v>0</v>
      </c>
      <c r="L159" s="476"/>
      <c r="M159" s="472"/>
      <c r="N159" s="425" t="s">
        <v>24</v>
      </c>
      <c r="O159" s="428" t="s">
        <v>24</v>
      </c>
      <c r="P159" s="430"/>
      <c r="Q159" s="427"/>
      <c r="R159" s="431"/>
      <c r="S159" s="465"/>
      <c r="T159" s="420"/>
      <c r="U159" s="2"/>
      <c r="V159" s="31"/>
      <c r="W159" s="31"/>
      <c r="X159" s="20"/>
    </row>
    <row r="160" spans="1:24" x14ac:dyDescent="0.3">
      <c r="A160" s="644" t="s">
        <v>24</v>
      </c>
      <c r="B160" s="4"/>
      <c r="C160" s="33">
        <v>0</v>
      </c>
      <c r="D160" s="16"/>
      <c r="E160" s="17"/>
      <c r="F160" s="17"/>
      <c r="G160" s="18" t="s">
        <v>24</v>
      </c>
      <c r="H160" s="424"/>
      <c r="I160" s="19"/>
      <c r="J160" s="19"/>
      <c r="K160" s="445">
        <f t="shared" si="3"/>
        <v>0</v>
      </c>
      <c r="L160" s="476"/>
      <c r="M160" s="472"/>
      <c r="N160" s="425" t="s">
        <v>24</v>
      </c>
      <c r="O160" s="428" t="s">
        <v>24</v>
      </c>
      <c r="P160" s="430"/>
      <c r="Q160" s="427"/>
      <c r="R160" s="431"/>
      <c r="S160" s="465"/>
      <c r="T160" s="420"/>
      <c r="U160" s="2"/>
      <c r="V160" s="31"/>
      <c r="W160" s="31"/>
      <c r="X160" s="20"/>
    </row>
    <row r="161" spans="1:24" x14ac:dyDescent="0.3">
      <c r="A161" s="644" t="s">
        <v>24</v>
      </c>
      <c r="B161" s="4"/>
      <c r="C161" s="33">
        <v>0</v>
      </c>
      <c r="D161" s="16"/>
      <c r="E161" s="17"/>
      <c r="F161" s="17"/>
      <c r="G161" s="18" t="s">
        <v>24</v>
      </c>
      <c r="H161" s="424"/>
      <c r="I161" s="19"/>
      <c r="J161" s="19"/>
      <c r="K161" s="445">
        <f t="shared" si="3"/>
        <v>0</v>
      </c>
      <c r="L161" s="476"/>
      <c r="M161" s="472"/>
      <c r="N161" s="425" t="s">
        <v>24</v>
      </c>
      <c r="O161" s="428" t="s">
        <v>24</v>
      </c>
      <c r="P161" s="430"/>
      <c r="Q161" s="427"/>
      <c r="R161" s="431"/>
      <c r="S161" s="465"/>
      <c r="T161" s="420"/>
      <c r="U161" s="2"/>
      <c r="V161" s="31"/>
      <c r="W161" s="31"/>
      <c r="X161" s="20"/>
    </row>
    <row r="162" spans="1:24" x14ac:dyDescent="0.3">
      <c r="A162" s="644" t="s">
        <v>24</v>
      </c>
      <c r="B162" s="4"/>
      <c r="C162" s="33">
        <v>0</v>
      </c>
      <c r="D162" s="16"/>
      <c r="E162" s="17"/>
      <c r="F162" s="17"/>
      <c r="G162" s="18" t="s">
        <v>24</v>
      </c>
      <c r="H162" s="424"/>
      <c r="I162" s="19"/>
      <c r="J162" s="19"/>
      <c r="K162" s="445">
        <f t="shared" si="3"/>
        <v>0</v>
      </c>
      <c r="L162" s="476"/>
      <c r="M162" s="472"/>
      <c r="N162" s="425" t="s">
        <v>24</v>
      </c>
      <c r="O162" s="428" t="s">
        <v>24</v>
      </c>
      <c r="P162" s="430"/>
      <c r="Q162" s="427"/>
      <c r="R162" s="431"/>
      <c r="S162" s="465"/>
      <c r="T162" s="420"/>
      <c r="U162" s="2"/>
      <c r="V162" s="31"/>
      <c r="W162" s="31"/>
      <c r="X162" s="20"/>
    </row>
    <row r="163" spans="1:24" x14ac:dyDescent="0.3">
      <c r="A163" s="644" t="s">
        <v>24</v>
      </c>
      <c r="B163" s="4"/>
      <c r="C163" s="33">
        <v>0</v>
      </c>
      <c r="D163" s="16"/>
      <c r="E163" s="17"/>
      <c r="F163" s="17"/>
      <c r="G163" s="18" t="s">
        <v>24</v>
      </c>
      <c r="H163" s="424"/>
      <c r="I163" s="19"/>
      <c r="J163" s="19"/>
      <c r="K163" s="445">
        <f t="shared" si="3"/>
        <v>0</v>
      </c>
      <c r="L163" s="476"/>
      <c r="M163" s="472"/>
      <c r="N163" s="425" t="s">
        <v>24</v>
      </c>
      <c r="O163" s="428" t="s">
        <v>24</v>
      </c>
      <c r="P163" s="430"/>
      <c r="Q163" s="427"/>
      <c r="R163" s="431"/>
      <c r="S163" s="465"/>
      <c r="T163" s="420"/>
      <c r="U163" s="2"/>
      <c r="V163" s="31"/>
      <c r="W163" s="31"/>
      <c r="X163" s="20"/>
    </row>
    <row r="164" spans="1:24" x14ac:dyDescent="0.3">
      <c r="A164" s="644" t="s">
        <v>24</v>
      </c>
      <c r="B164" s="4"/>
      <c r="C164" s="33">
        <v>0</v>
      </c>
      <c r="D164" s="16"/>
      <c r="E164" s="17"/>
      <c r="F164" s="17"/>
      <c r="G164" s="18" t="s">
        <v>24</v>
      </c>
      <c r="H164" s="424"/>
      <c r="I164" s="19"/>
      <c r="J164" s="19"/>
      <c r="K164" s="445">
        <f t="shared" si="3"/>
        <v>0</v>
      </c>
      <c r="L164" s="476"/>
      <c r="M164" s="472"/>
      <c r="N164" s="425" t="s">
        <v>24</v>
      </c>
      <c r="O164" s="428" t="s">
        <v>24</v>
      </c>
      <c r="P164" s="430"/>
      <c r="Q164" s="427"/>
      <c r="R164" s="431"/>
      <c r="S164" s="465"/>
      <c r="T164" s="420"/>
      <c r="U164" s="2"/>
      <c r="V164" s="31"/>
      <c r="W164" s="31"/>
      <c r="X164" s="20"/>
    </row>
    <row r="165" spans="1:24" x14ac:dyDescent="0.3">
      <c r="A165" s="644" t="s">
        <v>24</v>
      </c>
      <c r="B165" s="4"/>
      <c r="C165" s="33">
        <v>0</v>
      </c>
      <c r="D165" s="16"/>
      <c r="E165" s="17"/>
      <c r="F165" s="17"/>
      <c r="G165" s="18" t="s">
        <v>24</v>
      </c>
      <c r="H165" s="424"/>
      <c r="I165" s="19"/>
      <c r="J165" s="19"/>
      <c r="K165" s="445">
        <f t="shared" si="3"/>
        <v>0</v>
      </c>
      <c r="L165" s="476"/>
      <c r="M165" s="472"/>
      <c r="N165" s="425" t="s">
        <v>24</v>
      </c>
      <c r="O165" s="428" t="s">
        <v>24</v>
      </c>
      <c r="P165" s="430"/>
      <c r="Q165" s="427"/>
      <c r="R165" s="431"/>
      <c r="S165" s="465"/>
      <c r="T165" s="420"/>
      <c r="U165" s="2"/>
      <c r="V165" s="31"/>
      <c r="W165" s="31"/>
      <c r="X165" s="20"/>
    </row>
    <row r="166" spans="1:24" x14ac:dyDescent="0.3">
      <c r="A166" s="644" t="s">
        <v>24</v>
      </c>
      <c r="B166" s="4"/>
      <c r="C166" s="33">
        <v>0</v>
      </c>
      <c r="D166" s="16"/>
      <c r="E166" s="17"/>
      <c r="F166" s="17"/>
      <c r="G166" s="18" t="s">
        <v>24</v>
      </c>
      <c r="H166" s="424"/>
      <c r="I166" s="19"/>
      <c r="J166" s="19"/>
      <c r="K166" s="445">
        <f t="shared" si="3"/>
        <v>0</v>
      </c>
      <c r="L166" s="476"/>
      <c r="M166" s="472"/>
      <c r="N166" s="425" t="s">
        <v>24</v>
      </c>
      <c r="O166" s="428" t="s">
        <v>24</v>
      </c>
      <c r="P166" s="430"/>
      <c r="Q166" s="427"/>
      <c r="R166" s="431"/>
      <c r="S166" s="465"/>
      <c r="T166" s="420"/>
      <c r="U166" s="2"/>
      <c r="V166" s="31"/>
      <c r="W166" s="31"/>
      <c r="X166" s="20"/>
    </row>
    <row r="167" spans="1:24" x14ac:dyDescent="0.3">
      <c r="A167" s="644" t="s">
        <v>24</v>
      </c>
      <c r="B167" s="4"/>
      <c r="C167" s="33">
        <v>0</v>
      </c>
      <c r="D167" s="16"/>
      <c r="E167" s="17"/>
      <c r="F167" s="17"/>
      <c r="G167" s="18" t="s">
        <v>24</v>
      </c>
      <c r="H167" s="424"/>
      <c r="I167" s="19"/>
      <c r="J167" s="19"/>
      <c r="K167" s="445">
        <f t="shared" si="3"/>
        <v>0</v>
      </c>
      <c r="L167" s="476"/>
      <c r="M167" s="472"/>
      <c r="N167" s="425" t="s">
        <v>24</v>
      </c>
      <c r="O167" s="428" t="s">
        <v>24</v>
      </c>
      <c r="P167" s="430"/>
      <c r="Q167" s="427"/>
      <c r="R167" s="431"/>
      <c r="S167" s="465"/>
      <c r="T167" s="420"/>
      <c r="U167" s="2"/>
      <c r="V167" s="31"/>
      <c r="W167" s="31"/>
      <c r="X167" s="20"/>
    </row>
    <row r="168" spans="1:24" x14ac:dyDescent="0.3">
      <c r="A168" s="644" t="s">
        <v>24</v>
      </c>
      <c r="B168" s="4"/>
      <c r="C168" s="33">
        <v>0</v>
      </c>
      <c r="D168" s="16"/>
      <c r="E168" s="17"/>
      <c r="F168" s="17"/>
      <c r="G168" s="18" t="s">
        <v>24</v>
      </c>
      <c r="H168" s="424"/>
      <c r="I168" s="19"/>
      <c r="J168" s="19"/>
      <c r="K168" s="445">
        <f t="shared" si="3"/>
        <v>0</v>
      </c>
      <c r="L168" s="476"/>
      <c r="M168" s="472"/>
      <c r="N168" s="425" t="s">
        <v>24</v>
      </c>
      <c r="O168" s="428" t="s">
        <v>24</v>
      </c>
      <c r="P168" s="430"/>
      <c r="Q168" s="427"/>
      <c r="R168" s="431"/>
      <c r="S168" s="465"/>
      <c r="T168" s="420"/>
      <c r="U168" s="2"/>
      <c r="V168" s="31"/>
      <c r="W168" s="31"/>
      <c r="X168" s="20"/>
    </row>
    <row r="169" spans="1:24" x14ac:dyDescent="0.3">
      <c r="A169" s="644" t="s">
        <v>24</v>
      </c>
      <c r="B169" s="4"/>
      <c r="C169" s="33">
        <v>0</v>
      </c>
      <c r="D169" s="16"/>
      <c r="E169" s="17"/>
      <c r="F169" s="17"/>
      <c r="G169" s="18" t="s">
        <v>24</v>
      </c>
      <c r="H169" s="424"/>
      <c r="I169" s="19"/>
      <c r="J169" s="19"/>
      <c r="K169" s="445">
        <f t="shared" si="3"/>
        <v>0</v>
      </c>
      <c r="L169" s="476"/>
      <c r="M169" s="472"/>
      <c r="N169" s="425" t="s">
        <v>24</v>
      </c>
      <c r="O169" s="428" t="s">
        <v>24</v>
      </c>
      <c r="P169" s="430"/>
      <c r="Q169" s="427"/>
      <c r="R169" s="431"/>
      <c r="S169" s="465"/>
      <c r="T169" s="420"/>
      <c r="U169" s="2"/>
      <c r="V169" s="31"/>
      <c r="W169" s="31"/>
      <c r="X169" s="20"/>
    </row>
    <row r="170" spans="1:24" x14ac:dyDescent="0.3">
      <c r="A170" s="644" t="s">
        <v>24</v>
      </c>
      <c r="B170" s="4"/>
      <c r="C170" s="33">
        <v>0</v>
      </c>
      <c r="D170" s="16"/>
      <c r="E170" s="17"/>
      <c r="F170" s="17"/>
      <c r="G170" s="18" t="s">
        <v>24</v>
      </c>
      <c r="H170" s="424"/>
      <c r="I170" s="19"/>
      <c r="J170" s="19"/>
      <c r="K170" s="445">
        <f t="shared" si="3"/>
        <v>0</v>
      </c>
      <c r="L170" s="476"/>
      <c r="M170" s="472"/>
      <c r="N170" s="425" t="s">
        <v>24</v>
      </c>
      <c r="O170" s="428" t="s">
        <v>24</v>
      </c>
      <c r="P170" s="430"/>
      <c r="Q170" s="427"/>
      <c r="R170" s="431"/>
      <c r="S170" s="465"/>
      <c r="T170" s="420"/>
      <c r="U170" s="2"/>
      <c r="V170" s="31"/>
      <c r="W170" s="31"/>
      <c r="X170" s="20"/>
    </row>
    <row r="171" spans="1:24" x14ac:dyDescent="0.3">
      <c r="A171" s="644" t="s">
        <v>24</v>
      </c>
      <c r="B171" s="4"/>
      <c r="C171" s="33">
        <v>0</v>
      </c>
      <c r="D171" s="16"/>
      <c r="E171" s="17"/>
      <c r="F171" s="17"/>
      <c r="G171" s="18" t="s">
        <v>24</v>
      </c>
      <c r="H171" s="424"/>
      <c r="I171" s="19"/>
      <c r="J171" s="19"/>
      <c r="K171" s="445">
        <f t="shared" si="3"/>
        <v>0</v>
      </c>
      <c r="L171" s="476"/>
      <c r="M171" s="472"/>
      <c r="N171" s="425" t="s">
        <v>24</v>
      </c>
      <c r="O171" s="428" t="s">
        <v>24</v>
      </c>
      <c r="P171" s="430"/>
      <c r="Q171" s="427"/>
      <c r="R171" s="431"/>
      <c r="S171" s="465"/>
      <c r="T171" s="420"/>
      <c r="U171" s="2"/>
      <c r="V171" s="31"/>
      <c r="W171" s="31"/>
      <c r="X171" s="20"/>
    </row>
    <row r="172" spans="1:24" x14ac:dyDescent="0.3">
      <c r="A172" s="644" t="s">
        <v>24</v>
      </c>
      <c r="B172" s="4"/>
      <c r="C172" s="33">
        <v>0</v>
      </c>
      <c r="D172" s="16"/>
      <c r="E172" s="17"/>
      <c r="F172" s="17"/>
      <c r="G172" s="18" t="s">
        <v>24</v>
      </c>
      <c r="H172" s="424"/>
      <c r="I172" s="19"/>
      <c r="J172" s="19"/>
      <c r="K172" s="445">
        <f t="shared" si="3"/>
        <v>0</v>
      </c>
      <c r="L172" s="476"/>
      <c r="M172" s="472"/>
      <c r="N172" s="425" t="s">
        <v>24</v>
      </c>
      <c r="O172" s="428" t="s">
        <v>24</v>
      </c>
      <c r="P172" s="430"/>
      <c r="Q172" s="427"/>
      <c r="R172" s="431"/>
      <c r="S172" s="465"/>
      <c r="T172" s="420"/>
      <c r="U172" s="2"/>
      <c r="V172" s="31"/>
      <c r="W172" s="31"/>
      <c r="X172" s="20"/>
    </row>
    <row r="173" spans="1:24" ht="15" thickBot="1" x14ac:dyDescent="0.35">
      <c r="A173" s="644" t="s">
        <v>24</v>
      </c>
      <c r="B173" s="4"/>
      <c r="C173" s="33">
        <v>0</v>
      </c>
      <c r="D173" s="16"/>
      <c r="E173" s="17"/>
      <c r="F173" s="17"/>
      <c r="G173" s="18" t="s">
        <v>24</v>
      </c>
      <c r="H173" s="424"/>
      <c r="I173" s="19"/>
      <c r="J173" s="19"/>
      <c r="K173" s="445">
        <f t="shared" si="3"/>
        <v>0</v>
      </c>
      <c r="L173" s="477"/>
      <c r="M173" s="473"/>
      <c r="N173" s="426" t="s">
        <v>24</v>
      </c>
      <c r="O173" s="429" t="s">
        <v>24</v>
      </c>
      <c r="P173" s="432"/>
      <c r="Q173" s="433"/>
      <c r="R173" s="434"/>
      <c r="S173" s="466"/>
      <c r="T173" s="420"/>
      <c r="U173" s="2"/>
      <c r="V173" s="31"/>
      <c r="W173" s="31"/>
      <c r="X173" s="20"/>
    </row>
  </sheetData>
  <mergeCells count="30">
    <mergeCell ref="H1:O1"/>
    <mergeCell ref="H2:O2"/>
    <mergeCell ref="A3:C3"/>
    <mergeCell ref="A4:A7"/>
    <mergeCell ref="B4:B7"/>
    <mergeCell ref="C4:C7"/>
    <mergeCell ref="D4:H4"/>
    <mergeCell ref="M4:O4"/>
    <mergeCell ref="N6:N7"/>
    <mergeCell ref="O6:O7"/>
    <mergeCell ref="J5:J6"/>
    <mergeCell ref="G5:G6"/>
    <mergeCell ref="H5:H6"/>
    <mergeCell ref="I5:I6"/>
    <mergeCell ref="M5:O5"/>
    <mergeCell ref="I9:J9"/>
    <mergeCell ref="U6:U7"/>
    <mergeCell ref="P4:R4"/>
    <mergeCell ref="V4:W4"/>
    <mergeCell ref="X4:X9"/>
    <mergeCell ref="V5:W7"/>
    <mergeCell ref="T4:U4"/>
    <mergeCell ref="S6:S7"/>
    <mergeCell ref="T6:T7"/>
    <mergeCell ref="P5:R5"/>
    <mergeCell ref="M6:M7"/>
    <mergeCell ref="L5:L6"/>
    <mergeCell ref="P6:P7"/>
    <mergeCell ref="Q6:Q7"/>
    <mergeCell ref="R6:R7"/>
  </mergeCells>
  <conditionalFormatting sqref="D19:D173">
    <cfRule type="cellIs" dxfId="53" priority="8" operator="greaterThan">
      <formula>12</formula>
    </cfRule>
  </conditionalFormatting>
  <conditionalFormatting sqref="D10:D17">
    <cfRule type="cellIs" dxfId="52" priority="7" operator="greaterThan">
      <formula>12</formula>
    </cfRule>
  </conditionalFormatting>
  <conditionalFormatting sqref="D10:D165">
    <cfRule type="cellIs" dxfId="51" priority="6" operator="between">
      <formula>1</formula>
      <formula>10</formula>
    </cfRule>
  </conditionalFormatting>
  <conditionalFormatting sqref="F10:F173">
    <cfRule type="cellIs" dxfId="50" priority="5" operator="greaterThan">
      <formula>100</formula>
    </cfRule>
  </conditionalFormatting>
  <conditionalFormatting sqref="H10:H173">
    <cfRule type="cellIs" dxfId="49" priority="4" operator="greaterThan">
      <formula>6000</formula>
    </cfRule>
  </conditionalFormatting>
  <conditionalFormatting sqref="I10:I173">
    <cfRule type="cellIs" dxfId="48" priority="3" operator="greaterThan">
      <formula>85</formula>
    </cfRule>
  </conditionalFormatting>
  <conditionalFormatting sqref="J10:J173">
    <cfRule type="cellIs" dxfId="47" priority="2" operator="greaterThan">
      <formula>"603.5"</formula>
    </cfRule>
  </conditionalFormatting>
  <conditionalFormatting sqref="K10:K173">
    <cfRule type="cellIs" dxfId="46" priority="1" operator="greaterThan">
      <formula>4200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CC"/>
  </sheetPr>
  <dimension ref="A1:X173"/>
  <sheetViews>
    <sheetView workbookViewId="0">
      <pane ySplit="3576" topLeftCell="A28"/>
      <selection activeCell="H1" sqref="H1:O1"/>
      <selection pane="bottomLeft" activeCell="Z49" sqref="Z49"/>
    </sheetView>
  </sheetViews>
  <sheetFormatPr baseColWidth="10" defaultColWidth="11.44140625" defaultRowHeight="14.4" x14ac:dyDescent="0.3"/>
  <cols>
    <col min="1" max="12" width="11.44140625" style="38"/>
    <col min="13" max="13" width="11.109375" style="38" customWidth="1"/>
    <col min="14" max="14" width="11.44140625" style="38" hidden="1" customWidth="1"/>
    <col min="15" max="15" width="14" style="38" customWidth="1"/>
    <col min="16" max="23" width="11.44140625" style="38"/>
    <col min="24" max="24" width="60.33203125" style="38" customWidth="1"/>
    <col min="25" max="16384" width="11.44140625" style="38"/>
  </cols>
  <sheetData>
    <row r="1" spans="1:24" ht="18" customHeight="1" x14ac:dyDescent="0.35">
      <c r="D1" s="5">
        <v>2017</v>
      </c>
      <c r="H1" s="735"/>
      <c r="I1" s="736"/>
      <c r="J1" s="736"/>
      <c r="K1" s="736"/>
      <c r="L1" s="736"/>
      <c r="M1" s="754"/>
      <c r="N1" s="754"/>
      <c r="O1" s="755"/>
    </row>
    <row r="2" spans="1:24" ht="18.75" customHeight="1" thickBot="1" x14ac:dyDescent="0.3">
      <c r="H2" s="737" t="s">
        <v>222</v>
      </c>
      <c r="I2" s="738"/>
      <c r="J2" s="738"/>
      <c r="K2" s="738"/>
      <c r="L2" s="738"/>
      <c r="M2" s="756"/>
      <c r="N2" s="756"/>
      <c r="O2" s="757"/>
    </row>
    <row r="3" spans="1:24" ht="23.25" thickBot="1" x14ac:dyDescent="0.3">
      <c r="A3" s="713" t="s">
        <v>215</v>
      </c>
      <c r="B3" s="714"/>
      <c r="C3" s="715"/>
      <c r="D3" s="3"/>
    </row>
    <row r="4" spans="1:24" ht="17.25" customHeight="1" thickBot="1" x14ac:dyDescent="0.35">
      <c r="A4" s="716" t="s">
        <v>0</v>
      </c>
      <c r="B4" s="717" t="s">
        <v>1</v>
      </c>
      <c r="C4" s="717" t="s">
        <v>2</v>
      </c>
      <c r="D4" s="701" t="s">
        <v>3</v>
      </c>
      <c r="E4" s="701"/>
      <c r="F4" s="701"/>
      <c r="G4" s="701"/>
      <c r="H4" s="701"/>
      <c r="I4" s="407"/>
      <c r="J4" s="421"/>
      <c r="K4" s="421" t="s">
        <v>195</v>
      </c>
      <c r="L4" s="478" t="s">
        <v>217</v>
      </c>
      <c r="M4" s="759" t="s">
        <v>213</v>
      </c>
      <c r="N4" s="744"/>
      <c r="O4" s="745"/>
      <c r="P4" s="743" t="s">
        <v>151</v>
      </c>
      <c r="Q4" s="744"/>
      <c r="R4" s="745"/>
      <c r="S4" s="467"/>
      <c r="T4" s="731" t="s">
        <v>221</v>
      </c>
      <c r="U4" s="732"/>
      <c r="V4" s="733" t="s">
        <v>4</v>
      </c>
      <c r="W4" s="734"/>
      <c r="X4" s="722" t="s">
        <v>5</v>
      </c>
    </row>
    <row r="5" spans="1:24" ht="17.25" customHeight="1" thickBot="1" x14ac:dyDescent="0.35">
      <c r="A5" s="689"/>
      <c r="B5" s="698"/>
      <c r="C5" s="700"/>
      <c r="D5" s="408" t="s">
        <v>6</v>
      </c>
      <c r="E5" s="408" t="s">
        <v>7</v>
      </c>
      <c r="F5" s="408" t="s">
        <v>8</v>
      </c>
      <c r="G5" s="688" t="s">
        <v>9</v>
      </c>
      <c r="H5" s="688" t="s">
        <v>10</v>
      </c>
      <c r="I5" s="690" t="s">
        <v>197</v>
      </c>
      <c r="J5" s="690" t="s">
        <v>197</v>
      </c>
      <c r="K5" s="404"/>
      <c r="L5" s="746" t="s">
        <v>216</v>
      </c>
      <c r="M5" s="762" t="s">
        <v>329</v>
      </c>
      <c r="N5" s="762"/>
      <c r="O5" s="763"/>
      <c r="P5" s="748" t="s">
        <v>210</v>
      </c>
      <c r="Q5" s="651"/>
      <c r="R5" s="652"/>
      <c r="S5" s="468" t="s">
        <v>214</v>
      </c>
      <c r="T5" s="482" t="s">
        <v>11</v>
      </c>
      <c r="U5" s="480" t="s">
        <v>198</v>
      </c>
      <c r="V5" s="723" t="s">
        <v>12</v>
      </c>
      <c r="W5" s="724"/>
      <c r="X5" s="704"/>
    </row>
    <row r="6" spans="1:24" ht="15" customHeight="1" x14ac:dyDescent="0.3">
      <c r="A6" s="689"/>
      <c r="B6" s="698"/>
      <c r="C6" s="700"/>
      <c r="D6" s="8"/>
      <c r="E6" s="409" t="s">
        <v>13</v>
      </c>
      <c r="F6" s="409" t="s">
        <v>13</v>
      </c>
      <c r="G6" s="688"/>
      <c r="H6" s="689"/>
      <c r="I6" s="691"/>
      <c r="J6" s="691"/>
      <c r="K6" s="422"/>
      <c r="L6" s="712"/>
      <c r="M6" s="749" t="s">
        <v>331</v>
      </c>
      <c r="N6" s="752" t="s">
        <v>16</v>
      </c>
      <c r="O6" s="753" t="s">
        <v>15</v>
      </c>
      <c r="P6" s="739" t="s">
        <v>14</v>
      </c>
      <c r="Q6" s="752" t="s">
        <v>212</v>
      </c>
      <c r="R6" s="753" t="s">
        <v>15</v>
      </c>
      <c r="S6" s="746"/>
      <c r="T6" s="706" t="s">
        <v>16</v>
      </c>
      <c r="U6" s="729" t="s">
        <v>16</v>
      </c>
      <c r="V6" s="725"/>
      <c r="W6" s="726"/>
      <c r="X6" s="704"/>
    </row>
    <row r="7" spans="1:24" ht="19.5" customHeight="1" x14ac:dyDescent="0.3">
      <c r="A7" s="689"/>
      <c r="B7" s="699"/>
      <c r="C7" s="691"/>
      <c r="D7" s="10"/>
      <c r="E7" s="406" t="s">
        <v>17</v>
      </c>
      <c r="F7" s="406" t="s">
        <v>17</v>
      </c>
      <c r="G7" s="406" t="s">
        <v>17</v>
      </c>
      <c r="H7" s="12"/>
      <c r="I7" s="406" t="s">
        <v>17</v>
      </c>
      <c r="J7" s="536" t="s">
        <v>16</v>
      </c>
      <c r="K7" s="423" t="s">
        <v>16</v>
      </c>
      <c r="L7" s="423" t="s">
        <v>16</v>
      </c>
      <c r="M7" s="750"/>
      <c r="N7" s="752"/>
      <c r="O7" s="753"/>
      <c r="P7" s="751"/>
      <c r="Q7" s="752"/>
      <c r="R7" s="753"/>
      <c r="S7" s="747"/>
      <c r="T7" s="706"/>
      <c r="U7" s="730"/>
      <c r="V7" s="727"/>
      <c r="W7" s="728"/>
      <c r="X7" s="704"/>
    </row>
    <row r="8" spans="1:24" ht="21.75" customHeight="1" thickBot="1" x14ac:dyDescent="0.35">
      <c r="A8" s="435">
        <v>4</v>
      </c>
      <c r="B8" s="435"/>
      <c r="C8" s="435" t="s">
        <v>18</v>
      </c>
      <c r="D8" s="484" t="s">
        <v>223</v>
      </c>
      <c r="E8" s="484">
        <v>0</v>
      </c>
      <c r="F8" s="488" t="s">
        <v>229</v>
      </c>
      <c r="G8" s="485" t="s">
        <v>228</v>
      </c>
      <c r="H8" s="489" t="s">
        <v>224</v>
      </c>
      <c r="I8" s="488" t="s">
        <v>253</v>
      </c>
      <c r="J8" s="546" t="s">
        <v>260</v>
      </c>
      <c r="K8" s="486" t="s">
        <v>225</v>
      </c>
      <c r="L8" s="487" t="s">
        <v>218</v>
      </c>
      <c r="M8" s="490" t="s">
        <v>227</v>
      </c>
      <c r="N8" s="490" t="s">
        <v>227</v>
      </c>
      <c r="O8" s="522" t="s">
        <v>211</v>
      </c>
      <c r="P8" s="490"/>
      <c r="Q8" s="490" t="s">
        <v>226</v>
      </c>
      <c r="R8" s="522" t="s">
        <v>211</v>
      </c>
      <c r="S8" s="487" t="s">
        <v>219</v>
      </c>
      <c r="T8" s="492" t="s">
        <v>66</v>
      </c>
      <c r="U8" s="493" t="s">
        <v>220</v>
      </c>
      <c r="V8" s="439" t="s">
        <v>19</v>
      </c>
      <c r="W8" s="439" t="s">
        <v>20</v>
      </c>
      <c r="X8" s="704"/>
    </row>
    <row r="9" spans="1:24" ht="15.75" customHeight="1" thickBot="1" x14ac:dyDescent="0.35">
      <c r="A9" s="454" t="s">
        <v>21</v>
      </c>
      <c r="B9" s="455"/>
      <c r="C9" s="455"/>
      <c r="D9" s="456" t="s">
        <v>245</v>
      </c>
      <c r="E9" s="456" t="s">
        <v>245</v>
      </c>
      <c r="F9" s="520" t="s">
        <v>252</v>
      </c>
      <c r="G9" s="456" t="s">
        <v>245</v>
      </c>
      <c r="H9" s="456" t="s">
        <v>245</v>
      </c>
      <c r="I9" s="764" t="s">
        <v>252</v>
      </c>
      <c r="J9" s="765"/>
      <c r="K9" s="521" t="s">
        <v>246</v>
      </c>
      <c r="L9" s="456" t="s">
        <v>245</v>
      </c>
      <c r="M9" s="469"/>
      <c r="N9" s="456" t="s">
        <v>245</v>
      </c>
      <c r="O9" s="457"/>
      <c r="P9" s="458"/>
      <c r="Q9" s="520" t="s">
        <v>252</v>
      </c>
      <c r="R9" s="459"/>
      <c r="S9" s="521" t="s">
        <v>246</v>
      </c>
      <c r="T9" s="521" t="s">
        <v>246</v>
      </c>
      <c r="U9" s="521" t="s">
        <v>246</v>
      </c>
      <c r="V9" s="461"/>
      <c r="W9" s="462"/>
      <c r="X9" s="705"/>
    </row>
    <row r="10" spans="1:24" ht="15.75" thickBot="1" x14ac:dyDescent="0.3">
      <c r="A10" s="6">
        <v>42797</v>
      </c>
      <c r="B10" s="33"/>
      <c r="C10" s="33">
        <v>0</v>
      </c>
      <c r="D10" s="441">
        <v>11.4</v>
      </c>
      <c r="E10" s="441">
        <v>0</v>
      </c>
      <c r="F10" s="441">
        <v>17.600000000000001</v>
      </c>
      <c r="G10" s="442">
        <v>15</v>
      </c>
      <c r="H10" s="443">
        <v>5370</v>
      </c>
      <c r="I10" s="444">
        <v>102.1</v>
      </c>
      <c r="J10" s="296">
        <f>I10*7.1</f>
        <v>724.91</v>
      </c>
      <c r="K10" s="445">
        <v>5370</v>
      </c>
      <c r="L10" s="475"/>
      <c r="M10" s="470">
        <v>7</v>
      </c>
      <c r="N10" s="446"/>
      <c r="O10" s="447" t="str">
        <f>IF(N10="","",IF((55-N10)*$A$8/(1480*0.114)&lt;0,0,(55-M10)*$A$8/(1480*0.114)))</f>
        <v/>
      </c>
      <c r="P10" s="448">
        <v>22</v>
      </c>
      <c r="Q10" s="449">
        <v>0</v>
      </c>
      <c r="R10" s="450">
        <f>IF((100-P10)*$A$8/(1480*0.114)&lt;0,0,(100-P10)*$A$8/(1480*0.114))</f>
        <v>1.8492176386913228</v>
      </c>
      <c r="S10" s="464">
        <f>L10/F10</f>
        <v>0</v>
      </c>
      <c r="T10" s="563">
        <v>0.2</v>
      </c>
      <c r="U10" s="452"/>
      <c r="V10" s="453"/>
      <c r="W10" s="453"/>
      <c r="X10" s="20" t="s">
        <v>264</v>
      </c>
    </row>
    <row r="11" spans="1:24" ht="15.75" thickBot="1" x14ac:dyDescent="0.3">
      <c r="A11" s="6">
        <v>42811</v>
      </c>
      <c r="B11" s="33"/>
      <c r="C11" s="33">
        <v>0</v>
      </c>
      <c r="D11" s="441">
        <v>11.76</v>
      </c>
      <c r="E11" s="441">
        <v>0</v>
      </c>
      <c r="F11" s="441">
        <v>66.599999999999994</v>
      </c>
      <c r="G11" s="442">
        <v>60.6</v>
      </c>
      <c r="H11" s="443">
        <v>7830</v>
      </c>
      <c r="I11" s="444">
        <v>5.87</v>
      </c>
      <c r="J11" s="296">
        <f>I11*7.1</f>
        <v>41.677</v>
      </c>
      <c r="K11" s="445">
        <f>H11*0.7</f>
        <v>5481</v>
      </c>
      <c r="L11" s="475"/>
      <c r="M11" s="470">
        <v>11.3</v>
      </c>
      <c r="N11" s="446"/>
      <c r="O11" s="447" t="str">
        <f>IF(N11="","",IF((55-N11)*$A$8/(1480*0.114)&lt;0,0,(55-M11)*$A$8/(1480*0.114)))</f>
        <v/>
      </c>
      <c r="P11" s="448"/>
      <c r="Q11" s="449"/>
      <c r="R11" s="450"/>
      <c r="S11" s="464">
        <f>L11/F11</f>
        <v>0</v>
      </c>
      <c r="T11" s="563">
        <v>1.75</v>
      </c>
      <c r="U11" s="452"/>
      <c r="V11" s="453"/>
      <c r="W11" s="453"/>
      <c r="X11" s="20" t="s">
        <v>262</v>
      </c>
    </row>
    <row r="12" spans="1:24" ht="15" thickBot="1" x14ac:dyDescent="0.35">
      <c r="A12" s="6">
        <v>42814</v>
      </c>
      <c r="B12" s="33"/>
      <c r="C12" s="33">
        <v>0</v>
      </c>
      <c r="D12" s="17">
        <v>11.9</v>
      </c>
      <c r="E12" s="17">
        <v>0</v>
      </c>
      <c r="F12" s="17">
        <v>90.3</v>
      </c>
      <c r="G12" s="567">
        <v>83.2</v>
      </c>
      <c r="H12" s="566">
        <v>9900</v>
      </c>
      <c r="I12" s="566">
        <v>168</v>
      </c>
      <c r="J12" s="565">
        <f>I12*7.1</f>
        <v>1192.8</v>
      </c>
      <c r="K12" s="565">
        <f t="shared" ref="K12:K73" si="0">H12*0.7</f>
        <v>6930</v>
      </c>
      <c r="L12" s="476"/>
      <c r="M12" s="471">
        <v>5.36</v>
      </c>
      <c r="N12" s="425"/>
      <c r="O12" s="428"/>
      <c r="P12" s="430"/>
      <c r="Q12" s="427"/>
      <c r="R12" s="431"/>
      <c r="S12" s="464">
        <f t="shared" ref="S12:S14" si="1">L12/F12</f>
        <v>0</v>
      </c>
      <c r="T12" s="570">
        <v>1.59</v>
      </c>
      <c r="U12" s="2"/>
      <c r="V12" s="31"/>
      <c r="W12" s="31"/>
      <c r="X12" s="20" t="s">
        <v>265</v>
      </c>
    </row>
    <row r="13" spans="1:24" ht="15" thickBot="1" x14ac:dyDescent="0.35">
      <c r="A13" s="6">
        <v>42817</v>
      </c>
      <c r="B13" s="33"/>
      <c r="C13" s="33">
        <v>0</v>
      </c>
      <c r="D13" s="17">
        <v>11.9</v>
      </c>
      <c r="E13" s="17">
        <v>0</v>
      </c>
      <c r="F13" s="17">
        <v>74.400000000000006</v>
      </c>
      <c r="G13" s="567">
        <v>68.2</v>
      </c>
      <c r="H13" s="566">
        <v>9020</v>
      </c>
      <c r="I13" s="566">
        <v>161.19999999999999</v>
      </c>
      <c r="J13" s="565">
        <f>I13*7.1</f>
        <v>1144.5199999999998</v>
      </c>
      <c r="K13" s="565">
        <f t="shared" si="0"/>
        <v>6314</v>
      </c>
      <c r="L13" s="476">
        <v>98.5</v>
      </c>
      <c r="M13" s="471">
        <v>1.37</v>
      </c>
      <c r="N13" s="425"/>
      <c r="O13" s="428"/>
      <c r="P13" s="430"/>
      <c r="Q13" s="427"/>
      <c r="R13" s="431"/>
      <c r="S13" s="464">
        <f t="shared" si="1"/>
        <v>1.3239247311827955</v>
      </c>
      <c r="T13" s="570">
        <v>1</v>
      </c>
      <c r="U13" s="2"/>
      <c r="V13" s="31"/>
      <c r="W13" s="31"/>
      <c r="X13" s="20" t="s">
        <v>265</v>
      </c>
    </row>
    <row r="14" spans="1:24" x14ac:dyDescent="0.3">
      <c r="A14" s="4">
        <v>42818</v>
      </c>
      <c r="B14" s="33"/>
      <c r="C14" s="33">
        <v>0</v>
      </c>
      <c r="D14" s="17">
        <v>11.82</v>
      </c>
      <c r="E14" s="17">
        <v>0</v>
      </c>
      <c r="F14" s="17">
        <v>63.4</v>
      </c>
      <c r="G14" s="567">
        <v>57.8</v>
      </c>
      <c r="H14" s="566">
        <v>7150</v>
      </c>
      <c r="I14" s="566">
        <v>133</v>
      </c>
      <c r="J14" s="565">
        <f>I14*7.1</f>
        <v>944.3</v>
      </c>
      <c r="K14" s="565">
        <f t="shared" si="0"/>
        <v>5005</v>
      </c>
      <c r="L14" s="476">
        <v>129.30000000000001</v>
      </c>
      <c r="M14" s="471">
        <v>0.38400000000000001</v>
      </c>
      <c r="N14" s="425"/>
      <c r="O14" s="428"/>
      <c r="P14" s="430"/>
      <c r="Q14" s="427"/>
      <c r="R14" s="431"/>
      <c r="S14" s="579">
        <f t="shared" si="1"/>
        <v>2.0394321766561516</v>
      </c>
      <c r="T14" s="570">
        <v>1.43</v>
      </c>
      <c r="U14" s="2"/>
      <c r="V14" s="31"/>
      <c r="W14" s="31"/>
      <c r="X14" s="20" t="s">
        <v>265</v>
      </c>
    </row>
    <row r="15" spans="1:24" ht="15" x14ac:dyDescent="0.25">
      <c r="A15" s="4">
        <v>42821</v>
      </c>
      <c r="B15" s="33"/>
      <c r="C15" s="33">
        <v>0</v>
      </c>
      <c r="D15" s="16"/>
      <c r="E15" s="581"/>
      <c r="F15" s="581"/>
      <c r="G15" s="582"/>
      <c r="H15" s="583"/>
      <c r="I15" s="583"/>
      <c r="J15" s="584"/>
      <c r="K15" s="584">
        <f t="shared" si="0"/>
        <v>0</v>
      </c>
      <c r="L15" s="585"/>
      <c r="M15" s="586"/>
      <c r="N15" s="587"/>
      <c r="O15" s="588"/>
      <c r="P15" s="589"/>
      <c r="Q15" s="580"/>
      <c r="R15" s="590"/>
      <c r="S15" s="591"/>
      <c r="T15" s="592"/>
      <c r="U15" s="580"/>
      <c r="V15" s="580"/>
      <c r="W15" s="580"/>
      <c r="X15" s="20"/>
    </row>
    <row r="16" spans="1:24" ht="15" x14ac:dyDescent="0.25">
      <c r="A16" s="4">
        <v>42823</v>
      </c>
      <c r="B16" s="33"/>
      <c r="C16" s="33">
        <v>0</v>
      </c>
      <c r="D16" s="16"/>
      <c r="E16" s="581"/>
      <c r="F16" s="581"/>
      <c r="G16" s="582"/>
      <c r="H16" s="583"/>
      <c r="I16" s="583"/>
      <c r="J16" s="584"/>
      <c r="K16" s="584">
        <f t="shared" si="0"/>
        <v>0</v>
      </c>
      <c r="L16" s="585"/>
      <c r="M16" s="586"/>
      <c r="N16" s="587"/>
      <c r="O16" s="588"/>
      <c r="P16" s="589"/>
      <c r="Q16" s="580"/>
      <c r="R16" s="590"/>
      <c r="S16" s="591"/>
      <c r="T16" s="592"/>
      <c r="U16" s="580"/>
      <c r="V16" s="580"/>
      <c r="W16" s="580"/>
      <c r="X16" s="20"/>
    </row>
    <row r="17" spans="1:24" ht="15" x14ac:dyDescent="0.25">
      <c r="A17" s="4">
        <v>42825</v>
      </c>
      <c r="B17" s="33"/>
      <c r="C17" s="33">
        <v>0</v>
      </c>
      <c r="D17" s="16"/>
      <c r="E17" s="581"/>
      <c r="F17" s="581"/>
      <c r="G17" s="582"/>
      <c r="H17" s="583"/>
      <c r="I17" s="583"/>
      <c r="J17" s="584"/>
      <c r="K17" s="584">
        <f t="shared" si="0"/>
        <v>0</v>
      </c>
      <c r="L17" s="585"/>
      <c r="M17" s="586"/>
      <c r="N17" s="587"/>
      <c r="O17" s="588"/>
      <c r="P17" s="589"/>
      <c r="Q17" s="580"/>
      <c r="R17" s="590"/>
      <c r="S17" s="591"/>
      <c r="T17" s="592"/>
      <c r="U17" s="580"/>
      <c r="V17" s="580"/>
      <c r="W17" s="580"/>
      <c r="X17" s="20"/>
    </row>
    <row r="18" spans="1:24" ht="15" x14ac:dyDescent="0.25">
      <c r="A18" s="4">
        <v>42798</v>
      </c>
      <c r="B18" s="33"/>
      <c r="C18" s="33">
        <v>0</v>
      </c>
      <c r="D18" s="16"/>
      <c r="E18" s="581"/>
      <c r="F18" s="581"/>
      <c r="G18" s="582"/>
      <c r="H18" s="583"/>
      <c r="I18" s="583"/>
      <c r="J18" s="584"/>
      <c r="K18" s="584">
        <f t="shared" si="0"/>
        <v>0</v>
      </c>
      <c r="L18" s="585"/>
      <c r="M18" s="586"/>
      <c r="N18" s="587"/>
      <c r="O18" s="588"/>
      <c r="P18" s="589"/>
      <c r="Q18" s="580"/>
      <c r="R18" s="590"/>
      <c r="S18" s="591"/>
      <c r="T18" s="592"/>
      <c r="U18" s="580"/>
      <c r="V18" s="580"/>
      <c r="W18" s="580"/>
      <c r="X18" s="20"/>
    </row>
    <row r="19" spans="1:24" ht="15" x14ac:dyDescent="0.25">
      <c r="A19" s="4">
        <f>'1 EAU BRUTE DE VILLE'!A19</f>
        <v>43560</v>
      </c>
      <c r="B19" s="33"/>
      <c r="C19" s="33">
        <v>0</v>
      </c>
      <c r="D19" s="16"/>
      <c r="E19" s="581"/>
      <c r="F19" s="581"/>
      <c r="G19" s="582"/>
      <c r="H19" s="583"/>
      <c r="I19" s="583"/>
      <c r="J19" s="584"/>
      <c r="K19" s="584">
        <f t="shared" si="0"/>
        <v>0</v>
      </c>
      <c r="L19" s="585"/>
      <c r="M19" s="586"/>
      <c r="N19" s="587"/>
      <c r="O19" s="588"/>
      <c r="P19" s="589"/>
      <c r="Q19" s="580"/>
      <c r="R19" s="590"/>
      <c r="S19" s="591"/>
      <c r="T19" s="592"/>
      <c r="U19" s="580"/>
      <c r="V19" s="580"/>
      <c r="W19" s="580"/>
      <c r="X19" s="20"/>
    </row>
    <row r="20" spans="1:24" ht="15" x14ac:dyDescent="0.25">
      <c r="A20" s="4">
        <v>42832</v>
      </c>
      <c r="B20" s="33"/>
      <c r="C20" s="33">
        <v>0</v>
      </c>
      <c r="D20" s="16"/>
      <c r="E20" s="17">
        <v>0</v>
      </c>
      <c r="F20" s="17">
        <v>18</v>
      </c>
      <c r="G20" s="18">
        <v>16</v>
      </c>
      <c r="H20" s="19">
        <v>1792</v>
      </c>
      <c r="I20" s="19"/>
      <c r="J20" s="445">
        <v>241</v>
      </c>
      <c r="K20" s="445">
        <f t="shared" si="0"/>
        <v>1254.3999999999999</v>
      </c>
      <c r="L20" s="476"/>
      <c r="M20" s="471">
        <v>10</v>
      </c>
      <c r="N20" s="425"/>
      <c r="O20" s="428"/>
      <c r="P20" s="430">
        <v>0</v>
      </c>
      <c r="Q20" s="427"/>
      <c r="R20" s="431"/>
      <c r="S20" s="465"/>
      <c r="T20" s="420"/>
      <c r="U20" s="2"/>
      <c r="V20" s="31"/>
      <c r="W20" s="31"/>
      <c r="X20" s="20"/>
    </row>
    <row r="21" spans="1:24" ht="15" x14ac:dyDescent="0.25">
      <c r="A21" s="4">
        <v>42846</v>
      </c>
      <c r="B21" s="33"/>
      <c r="C21" s="33">
        <v>0</v>
      </c>
      <c r="D21" s="16"/>
      <c r="E21" s="17">
        <v>0</v>
      </c>
      <c r="F21" s="17">
        <v>45</v>
      </c>
      <c r="G21" s="18">
        <v>30</v>
      </c>
      <c r="H21" s="19">
        <v>4540</v>
      </c>
      <c r="I21" s="19"/>
      <c r="J21" s="445">
        <v>490</v>
      </c>
      <c r="K21" s="445">
        <f t="shared" si="0"/>
        <v>3178</v>
      </c>
      <c r="L21" s="476"/>
      <c r="M21" s="471">
        <v>10</v>
      </c>
      <c r="N21" s="425"/>
      <c r="O21" s="428"/>
      <c r="P21" s="430">
        <v>180</v>
      </c>
      <c r="Q21" s="427"/>
      <c r="R21" s="431"/>
      <c r="S21" s="465"/>
      <c r="T21" s="420"/>
      <c r="U21" s="2"/>
      <c r="V21" s="31"/>
      <c r="W21" s="31"/>
      <c r="X21" s="20"/>
    </row>
    <row r="22" spans="1:24" ht="15" x14ac:dyDescent="0.25">
      <c r="A22" s="4">
        <v>42849</v>
      </c>
      <c r="B22" s="33"/>
      <c r="C22" s="33">
        <v>0</v>
      </c>
      <c r="D22" s="16"/>
      <c r="E22" s="17">
        <v>0</v>
      </c>
      <c r="F22" s="17">
        <v>45</v>
      </c>
      <c r="G22" s="18">
        <v>30</v>
      </c>
      <c r="H22" s="19">
        <v>1941</v>
      </c>
      <c r="I22" s="19"/>
      <c r="J22" s="445">
        <v>180</v>
      </c>
      <c r="K22" s="445">
        <f t="shared" si="0"/>
        <v>1358.6999999999998</v>
      </c>
      <c r="L22" s="476"/>
      <c r="M22" s="471">
        <v>30</v>
      </c>
      <c r="N22" s="425"/>
      <c r="O22" s="428"/>
      <c r="P22" s="430">
        <v>40</v>
      </c>
      <c r="Q22" s="427"/>
      <c r="R22" s="431"/>
      <c r="S22" s="465"/>
      <c r="T22" s="420"/>
      <c r="U22" s="2"/>
      <c r="V22" s="31"/>
      <c r="W22" s="31"/>
      <c r="X22" s="21"/>
    </row>
    <row r="23" spans="1:24" ht="15" x14ac:dyDescent="0.25">
      <c r="A23" s="4">
        <v>42851</v>
      </c>
      <c r="B23" s="33"/>
      <c r="C23" s="33">
        <v>0</v>
      </c>
      <c r="D23" s="16">
        <v>11.63</v>
      </c>
      <c r="E23" s="17">
        <v>0</v>
      </c>
      <c r="F23" s="17">
        <v>21</v>
      </c>
      <c r="G23" s="18">
        <v>20</v>
      </c>
      <c r="H23" s="19">
        <v>2520</v>
      </c>
      <c r="I23" s="19"/>
      <c r="J23" s="445">
        <v>310</v>
      </c>
      <c r="K23" s="445">
        <f t="shared" si="0"/>
        <v>1764</v>
      </c>
      <c r="L23" s="476"/>
      <c r="M23" s="471">
        <v>5</v>
      </c>
      <c r="N23" s="425"/>
      <c r="O23" s="428"/>
      <c r="P23" s="430">
        <v>5</v>
      </c>
      <c r="Q23" s="427"/>
      <c r="R23" s="431"/>
      <c r="S23" s="465"/>
      <c r="T23" s="420"/>
      <c r="U23" s="2"/>
      <c r="V23" s="31"/>
      <c r="W23" s="31"/>
      <c r="X23" s="20"/>
    </row>
    <row r="24" spans="1:24" ht="15" x14ac:dyDescent="0.25">
      <c r="A24" s="4">
        <v>42853</v>
      </c>
      <c r="B24" s="33"/>
      <c r="C24" s="33">
        <v>0</v>
      </c>
      <c r="D24" s="16">
        <v>11.5</v>
      </c>
      <c r="E24" s="17">
        <v>0</v>
      </c>
      <c r="F24" s="17">
        <v>33</v>
      </c>
      <c r="G24" s="18">
        <v>29</v>
      </c>
      <c r="H24" s="19">
        <v>4230</v>
      </c>
      <c r="I24" s="19"/>
      <c r="J24" s="445"/>
      <c r="K24" s="445">
        <f t="shared" si="0"/>
        <v>2961</v>
      </c>
      <c r="L24" s="476"/>
      <c r="M24" s="471">
        <v>4.4000000000000004</v>
      </c>
      <c r="N24" s="425"/>
      <c r="O24" s="428"/>
      <c r="P24" s="430">
        <v>11.5</v>
      </c>
      <c r="Q24" s="427"/>
      <c r="R24" s="431"/>
      <c r="S24" s="465"/>
      <c r="T24" s="420"/>
      <c r="U24" s="2"/>
      <c r="V24" s="31"/>
      <c r="W24" s="31"/>
      <c r="X24" s="20"/>
    </row>
    <row r="25" spans="1:24" ht="15" x14ac:dyDescent="0.25">
      <c r="A25" s="4">
        <v>42865</v>
      </c>
      <c r="B25" s="33"/>
      <c r="C25" s="33">
        <v>0</v>
      </c>
      <c r="D25" s="16">
        <v>11.8</v>
      </c>
      <c r="E25" s="17">
        <v>0</v>
      </c>
      <c r="F25" s="17">
        <v>45</v>
      </c>
      <c r="G25" s="18"/>
      <c r="H25" s="19">
        <v>5630</v>
      </c>
      <c r="I25" s="19"/>
      <c r="J25" s="445">
        <v>641</v>
      </c>
      <c r="K25" s="445">
        <f t="shared" si="0"/>
        <v>3940.9999999999995</v>
      </c>
      <c r="L25" s="476"/>
      <c r="M25" s="471"/>
      <c r="N25" s="425"/>
      <c r="O25" s="428"/>
      <c r="P25" s="430"/>
      <c r="Q25" s="427"/>
      <c r="R25" s="431"/>
      <c r="S25" s="465"/>
      <c r="T25" s="420"/>
      <c r="U25" s="2"/>
      <c r="V25" s="31"/>
      <c r="W25" s="31"/>
      <c r="X25" s="20"/>
    </row>
    <row r="26" spans="1:24" ht="15" x14ac:dyDescent="0.25">
      <c r="A26" s="4">
        <v>42870</v>
      </c>
      <c r="B26" s="33"/>
      <c r="C26" s="33">
        <v>0</v>
      </c>
      <c r="D26" s="16">
        <v>11.53</v>
      </c>
      <c r="E26" s="17">
        <v>0</v>
      </c>
      <c r="F26" s="17">
        <v>32</v>
      </c>
      <c r="G26" s="18">
        <v>30</v>
      </c>
      <c r="H26" s="19">
        <v>4750</v>
      </c>
      <c r="I26" s="19"/>
      <c r="J26" s="445">
        <v>468</v>
      </c>
      <c r="K26" s="445">
        <f t="shared" si="0"/>
        <v>3325</v>
      </c>
      <c r="L26" s="476"/>
      <c r="M26" s="471">
        <v>5</v>
      </c>
      <c r="N26" s="425"/>
      <c r="O26" s="428"/>
      <c r="P26" s="430">
        <v>40</v>
      </c>
      <c r="Q26" s="427"/>
      <c r="R26" s="431"/>
      <c r="S26" s="465"/>
      <c r="T26" s="420"/>
      <c r="U26" s="2"/>
      <c r="V26" s="31"/>
      <c r="W26" s="31"/>
      <c r="X26" s="20"/>
    </row>
    <row r="27" spans="1:24" ht="15" x14ac:dyDescent="0.25">
      <c r="A27" s="4">
        <v>42872</v>
      </c>
      <c r="B27" s="33"/>
      <c r="C27" s="33">
        <v>0</v>
      </c>
      <c r="D27" s="16">
        <v>11.45</v>
      </c>
      <c r="E27" s="17">
        <v>0</v>
      </c>
      <c r="F27" s="17">
        <v>40</v>
      </c>
      <c r="G27" s="18">
        <v>25</v>
      </c>
      <c r="H27" s="19">
        <v>4110</v>
      </c>
      <c r="I27" s="19"/>
      <c r="J27" s="445">
        <v>425</v>
      </c>
      <c r="K27" s="445">
        <f t="shared" si="0"/>
        <v>2877</v>
      </c>
      <c r="L27" s="476"/>
      <c r="M27" s="471">
        <v>10</v>
      </c>
      <c r="N27" s="425"/>
      <c r="O27" s="428"/>
      <c r="P27" s="430">
        <v>10</v>
      </c>
      <c r="Q27" s="427"/>
      <c r="R27" s="431"/>
      <c r="S27" s="465"/>
      <c r="T27" s="420"/>
      <c r="U27" s="2"/>
      <c r="V27" s="31"/>
      <c r="W27" s="31"/>
      <c r="X27" s="20"/>
    </row>
    <row r="28" spans="1:24" ht="15" x14ac:dyDescent="0.25">
      <c r="A28" s="4">
        <v>42874</v>
      </c>
      <c r="B28" s="33"/>
      <c r="C28" s="33">
        <v>0</v>
      </c>
      <c r="D28" s="16">
        <v>11.7</v>
      </c>
      <c r="E28" s="17">
        <v>0</v>
      </c>
      <c r="F28" s="17">
        <v>25</v>
      </c>
      <c r="G28" s="18">
        <v>20</v>
      </c>
      <c r="H28" s="19">
        <v>3800</v>
      </c>
      <c r="I28" s="19"/>
      <c r="J28" s="445">
        <v>350</v>
      </c>
      <c r="K28" s="445">
        <f t="shared" si="0"/>
        <v>2660</v>
      </c>
      <c r="L28" s="476"/>
      <c r="M28" s="472">
        <v>10</v>
      </c>
      <c r="N28" s="425"/>
      <c r="O28" s="428"/>
      <c r="P28" s="430">
        <v>40</v>
      </c>
      <c r="Q28" s="427"/>
      <c r="R28" s="431"/>
      <c r="S28" s="465"/>
      <c r="T28" s="420"/>
      <c r="U28" s="2"/>
      <c r="V28" s="31"/>
      <c r="W28" s="31"/>
      <c r="X28" s="20"/>
    </row>
    <row r="29" spans="1:24" ht="15" x14ac:dyDescent="0.25">
      <c r="A29" s="4">
        <v>42877</v>
      </c>
      <c r="B29" s="33"/>
      <c r="C29" s="33">
        <v>0</v>
      </c>
      <c r="D29" s="16">
        <v>11</v>
      </c>
      <c r="E29" s="17">
        <v>0</v>
      </c>
      <c r="F29" s="17">
        <v>30</v>
      </c>
      <c r="G29" s="18">
        <v>25</v>
      </c>
      <c r="H29" s="19">
        <v>4390</v>
      </c>
      <c r="I29" s="19"/>
      <c r="J29" s="445">
        <v>350</v>
      </c>
      <c r="K29" s="445">
        <f t="shared" si="0"/>
        <v>3073</v>
      </c>
      <c r="L29" s="476"/>
      <c r="M29" s="472">
        <v>0</v>
      </c>
      <c r="N29" s="425"/>
      <c r="O29" s="428"/>
      <c r="P29" s="430">
        <v>40</v>
      </c>
      <c r="Q29" s="427"/>
      <c r="R29" s="431"/>
      <c r="S29" s="465"/>
      <c r="T29" s="420"/>
      <c r="U29" s="2"/>
      <c r="V29" s="31"/>
      <c r="W29" s="31"/>
      <c r="X29" s="20"/>
    </row>
    <row r="30" spans="1:24" ht="15" x14ac:dyDescent="0.25">
      <c r="A30" s="4">
        <v>42879</v>
      </c>
      <c r="B30" s="33"/>
      <c r="C30" s="33">
        <v>0</v>
      </c>
      <c r="D30" s="16">
        <v>11.85</v>
      </c>
      <c r="E30" s="17">
        <v>0</v>
      </c>
      <c r="F30" s="17">
        <v>30</v>
      </c>
      <c r="G30" s="18">
        <v>25</v>
      </c>
      <c r="H30" s="19">
        <v>6250</v>
      </c>
      <c r="I30" s="19"/>
      <c r="J30" s="445">
        <v>420</v>
      </c>
      <c r="K30" s="445">
        <f t="shared" si="0"/>
        <v>4375</v>
      </c>
      <c r="L30" s="476"/>
      <c r="M30" s="472">
        <v>0</v>
      </c>
      <c r="N30" s="425"/>
      <c r="O30" s="428"/>
      <c r="P30" s="430">
        <v>40</v>
      </c>
      <c r="Q30" s="427"/>
      <c r="R30" s="431"/>
      <c r="S30" s="465"/>
      <c r="T30" s="420"/>
      <c r="U30" s="2"/>
      <c r="V30" s="31"/>
      <c r="W30" s="31"/>
      <c r="X30" s="20"/>
    </row>
    <row r="31" spans="1:24" ht="15" x14ac:dyDescent="0.25">
      <c r="A31" s="4">
        <v>42881</v>
      </c>
      <c r="B31" s="33"/>
      <c r="C31" s="33">
        <v>0</v>
      </c>
      <c r="D31" s="16">
        <v>11.86</v>
      </c>
      <c r="E31" s="17">
        <v>0</v>
      </c>
      <c r="F31" s="17">
        <v>31</v>
      </c>
      <c r="G31" s="18">
        <v>30</v>
      </c>
      <c r="H31" s="19">
        <v>4520</v>
      </c>
      <c r="I31" s="19"/>
      <c r="J31" s="445">
        <v>603.5</v>
      </c>
      <c r="K31" s="445">
        <f t="shared" si="0"/>
        <v>3164</v>
      </c>
      <c r="L31" s="476"/>
      <c r="M31" s="472">
        <v>5</v>
      </c>
      <c r="N31" s="425"/>
      <c r="O31" s="428"/>
      <c r="P31" s="430">
        <v>40</v>
      </c>
      <c r="Q31" s="427"/>
      <c r="R31" s="431"/>
      <c r="S31" s="465"/>
      <c r="T31" s="420"/>
      <c r="U31" s="2"/>
      <c r="V31" s="31"/>
      <c r="W31" s="31"/>
      <c r="X31" s="20"/>
    </row>
    <row r="32" spans="1:24" ht="15" x14ac:dyDescent="0.25">
      <c r="A32" s="4">
        <v>42884</v>
      </c>
      <c r="B32" s="33"/>
      <c r="C32" s="33">
        <v>0</v>
      </c>
      <c r="D32" s="16">
        <v>11.1</v>
      </c>
      <c r="E32" s="17">
        <v>0</v>
      </c>
      <c r="F32" s="17">
        <v>32</v>
      </c>
      <c r="G32" s="18">
        <v>29</v>
      </c>
      <c r="H32" s="19">
        <v>7710</v>
      </c>
      <c r="I32" s="19"/>
      <c r="J32" s="445">
        <v>674.5</v>
      </c>
      <c r="K32" s="445">
        <f t="shared" si="0"/>
        <v>5397</v>
      </c>
      <c r="L32" s="476"/>
      <c r="M32" s="472">
        <v>0</v>
      </c>
      <c r="N32" s="425"/>
      <c r="O32" s="428"/>
      <c r="P32" s="430">
        <v>10</v>
      </c>
      <c r="Q32" s="427"/>
      <c r="R32" s="431"/>
      <c r="S32" s="465"/>
      <c r="T32" s="420"/>
      <c r="U32" s="2"/>
      <c r="V32" s="31"/>
      <c r="W32" s="31"/>
      <c r="X32" s="20"/>
    </row>
    <row r="33" spans="1:24" ht="15" x14ac:dyDescent="0.25">
      <c r="A33" s="4">
        <v>42886</v>
      </c>
      <c r="B33" s="33"/>
      <c r="C33" s="33">
        <v>0</v>
      </c>
      <c r="D33" s="16">
        <v>11.67</v>
      </c>
      <c r="E33" s="17">
        <v>0</v>
      </c>
      <c r="F33" s="17">
        <v>32</v>
      </c>
      <c r="G33" s="18">
        <v>30</v>
      </c>
      <c r="H33" s="19">
        <v>4090</v>
      </c>
      <c r="I33" s="19"/>
      <c r="J33" s="445">
        <v>610</v>
      </c>
      <c r="K33" s="445">
        <f t="shared" si="0"/>
        <v>2863</v>
      </c>
      <c r="L33" s="476"/>
      <c r="M33" s="472">
        <v>25</v>
      </c>
      <c r="N33" s="425"/>
      <c r="O33" s="428"/>
      <c r="P33" s="430">
        <v>40</v>
      </c>
      <c r="Q33" s="427"/>
      <c r="R33" s="431"/>
      <c r="S33" s="465"/>
      <c r="T33" s="420"/>
      <c r="U33" s="2"/>
      <c r="V33" s="31"/>
      <c r="W33" s="31"/>
      <c r="X33" s="20"/>
    </row>
    <row r="34" spans="1:24" ht="15" x14ac:dyDescent="0.25">
      <c r="A34" s="4"/>
      <c r="B34" s="33"/>
      <c r="C34" s="33">
        <v>0</v>
      </c>
      <c r="D34" s="16"/>
      <c r="E34" s="17"/>
      <c r="F34" s="17"/>
      <c r="G34" s="18"/>
      <c r="H34" s="19"/>
      <c r="I34" s="19"/>
      <c r="J34" s="445"/>
      <c r="K34" s="445">
        <f t="shared" si="0"/>
        <v>0</v>
      </c>
      <c r="L34" s="476"/>
      <c r="M34" s="472"/>
      <c r="N34" s="425"/>
      <c r="O34" s="428"/>
      <c r="P34" s="430"/>
      <c r="Q34" s="427"/>
      <c r="R34" s="431"/>
      <c r="S34" s="465"/>
      <c r="T34" s="420"/>
      <c r="U34" s="2"/>
      <c r="V34" s="31"/>
      <c r="W34" s="31"/>
      <c r="X34" s="20"/>
    </row>
    <row r="35" spans="1:24" ht="15" x14ac:dyDescent="0.25">
      <c r="A35" s="4">
        <v>42905</v>
      </c>
      <c r="B35" s="33"/>
      <c r="C35" s="33">
        <v>0</v>
      </c>
      <c r="D35" s="16"/>
      <c r="E35" s="17"/>
      <c r="F35" s="17"/>
      <c r="G35" s="18"/>
      <c r="H35" s="19"/>
      <c r="I35" s="19"/>
      <c r="J35" s="445"/>
      <c r="K35" s="445">
        <f t="shared" si="0"/>
        <v>0</v>
      </c>
      <c r="L35" s="476"/>
      <c r="M35" s="472"/>
      <c r="N35" s="425"/>
      <c r="O35" s="428"/>
      <c r="P35" s="430"/>
      <c r="Q35" s="427"/>
      <c r="R35" s="431"/>
      <c r="S35" s="465"/>
      <c r="T35" s="420"/>
      <c r="U35" s="2"/>
      <c r="V35" s="31"/>
      <c r="W35" s="31"/>
      <c r="X35" s="20" t="s">
        <v>314</v>
      </c>
    </row>
    <row r="36" spans="1:24" ht="15" x14ac:dyDescent="0.25">
      <c r="A36" s="4">
        <v>42933</v>
      </c>
      <c r="B36" s="33"/>
      <c r="C36" s="33">
        <v>0</v>
      </c>
      <c r="D36" s="16">
        <v>11.77</v>
      </c>
      <c r="E36" s="17">
        <v>0</v>
      </c>
      <c r="F36" s="17">
        <v>60.9</v>
      </c>
      <c r="G36" s="18">
        <v>55.5</v>
      </c>
      <c r="H36" s="639">
        <v>6740</v>
      </c>
      <c r="I36" s="639">
        <v>145</v>
      </c>
      <c r="J36" s="640">
        <f>I36*7.1</f>
        <v>1029.5</v>
      </c>
      <c r="K36" s="640">
        <f t="shared" si="0"/>
        <v>4718</v>
      </c>
      <c r="L36" s="476">
        <v>106.2</v>
      </c>
      <c r="M36" s="472">
        <v>7.0000000000000007E-2</v>
      </c>
      <c r="N36" s="425"/>
      <c r="O36" s="428"/>
      <c r="P36" s="430">
        <v>60</v>
      </c>
      <c r="Q36" s="427"/>
      <c r="R36" s="431"/>
      <c r="S36" s="465">
        <f t="shared" ref="S36" si="2">L37/F37</f>
        <v>0</v>
      </c>
      <c r="T36" s="420">
        <v>0.26</v>
      </c>
      <c r="U36" s="2"/>
      <c r="V36" s="31"/>
      <c r="W36" s="31"/>
      <c r="X36" s="20"/>
    </row>
    <row r="37" spans="1:24" x14ac:dyDescent="0.3">
      <c r="A37" s="4">
        <v>42935</v>
      </c>
      <c r="B37" s="33"/>
      <c r="C37" s="33">
        <v>0</v>
      </c>
      <c r="D37" s="16">
        <v>11.6</v>
      </c>
      <c r="E37" s="17">
        <v>0</v>
      </c>
      <c r="F37" s="17">
        <v>64</v>
      </c>
      <c r="G37" s="18">
        <v>58</v>
      </c>
      <c r="H37" s="19">
        <v>7080</v>
      </c>
      <c r="I37" s="19"/>
      <c r="J37" s="640"/>
      <c r="K37" s="445">
        <f t="shared" si="0"/>
        <v>4956</v>
      </c>
      <c r="L37" s="476"/>
      <c r="M37" s="472">
        <v>14.6</v>
      </c>
      <c r="N37" s="425"/>
      <c r="O37" s="428"/>
      <c r="P37" s="430">
        <v>57</v>
      </c>
      <c r="Q37" s="427"/>
      <c r="R37" s="431"/>
      <c r="S37" s="465">
        <f t="shared" ref="S37:S40" si="3">L37/F37</f>
        <v>0</v>
      </c>
      <c r="T37" s="420"/>
      <c r="U37" s="2"/>
      <c r="V37" s="31"/>
      <c r="W37" s="31"/>
      <c r="X37" s="20"/>
    </row>
    <row r="38" spans="1:24" x14ac:dyDescent="0.3">
      <c r="A38" s="4">
        <v>42937</v>
      </c>
      <c r="B38" s="33"/>
      <c r="C38" s="33">
        <v>0</v>
      </c>
      <c r="D38" s="16">
        <v>11.69</v>
      </c>
      <c r="E38" s="17">
        <v>0.1</v>
      </c>
      <c r="F38" s="17">
        <v>61.5</v>
      </c>
      <c r="G38" s="18">
        <v>54.6</v>
      </c>
      <c r="H38" s="19">
        <v>6580</v>
      </c>
      <c r="I38" s="19">
        <v>135</v>
      </c>
      <c r="J38" s="640">
        <f t="shared" ref="J38:J50" si="4">I38*7.1</f>
        <v>958.5</v>
      </c>
      <c r="K38" s="445">
        <f t="shared" si="0"/>
        <v>4606</v>
      </c>
      <c r="L38" s="476">
        <v>114</v>
      </c>
      <c r="M38" s="472">
        <v>6.5000000000000002E-2</v>
      </c>
      <c r="N38" s="425"/>
      <c r="O38" s="428"/>
      <c r="P38" s="430">
        <v>80</v>
      </c>
      <c r="Q38" s="427"/>
      <c r="R38" s="431"/>
      <c r="S38" s="465">
        <f t="shared" si="3"/>
        <v>1.8536585365853659</v>
      </c>
      <c r="T38" s="420">
        <v>0.42</v>
      </c>
      <c r="U38" s="2"/>
      <c r="V38" s="31"/>
      <c r="W38" s="31"/>
      <c r="X38" s="20"/>
    </row>
    <row r="39" spans="1:24" x14ac:dyDescent="0.3">
      <c r="A39" s="4">
        <v>42940</v>
      </c>
      <c r="B39" s="33"/>
      <c r="C39" s="33">
        <v>0</v>
      </c>
      <c r="D39" s="16">
        <v>11.83</v>
      </c>
      <c r="E39" s="17">
        <v>0</v>
      </c>
      <c r="F39" s="17">
        <v>65.5</v>
      </c>
      <c r="G39" s="18">
        <v>57.5</v>
      </c>
      <c r="H39" s="19">
        <v>6880</v>
      </c>
      <c r="I39" s="19">
        <v>137</v>
      </c>
      <c r="J39" s="640">
        <f t="shared" si="4"/>
        <v>972.69999999999993</v>
      </c>
      <c r="K39" s="445">
        <f t="shared" si="0"/>
        <v>4816</v>
      </c>
      <c r="L39" s="476">
        <v>114.2</v>
      </c>
      <c r="M39" s="472">
        <v>3.5000000000000003E-2</v>
      </c>
      <c r="N39" s="425"/>
      <c r="O39" s="428"/>
      <c r="P39" s="430">
        <v>80</v>
      </c>
      <c r="Q39" s="427"/>
      <c r="R39" s="431"/>
      <c r="S39" s="465">
        <f t="shared" si="3"/>
        <v>1.7435114503816795</v>
      </c>
      <c r="T39" s="420">
        <v>0.05</v>
      </c>
      <c r="U39" s="2"/>
      <c r="V39" s="31"/>
      <c r="W39" s="31"/>
      <c r="X39" s="20"/>
    </row>
    <row r="40" spans="1:24" x14ac:dyDescent="0.3">
      <c r="A40" s="4">
        <v>42942</v>
      </c>
      <c r="B40" s="33"/>
      <c r="C40" s="33">
        <v>0</v>
      </c>
      <c r="D40" s="16">
        <v>11.76</v>
      </c>
      <c r="E40" s="17">
        <v>0</v>
      </c>
      <c r="F40" s="17">
        <v>67.3</v>
      </c>
      <c r="G40" s="18">
        <v>60</v>
      </c>
      <c r="H40" s="19">
        <v>7270</v>
      </c>
      <c r="I40" s="19">
        <v>160</v>
      </c>
      <c r="J40" s="640">
        <f t="shared" si="4"/>
        <v>1136</v>
      </c>
      <c r="K40" s="445">
        <f t="shared" si="0"/>
        <v>5089</v>
      </c>
      <c r="L40" s="476">
        <v>143.6</v>
      </c>
      <c r="M40" s="472">
        <v>0.86599999999999999</v>
      </c>
      <c r="N40" s="425"/>
      <c r="O40" s="428"/>
      <c r="P40" s="430">
        <v>80</v>
      </c>
      <c r="Q40" s="427"/>
      <c r="R40" s="431"/>
      <c r="S40" s="465">
        <f t="shared" si="3"/>
        <v>2.1337295690936107</v>
      </c>
      <c r="T40" s="420">
        <v>0.49</v>
      </c>
      <c r="U40" s="2"/>
      <c r="V40" s="31"/>
      <c r="W40" s="31"/>
      <c r="X40" s="20"/>
    </row>
    <row r="41" spans="1:24" x14ac:dyDescent="0.3">
      <c r="A41" s="4">
        <v>42944</v>
      </c>
      <c r="B41" s="4"/>
      <c r="C41" s="33">
        <v>0</v>
      </c>
      <c r="D41" s="16">
        <v>11.73</v>
      </c>
      <c r="E41" s="17">
        <v>0</v>
      </c>
      <c r="F41" s="17">
        <v>72</v>
      </c>
      <c r="G41" s="18">
        <v>65.7</v>
      </c>
      <c r="H41" s="19">
        <v>7440</v>
      </c>
      <c r="I41" s="19">
        <v>136</v>
      </c>
      <c r="J41" s="445">
        <f t="shared" si="4"/>
        <v>965.59999999999991</v>
      </c>
      <c r="K41" s="445">
        <f t="shared" si="0"/>
        <v>5208</v>
      </c>
      <c r="L41" s="476">
        <v>130</v>
      </c>
      <c r="M41" s="472">
        <v>0.121</v>
      </c>
      <c r="N41" s="425">
        <v>0</v>
      </c>
      <c r="O41" s="428" t="s">
        <v>24</v>
      </c>
      <c r="P41" s="430">
        <v>80</v>
      </c>
      <c r="Q41" s="427"/>
      <c r="R41" s="431"/>
      <c r="S41" s="465">
        <f t="shared" ref="S41:S45" si="5">L41/F41</f>
        <v>1.8055555555555556</v>
      </c>
      <c r="T41" s="420"/>
      <c r="U41" s="2"/>
      <c r="V41" s="31"/>
      <c r="W41" s="31"/>
      <c r="X41" s="20"/>
    </row>
    <row r="42" spans="1:24" x14ac:dyDescent="0.3">
      <c r="A42" s="4">
        <v>42947</v>
      </c>
      <c r="B42" s="4"/>
      <c r="C42" s="33">
        <v>0</v>
      </c>
      <c r="D42" s="16">
        <v>11.7</v>
      </c>
      <c r="E42" s="17">
        <v>0</v>
      </c>
      <c r="F42" s="17">
        <v>64.7</v>
      </c>
      <c r="G42" s="18">
        <v>57.9</v>
      </c>
      <c r="H42" s="19">
        <v>5420</v>
      </c>
      <c r="I42" s="19">
        <v>119</v>
      </c>
      <c r="J42" s="445">
        <f t="shared" si="4"/>
        <v>844.9</v>
      </c>
      <c r="K42" s="445">
        <f t="shared" si="0"/>
        <v>3793.9999999999995</v>
      </c>
      <c r="L42" s="476">
        <v>113</v>
      </c>
      <c r="M42" s="472">
        <v>0</v>
      </c>
      <c r="N42" s="425">
        <v>0</v>
      </c>
      <c r="O42" s="428" t="s">
        <v>24</v>
      </c>
      <c r="P42" s="430">
        <v>80</v>
      </c>
      <c r="Q42" s="427"/>
      <c r="R42" s="431"/>
      <c r="S42" s="465">
        <f t="shared" si="5"/>
        <v>1.7465224111282842</v>
      </c>
      <c r="T42" s="420"/>
      <c r="U42" s="2"/>
      <c r="V42" s="31"/>
      <c r="W42" s="31"/>
      <c r="X42" s="20" t="s">
        <v>278</v>
      </c>
    </row>
    <row r="43" spans="1:24" x14ac:dyDescent="0.3">
      <c r="A43" s="4">
        <v>42949</v>
      </c>
      <c r="B43" s="4"/>
      <c r="C43" s="33">
        <v>0</v>
      </c>
      <c r="D43" s="16">
        <v>11.6</v>
      </c>
      <c r="E43" s="17">
        <v>0</v>
      </c>
      <c r="F43" s="17">
        <v>78</v>
      </c>
      <c r="G43" s="18">
        <v>71.900000000000006</v>
      </c>
      <c r="H43" s="19">
        <v>6510</v>
      </c>
      <c r="I43" s="19">
        <v>149</v>
      </c>
      <c r="J43" s="445">
        <f t="shared" si="4"/>
        <v>1057.8999999999999</v>
      </c>
      <c r="K43" s="445">
        <f t="shared" si="0"/>
        <v>4557</v>
      </c>
      <c r="L43" s="476">
        <v>142</v>
      </c>
      <c r="M43" s="472">
        <v>0.32</v>
      </c>
      <c r="N43" s="425" t="s">
        <v>24</v>
      </c>
      <c r="O43" s="428" t="s">
        <v>24</v>
      </c>
      <c r="P43" s="430">
        <v>80</v>
      </c>
      <c r="Q43" s="427"/>
      <c r="R43" s="431"/>
      <c r="S43" s="465">
        <f t="shared" si="5"/>
        <v>1.8205128205128205</v>
      </c>
      <c r="T43" s="420">
        <v>0.74</v>
      </c>
      <c r="U43" s="2"/>
      <c r="V43" s="31"/>
      <c r="W43" s="31"/>
      <c r="X43" s="20" t="s">
        <v>337</v>
      </c>
    </row>
    <row r="44" spans="1:24" x14ac:dyDescent="0.3">
      <c r="A44" s="4">
        <v>42951</v>
      </c>
      <c r="B44" s="4"/>
      <c r="C44" s="33">
        <v>0</v>
      </c>
      <c r="D44" s="16">
        <v>11.48</v>
      </c>
      <c r="E44" s="17">
        <v>0</v>
      </c>
      <c r="F44" s="17">
        <v>58.6</v>
      </c>
      <c r="G44" s="18">
        <v>52</v>
      </c>
      <c r="H44" s="19">
        <v>4970</v>
      </c>
      <c r="I44" s="19">
        <v>99.4</v>
      </c>
      <c r="J44" s="445">
        <f t="shared" si="4"/>
        <v>705.74</v>
      </c>
      <c r="K44" s="445">
        <f t="shared" si="0"/>
        <v>3479</v>
      </c>
      <c r="L44" s="476">
        <v>93.4</v>
      </c>
      <c r="M44" s="472">
        <v>0.1</v>
      </c>
      <c r="N44" s="425" t="s">
        <v>24</v>
      </c>
      <c r="O44" s="428" t="s">
        <v>24</v>
      </c>
      <c r="P44" s="430">
        <v>80</v>
      </c>
      <c r="Q44" s="427"/>
      <c r="R44" s="431"/>
      <c r="S44" s="465">
        <f t="shared" si="5"/>
        <v>1.5938566552901023</v>
      </c>
      <c r="T44" s="420">
        <v>0.31</v>
      </c>
      <c r="U44" s="2"/>
      <c r="V44" s="31"/>
      <c r="W44" s="31"/>
      <c r="X44" s="20" t="s">
        <v>339</v>
      </c>
    </row>
    <row r="45" spans="1:24" x14ac:dyDescent="0.3">
      <c r="A45" s="4">
        <v>42954</v>
      </c>
      <c r="B45" s="4"/>
      <c r="C45" s="33">
        <v>0</v>
      </c>
      <c r="D45" s="16">
        <v>11.5</v>
      </c>
      <c r="E45" s="17">
        <v>0</v>
      </c>
      <c r="F45" s="17">
        <v>67.599999999999994</v>
      </c>
      <c r="G45" s="18">
        <v>60.7</v>
      </c>
      <c r="H45" s="19">
        <v>6630</v>
      </c>
      <c r="I45" s="19">
        <v>168</v>
      </c>
      <c r="J45" s="445">
        <f t="shared" si="4"/>
        <v>1192.8</v>
      </c>
      <c r="K45" s="445">
        <f t="shared" si="0"/>
        <v>4641</v>
      </c>
      <c r="L45" s="476">
        <v>129.30000000000001</v>
      </c>
      <c r="M45" s="472">
        <v>0.01</v>
      </c>
      <c r="N45" s="425" t="s">
        <v>24</v>
      </c>
      <c r="O45" s="428" t="s">
        <v>24</v>
      </c>
      <c r="P45" s="430">
        <v>80</v>
      </c>
      <c r="Q45" s="427"/>
      <c r="R45" s="431"/>
      <c r="S45" s="643">
        <f t="shared" si="5"/>
        <v>1.9127218934911245</v>
      </c>
      <c r="T45" s="420">
        <v>0.2</v>
      </c>
      <c r="U45" s="2"/>
      <c r="V45" s="31"/>
      <c r="W45" s="31"/>
      <c r="X45" s="20" t="s">
        <v>340</v>
      </c>
    </row>
    <row r="46" spans="1:24" ht="26.4" customHeight="1" x14ac:dyDescent="0.3">
      <c r="A46" s="4">
        <v>42956</v>
      </c>
      <c r="B46" s="4"/>
      <c r="C46" s="33">
        <v>0</v>
      </c>
      <c r="D46" s="16">
        <v>11.46</v>
      </c>
      <c r="E46" s="17">
        <v>0</v>
      </c>
      <c r="F46" s="17">
        <v>47</v>
      </c>
      <c r="G46" s="18">
        <v>40.299999999999997</v>
      </c>
      <c r="H46" s="19">
        <v>4800</v>
      </c>
      <c r="I46" s="19">
        <v>85</v>
      </c>
      <c r="J46" s="445">
        <f t="shared" si="4"/>
        <v>603.5</v>
      </c>
      <c r="K46" s="445">
        <f t="shared" si="0"/>
        <v>3360</v>
      </c>
      <c r="L46" s="476">
        <v>92.8</v>
      </c>
      <c r="M46" s="472">
        <v>0.62</v>
      </c>
      <c r="N46" s="425" t="s">
        <v>24</v>
      </c>
      <c r="O46" s="428" t="s">
        <v>24</v>
      </c>
      <c r="P46" s="430">
        <v>80</v>
      </c>
      <c r="Q46" s="427"/>
      <c r="R46" s="431"/>
      <c r="S46" s="643">
        <f>L46/F46</f>
        <v>1.9744680851063829</v>
      </c>
      <c r="T46" s="642">
        <v>0.62</v>
      </c>
      <c r="U46" s="2"/>
      <c r="V46" s="31"/>
      <c r="W46" s="31"/>
      <c r="X46" s="20" t="s">
        <v>342</v>
      </c>
    </row>
    <row r="47" spans="1:24" x14ac:dyDescent="0.3">
      <c r="A47" s="4">
        <v>42958</v>
      </c>
      <c r="B47" s="4"/>
      <c r="C47" s="33">
        <v>0</v>
      </c>
      <c r="D47" s="16">
        <v>11.6</v>
      </c>
      <c r="E47" s="17">
        <v>0</v>
      </c>
      <c r="F47" s="17">
        <v>57.2</v>
      </c>
      <c r="G47" s="18">
        <v>51.7</v>
      </c>
      <c r="H47" s="19">
        <v>5740</v>
      </c>
      <c r="I47" s="19">
        <v>93.5</v>
      </c>
      <c r="J47" s="445">
        <f t="shared" si="4"/>
        <v>663.85</v>
      </c>
      <c r="K47" s="445">
        <f t="shared" si="0"/>
        <v>4017.9999999999995</v>
      </c>
      <c r="L47" s="476">
        <v>111</v>
      </c>
      <c r="M47" s="472">
        <v>0.1</v>
      </c>
      <c r="N47" s="425" t="s">
        <v>24</v>
      </c>
      <c r="O47" s="428" t="s">
        <v>24</v>
      </c>
      <c r="P47" s="430">
        <v>80</v>
      </c>
      <c r="Q47" s="427"/>
      <c r="R47" s="431"/>
      <c r="S47" s="643">
        <f>L47/F47</f>
        <v>1.9405594405594404</v>
      </c>
      <c r="T47" s="420"/>
      <c r="U47" s="2"/>
      <c r="V47" s="31"/>
      <c r="W47" s="31"/>
      <c r="X47" s="20" t="s">
        <v>369</v>
      </c>
    </row>
    <row r="48" spans="1:24" x14ac:dyDescent="0.3">
      <c r="A48" s="4">
        <v>42961</v>
      </c>
      <c r="B48" s="4"/>
      <c r="C48" s="33">
        <v>0</v>
      </c>
      <c r="D48" s="16">
        <v>12.18</v>
      </c>
      <c r="E48" s="17">
        <v>0</v>
      </c>
      <c r="F48" s="17">
        <v>51</v>
      </c>
      <c r="G48" s="18">
        <v>44</v>
      </c>
      <c r="H48" s="19">
        <v>7450</v>
      </c>
      <c r="I48" s="19"/>
      <c r="J48" s="445">
        <v>810</v>
      </c>
      <c r="K48" s="445">
        <f t="shared" si="0"/>
        <v>5215</v>
      </c>
      <c r="L48" s="476"/>
      <c r="M48" s="472">
        <v>5</v>
      </c>
      <c r="N48" s="425" t="s">
        <v>24</v>
      </c>
      <c r="O48" s="428" t="s">
        <v>24</v>
      </c>
      <c r="P48" s="430">
        <v>80</v>
      </c>
      <c r="Q48" s="427"/>
      <c r="R48" s="431"/>
      <c r="S48" s="643">
        <f t="shared" ref="S48:S50" si="6">L48/F48</f>
        <v>0</v>
      </c>
      <c r="T48" s="420"/>
      <c r="U48" s="2"/>
      <c r="V48" s="31"/>
      <c r="W48" s="31"/>
      <c r="X48" s="20" t="s">
        <v>344</v>
      </c>
    </row>
    <row r="49" spans="1:24" x14ac:dyDescent="0.3">
      <c r="A49" s="4">
        <v>42964</v>
      </c>
      <c r="B49" s="4"/>
      <c r="C49" s="33">
        <v>0</v>
      </c>
      <c r="D49" s="16">
        <v>11.6</v>
      </c>
      <c r="E49" s="17">
        <v>0</v>
      </c>
      <c r="F49" s="17">
        <v>85.4</v>
      </c>
      <c r="G49" s="18">
        <v>73.099999999999994</v>
      </c>
      <c r="H49" s="19">
        <v>7180</v>
      </c>
      <c r="I49" s="19">
        <v>258</v>
      </c>
      <c r="J49" s="445">
        <f t="shared" si="4"/>
        <v>1831.8</v>
      </c>
      <c r="K49" s="445">
        <f t="shared" si="0"/>
        <v>5026</v>
      </c>
      <c r="L49" s="476">
        <v>143</v>
      </c>
      <c r="M49" s="472">
        <v>8</v>
      </c>
      <c r="N49" s="425" t="s">
        <v>24</v>
      </c>
      <c r="O49" s="428" t="s">
        <v>24</v>
      </c>
      <c r="P49" s="430">
        <v>80</v>
      </c>
      <c r="Q49" s="427"/>
      <c r="R49" s="431"/>
      <c r="S49" s="643">
        <f t="shared" si="6"/>
        <v>1.6744730679156907</v>
      </c>
      <c r="T49" s="420">
        <v>0.84</v>
      </c>
      <c r="U49" s="2"/>
      <c r="V49" s="31"/>
      <c r="W49" s="31"/>
      <c r="X49" s="20" t="s">
        <v>345</v>
      </c>
    </row>
    <row r="50" spans="1:24" x14ac:dyDescent="0.3">
      <c r="A50" s="4">
        <v>42965</v>
      </c>
      <c r="B50" s="4"/>
      <c r="C50" s="33">
        <v>0</v>
      </c>
      <c r="D50" s="16">
        <v>11.7</v>
      </c>
      <c r="E50" s="17">
        <v>0</v>
      </c>
      <c r="F50" s="17">
        <v>74.8</v>
      </c>
      <c r="G50" s="18">
        <v>64.8</v>
      </c>
      <c r="H50" s="19">
        <v>6800</v>
      </c>
      <c r="I50" s="19">
        <v>119</v>
      </c>
      <c r="J50" s="445">
        <f t="shared" si="4"/>
        <v>844.9</v>
      </c>
      <c r="K50" s="445">
        <f t="shared" si="0"/>
        <v>4760</v>
      </c>
      <c r="L50" s="476">
        <v>136</v>
      </c>
      <c r="M50" s="472">
        <v>12.6</v>
      </c>
      <c r="N50" s="425" t="s">
        <v>24</v>
      </c>
      <c r="O50" s="428" t="s">
        <v>24</v>
      </c>
      <c r="P50" s="430">
        <v>80</v>
      </c>
      <c r="Q50" s="427"/>
      <c r="R50" s="431"/>
      <c r="S50" s="465">
        <f t="shared" si="6"/>
        <v>1.8181818181818183</v>
      </c>
      <c r="T50" s="420"/>
      <c r="U50" s="2"/>
      <c r="V50" s="31"/>
      <c r="W50" s="31"/>
      <c r="X50" s="20" t="s">
        <v>345</v>
      </c>
    </row>
    <row r="51" spans="1:24" x14ac:dyDescent="0.3">
      <c r="A51" s="644" t="s">
        <v>24</v>
      </c>
      <c r="B51" s="4"/>
      <c r="C51" s="33">
        <v>0</v>
      </c>
      <c r="D51" s="16"/>
      <c r="E51" s="17"/>
      <c r="F51" s="17"/>
      <c r="G51" s="18"/>
      <c r="H51" s="19"/>
      <c r="I51" s="19"/>
      <c r="J51" s="445"/>
      <c r="K51" s="445">
        <f t="shared" si="0"/>
        <v>0</v>
      </c>
      <c r="L51" s="476"/>
      <c r="M51" s="472"/>
      <c r="N51" s="425" t="s">
        <v>24</v>
      </c>
      <c r="O51" s="428" t="s">
        <v>24</v>
      </c>
      <c r="P51" s="430"/>
      <c r="Q51" s="427"/>
      <c r="R51" s="431"/>
      <c r="S51" s="465"/>
      <c r="T51" s="420"/>
      <c r="U51" s="2"/>
      <c r="V51" s="31"/>
      <c r="W51" s="31"/>
      <c r="X51" s="20"/>
    </row>
    <row r="52" spans="1:24" x14ac:dyDescent="0.3">
      <c r="A52" s="644" t="s">
        <v>24</v>
      </c>
      <c r="B52" s="4"/>
      <c r="C52" s="33">
        <v>0</v>
      </c>
      <c r="D52" s="16"/>
      <c r="E52" s="17"/>
      <c r="F52" s="17"/>
      <c r="G52" s="18"/>
      <c r="H52" s="19"/>
      <c r="I52" s="19"/>
      <c r="J52" s="445"/>
      <c r="K52" s="445">
        <f t="shared" si="0"/>
        <v>0</v>
      </c>
      <c r="L52" s="476"/>
      <c r="M52" s="472"/>
      <c r="N52" s="425" t="s">
        <v>24</v>
      </c>
      <c r="O52" s="428" t="s">
        <v>24</v>
      </c>
      <c r="P52" s="430"/>
      <c r="Q52" s="427"/>
      <c r="R52" s="431"/>
      <c r="S52" s="465"/>
      <c r="T52" s="420"/>
      <c r="U52" s="2"/>
      <c r="V52" s="31"/>
      <c r="W52" s="31"/>
      <c r="X52" s="20"/>
    </row>
    <row r="53" spans="1:24" x14ac:dyDescent="0.3">
      <c r="A53" s="644" t="s">
        <v>24</v>
      </c>
      <c r="B53" s="4"/>
      <c r="C53" s="33">
        <v>0</v>
      </c>
      <c r="D53" s="16"/>
      <c r="E53" s="17"/>
      <c r="F53" s="17"/>
      <c r="G53" s="18"/>
      <c r="H53" s="19"/>
      <c r="I53" s="19"/>
      <c r="J53" s="445"/>
      <c r="K53" s="445">
        <f t="shared" si="0"/>
        <v>0</v>
      </c>
      <c r="L53" s="476"/>
      <c r="M53" s="472"/>
      <c r="N53" s="425" t="s">
        <v>24</v>
      </c>
      <c r="O53" s="428" t="s">
        <v>24</v>
      </c>
      <c r="P53" s="430"/>
      <c r="Q53" s="427"/>
      <c r="R53" s="431"/>
      <c r="S53" s="465"/>
      <c r="T53" s="420"/>
      <c r="U53" s="2"/>
      <c r="V53" s="31"/>
      <c r="W53" s="31"/>
      <c r="X53" s="20"/>
    </row>
    <row r="54" spans="1:24" x14ac:dyDescent="0.3">
      <c r="A54" s="644" t="s">
        <v>24</v>
      </c>
      <c r="B54" s="4"/>
      <c r="C54" s="33">
        <v>0</v>
      </c>
      <c r="D54" s="16"/>
      <c r="E54" s="17"/>
      <c r="F54" s="17"/>
      <c r="G54" s="18"/>
      <c r="H54" s="19"/>
      <c r="I54" s="19"/>
      <c r="J54" s="445"/>
      <c r="K54" s="445">
        <f t="shared" si="0"/>
        <v>0</v>
      </c>
      <c r="L54" s="476"/>
      <c r="M54" s="472"/>
      <c r="N54" s="425" t="s">
        <v>24</v>
      </c>
      <c r="O54" s="428" t="s">
        <v>24</v>
      </c>
      <c r="P54" s="430"/>
      <c r="Q54" s="427"/>
      <c r="R54" s="431"/>
      <c r="S54" s="465"/>
      <c r="T54" s="420"/>
      <c r="U54" s="2"/>
      <c r="V54" s="31"/>
      <c r="W54" s="31"/>
      <c r="X54" s="20"/>
    </row>
    <row r="55" spans="1:24" x14ac:dyDescent="0.3">
      <c r="A55" s="644" t="s">
        <v>24</v>
      </c>
      <c r="B55" s="4"/>
      <c r="C55" s="33">
        <v>0</v>
      </c>
      <c r="D55" s="16"/>
      <c r="E55" s="17"/>
      <c r="F55" s="17"/>
      <c r="G55" s="18"/>
      <c r="H55" s="19"/>
      <c r="I55" s="19"/>
      <c r="J55" s="445"/>
      <c r="K55" s="445">
        <f t="shared" si="0"/>
        <v>0</v>
      </c>
      <c r="L55" s="476"/>
      <c r="M55" s="472"/>
      <c r="N55" s="425" t="s">
        <v>24</v>
      </c>
      <c r="O55" s="428" t="s">
        <v>24</v>
      </c>
      <c r="P55" s="430"/>
      <c r="Q55" s="427"/>
      <c r="R55" s="431"/>
      <c r="S55" s="465"/>
      <c r="T55" s="420"/>
      <c r="U55" s="2"/>
      <c r="V55" s="31"/>
      <c r="W55" s="31"/>
      <c r="X55" s="20"/>
    </row>
    <row r="56" spans="1:24" x14ac:dyDescent="0.3">
      <c r="A56" s="644" t="s">
        <v>24</v>
      </c>
      <c r="B56" s="4"/>
      <c r="C56" s="33">
        <v>0</v>
      </c>
      <c r="D56" s="16"/>
      <c r="E56" s="17"/>
      <c r="F56" s="17"/>
      <c r="G56" s="18"/>
      <c r="H56" s="19"/>
      <c r="I56" s="19"/>
      <c r="J56" s="445"/>
      <c r="K56" s="445">
        <f t="shared" si="0"/>
        <v>0</v>
      </c>
      <c r="L56" s="476"/>
      <c r="M56" s="472"/>
      <c r="N56" s="425" t="s">
        <v>24</v>
      </c>
      <c r="O56" s="428" t="s">
        <v>24</v>
      </c>
      <c r="P56" s="430"/>
      <c r="Q56" s="427"/>
      <c r="R56" s="431"/>
      <c r="S56" s="465"/>
      <c r="T56" s="420"/>
      <c r="U56" s="2"/>
      <c r="V56" s="31"/>
      <c r="W56" s="31"/>
      <c r="X56" s="20"/>
    </row>
    <row r="57" spans="1:24" x14ac:dyDescent="0.3">
      <c r="A57" s="644" t="s">
        <v>24</v>
      </c>
      <c r="B57" s="4"/>
      <c r="C57" s="33">
        <v>0</v>
      </c>
      <c r="D57" s="16"/>
      <c r="E57" s="17"/>
      <c r="F57" s="17"/>
      <c r="G57" s="18"/>
      <c r="H57" s="19"/>
      <c r="I57" s="19"/>
      <c r="J57" s="445"/>
      <c r="K57" s="445">
        <f t="shared" si="0"/>
        <v>0</v>
      </c>
      <c r="L57" s="476"/>
      <c r="M57" s="472"/>
      <c r="N57" s="425" t="s">
        <v>24</v>
      </c>
      <c r="O57" s="428" t="s">
        <v>24</v>
      </c>
      <c r="P57" s="430"/>
      <c r="Q57" s="427"/>
      <c r="R57" s="431"/>
      <c r="S57" s="465"/>
      <c r="T57" s="420"/>
      <c r="U57" s="2"/>
      <c r="V57" s="31"/>
      <c r="W57" s="31"/>
      <c r="X57" s="20"/>
    </row>
    <row r="58" spans="1:24" x14ac:dyDescent="0.3">
      <c r="A58" s="644" t="s">
        <v>24</v>
      </c>
      <c r="B58" s="4"/>
      <c r="C58" s="33">
        <v>0</v>
      </c>
      <c r="D58" s="16"/>
      <c r="E58" s="17"/>
      <c r="F58" s="17"/>
      <c r="G58" s="18"/>
      <c r="H58" s="19"/>
      <c r="I58" s="19"/>
      <c r="J58" s="445"/>
      <c r="K58" s="445">
        <f t="shared" si="0"/>
        <v>0</v>
      </c>
      <c r="L58" s="476"/>
      <c r="M58" s="472"/>
      <c r="N58" s="425" t="s">
        <v>24</v>
      </c>
      <c r="O58" s="428" t="s">
        <v>24</v>
      </c>
      <c r="P58" s="430"/>
      <c r="Q58" s="427"/>
      <c r="R58" s="431"/>
      <c r="S58" s="465"/>
      <c r="T58" s="420"/>
      <c r="U58" s="2"/>
      <c r="V58" s="31"/>
      <c r="W58" s="31"/>
      <c r="X58" s="20"/>
    </row>
    <row r="59" spans="1:24" x14ac:dyDescent="0.3">
      <c r="A59" s="644" t="s">
        <v>24</v>
      </c>
      <c r="B59" s="4"/>
      <c r="C59" s="33">
        <v>0</v>
      </c>
      <c r="D59" s="16"/>
      <c r="E59" s="17"/>
      <c r="F59" s="17"/>
      <c r="G59" s="18"/>
      <c r="H59" s="19"/>
      <c r="I59" s="19"/>
      <c r="J59" s="445"/>
      <c r="K59" s="445">
        <f t="shared" si="0"/>
        <v>0</v>
      </c>
      <c r="L59" s="476"/>
      <c r="M59" s="472"/>
      <c r="N59" s="425" t="s">
        <v>24</v>
      </c>
      <c r="O59" s="428" t="s">
        <v>24</v>
      </c>
      <c r="P59" s="430"/>
      <c r="Q59" s="427"/>
      <c r="R59" s="431"/>
      <c r="S59" s="465"/>
      <c r="T59" s="420"/>
      <c r="U59" s="2"/>
      <c r="V59" s="31"/>
      <c r="W59" s="31"/>
      <c r="X59" s="20"/>
    </row>
    <row r="60" spans="1:24" x14ac:dyDescent="0.3">
      <c r="A60" s="644" t="s">
        <v>24</v>
      </c>
      <c r="B60" s="4"/>
      <c r="C60" s="33">
        <v>0</v>
      </c>
      <c r="D60" s="16"/>
      <c r="E60" s="17"/>
      <c r="F60" s="17"/>
      <c r="G60" s="18"/>
      <c r="H60" s="19"/>
      <c r="I60" s="19"/>
      <c r="J60" s="445"/>
      <c r="K60" s="445">
        <f t="shared" si="0"/>
        <v>0</v>
      </c>
      <c r="L60" s="476"/>
      <c r="M60" s="472"/>
      <c r="N60" s="425" t="s">
        <v>24</v>
      </c>
      <c r="O60" s="428" t="s">
        <v>24</v>
      </c>
      <c r="P60" s="430"/>
      <c r="Q60" s="427"/>
      <c r="R60" s="431"/>
      <c r="S60" s="465"/>
      <c r="T60" s="420"/>
      <c r="U60" s="2"/>
      <c r="V60" s="31"/>
      <c r="W60" s="31"/>
      <c r="X60" s="20"/>
    </row>
    <row r="61" spans="1:24" x14ac:dyDescent="0.3">
      <c r="A61" s="644" t="s">
        <v>24</v>
      </c>
      <c r="B61" s="4"/>
      <c r="C61" s="33">
        <v>0</v>
      </c>
      <c r="D61" s="16"/>
      <c r="E61" s="17"/>
      <c r="F61" s="17"/>
      <c r="G61" s="18"/>
      <c r="H61" s="19"/>
      <c r="I61" s="19"/>
      <c r="J61" s="445"/>
      <c r="K61" s="445">
        <f t="shared" si="0"/>
        <v>0</v>
      </c>
      <c r="L61" s="476"/>
      <c r="M61" s="472"/>
      <c r="N61" s="425" t="s">
        <v>24</v>
      </c>
      <c r="O61" s="428" t="s">
        <v>24</v>
      </c>
      <c r="P61" s="430"/>
      <c r="Q61" s="427"/>
      <c r="R61" s="431"/>
      <c r="S61" s="465"/>
      <c r="T61" s="420"/>
      <c r="U61" s="2"/>
      <c r="V61" s="31"/>
      <c r="W61" s="31"/>
      <c r="X61" s="20"/>
    </row>
    <row r="62" spans="1:24" x14ac:dyDescent="0.3">
      <c r="A62" s="644" t="s">
        <v>24</v>
      </c>
      <c r="B62" s="4"/>
      <c r="C62" s="33">
        <v>0</v>
      </c>
      <c r="D62" s="16"/>
      <c r="E62" s="17"/>
      <c r="F62" s="17"/>
      <c r="G62" s="18"/>
      <c r="H62" s="19"/>
      <c r="I62" s="19"/>
      <c r="J62" s="445"/>
      <c r="K62" s="445">
        <f t="shared" si="0"/>
        <v>0</v>
      </c>
      <c r="L62" s="476"/>
      <c r="M62" s="472"/>
      <c r="N62" s="425" t="s">
        <v>24</v>
      </c>
      <c r="O62" s="428" t="s">
        <v>24</v>
      </c>
      <c r="P62" s="430"/>
      <c r="Q62" s="427"/>
      <c r="R62" s="431"/>
      <c r="S62" s="465"/>
      <c r="T62" s="420"/>
      <c r="U62" s="2"/>
      <c r="V62" s="31"/>
      <c r="W62" s="31"/>
      <c r="X62" s="20"/>
    </row>
    <row r="63" spans="1:24" x14ac:dyDescent="0.3">
      <c r="A63" s="644" t="s">
        <v>24</v>
      </c>
      <c r="B63" s="4"/>
      <c r="C63" s="33">
        <v>0</v>
      </c>
      <c r="D63" s="16"/>
      <c r="E63" s="17"/>
      <c r="F63" s="17"/>
      <c r="G63" s="18"/>
      <c r="H63" s="19"/>
      <c r="I63" s="19"/>
      <c r="J63" s="445"/>
      <c r="K63" s="445">
        <f t="shared" si="0"/>
        <v>0</v>
      </c>
      <c r="L63" s="476"/>
      <c r="M63" s="472"/>
      <c r="N63" s="425" t="s">
        <v>24</v>
      </c>
      <c r="O63" s="428" t="s">
        <v>24</v>
      </c>
      <c r="P63" s="430"/>
      <c r="Q63" s="427"/>
      <c r="R63" s="431"/>
      <c r="S63" s="465"/>
      <c r="T63" s="420"/>
      <c r="U63" s="2"/>
      <c r="V63" s="31"/>
      <c r="W63" s="31"/>
      <c r="X63" s="20"/>
    </row>
    <row r="64" spans="1:24" x14ac:dyDescent="0.3">
      <c r="A64" s="644" t="s">
        <v>24</v>
      </c>
      <c r="B64" s="4"/>
      <c r="C64" s="33">
        <v>0</v>
      </c>
      <c r="D64" s="16"/>
      <c r="E64" s="17"/>
      <c r="F64" s="17"/>
      <c r="G64" s="18"/>
      <c r="H64" s="19"/>
      <c r="I64" s="19"/>
      <c r="J64" s="445"/>
      <c r="K64" s="445">
        <f t="shared" si="0"/>
        <v>0</v>
      </c>
      <c r="L64" s="476"/>
      <c r="M64" s="472"/>
      <c r="N64" s="425" t="s">
        <v>24</v>
      </c>
      <c r="O64" s="428" t="s">
        <v>24</v>
      </c>
      <c r="P64" s="430"/>
      <c r="Q64" s="427"/>
      <c r="R64" s="431"/>
      <c r="S64" s="465"/>
      <c r="T64" s="420"/>
      <c r="U64" s="2"/>
      <c r="V64" s="31"/>
      <c r="W64" s="31"/>
      <c r="X64" s="20"/>
    </row>
    <row r="65" spans="1:24" x14ac:dyDescent="0.3">
      <c r="A65" s="644" t="s">
        <v>24</v>
      </c>
      <c r="B65" s="4"/>
      <c r="C65" s="33">
        <v>0</v>
      </c>
      <c r="D65" s="16"/>
      <c r="E65" s="17"/>
      <c r="F65" s="17"/>
      <c r="G65" s="18"/>
      <c r="H65" s="19"/>
      <c r="I65" s="19"/>
      <c r="J65" s="445"/>
      <c r="K65" s="445">
        <f t="shared" si="0"/>
        <v>0</v>
      </c>
      <c r="L65" s="476"/>
      <c r="M65" s="472"/>
      <c r="N65" s="425" t="s">
        <v>24</v>
      </c>
      <c r="O65" s="428" t="s">
        <v>24</v>
      </c>
      <c r="P65" s="430"/>
      <c r="Q65" s="427"/>
      <c r="R65" s="431"/>
      <c r="S65" s="465"/>
      <c r="T65" s="420"/>
      <c r="U65" s="2"/>
      <c r="V65" s="31"/>
      <c r="W65" s="31"/>
      <c r="X65" s="20"/>
    </row>
    <row r="66" spans="1:24" x14ac:dyDescent="0.3">
      <c r="A66" s="644" t="s">
        <v>24</v>
      </c>
      <c r="B66" s="4"/>
      <c r="C66" s="33">
        <v>0</v>
      </c>
      <c r="D66" s="16"/>
      <c r="E66" s="17"/>
      <c r="F66" s="17"/>
      <c r="G66" s="18"/>
      <c r="H66" s="19"/>
      <c r="I66" s="19"/>
      <c r="J66" s="445"/>
      <c r="K66" s="445">
        <f t="shared" si="0"/>
        <v>0</v>
      </c>
      <c r="L66" s="476"/>
      <c r="M66" s="472"/>
      <c r="N66" s="425" t="s">
        <v>24</v>
      </c>
      <c r="O66" s="428" t="s">
        <v>24</v>
      </c>
      <c r="P66" s="430"/>
      <c r="Q66" s="427"/>
      <c r="R66" s="431"/>
      <c r="S66" s="465"/>
      <c r="T66" s="420"/>
      <c r="U66" s="2"/>
      <c r="V66" s="31"/>
      <c r="W66" s="31"/>
      <c r="X66" s="20"/>
    </row>
    <row r="67" spans="1:24" x14ac:dyDescent="0.3">
      <c r="A67" s="644" t="s">
        <v>24</v>
      </c>
      <c r="B67" s="4"/>
      <c r="C67" s="33">
        <v>0</v>
      </c>
      <c r="D67" s="16"/>
      <c r="E67" s="17"/>
      <c r="F67" s="17"/>
      <c r="G67" s="18"/>
      <c r="H67" s="19"/>
      <c r="I67" s="19"/>
      <c r="J67" s="445"/>
      <c r="K67" s="445">
        <f t="shared" si="0"/>
        <v>0</v>
      </c>
      <c r="L67" s="476"/>
      <c r="M67" s="472"/>
      <c r="N67" s="425" t="s">
        <v>24</v>
      </c>
      <c r="O67" s="428" t="s">
        <v>24</v>
      </c>
      <c r="P67" s="430"/>
      <c r="Q67" s="427"/>
      <c r="R67" s="431"/>
      <c r="S67" s="465"/>
      <c r="T67" s="420"/>
      <c r="U67" s="2"/>
      <c r="V67" s="31"/>
      <c r="W67" s="31"/>
      <c r="X67" s="20"/>
    </row>
    <row r="68" spans="1:24" x14ac:dyDescent="0.3">
      <c r="A68" s="644" t="s">
        <v>24</v>
      </c>
      <c r="B68" s="4"/>
      <c r="C68" s="33">
        <v>0</v>
      </c>
      <c r="D68" s="16"/>
      <c r="E68" s="17"/>
      <c r="F68" s="17"/>
      <c r="G68" s="18"/>
      <c r="H68" s="19"/>
      <c r="I68" s="19"/>
      <c r="J68" s="445"/>
      <c r="K68" s="445">
        <f t="shared" si="0"/>
        <v>0</v>
      </c>
      <c r="L68" s="476"/>
      <c r="M68" s="472"/>
      <c r="N68" s="425" t="s">
        <v>24</v>
      </c>
      <c r="O68" s="428" t="s">
        <v>24</v>
      </c>
      <c r="P68" s="430"/>
      <c r="Q68" s="427"/>
      <c r="R68" s="431"/>
      <c r="S68" s="465"/>
      <c r="T68" s="420"/>
      <c r="U68" s="2"/>
      <c r="V68" s="31"/>
      <c r="W68" s="31"/>
      <c r="X68" s="20"/>
    </row>
    <row r="69" spans="1:24" x14ac:dyDescent="0.3">
      <c r="A69" s="644" t="s">
        <v>24</v>
      </c>
      <c r="B69" s="4"/>
      <c r="C69" s="33">
        <v>0</v>
      </c>
      <c r="D69" s="16"/>
      <c r="E69" s="17"/>
      <c r="F69" s="17"/>
      <c r="G69" s="18"/>
      <c r="H69" s="19"/>
      <c r="I69" s="19"/>
      <c r="J69" s="445"/>
      <c r="K69" s="445">
        <f t="shared" si="0"/>
        <v>0</v>
      </c>
      <c r="L69" s="476"/>
      <c r="M69" s="472"/>
      <c r="N69" s="425" t="s">
        <v>24</v>
      </c>
      <c r="O69" s="428" t="s">
        <v>24</v>
      </c>
      <c r="P69" s="430"/>
      <c r="Q69" s="427"/>
      <c r="R69" s="431"/>
      <c r="S69" s="465"/>
      <c r="T69" s="420"/>
      <c r="U69" s="2"/>
      <c r="V69" s="31"/>
      <c r="W69" s="31"/>
      <c r="X69" s="20"/>
    </row>
    <row r="70" spans="1:24" x14ac:dyDescent="0.3">
      <c r="A70" s="644" t="s">
        <v>24</v>
      </c>
      <c r="B70" s="4"/>
      <c r="C70" s="33">
        <v>0</v>
      </c>
      <c r="D70" s="16"/>
      <c r="E70" s="17"/>
      <c r="F70" s="17"/>
      <c r="G70" s="18"/>
      <c r="H70" s="19"/>
      <c r="I70" s="19"/>
      <c r="J70" s="445"/>
      <c r="K70" s="445">
        <f t="shared" si="0"/>
        <v>0</v>
      </c>
      <c r="L70" s="476"/>
      <c r="M70" s="472"/>
      <c r="N70" s="425" t="s">
        <v>24</v>
      </c>
      <c r="O70" s="428" t="s">
        <v>24</v>
      </c>
      <c r="P70" s="430"/>
      <c r="Q70" s="427"/>
      <c r="R70" s="431"/>
      <c r="S70" s="465"/>
      <c r="T70" s="420"/>
      <c r="U70" s="2"/>
      <c r="V70" s="31"/>
      <c r="W70" s="31"/>
      <c r="X70" s="20"/>
    </row>
    <row r="71" spans="1:24" x14ac:dyDescent="0.3">
      <c r="A71" s="644" t="s">
        <v>24</v>
      </c>
      <c r="B71" s="4"/>
      <c r="C71" s="33">
        <v>0</v>
      </c>
      <c r="D71" s="16"/>
      <c r="E71" s="17"/>
      <c r="F71" s="17"/>
      <c r="G71" s="18"/>
      <c r="H71" s="19"/>
      <c r="I71" s="19"/>
      <c r="J71" s="445"/>
      <c r="K71" s="445">
        <f t="shared" si="0"/>
        <v>0</v>
      </c>
      <c r="L71" s="476"/>
      <c r="M71" s="472"/>
      <c r="N71" s="425" t="s">
        <v>24</v>
      </c>
      <c r="O71" s="428" t="s">
        <v>24</v>
      </c>
      <c r="P71" s="430"/>
      <c r="Q71" s="427"/>
      <c r="R71" s="431"/>
      <c r="S71" s="465"/>
      <c r="T71" s="420"/>
      <c r="U71" s="2"/>
      <c r="V71" s="31"/>
      <c r="W71" s="31"/>
      <c r="X71" s="20"/>
    </row>
    <row r="72" spans="1:24" x14ac:dyDescent="0.3">
      <c r="A72" s="644" t="s">
        <v>24</v>
      </c>
      <c r="B72" s="4"/>
      <c r="C72" s="33">
        <v>0</v>
      </c>
      <c r="D72" s="16"/>
      <c r="E72" s="17"/>
      <c r="F72" s="17"/>
      <c r="G72" s="18"/>
      <c r="H72" s="19"/>
      <c r="I72" s="19"/>
      <c r="J72" s="445"/>
      <c r="K72" s="445">
        <f t="shared" si="0"/>
        <v>0</v>
      </c>
      <c r="L72" s="476"/>
      <c r="M72" s="472"/>
      <c r="N72" s="425" t="s">
        <v>24</v>
      </c>
      <c r="O72" s="428" t="s">
        <v>24</v>
      </c>
      <c r="P72" s="430"/>
      <c r="Q72" s="427"/>
      <c r="R72" s="431"/>
      <c r="S72" s="465"/>
      <c r="T72" s="420"/>
      <c r="U72" s="2"/>
      <c r="V72" s="31"/>
      <c r="W72" s="31"/>
      <c r="X72" s="20"/>
    </row>
    <row r="73" spans="1:24" x14ac:dyDescent="0.3">
      <c r="A73" s="644" t="s">
        <v>24</v>
      </c>
      <c r="B73" s="4"/>
      <c r="C73" s="33">
        <v>0</v>
      </c>
      <c r="D73" s="16"/>
      <c r="E73" s="17"/>
      <c r="F73" s="17"/>
      <c r="G73" s="18"/>
      <c r="H73" s="19"/>
      <c r="I73" s="19"/>
      <c r="J73" s="445"/>
      <c r="K73" s="445">
        <f t="shared" si="0"/>
        <v>0</v>
      </c>
      <c r="L73" s="476"/>
      <c r="M73" s="472"/>
      <c r="N73" s="425" t="s">
        <v>24</v>
      </c>
      <c r="O73" s="428" t="s">
        <v>24</v>
      </c>
      <c r="P73" s="430"/>
      <c r="Q73" s="427"/>
      <c r="R73" s="431"/>
      <c r="S73" s="465"/>
      <c r="T73" s="420"/>
      <c r="U73" s="2"/>
      <c r="V73" s="31"/>
      <c r="W73" s="31"/>
      <c r="X73" s="20"/>
    </row>
    <row r="74" spans="1:24" x14ac:dyDescent="0.3">
      <c r="A74" s="644" t="s">
        <v>24</v>
      </c>
      <c r="B74" s="4"/>
      <c r="C74" s="33">
        <v>0</v>
      </c>
      <c r="D74" s="16"/>
      <c r="E74" s="17"/>
      <c r="F74" s="17"/>
      <c r="G74" s="18"/>
      <c r="H74" s="19"/>
      <c r="I74" s="19"/>
      <c r="J74" s="445"/>
      <c r="K74" s="445">
        <f t="shared" ref="K74:K137" si="7">H74*0.7</f>
        <v>0</v>
      </c>
      <c r="L74" s="476"/>
      <c r="M74" s="472"/>
      <c r="N74" s="425" t="s">
        <v>24</v>
      </c>
      <c r="O74" s="428" t="s">
        <v>24</v>
      </c>
      <c r="P74" s="430"/>
      <c r="Q74" s="427"/>
      <c r="R74" s="431"/>
      <c r="S74" s="465"/>
      <c r="T74" s="420"/>
      <c r="U74" s="2"/>
      <c r="V74" s="31"/>
      <c r="W74" s="31"/>
      <c r="X74" s="20"/>
    </row>
    <row r="75" spans="1:24" x14ac:dyDescent="0.3">
      <c r="A75" s="644" t="s">
        <v>24</v>
      </c>
      <c r="B75" s="4"/>
      <c r="C75" s="33">
        <v>0</v>
      </c>
      <c r="D75" s="16"/>
      <c r="E75" s="17"/>
      <c r="F75" s="17"/>
      <c r="G75" s="18"/>
      <c r="H75" s="19"/>
      <c r="I75" s="19"/>
      <c r="J75" s="445"/>
      <c r="K75" s="445">
        <f t="shared" si="7"/>
        <v>0</v>
      </c>
      <c r="L75" s="476"/>
      <c r="M75" s="472"/>
      <c r="N75" s="425" t="s">
        <v>24</v>
      </c>
      <c r="O75" s="428" t="s">
        <v>24</v>
      </c>
      <c r="P75" s="430"/>
      <c r="Q75" s="427"/>
      <c r="R75" s="431"/>
      <c r="S75" s="465"/>
      <c r="T75" s="420"/>
      <c r="U75" s="2"/>
      <c r="V75" s="31"/>
      <c r="W75" s="31"/>
      <c r="X75" s="20"/>
    </row>
    <row r="76" spans="1:24" x14ac:dyDescent="0.3">
      <c r="A76" s="644" t="s">
        <v>24</v>
      </c>
      <c r="B76" s="4"/>
      <c r="C76" s="33">
        <v>0</v>
      </c>
      <c r="D76" s="16"/>
      <c r="E76" s="17"/>
      <c r="F76" s="17"/>
      <c r="G76" s="18"/>
      <c r="H76" s="19"/>
      <c r="I76" s="19"/>
      <c r="J76" s="445"/>
      <c r="K76" s="445">
        <f t="shared" si="7"/>
        <v>0</v>
      </c>
      <c r="L76" s="476"/>
      <c r="M76" s="472"/>
      <c r="N76" s="425" t="s">
        <v>24</v>
      </c>
      <c r="O76" s="428" t="s">
        <v>24</v>
      </c>
      <c r="P76" s="430"/>
      <c r="Q76" s="427"/>
      <c r="R76" s="431"/>
      <c r="S76" s="465"/>
      <c r="T76" s="420"/>
      <c r="U76" s="2"/>
      <c r="V76" s="31"/>
      <c r="W76" s="31"/>
      <c r="X76" s="20"/>
    </row>
    <row r="77" spans="1:24" x14ac:dyDescent="0.3">
      <c r="A77" s="644" t="s">
        <v>24</v>
      </c>
      <c r="B77" s="4"/>
      <c r="C77" s="33">
        <v>0</v>
      </c>
      <c r="D77" s="16"/>
      <c r="E77" s="17"/>
      <c r="F77" s="17"/>
      <c r="G77" s="18"/>
      <c r="H77" s="19"/>
      <c r="I77" s="19"/>
      <c r="J77" s="445"/>
      <c r="K77" s="445">
        <f t="shared" si="7"/>
        <v>0</v>
      </c>
      <c r="L77" s="476"/>
      <c r="M77" s="472"/>
      <c r="N77" s="425" t="s">
        <v>24</v>
      </c>
      <c r="O77" s="428" t="s">
        <v>24</v>
      </c>
      <c r="P77" s="430"/>
      <c r="Q77" s="427"/>
      <c r="R77" s="431"/>
      <c r="S77" s="465"/>
      <c r="T77" s="420"/>
      <c r="U77" s="2"/>
      <c r="V77" s="31"/>
      <c r="W77" s="31"/>
      <c r="X77" s="20"/>
    </row>
    <row r="78" spans="1:24" x14ac:dyDescent="0.3">
      <c r="A78" s="644" t="s">
        <v>24</v>
      </c>
      <c r="B78" s="4"/>
      <c r="C78" s="33">
        <v>0</v>
      </c>
      <c r="D78" s="16"/>
      <c r="E78" s="17"/>
      <c r="F78" s="17"/>
      <c r="G78" s="18"/>
      <c r="H78" s="19"/>
      <c r="I78" s="19"/>
      <c r="J78" s="445"/>
      <c r="K78" s="445">
        <f t="shared" si="7"/>
        <v>0</v>
      </c>
      <c r="L78" s="476"/>
      <c r="M78" s="472"/>
      <c r="N78" s="425" t="s">
        <v>24</v>
      </c>
      <c r="O78" s="428" t="s">
        <v>24</v>
      </c>
      <c r="P78" s="430"/>
      <c r="Q78" s="427"/>
      <c r="R78" s="431"/>
      <c r="S78" s="465"/>
      <c r="T78" s="420"/>
      <c r="U78" s="2"/>
      <c r="V78" s="31"/>
      <c r="W78" s="31"/>
      <c r="X78" s="20"/>
    </row>
    <row r="79" spans="1:24" x14ac:dyDescent="0.3">
      <c r="A79" s="644" t="s">
        <v>24</v>
      </c>
      <c r="B79" s="4"/>
      <c r="C79" s="33">
        <v>0</v>
      </c>
      <c r="D79" s="16"/>
      <c r="E79" s="17"/>
      <c r="F79" s="17"/>
      <c r="G79" s="18"/>
      <c r="H79" s="19"/>
      <c r="I79" s="19"/>
      <c r="J79" s="445"/>
      <c r="K79" s="445">
        <f t="shared" si="7"/>
        <v>0</v>
      </c>
      <c r="L79" s="476"/>
      <c r="M79" s="472"/>
      <c r="N79" s="425" t="s">
        <v>24</v>
      </c>
      <c r="O79" s="428" t="s">
        <v>24</v>
      </c>
      <c r="P79" s="430"/>
      <c r="Q79" s="427"/>
      <c r="R79" s="431"/>
      <c r="S79" s="465"/>
      <c r="T79" s="420"/>
      <c r="U79" s="2"/>
      <c r="V79" s="31"/>
      <c r="W79" s="31"/>
      <c r="X79" s="20"/>
    </row>
    <row r="80" spans="1:24" x14ac:dyDescent="0.3">
      <c r="A80" s="644" t="s">
        <v>24</v>
      </c>
      <c r="B80" s="4"/>
      <c r="C80" s="33">
        <v>0</v>
      </c>
      <c r="D80" s="16"/>
      <c r="E80" s="17"/>
      <c r="F80" s="17"/>
      <c r="G80" s="18"/>
      <c r="H80" s="19"/>
      <c r="I80" s="19"/>
      <c r="J80" s="445"/>
      <c r="K80" s="445">
        <f t="shared" si="7"/>
        <v>0</v>
      </c>
      <c r="L80" s="476"/>
      <c r="M80" s="472"/>
      <c r="N80" s="425" t="s">
        <v>24</v>
      </c>
      <c r="O80" s="428" t="s">
        <v>24</v>
      </c>
      <c r="P80" s="430"/>
      <c r="Q80" s="427"/>
      <c r="R80" s="431"/>
      <c r="S80" s="465"/>
      <c r="T80" s="420"/>
      <c r="U80" s="2"/>
      <c r="V80" s="31"/>
      <c r="W80" s="31"/>
      <c r="X80" s="20"/>
    </row>
    <row r="81" spans="1:24" x14ac:dyDescent="0.3">
      <c r="A81" s="644" t="s">
        <v>24</v>
      </c>
      <c r="B81" s="4"/>
      <c r="C81" s="33">
        <v>0</v>
      </c>
      <c r="D81" s="16"/>
      <c r="E81" s="17"/>
      <c r="F81" s="17"/>
      <c r="G81" s="18"/>
      <c r="H81" s="19"/>
      <c r="I81" s="19"/>
      <c r="J81" s="445"/>
      <c r="K81" s="445">
        <f t="shared" si="7"/>
        <v>0</v>
      </c>
      <c r="L81" s="476"/>
      <c r="M81" s="472"/>
      <c r="N81" s="425" t="s">
        <v>24</v>
      </c>
      <c r="O81" s="428" t="s">
        <v>24</v>
      </c>
      <c r="P81" s="430"/>
      <c r="Q81" s="427"/>
      <c r="R81" s="431"/>
      <c r="S81" s="465"/>
      <c r="T81" s="420"/>
      <c r="U81" s="2"/>
      <c r="V81" s="31"/>
      <c r="W81" s="31"/>
      <c r="X81" s="20"/>
    </row>
    <row r="82" spans="1:24" x14ac:dyDescent="0.3">
      <c r="A82" s="644" t="s">
        <v>24</v>
      </c>
      <c r="B82" s="4"/>
      <c r="C82" s="33">
        <v>0</v>
      </c>
      <c r="D82" s="16"/>
      <c r="E82" s="17"/>
      <c r="F82" s="17"/>
      <c r="G82" s="18"/>
      <c r="H82" s="19"/>
      <c r="I82" s="19"/>
      <c r="J82" s="445"/>
      <c r="K82" s="445">
        <f t="shared" si="7"/>
        <v>0</v>
      </c>
      <c r="L82" s="476"/>
      <c r="M82" s="472"/>
      <c r="N82" s="425" t="s">
        <v>24</v>
      </c>
      <c r="O82" s="428" t="s">
        <v>24</v>
      </c>
      <c r="P82" s="430"/>
      <c r="Q82" s="427"/>
      <c r="R82" s="431"/>
      <c r="S82" s="465"/>
      <c r="T82" s="420"/>
      <c r="U82" s="2"/>
      <c r="V82" s="31"/>
      <c r="W82" s="31"/>
      <c r="X82" s="20"/>
    </row>
    <row r="83" spans="1:24" x14ac:dyDescent="0.3">
      <c r="A83" s="644" t="s">
        <v>24</v>
      </c>
      <c r="B83" s="4"/>
      <c r="C83" s="33">
        <v>0</v>
      </c>
      <c r="D83" s="16"/>
      <c r="E83" s="17"/>
      <c r="F83" s="17"/>
      <c r="G83" s="18"/>
      <c r="H83" s="19"/>
      <c r="I83" s="19"/>
      <c r="J83" s="445"/>
      <c r="K83" s="445">
        <f t="shared" si="7"/>
        <v>0</v>
      </c>
      <c r="L83" s="476"/>
      <c r="M83" s="472"/>
      <c r="N83" s="425" t="s">
        <v>24</v>
      </c>
      <c r="O83" s="428" t="s">
        <v>24</v>
      </c>
      <c r="P83" s="430"/>
      <c r="Q83" s="427"/>
      <c r="R83" s="431"/>
      <c r="S83" s="465"/>
      <c r="T83" s="420"/>
      <c r="U83" s="2"/>
      <c r="V83" s="31"/>
      <c r="W83" s="31"/>
      <c r="X83" s="20"/>
    </row>
    <row r="84" spans="1:24" x14ac:dyDescent="0.3">
      <c r="A84" s="644" t="s">
        <v>24</v>
      </c>
      <c r="B84" s="4"/>
      <c r="C84" s="33">
        <v>0</v>
      </c>
      <c r="D84" s="16"/>
      <c r="E84" s="17"/>
      <c r="F84" s="17"/>
      <c r="G84" s="18"/>
      <c r="H84" s="19"/>
      <c r="I84" s="19"/>
      <c r="J84" s="445"/>
      <c r="K84" s="445">
        <f t="shared" si="7"/>
        <v>0</v>
      </c>
      <c r="L84" s="476"/>
      <c r="M84" s="472"/>
      <c r="N84" s="425" t="s">
        <v>24</v>
      </c>
      <c r="O84" s="428" t="s">
        <v>24</v>
      </c>
      <c r="P84" s="430"/>
      <c r="Q84" s="427"/>
      <c r="R84" s="431"/>
      <c r="S84" s="465"/>
      <c r="T84" s="420"/>
      <c r="U84" s="2"/>
      <c r="V84" s="31"/>
      <c r="W84" s="31"/>
      <c r="X84" s="20"/>
    </row>
    <row r="85" spans="1:24" x14ac:dyDescent="0.3">
      <c r="A85" s="644" t="s">
        <v>24</v>
      </c>
      <c r="B85" s="4"/>
      <c r="C85" s="33">
        <v>0</v>
      </c>
      <c r="D85" s="16"/>
      <c r="E85" s="17"/>
      <c r="F85" s="17"/>
      <c r="G85" s="18"/>
      <c r="H85" s="19"/>
      <c r="I85" s="19"/>
      <c r="J85" s="445"/>
      <c r="K85" s="445">
        <f t="shared" si="7"/>
        <v>0</v>
      </c>
      <c r="L85" s="476"/>
      <c r="M85" s="472"/>
      <c r="N85" s="425" t="s">
        <v>24</v>
      </c>
      <c r="O85" s="428" t="s">
        <v>24</v>
      </c>
      <c r="P85" s="430"/>
      <c r="Q85" s="427"/>
      <c r="R85" s="431"/>
      <c r="S85" s="465"/>
      <c r="T85" s="420"/>
      <c r="U85" s="2"/>
      <c r="V85" s="31"/>
      <c r="W85" s="31"/>
      <c r="X85" s="20"/>
    </row>
    <row r="86" spans="1:24" x14ac:dyDescent="0.3">
      <c r="A86" s="644" t="s">
        <v>24</v>
      </c>
      <c r="B86" s="4"/>
      <c r="C86" s="33">
        <v>0</v>
      </c>
      <c r="D86" s="16"/>
      <c r="E86" s="17"/>
      <c r="F86" s="17"/>
      <c r="G86" s="18"/>
      <c r="H86" s="19"/>
      <c r="I86" s="19"/>
      <c r="J86" s="445"/>
      <c r="K86" s="445">
        <f t="shared" si="7"/>
        <v>0</v>
      </c>
      <c r="L86" s="476"/>
      <c r="M86" s="472"/>
      <c r="N86" s="425" t="s">
        <v>24</v>
      </c>
      <c r="O86" s="428" t="s">
        <v>24</v>
      </c>
      <c r="P86" s="430"/>
      <c r="Q86" s="427"/>
      <c r="R86" s="431"/>
      <c r="S86" s="465"/>
      <c r="T86" s="420"/>
      <c r="U86" s="2"/>
      <c r="V86" s="31"/>
      <c r="W86" s="31"/>
      <c r="X86" s="20"/>
    </row>
    <row r="87" spans="1:24" x14ac:dyDescent="0.3">
      <c r="A87" s="644" t="s">
        <v>24</v>
      </c>
      <c r="B87" s="4"/>
      <c r="C87" s="33">
        <v>0</v>
      </c>
      <c r="D87" s="16"/>
      <c r="E87" s="17"/>
      <c r="F87" s="17"/>
      <c r="G87" s="18"/>
      <c r="H87" s="19"/>
      <c r="I87" s="19"/>
      <c r="J87" s="445"/>
      <c r="K87" s="445">
        <f t="shared" si="7"/>
        <v>0</v>
      </c>
      <c r="L87" s="476"/>
      <c r="M87" s="472"/>
      <c r="N87" s="425" t="s">
        <v>24</v>
      </c>
      <c r="O87" s="428" t="s">
        <v>24</v>
      </c>
      <c r="P87" s="430"/>
      <c r="Q87" s="427"/>
      <c r="R87" s="431"/>
      <c r="S87" s="465"/>
      <c r="T87" s="420"/>
      <c r="U87" s="2"/>
      <c r="V87" s="31"/>
      <c r="W87" s="31"/>
      <c r="X87" s="20"/>
    </row>
    <row r="88" spans="1:24" x14ac:dyDescent="0.3">
      <c r="A88" s="644" t="s">
        <v>24</v>
      </c>
      <c r="B88" s="4"/>
      <c r="C88" s="33">
        <v>0</v>
      </c>
      <c r="D88" s="16"/>
      <c r="E88" s="17"/>
      <c r="F88" s="17"/>
      <c r="G88" s="18"/>
      <c r="H88" s="19"/>
      <c r="I88" s="19"/>
      <c r="J88" s="445"/>
      <c r="K88" s="445">
        <f t="shared" si="7"/>
        <v>0</v>
      </c>
      <c r="L88" s="476"/>
      <c r="M88" s="472"/>
      <c r="N88" s="425" t="s">
        <v>24</v>
      </c>
      <c r="O88" s="428" t="s">
        <v>24</v>
      </c>
      <c r="P88" s="430"/>
      <c r="Q88" s="427"/>
      <c r="R88" s="431"/>
      <c r="S88" s="465"/>
      <c r="T88" s="420"/>
      <c r="U88" s="2"/>
      <c r="V88" s="31"/>
      <c r="W88" s="31"/>
      <c r="X88" s="20"/>
    </row>
    <row r="89" spans="1:24" x14ac:dyDescent="0.3">
      <c r="A89" s="644" t="s">
        <v>24</v>
      </c>
      <c r="B89" s="4"/>
      <c r="C89" s="33">
        <v>0</v>
      </c>
      <c r="D89" s="16"/>
      <c r="E89" s="17"/>
      <c r="F89" s="17"/>
      <c r="G89" s="18"/>
      <c r="H89" s="19"/>
      <c r="I89" s="19"/>
      <c r="J89" s="445"/>
      <c r="K89" s="445">
        <f t="shared" si="7"/>
        <v>0</v>
      </c>
      <c r="L89" s="476"/>
      <c r="M89" s="472"/>
      <c r="N89" s="425" t="s">
        <v>24</v>
      </c>
      <c r="O89" s="428" t="s">
        <v>24</v>
      </c>
      <c r="P89" s="430"/>
      <c r="Q89" s="427"/>
      <c r="R89" s="431"/>
      <c r="S89" s="465"/>
      <c r="T89" s="420"/>
      <c r="U89" s="2"/>
      <c r="V89" s="31"/>
      <c r="W89" s="31"/>
      <c r="X89" s="20"/>
    </row>
    <row r="90" spans="1:24" x14ac:dyDescent="0.3">
      <c r="A90" s="644" t="s">
        <v>24</v>
      </c>
      <c r="B90" s="4"/>
      <c r="C90" s="33">
        <v>0</v>
      </c>
      <c r="D90" s="16"/>
      <c r="E90" s="17"/>
      <c r="F90" s="17"/>
      <c r="G90" s="18"/>
      <c r="H90" s="19"/>
      <c r="I90" s="19"/>
      <c r="J90" s="445"/>
      <c r="K90" s="445">
        <f t="shared" si="7"/>
        <v>0</v>
      </c>
      <c r="L90" s="476"/>
      <c r="M90" s="472"/>
      <c r="N90" s="425" t="s">
        <v>24</v>
      </c>
      <c r="O90" s="428" t="s">
        <v>24</v>
      </c>
      <c r="P90" s="430"/>
      <c r="Q90" s="427"/>
      <c r="R90" s="431"/>
      <c r="S90" s="465"/>
      <c r="T90" s="420"/>
      <c r="U90" s="2"/>
      <c r="V90" s="31"/>
      <c r="W90" s="31"/>
      <c r="X90" s="20"/>
    </row>
    <row r="91" spans="1:24" x14ac:dyDescent="0.3">
      <c r="A91" s="644" t="s">
        <v>24</v>
      </c>
      <c r="B91" s="4"/>
      <c r="C91" s="33">
        <v>0</v>
      </c>
      <c r="D91" s="16"/>
      <c r="E91" s="17"/>
      <c r="F91" s="17"/>
      <c r="G91" s="18"/>
      <c r="H91" s="19"/>
      <c r="I91" s="19"/>
      <c r="J91" s="445"/>
      <c r="K91" s="445">
        <f t="shared" si="7"/>
        <v>0</v>
      </c>
      <c r="L91" s="476"/>
      <c r="M91" s="472"/>
      <c r="N91" s="425" t="s">
        <v>24</v>
      </c>
      <c r="O91" s="428" t="s">
        <v>24</v>
      </c>
      <c r="P91" s="430"/>
      <c r="Q91" s="427"/>
      <c r="R91" s="431"/>
      <c r="S91" s="465"/>
      <c r="T91" s="420"/>
      <c r="U91" s="2"/>
      <c r="V91" s="31"/>
      <c r="W91" s="31"/>
      <c r="X91" s="20"/>
    </row>
    <row r="92" spans="1:24" x14ac:dyDescent="0.3">
      <c r="A92" s="644" t="s">
        <v>24</v>
      </c>
      <c r="B92" s="4"/>
      <c r="C92" s="33">
        <v>0</v>
      </c>
      <c r="D92" s="16"/>
      <c r="E92" s="17"/>
      <c r="F92" s="17"/>
      <c r="G92" s="18"/>
      <c r="H92" s="19"/>
      <c r="I92" s="19"/>
      <c r="J92" s="445"/>
      <c r="K92" s="445">
        <f t="shared" si="7"/>
        <v>0</v>
      </c>
      <c r="L92" s="476"/>
      <c r="M92" s="472"/>
      <c r="N92" s="425" t="s">
        <v>24</v>
      </c>
      <c r="O92" s="428" t="s">
        <v>24</v>
      </c>
      <c r="P92" s="430"/>
      <c r="Q92" s="427"/>
      <c r="R92" s="431"/>
      <c r="S92" s="465"/>
      <c r="T92" s="420"/>
      <c r="U92" s="2"/>
      <c r="V92" s="31"/>
      <c r="W92" s="31"/>
      <c r="X92" s="20"/>
    </row>
    <row r="93" spans="1:24" x14ac:dyDescent="0.3">
      <c r="A93" s="644" t="s">
        <v>24</v>
      </c>
      <c r="B93" s="4"/>
      <c r="C93" s="33">
        <v>0</v>
      </c>
      <c r="D93" s="16"/>
      <c r="E93" s="17"/>
      <c r="F93" s="17"/>
      <c r="G93" s="18"/>
      <c r="H93" s="19"/>
      <c r="I93" s="19"/>
      <c r="J93" s="445"/>
      <c r="K93" s="445">
        <f t="shared" si="7"/>
        <v>0</v>
      </c>
      <c r="L93" s="476"/>
      <c r="M93" s="472"/>
      <c r="N93" s="425" t="s">
        <v>24</v>
      </c>
      <c r="O93" s="428" t="s">
        <v>24</v>
      </c>
      <c r="P93" s="430"/>
      <c r="Q93" s="427"/>
      <c r="R93" s="431"/>
      <c r="S93" s="465"/>
      <c r="T93" s="420"/>
      <c r="U93" s="2"/>
      <c r="V93" s="31"/>
      <c r="W93" s="31"/>
      <c r="X93" s="20"/>
    </row>
    <row r="94" spans="1:24" x14ac:dyDescent="0.3">
      <c r="A94" s="644" t="s">
        <v>24</v>
      </c>
      <c r="B94" s="4"/>
      <c r="C94" s="33">
        <v>0</v>
      </c>
      <c r="D94" s="16"/>
      <c r="E94" s="17"/>
      <c r="F94" s="17"/>
      <c r="G94" s="18"/>
      <c r="H94" s="19"/>
      <c r="I94" s="19"/>
      <c r="J94" s="445"/>
      <c r="K94" s="445">
        <f t="shared" si="7"/>
        <v>0</v>
      </c>
      <c r="L94" s="476"/>
      <c r="M94" s="472"/>
      <c r="N94" s="425" t="s">
        <v>24</v>
      </c>
      <c r="O94" s="428" t="s">
        <v>24</v>
      </c>
      <c r="P94" s="430"/>
      <c r="Q94" s="427"/>
      <c r="R94" s="431"/>
      <c r="S94" s="465"/>
      <c r="T94" s="420"/>
      <c r="U94" s="2"/>
      <c r="V94" s="31"/>
      <c r="W94" s="31"/>
      <c r="X94" s="20"/>
    </row>
    <row r="95" spans="1:24" x14ac:dyDescent="0.3">
      <c r="A95" s="644" t="s">
        <v>24</v>
      </c>
      <c r="B95" s="4"/>
      <c r="C95" s="33">
        <v>0</v>
      </c>
      <c r="D95" s="16"/>
      <c r="E95" s="17"/>
      <c r="F95" s="17"/>
      <c r="G95" s="18"/>
      <c r="H95" s="19"/>
      <c r="I95" s="19"/>
      <c r="J95" s="445"/>
      <c r="K95" s="445">
        <f t="shared" si="7"/>
        <v>0</v>
      </c>
      <c r="L95" s="476"/>
      <c r="M95" s="472"/>
      <c r="N95" s="425" t="s">
        <v>24</v>
      </c>
      <c r="O95" s="428" t="s">
        <v>24</v>
      </c>
      <c r="P95" s="430"/>
      <c r="Q95" s="427"/>
      <c r="R95" s="431"/>
      <c r="S95" s="465"/>
      <c r="T95" s="420"/>
      <c r="U95" s="2"/>
      <c r="V95" s="31"/>
      <c r="W95" s="31"/>
      <c r="X95" s="20"/>
    </row>
    <row r="96" spans="1:24" x14ac:dyDescent="0.3">
      <c r="A96" s="644" t="s">
        <v>24</v>
      </c>
      <c r="B96" s="4"/>
      <c r="C96" s="33">
        <v>0</v>
      </c>
      <c r="D96" s="16"/>
      <c r="E96" s="17"/>
      <c r="F96" s="17"/>
      <c r="G96" s="18"/>
      <c r="H96" s="19"/>
      <c r="I96" s="19"/>
      <c r="J96" s="445"/>
      <c r="K96" s="445">
        <f t="shared" si="7"/>
        <v>0</v>
      </c>
      <c r="L96" s="476"/>
      <c r="M96" s="472"/>
      <c r="N96" s="425" t="s">
        <v>24</v>
      </c>
      <c r="O96" s="428" t="s">
        <v>24</v>
      </c>
      <c r="P96" s="430"/>
      <c r="Q96" s="427"/>
      <c r="R96" s="431"/>
      <c r="S96" s="465"/>
      <c r="T96" s="420"/>
      <c r="U96" s="2"/>
      <c r="V96" s="31"/>
      <c r="W96" s="31"/>
      <c r="X96" s="20"/>
    </row>
    <row r="97" spans="1:24" x14ac:dyDescent="0.3">
      <c r="A97" s="644" t="s">
        <v>24</v>
      </c>
      <c r="B97" s="4"/>
      <c r="C97" s="33">
        <v>0</v>
      </c>
      <c r="D97" s="16"/>
      <c r="E97" s="17"/>
      <c r="F97" s="17"/>
      <c r="G97" s="18"/>
      <c r="H97" s="19"/>
      <c r="I97" s="19"/>
      <c r="J97" s="445"/>
      <c r="K97" s="445">
        <f t="shared" si="7"/>
        <v>0</v>
      </c>
      <c r="L97" s="476"/>
      <c r="M97" s="472"/>
      <c r="N97" s="425" t="s">
        <v>24</v>
      </c>
      <c r="O97" s="428" t="s">
        <v>24</v>
      </c>
      <c r="P97" s="430"/>
      <c r="Q97" s="427"/>
      <c r="R97" s="431"/>
      <c r="S97" s="465"/>
      <c r="T97" s="420"/>
      <c r="U97" s="2"/>
      <c r="V97" s="31"/>
      <c r="W97" s="31"/>
      <c r="X97" s="20"/>
    </row>
    <row r="98" spans="1:24" x14ac:dyDescent="0.3">
      <c r="A98" s="644" t="s">
        <v>24</v>
      </c>
      <c r="B98" s="4"/>
      <c r="C98" s="33">
        <v>0</v>
      </c>
      <c r="D98" s="16"/>
      <c r="E98" s="17"/>
      <c r="F98" s="17"/>
      <c r="G98" s="18"/>
      <c r="H98" s="19"/>
      <c r="I98" s="19"/>
      <c r="J98" s="445"/>
      <c r="K98" s="445">
        <f t="shared" si="7"/>
        <v>0</v>
      </c>
      <c r="L98" s="476"/>
      <c r="M98" s="472"/>
      <c r="N98" s="425" t="s">
        <v>24</v>
      </c>
      <c r="O98" s="428" t="s">
        <v>24</v>
      </c>
      <c r="P98" s="430"/>
      <c r="Q98" s="427"/>
      <c r="R98" s="431"/>
      <c r="S98" s="465"/>
      <c r="T98" s="420"/>
      <c r="U98" s="2"/>
      <c r="V98" s="31"/>
      <c r="W98" s="31"/>
      <c r="X98" s="20"/>
    </row>
    <row r="99" spans="1:24" x14ac:dyDescent="0.3">
      <c r="A99" s="644" t="s">
        <v>24</v>
      </c>
      <c r="B99" s="4"/>
      <c r="C99" s="33">
        <v>0</v>
      </c>
      <c r="D99" s="16"/>
      <c r="E99" s="17"/>
      <c r="F99" s="17"/>
      <c r="G99" s="18"/>
      <c r="H99" s="19"/>
      <c r="I99" s="19"/>
      <c r="J99" s="445"/>
      <c r="K99" s="445">
        <f t="shared" si="7"/>
        <v>0</v>
      </c>
      <c r="L99" s="476"/>
      <c r="M99" s="472"/>
      <c r="N99" s="425" t="s">
        <v>24</v>
      </c>
      <c r="O99" s="428" t="s">
        <v>24</v>
      </c>
      <c r="P99" s="430"/>
      <c r="Q99" s="427"/>
      <c r="R99" s="431"/>
      <c r="S99" s="465"/>
      <c r="T99" s="420"/>
      <c r="U99" s="2"/>
      <c r="V99" s="31"/>
      <c r="W99" s="31"/>
      <c r="X99" s="20"/>
    </row>
    <row r="100" spans="1:24" x14ac:dyDescent="0.3">
      <c r="A100" s="644" t="s">
        <v>24</v>
      </c>
      <c r="B100" s="4"/>
      <c r="C100" s="33">
        <v>0</v>
      </c>
      <c r="D100" s="16"/>
      <c r="E100" s="17"/>
      <c r="F100" s="17"/>
      <c r="G100" s="18"/>
      <c r="H100" s="19"/>
      <c r="I100" s="19"/>
      <c r="J100" s="445"/>
      <c r="K100" s="445">
        <f t="shared" si="7"/>
        <v>0</v>
      </c>
      <c r="L100" s="476"/>
      <c r="M100" s="472"/>
      <c r="N100" s="425" t="s">
        <v>24</v>
      </c>
      <c r="O100" s="428" t="s">
        <v>24</v>
      </c>
      <c r="P100" s="430"/>
      <c r="Q100" s="427"/>
      <c r="R100" s="431"/>
      <c r="S100" s="465"/>
      <c r="T100" s="420"/>
      <c r="U100" s="2"/>
      <c r="V100" s="31"/>
      <c r="W100" s="31"/>
      <c r="X100" s="20"/>
    </row>
    <row r="101" spans="1:24" x14ac:dyDescent="0.3">
      <c r="A101" s="644" t="s">
        <v>24</v>
      </c>
      <c r="B101" s="4"/>
      <c r="C101" s="33">
        <v>0</v>
      </c>
      <c r="D101" s="16"/>
      <c r="E101" s="17"/>
      <c r="F101" s="17"/>
      <c r="G101" s="18"/>
      <c r="H101" s="19"/>
      <c r="I101" s="19"/>
      <c r="J101" s="445"/>
      <c r="K101" s="445">
        <f t="shared" si="7"/>
        <v>0</v>
      </c>
      <c r="L101" s="476"/>
      <c r="M101" s="472"/>
      <c r="N101" s="425" t="s">
        <v>24</v>
      </c>
      <c r="O101" s="428" t="s">
        <v>24</v>
      </c>
      <c r="P101" s="430"/>
      <c r="Q101" s="427"/>
      <c r="R101" s="431"/>
      <c r="S101" s="465"/>
      <c r="T101" s="420"/>
      <c r="U101" s="2"/>
      <c r="V101" s="31"/>
      <c r="W101" s="31"/>
      <c r="X101" s="20"/>
    </row>
    <row r="102" spans="1:24" x14ac:dyDescent="0.3">
      <c r="A102" s="644" t="s">
        <v>24</v>
      </c>
      <c r="B102" s="4"/>
      <c r="C102" s="33">
        <v>0</v>
      </c>
      <c r="D102" s="16"/>
      <c r="E102" s="17"/>
      <c r="F102" s="17"/>
      <c r="G102" s="18"/>
      <c r="H102" s="19"/>
      <c r="I102" s="19"/>
      <c r="J102" s="445"/>
      <c r="K102" s="445">
        <f t="shared" si="7"/>
        <v>0</v>
      </c>
      <c r="L102" s="476"/>
      <c r="M102" s="472"/>
      <c r="N102" s="425" t="s">
        <v>24</v>
      </c>
      <c r="O102" s="428" t="s">
        <v>24</v>
      </c>
      <c r="P102" s="430"/>
      <c r="Q102" s="427"/>
      <c r="R102" s="431"/>
      <c r="S102" s="465"/>
      <c r="T102" s="420"/>
      <c r="U102" s="2"/>
      <c r="V102" s="31"/>
      <c r="W102" s="31"/>
      <c r="X102" s="20"/>
    </row>
    <row r="103" spans="1:24" x14ac:dyDescent="0.3">
      <c r="A103" s="644" t="s">
        <v>24</v>
      </c>
      <c r="B103" s="4"/>
      <c r="C103" s="33">
        <v>0</v>
      </c>
      <c r="D103" s="16"/>
      <c r="E103" s="17"/>
      <c r="F103" s="17"/>
      <c r="G103" s="18"/>
      <c r="H103" s="19"/>
      <c r="I103" s="19"/>
      <c r="J103" s="445"/>
      <c r="K103" s="445">
        <f t="shared" si="7"/>
        <v>0</v>
      </c>
      <c r="L103" s="476"/>
      <c r="M103" s="472"/>
      <c r="N103" s="425" t="s">
        <v>24</v>
      </c>
      <c r="O103" s="428" t="s">
        <v>24</v>
      </c>
      <c r="P103" s="430"/>
      <c r="Q103" s="427"/>
      <c r="R103" s="431"/>
      <c r="S103" s="465"/>
      <c r="T103" s="420"/>
      <c r="U103" s="2"/>
      <c r="V103" s="31"/>
      <c r="W103" s="31"/>
      <c r="X103" s="20"/>
    </row>
    <row r="104" spans="1:24" x14ac:dyDescent="0.3">
      <c r="A104" s="644" t="s">
        <v>24</v>
      </c>
      <c r="B104" s="4"/>
      <c r="C104" s="33">
        <v>0</v>
      </c>
      <c r="D104" s="16"/>
      <c r="E104" s="17"/>
      <c r="F104" s="17"/>
      <c r="G104" s="18"/>
      <c r="H104" s="19"/>
      <c r="I104" s="19"/>
      <c r="J104" s="445"/>
      <c r="K104" s="445">
        <f t="shared" si="7"/>
        <v>0</v>
      </c>
      <c r="L104" s="476"/>
      <c r="M104" s="472"/>
      <c r="N104" s="425" t="s">
        <v>24</v>
      </c>
      <c r="O104" s="428" t="s">
        <v>24</v>
      </c>
      <c r="P104" s="430"/>
      <c r="Q104" s="427"/>
      <c r="R104" s="431"/>
      <c r="S104" s="465"/>
      <c r="T104" s="420"/>
      <c r="U104" s="2"/>
      <c r="V104" s="31"/>
      <c r="W104" s="31"/>
      <c r="X104" s="20"/>
    </row>
    <row r="105" spans="1:24" x14ac:dyDescent="0.3">
      <c r="A105" s="644" t="s">
        <v>24</v>
      </c>
      <c r="B105" s="4"/>
      <c r="C105" s="33">
        <v>0</v>
      </c>
      <c r="D105" s="16"/>
      <c r="E105" s="17"/>
      <c r="F105" s="17"/>
      <c r="G105" s="18"/>
      <c r="H105" s="19"/>
      <c r="I105" s="19"/>
      <c r="J105" s="445"/>
      <c r="K105" s="445">
        <f t="shared" si="7"/>
        <v>0</v>
      </c>
      <c r="L105" s="476"/>
      <c r="M105" s="472"/>
      <c r="N105" s="425" t="s">
        <v>24</v>
      </c>
      <c r="O105" s="428" t="s">
        <v>24</v>
      </c>
      <c r="P105" s="430"/>
      <c r="Q105" s="427"/>
      <c r="R105" s="431"/>
      <c r="S105" s="465"/>
      <c r="T105" s="420"/>
      <c r="U105" s="2"/>
      <c r="V105" s="31"/>
      <c r="W105" s="31"/>
      <c r="X105" s="20"/>
    </row>
    <row r="106" spans="1:24" x14ac:dyDescent="0.3">
      <c r="A106" s="644" t="s">
        <v>24</v>
      </c>
      <c r="B106" s="4"/>
      <c r="C106" s="33">
        <v>0</v>
      </c>
      <c r="D106" s="16"/>
      <c r="E106" s="17"/>
      <c r="F106" s="17"/>
      <c r="G106" s="18"/>
      <c r="H106" s="19"/>
      <c r="I106" s="19"/>
      <c r="J106" s="445"/>
      <c r="K106" s="445">
        <f t="shared" si="7"/>
        <v>0</v>
      </c>
      <c r="L106" s="476"/>
      <c r="M106" s="472"/>
      <c r="N106" s="425" t="s">
        <v>24</v>
      </c>
      <c r="O106" s="428" t="s">
        <v>24</v>
      </c>
      <c r="P106" s="430"/>
      <c r="Q106" s="427"/>
      <c r="R106" s="431"/>
      <c r="S106" s="465"/>
      <c r="T106" s="420"/>
      <c r="U106" s="2"/>
      <c r="V106" s="31"/>
      <c r="W106" s="31"/>
      <c r="X106" s="20"/>
    </row>
    <row r="107" spans="1:24" x14ac:dyDescent="0.3">
      <c r="A107" s="644" t="s">
        <v>24</v>
      </c>
      <c r="B107" s="4"/>
      <c r="C107" s="33">
        <v>0</v>
      </c>
      <c r="D107" s="16"/>
      <c r="E107" s="17"/>
      <c r="F107" s="17"/>
      <c r="G107" s="18"/>
      <c r="H107" s="19"/>
      <c r="I107" s="19"/>
      <c r="J107" s="445"/>
      <c r="K107" s="445">
        <f t="shared" si="7"/>
        <v>0</v>
      </c>
      <c r="L107" s="476"/>
      <c r="M107" s="472"/>
      <c r="N107" s="425" t="s">
        <v>24</v>
      </c>
      <c r="O107" s="428" t="s">
        <v>24</v>
      </c>
      <c r="P107" s="430"/>
      <c r="Q107" s="427"/>
      <c r="R107" s="431"/>
      <c r="S107" s="465"/>
      <c r="T107" s="420"/>
      <c r="U107" s="2"/>
      <c r="V107" s="31"/>
      <c r="W107" s="31"/>
      <c r="X107" s="20"/>
    </row>
    <row r="108" spans="1:24" x14ac:dyDescent="0.3">
      <c r="A108" s="644" t="s">
        <v>24</v>
      </c>
      <c r="B108" s="4"/>
      <c r="C108" s="33">
        <v>0</v>
      </c>
      <c r="D108" s="16"/>
      <c r="E108" s="17"/>
      <c r="F108" s="17"/>
      <c r="G108" s="18"/>
      <c r="H108" s="19"/>
      <c r="I108" s="19"/>
      <c r="J108" s="445"/>
      <c r="K108" s="445">
        <f t="shared" si="7"/>
        <v>0</v>
      </c>
      <c r="L108" s="476"/>
      <c r="M108" s="472"/>
      <c r="N108" s="425" t="s">
        <v>24</v>
      </c>
      <c r="O108" s="428" t="s">
        <v>24</v>
      </c>
      <c r="P108" s="430"/>
      <c r="Q108" s="427"/>
      <c r="R108" s="431"/>
      <c r="S108" s="465"/>
      <c r="T108" s="420"/>
      <c r="U108" s="2"/>
      <c r="V108" s="31"/>
      <c r="W108" s="31"/>
      <c r="X108" s="20"/>
    </row>
    <row r="109" spans="1:24" x14ac:dyDescent="0.3">
      <c r="A109" s="644" t="s">
        <v>24</v>
      </c>
      <c r="B109" s="4"/>
      <c r="C109" s="33">
        <v>0</v>
      </c>
      <c r="D109" s="16"/>
      <c r="E109" s="17"/>
      <c r="F109" s="17"/>
      <c r="G109" s="18"/>
      <c r="H109" s="19"/>
      <c r="I109" s="19"/>
      <c r="J109" s="445"/>
      <c r="K109" s="445">
        <f t="shared" si="7"/>
        <v>0</v>
      </c>
      <c r="L109" s="476"/>
      <c r="M109" s="472"/>
      <c r="N109" s="425" t="s">
        <v>24</v>
      </c>
      <c r="O109" s="428" t="s">
        <v>24</v>
      </c>
      <c r="P109" s="430"/>
      <c r="Q109" s="427"/>
      <c r="R109" s="431"/>
      <c r="S109" s="465"/>
      <c r="T109" s="420"/>
      <c r="U109" s="2"/>
      <c r="V109" s="31"/>
      <c r="W109" s="31"/>
      <c r="X109" s="20"/>
    </row>
    <row r="110" spans="1:24" x14ac:dyDescent="0.3">
      <c r="A110" s="644" t="s">
        <v>24</v>
      </c>
      <c r="B110" s="4"/>
      <c r="C110" s="33">
        <v>0</v>
      </c>
      <c r="D110" s="16"/>
      <c r="E110" s="17"/>
      <c r="F110" s="17"/>
      <c r="G110" s="18"/>
      <c r="H110" s="19"/>
      <c r="I110" s="19"/>
      <c r="J110" s="445"/>
      <c r="K110" s="445">
        <f t="shared" si="7"/>
        <v>0</v>
      </c>
      <c r="L110" s="476"/>
      <c r="M110" s="472"/>
      <c r="N110" s="425" t="s">
        <v>24</v>
      </c>
      <c r="O110" s="428" t="s">
        <v>24</v>
      </c>
      <c r="P110" s="430"/>
      <c r="Q110" s="427"/>
      <c r="R110" s="431"/>
      <c r="S110" s="465"/>
      <c r="T110" s="420"/>
      <c r="U110" s="2"/>
      <c r="V110" s="31"/>
      <c r="W110" s="31"/>
      <c r="X110" s="20"/>
    </row>
    <row r="111" spans="1:24" x14ac:dyDescent="0.3">
      <c r="A111" s="644" t="s">
        <v>24</v>
      </c>
      <c r="B111" s="4"/>
      <c r="C111" s="33">
        <v>0</v>
      </c>
      <c r="D111" s="16"/>
      <c r="E111" s="17"/>
      <c r="F111" s="17"/>
      <c r="G111" s="18"/>
      <c r="H111" s="19"/>
      <c r="I111" s="19"/>
      <c r="J111" s="445"/>
      <c r="K111" s="445">
        <f t="shared" si="7"/>
        <v>0</v>
      </c>
      <c r="L111" s="476"/>
      <c r="M111" s="472"/>
      <c r="N111" s="425" t="s">
        <v>24</v>
      </c>
      <c r="O111" s="428" t="s">
        <v>24</v>
      </c>
      <c r="P111" s="430"/>
      <c r="Q111" s="427"/>
      <c r="R111" s="431"/>
      <c r="S111" s="465"/>
      <c r="T111" s="420"/>
      <c r="U111" s="2"/>
      <c r="V111" s="31"/>
      <c r="W111" s="31"/>
      <c r="X111" s="20"/>
    </row>
    <row r="112" spans="1:24" x14ac:dyDescent="0.3">
      <c r="A112" s="644" t="s">
        <v>24</v>
      </c>
      <c r="B112" s="4"/>
      <c r="C112" s="33">
        <v>0</v>
      </c>
      <c r="D112" s="16"/>
      <c r="E112" s="17"/>
      <c r="F112" s="17"/>
      <c r="G112" s="18"/>
      <c r="H112" s="19"/>
      <c r="I112" s="19"/>
      <c r="J112" s="445"/>
      <c r="K112" s="445">
        <f t="shared" si="7"/>
        <v>0</v>
      </c>
      <c r="L112" s="476"/>
      <c r="M112" s="472"/>
      <c r="N112" s="425" t="s">
        <v>24</v>
      </c>
      <c r="O112" s="428" t="s">
        <v>24</v>
      </c>
      <c r="P112" s="430"/>
      <c r="Q112" s="427"/>
      <c r="R112" s="431"/>
      <c r="S112" s="465"/>
      <c r="T112" s="420"/>
      <c r="U112" s="2"/>
      <c r="V112" s="31"/>
      <c r="W112" s="31"/>
      <c r="X112" s="20"/>
    </row>
    <row r="113" spans="1:24" x14ac:dyDescent="0.3">
      <c r="A113" s="644" t="s">
        <v>24</v>
      </c>
      <c r="B113" s="4"/>
      <c r="C113" s="33">
        <v>0</v>
      </c>
      <c r="D113" s="16"/>
      <c r="E113" s="17"/>
      <c r="F113" s="17"/>
      <c r="G113" s="18"/>
      <c r="H113" s="19"/>
      <c r="I113" s="19"/>
      <c r="J113" s="445"/>
      <c r="K113" s="445">
        <f t="shared" si="7"/>
        <v>0</v>
      </c>
      <c r="L113" s="476"/>
      <c r="M113" s="472"/>
      <c r="N113" s="425" t="s">
        <v>24</v>
      </c>
      <c r="O113" s="428" t="s">
        <v>24</v>
      </c>
      <c r="P113" s="430"/>
      <c r="Q113" s="427"/>
      <c r="R113" s="431"/>
      <c r="S113" s="465"/>
      <c r="T113" s="420"/>
      <c r="U113" s="2"/>
      <c r="V113" s="31"/>
      <c r="W113" s="31"/>
      <c r="X113" s="20"/>
    </row>
    <row r="114" spans="1:24" x14ac:dyDescent="0.3">
      <c r="A114" s="644" t="s">
        <v>24</v>
      </c>
      <c r="B114" s="4"/>
      <c r="C114" s="33">
        <v>0</v>
      </c>
      <c r="D114" s="16"/>
      <c r="E114" s="17"/>
      <c r="F114" s="17"/>
      <c r="G114" s="18"/>
      <c r="H114" s="19"/>
      <c r="I114" s="19"/>
      <c r="J114" s="445"/>
      <c r="K114" s="445">
        <f t="shared" si="7"/>
        <v>0</v>
      </c>
      <c r="L114" s="476"/>
      <c r="M114" s="472"/>
      <c r="N114" s="425" t="s">
        <v>24</v>
      </c>
      <c r="O114" s="428" t="s">
        <v>24</v>
      </c>
      <c r="P114" s="430"/>
      <c r="Q114" s="427"/>
      <c r="R114" s="431"/>
      <c r="S114" s="465"/>
      <c r="T114" s="420"/>
      <c r="U114" s="2"/>
      <c r="V114" s="31"/>
      <c r="W114" s="31"/>
      <c r="X114" s="20"/>
    </row>
    <row r="115" spans="1:24" x14ac:dyDescent="0.3">
      <c r="A115" s="644" t="s">
        <v>24</v>
      </c>
      <c r="B115" s="4"/>
      <c r="C115" s="33">
        <v>0</v>
      </c>
      <c r="D115" s="16"/>
      <c r="E115" s="17"/>
      <c r="F115" s="17"/>
      <c r="G115" s="18"/>
      <c r="H115" s="19"/>
      <c r="I115" s="19"/>
      <c r="J115" s="445"/>
      <c r="K115" s="445">
        <f t="shared" si="7"/>
        <v>0</v>
      </c>
      <c r="L115" s="476"/>
      <c r="M115" s="472"/>
      <c r="N115" s="425" t="s">
        <v>24</v>
      </c>
      <c r="O115" s="428" t="s">
        <v>24</v>
      </c>
      <c r="P115" s="430"/>
      <c r="Q115" s="427"/>
      <c r="R115" s="431"/>
      <c r="S115" s="465"/>
      <c r="T115" s="420"/>
      <c r="U115" s="2"/>
      <c r="V115" s="31"/>
      <c r="W115" s="31"/>
      <c r="X115" s="20"/>
    </row>
    <row r="116" spans="1:24" x14ac:dyDescent="0.3">
      <c r="A116" s="644" t="s">
        <v>24</v>
      </c>
      <c r="B116" s="4"/>
      <c r="C116" s="33">
        <v>0</v>
      </c>
      <c r="D116" s="16"/>
      <c r="E116" s="17"/>
      <c r="F116" s="17"/>
      <c r="G116" s="18"/>
      <c r="H116" s="19"/>
      <c r="I116" s="19"/>
      <c r="J116" s="445"/>
      <c r="K116" s="445">
        <f t="shared" si="7"/>
        <v>0</v>
      </c>
      <c r="L116" s="476"/>
      <c r="M116" s="472"/>
      <c r="N116" s="425" t="s">
        <v>24</v>
      </c>
      <c r="O116" s="428" t="s">
        <v>24</v>
      </c>
      <c r="P116" s="430"/>
      <c r="Q116" s="427"/>
      <c r="R116" s="431"/>
      <c r="S116" s="465"/>
      <c r="T116" s="420"/>
      <c r="U116" s="2"/>
      <c r="V116" s="31"/>
      <c r="W116" s="31"/>
      <c r="X116" s="20"/>
    </row>
    <row r="117" spans="1:24" x14ac:dyDescent="0.3">
      <c r="A117" s="644" t="s">
        <v>24</v>
      </c>
      <c r="B117" s="4"/>
      <c r="C117" s="33">
        <v>0</v>
      </c>
      <c r="D117" s="16"/>
      <c r="E117" s="17"/>
      <c r="F117" s="17"/>
      <c r="G117" s="18"/>
      <c r="H117" s="19"/>
      <c r="I117" s="19"/>
      <c r="J117" s="445"/>
      <c r="K117" s="445">
        <f t="shared" si="7"/>
        <v>0</v>
      </c>
      <c r="L117" s="476"/>
      <c r="M117" s="472"/>
      <c r="N117" s="425" t="s">
        <v>24</v>
      </c>
      <c r="O117" s="428" t="s">
        <v>24</v>
      </c>
      <c r="P117" s="430"/>
      <c r="Q117" s="427"/>
      <c r="R117" s="431"/>
      <c r="S117" s="465"/>
      <c r="T117" s="420"/>
      <c r="U117" s="2"/>
      <c r="V117" s="31"/>
      <c r="W117" s="31"/>
      <c r="X117" s="20"/>
    </row>
    <row r="118" spans="1:24" x14ac:dyDescent="0.3">
      <c r="A118" s="644" t="s">
        <v>24</v>
      </c>
      <c r="B118" s="4"/>
      <c r="C118" s="33">
        <v>0</v>
      </c>
      <c r="D118" s="16"/>
      <c r="E118" s="17"/>
      <c r="F118" s="17"/>
      <c r="G118" s="18"/>
      <c r="H118" s="19"/>
      <c r="I118" s="19"/>
      <c r="J118" s="445"/>
      <c r="K118" s="445">
        <f t="shared" si="7"/>
        <v>0</v>
      </c>
      <c r="L118" s="476"/>
      <c r="M118" s="472"/>
      <c r="N118" s="425" t="s">
        <v>24</v>
      </c>
      <c r="O118" s="428" t="s">
        <v>24</v>
      </c>
      <c r="P118" s="430"/>
      <c r="Q118" s="427"/>
      <c r="R118" s="431"/>
      <c r="S118" s="465"/>
      <c r="T118" s="420"/>
      <c r="U118" s="2"/>
      <c r="V118" s="31"/>
      <c r="W118" s="31"/>
      <c r="X118" s="20"/>
    </row>
    <row r="119" spans="1:24" x14ac:dyDescent="0.3">
      <c r="A119" s="644" t="s">
        <v>24</v>
      </c>
      <c r="B119" s="4"/>
      <c r="C119" s="33">
        <v>0</v>
      </c>
      <c r="D119" s="16"/>
      <c r="E119" s="17"/>
      <c r="F119" s="17"/>
      <c r="G119" s="18"/>
      <c r="H119" s="19"/>
      <c r="I119" s="19"/>
      <c r="J119" s="445"/>
      <c r="K119" s="445">
        <f t="shared" si="7"/>
        <v>0</v>
      </c>
      <c r="L119" s="476"/>
      <c r="M119" s="472"/>
      <c r="N119" s="425" t="s">
        <v>24</v>
      </c>
      <c r="O119" s="428" t="s">
        <v>24</v>
      </c>
      <c r="P119" s="430"/>
      <c r="Q119" s="427"/>
      <c r="R119" s="431"/>
      <c r="S119" s="465"/>
      <c r="T119" s="420"/>
      <c r="U119" s="2"/>
      <c r="V119" s="31"/>
      <c r="W119" s="31"/>
      <c r="X119" s="20"/>
    </row>
    <row r="120" spans="1:24" x14ac:dyDescent="0.3">
      <c r="A120" s="644" t="s">
        <v>24</v>
      </c>
      <c r="B120" s="4"/>
      <c r="C120" s="33">
        <v>0</v>
      </c>
      <c r="D120" s="16"/>
      <c r="E120" s="17"/>
      <c r="F120" s="17"/>
      <c r="G120" s="18"/>
      <c r="H120" s="19"/>
      <c r="I120" s="19"/>
      <c r="J120" s="445"/>
      <c r="K120" s="445">
        <f t="shared" si="7"/>
        <v>0</v>
      </c>
      <c r="L120" s="476"/>
      <c r="M120" s="472"/>
      <c r="N120" s="425" t="s">
        <v>24</v>
      </c>
      <c r="O120" s="428" t="s">
        <v>24</v>
      </c>
      <c r="P120" s="430"/>
      <c r="Q120" s="427"/>
      <c r="R120" s="431"/>
      <c r="S120" s="465"/>
      <c r="T120" s="420"/>
      <c r="U120" s="2"/>
      <c r="V120" s="31"/>
      <c r="W120" s="31"/>
      <c r="X120" s="20"/>
    </row>
    <row r="121" spans="1:24" x14ac:dyDescent="0.3">
      <c r="A121" s="644" t="s">
        <v>24</v>
      </c>
      <c r="B121" s="4"/>
      <c r="C121" s="33">
        <v>0</v>
      </c>
      <c r="D121" s="16"/>
      <c r="E121" s="17"/>
      <c r="F121" s="17"/>
      <c r="G121" s="18"/>
      <c r="H121" s="19"/>
      <c r="I121" s="19"/>
      <c r="J121" s="445"/>
      <c r="K121" s="445">
        <f t="shared" si="7"/>
        <v>0</v>
      </c>
      <c r="L121" s="476"/>
      <c r="M121" s="472"/>
      <c r="N121" s="425" t="s">
        <v>24</v>
      </c>
      <c r="O121" s="428" t="s">
        <v>24</v>
      </c>
      <c r="P121" s="430"/>
      <c r="Q121" s="427"/>
      <c r="R121" s="431"/>
      <c r="S121" s="465"/>
      <c r="T121" s="420"/>
      <c r="U121" s="2"/>
      <c r="V121" s="31"/>
      <c r="W121" s="31"/>
      <c r="X121" s="20"/>
    </row>
    <row r="122" spans="1:24" x14ac:dyDescent="0.3">
      <c r="A122" s="644" t="s">
        <v>24</v>
      </c>
      <c r="B122" s="4"/>
      <c r="C122" s="33">
        <v>0</v>
      </c>
      <c r="D122" s="16"/>
      <c r="E122" s="17"/>
      <c r="F122" s="17"/>
      <c r="G122" s="18"/>
      <c r="H122" s="19"/>
      <c r="I122" s="19"/>
      <c r="J122" s="445"/>
      <c r="K122" s="445">
        <f t="shared" si="7"/>
        <v>0</v>
      </c>
      <c r="L122" s="476"/>
      <c r="M122" s="472"/>
      <c r="N122" s="425" t="s">
        <v>24</v>
      </c>
      <c r="O122" s="428" t="s">
        <v>24</v>
      </c>
      <c r="P122" s="430"/>
      <c r="Q122" s="427"/>
      <c r="R122" s="431"/>
      <c r="S122" s="465"/>
      <c r="T122" s="420"/>
      <c r="U122" s="2"/>
      <c r="V122" s="31"/>
      <c r="W122" s="31"/>
      <c r="X122" s="20"/>
    </row>
    <row r="123" spans="1:24" x14ac:dyDescent="0.3">
      <c r="A123" s="644" t="s">
        <v>24</v>
      </c>
      <c r="B123" s="4"/>
      <c r="C123" s="33">
        <v>0</v>
      </c>
      <c r="D123" s="16"/>
      <c r="E123" s="17"/>
      <c r="F123" s="17"/>
      <c r="G123" s="18"/>
      <c r="H123" s="19"/>
      <c r="I123" s="19"/>
      <c r="J123" s="445"/>
      <c r="K123" s="445">
        <f t="shared" si="7"/>
        <v>0</v>
      </c>
      <c r="L123" s="476"/>
      <c r="M123" s="472"/>
      <c r="N123" s="425" t="s">
        <v>24</v>
      </c>
      <c r="O123" s="428" t="s">
        <v>24</v>
      </c>
      <c r="P123" s="430"/>
      <c r="Q123" s="427"/>
      <c r="R123" s="431"/>
      <c r="S123" s="465"/>
      <c r="T123" s="420"/>
      <c r="U123" s="2"/>
      <c r="V123" s="31"/>
      <c r="W123" s="31"/>
      <c r="X123" s="20"/>
    </row>
    <row r="124" spans="1:24" x14ac:dyDescent="0.3">
      <c r="A124" s="644" t="s">
        <v>24</v>
      </c>
      <c r="B124" s="4"/>
      <c r="C124" s="33">
        <v>0</v>
      </c>
      <c r="D124" s="16"/>
      <c r="E124" s="17"/>
      <c r="F124" s="17"/>
      <c r="G124" s="18"/>
      <c r="H124" s="19"/>
      <c r="I124" s="19"/>
      <c r="J124" s="445"/>
      <c r="K124" s="445">
        <f t="shared" si="7"/>
        <v>0</v>
      </c>
      <c r="L124" s="476"/>
      <c r="M124" s="472"/>
      <c r="N124" s="425" t="s">
        <v>24</v>
      </c>
      <c r="O124" s="428" t="s">
        <v>24</v>
      </c>
      <c r="P124" s="430"/>
      <c r="Q124" s="427"/>
      <c r="R124" s="431"/>
      <c r="S124" s="465"/>
      <c r="T124" s="420"/>
      <c r="U124" s="2"/>
      <c r="V124" s="31"/>
      <c r="W124" s="31"/>
      <c r="X124" s="20"/>
    </row>
    <row r="125" spans="1:24" x14ac:dyDescent="0.3">
      <c r="A125" s="644" t="s">
        <v>24</v>
      </c>
      <c r="B125" s="4"/>
      <c r="C125" s="33">
        <v>0</v>
      </c>
      <c r="D125" s="16"/>
      <c r="E125" s="17"/>
      <c r="F125" s="17"/>
      <c r="G125" s="18"/>
      <c r="H125" s="19"/>
      <c r="I125" s="19"/>
      <c r="J125" s="445"/>
      <c r="K125" s="445">
        <f t="shared" si="7"/>
        <v>0</v>
      </c>
      <c r="L125" s="476"/>
      <c r="M125" s="472"/>
      <c r="N125" s="425" t="s">
        <v>24</v>
      </c>
      <c r="O125" s="428" t="s">
        <v>24</v>
      </c>
      <c r="P125" s="430"/>
      <c r="Q125" s="427"/>
      <c r="R125" s="431"/>
      <c r="S125" s="465"/>
      <c r="T125" s="420"/>
      <c r="U125" s="2"/>
      <c r="V125" s="31"/>
      <c r="W125" s="31"/>
      <c r="X125" s="20"/>
    </row>
    <row r="126" spans="1:24" x14ac:dyDescent="0.3">
      <c r="A126" s="644" t="s">
        <v>24</v>
      </c>
      <c r="B126" s="4"/>
      <c r="C126" s="33">
        <v>0</v>
      </c>
      <c r="D126" s="16"/>
      <c r="E126" s="17"/>
      <c r="F126" s="17"/>
      <c r="G126" s="18"/>
      <c r="H126" s="19"/>
      <c r="I126" s="19"/>
      <c r="J126" s="445"/>
      <c r="K126" s="445">
        <f t="shared" si="7"/>
        <v>0</v>
      </c>
      <c r="L126" s="476"/>
      <c r="M126" s="472"/>
      <c r="N126" s="425" t="s">
        <v>24</v>
      </c>
      <c r="O126" s="428" t="s">
        <v>24</v>
      </c>
      <c r="P126" s="430"/>
      <c r="Q126" s="427"/>
      <c r="R126" s="431"/>
      <c r="S126" s="465"/>
      <c r="T126" s="420"/>
      <c r="U126" s="2"/>
      <c r="V126" s="31"/>
      <c r="W126" s="31"/>
      <c r="X126" s="20"/>
    </row>
    <row r="127" spans="1:24" x14ac:dyDescent="0.3">
      <c r="A127" s="644" t="s">
        <v>24</v>
      </c>
      <c r="B127" s="4"/>
      <c r="C127" s="33">
        <v>0</v>
      </c>
      <c r="D127" s="16"/>
      <c r="E127" s="17"/>
      <c r="F127" s="17"/>
      <c r="G127" s="18"/>
      <c r="H127" s="19"/>
      <c r="I127" s="19"/>
      <c r="J127" s="445"/>
      <c r="K127" s="445">
        <f t="shared" si="7"/>
        <v>0</v>
      </c>
      <c r="L127" s="476"/>
      <c r="M127" s="472"/>
      <c r="N127" s="425" t="s">
        <v>24</v>
      </c>
      <c r="O127" s="428" t="s">
        <v>24</v>
      </c>
      <c r="P127" s="430"/>
      <c r="Q127" s="427"/>
      <c r="R127" s="431"/>
      <c r="S127" s="465"/>
      <c r="T127" s="420"/>
      <c r="U127" s="2"/>
      <c r="V127" s="31"/>
      <c r="W127" s="31"/>
      <c r="X127" s="20"/>
    </row>
    <row r="128" spans="1:24" x14ac:dyDescent="0.3">
      <c r="A128" s="644" t="s">
        <v>24</v>
      </c>
      <c r="B128" s="4"/>
      <c r="C128" s="33">
        <v>0</v>
      </c>
      <c r="D128" s="16"/>
      <c r="E128" s="17"/>
      <c r="F128" s="17"/>
      <c r="G128" s="18"/>
      <c r="H128" s="19"/>
      <c r="I128" s="19"/>
      <c r="J128" s="445"/>
      <c r="K128" s="445">
        <f t="shared" si="7"/>
        <v>0</v>
      </c>
      <c r="L128" s="476"/>
      <c r="M128" s="472"/>
      <c r="N128" s="425" t="s">
        <v>24</v>
      </c>
      <c r="O128" s="428" t="s">
        <v>24</v>
      </c>
      <c r="P128" s="430"/>
      <c r="Q128" s="427"/>
      <c r="R128" s="431"/>
      <c r="S128" s="465"/>
      <c r="T128" s="420"/>
      <c r="U128" s="2"/>
      <c r="V128" s="31"/>
      <c r="W128" s="31"/>
      <c r="X128" s="20"/>
    </row>
    <row r="129" spans="1:24" x14ac:dyDescent="0.3">
      <c r="A129" s="644" t="s">
        <v>24</v>
      </c>
      <c r="B129" s="4"/>
      <c r="C129" s="33">
        <v>0</v>
      </c>
      <c r="D129" s="16"/>
      <c r="E129" s="17"/>
      <c r="F129" s="17"/>
      <c r="G129" s="18"/>
      <c r="H129" s="19"/>
      <c r="I129" s="19"/>
      <c r="J129" s="445"/>
      <c r="K129" s="445">
        <f t="shared" si="7"/>
        <v>0</v>
      </c>
      <c r="L129" s="476"/>
      <c r="M129" s="472"/>
      <c r="N129" s="425" t="s">
        <v>24</v>
      </c>
      <c r="O129" s="428" t="s">
        <v>24</v>
      </c>
      <c r="P129" s="430"/>
      <c r="Q129" s="427"/>
      <c r="R129" s="431"/>
      <c r="S129" s="465"/>
      <c r="T129" s="420"/>
      <c r="U129" s="2"/>
      <c r="V129" s="31"/>
      <c r="W129" s="31"/>
      <c r="X129" s="20"/>
    </row>
    <row r="130" spans="1:24" x14ac:dyDescent="0.3">
      <c r="A130" s="644" t="s">
        <v>24</v>
      </c>
      <c r="B130" s="4"/>
      <c r="C130" s="33">
        <v>0</v>
      </c>
      <c r="D130" s="16"/>
      <c r="E130" s="17"/>
      <c r="F130" s="17"/>
      <c r="G130" s="18"/>
      <c r="H130" s="19"/>
      <c r="I130" s="19"/>
      <c r="J130" s="445"/>
      <c r="K130" s="445">
        <f t="shared" si="7"/>
        <v>0</v>
      </c>
      <c r="L130" s="476"/>
      <c r="M130" s="472"/>
      <c r="N130" s="425" t="s">
        <v>24</v>
      </c>
      <c r="O130" s="428" t="s">
        <v>24</v>
      </c>
      <c r="P130" s="430"/>
      <c r="Q130" s="427"/>
      <c r="R130" s="431"/>
      <c r="S130" s="465"/>
      <c r="T130" s="420"/>
      <c r="U130" s="2"/>
      <c r="V130" s="31"/>
      <c r="W130" s="31"/>
      <c r="X130" s="20"/>
    </row>
    <row r="131" spans="1:24" x14ac:dyDescent="0.3">
      <c r="A131" s="644" t="s">
        <v>24</v>
      </c>
      <c r="B131" s="4"/>
      <c r="C131" s="33">
        <v>0</v>
      </c>
      <c r="D131" s="16"/>
      <c r="E131" s="17"/>
      <c r="F131" s="17"/>
      <c r="G131" s="18"/>
      <c r="H131" s="19"/>
      <c r="I131" s="19"/>
      <c r="J131" s="445"/>
      <c r="K131" s="445">
        <f t="shared" si="7"/>
        <v>0</v>
      </c>
      <c r="L131" s="476"/>
      <c r="M131" s="472"/>
      <c r="N131" s="425" t="s">
        <v>24</v>
      </c>
      <c r="O131" s="428" t="s">
        <v>24</v>
      </c>
      <c r="P131" s="430"/>
      <c r="Q131" s="427"/>
      <c r="R131" s="431"/>
      <c r="S131" s="465"/>
      <c r="T131" s="420"/>
      <c r="U131" s="2"/>
      <c r="V131" s="31"/>
      <c r="W131" s="31"/>
      <c r="X131" s="20"/>
    </row>
    <row r="132" spans="1:24" x14ac:dyDescent="0.3">
      <c r="A132" s="644" t="s">
        <v>24</v>
      </c>
      <c r="B132" s="4"/>
      <c r="C132" s="33">
        <v>0</v>
      </c>
      <c r="D132" s="16"/>
      <c r="E132" s="17"/>
      <c r="F132" s="17"/>
      <c r="G132" s="18"/>
      <c r="H132" s="19"/>
      <c r="I132" s="19"/>
      <c r="J132" s="445"/>
      <c r="K132" s="445">
        <f t="shared" si="7"/>
        <v>0</v>
      </c>
      <c r="L132" s="476"/>
      <c r="M132" s="472"/>
      <c r="N132" s="425" t="s">
        <v>24</v>
      </c>
      <c r="O132" s="428" t="s">
        <v>24</v>
      </c>
      <c r="P132" s="430"/>
      <c r="Q132" s="427"/>
      <c r="R132" s="431"/>
      <c r="S132" s="465"/>
      <c r="T132" s="420"/>
      <c r="U132" s="2"/>
      <c r="V132" s="31"/>
      <c r="W132" s="31"/>
      <c r="X132" s="20"/>
    </row>
    <row r="133" spans="1:24" x14ac:dyDescent="0.3">
      <c r="A133" s="644" t="s">
        <v>24</v>
      </c>
      <c r="B133" s="4"/>
      <c r="C133" s="33">
        <v>0</v>
      </c>
      <c r="D133" s="16"/>
      <c r="E133" s="17"/>
      <c r="F133" s="17"/>
      <c r="G133" s="18"/>
      <c r="H133" s="19"/>
      <c r="I133" s="19"/>
      <c r="J133" s="445"/>
      <c r="K133" s="445">
        <f t="shared" si="7"/>
        <v>0</v>
      </c>
      <c r="L133" s="476"/>
      <c r="M133" s="472"/>
      <c r="N133" s="425" t="s">
        <v>24</v>
      </c>
      <c r="O133" s="428" t="s">
        <v>24</v>
      </c>
      <c r="P133" s="430"/>
      <c r="Q133" s="427"/>
      <c r="R133" s="431"/>
      <c r="S133" s="465"/>
      <c r="T133" s="420"/>
      <c r="U133" s="2"/>
      <c r="V133" s="31"/>
      <c r="W133" s="31"/>
      <c r="X133" s="20"/>
    </row>
    <row r="134" spans="1:24" x14ac:dyDescent="0.3">
      <c r="A134" s="644" t="s">
        <v>24</v>
      </c>
      <c r="B134" s="4"/>
      <c r="C134" s="33">
        <v>0</v>
      </c>
      <c r="D134" s="16"/>
      <c r="E134" s="17"/>
      <c r="F134" s="17"/>
      <c r="G134" s="18"/>
      <c r="H134" s="19"/>
      <c r="I134" s="19"/>
      <c r="J134" s="445"/>
      <c r="K134" s="445">
        <f t="shared" si="7"/>
        <v>0</v>
      </c>
      <c r="L134" s="476"/>
      <c r="M134" s="472"/>
      <c r="N134" s="425" t="s">
        <v>24</v>
      </c>
      <c r="O134" s="428" t="s">
        <v>24</v>
      </c>
      <c r="P134" s="430"/>
      <c r="Q134" s="427"/>
      <c r="R134" s="431"/>
      <c r="S134" s="465"/>
      <c r="T134" s="420"/>
      <c r="U134" s="2"/>
      <c r="V134" s="31"/>
      <c r="W134" s="31"/>
      <c r="X134" s="20"/>
    </row>
    <row r="135" spans="1:24" x14ac:dyDescent="0.3">
      <c r="A135" s="644" t="s">
        <v>24</v>
      </c>
      <c r="B135" s="4"/>
      <c r="C135" s="33">
        <v>0</v>
      </c>
      <c r="D135" s="16"/>
      <c r="E135" s="17"/>
      <c r="F135" s="17"/>
      <c r="G135" s="18"/>
      <c r="H135" s="19"/>
      <c r="I135" s="19"/>
      <c r="J135" s="445"/>
      <c r="K135" s="445">
        <f t="shared" si="7"/>
        <v>0</v>
      </c>
      <c r="L135" s="476"/>
      <c r="M135" s="472"/>
      <c r="N135" s="425" t="s">
        <v>24</v>
      </c>
      <c r="O135" s="428" t="s">
        <v>24</v>
      </c>
      <c r="P135" s="430"/>
      <c r="Q135" s="427"/>
      <c r="R135" s="431"/>
      <c r="S135" s="465"/>
      <c r="T135" s="420"/>
      <c r="U135" s="2"/>
      <c r="V135" s="31"/>
      <c r="W135" s="31"/>
      <c r="X135" s="20"/>
    </row>
    <row r="136" spans="1:24" x14ac:dyDescent="0.3">
      <c r="A136" s="644" t="s">
        <v>24</v>
      </c>
      <c r="B136" s="4"/>
      <c r="C136" s="33">
        <v>0</v>
      </c>
      <c r="D136" s="16"/>
      <c r="E136" s="17"/>
      <c r="F136" s="17"/>
      <c r="G136" s="18"/>
      <c r="H136" s="19"/>
      <c r="I136" s="19"/>
      <c r="J136" s="445"/>
      <c r="K136" s="445">
        <f t="shared" si="7"/>
        <v>0</v>
      </c>
      <c r="L136" s="476"/>
      <c r="M136" s="472"/>
      <c r="N136" s="425" t="s">
        <v>24</v>
      </c>
      <c r="O136" s="428" t="s">
        <v>24</v>
      </c>
      <c r="P136" s="430"/>
      <c r="Q136" s="427"/>
      <c r="R136" s="431"/>
      <c r="S136" s="465"/>
      <c r="T136" s="420"/>
      <c r="U136" s="2"/>
      <c r="V136" s="31"/>
      <c r="W136" s="31"/>
      <c r="X136" s="20"/>
    </row>
    <row r="137" spans="1:24" x14ac:dyDescent="0.3">
      <c r="A137" s="644" t="s">
        <v>24</v>
      </c>
      <c r="B137" s="4"/>
      <c r="C137" s="33">
        <v>0</v>
      </c>
      <c r="D137" s="16"/>
      <c r="E137" s="17"/>
      <c r="F137" s="17"/>
      <c r="G137" s="18"/>
      <c r="H137" s="19"/>
      <c r="I137" s="19"/>
      <c r="J137" s="445"/>
      <c r="K137" s="445">
        <f t="shared" si="7"/>
        <v>0</v>
      </c>
      <c r="L137" s="476"/>
      <c r="M137" s="472"/>
      <c r="N137" s="425" t="s">
        <v>24</v>
      </c>
      <c r="O137" s="428" t="s">
        <v>24</v>
      </c>
      <c r="P137" s="430"/>
      <c r="Q137" s="427"/>
      <c r="R137" s="431"/>
      <c r="S137" s="465"/>
      <c r="T137" s="420"/>
      <c r="U137" s="2"/>
      <c r="V137" s="31"/>
      <c r="W137" s="31"/>
      <c r="X137" s="20"/>
    </row>
    <row r="138" spans="1:24" x14ac:dyDescent="0.3">
      <c r="A138" s="644" t="s">
        <v>24</v>
      </c>
      <c r="B138" s="4"/>
      <c r="C138" s="33">
        <v>0</v>
      </c>
      <c r="D138" s="16"/>
      <c r="E138" s="17"/>
      <c r="F138" s="17"/>
      <c r="G138" s="18"/>
      <c r="H138" s="19"/>
      <c r="I138" s="19"/>
      <c r="J138" s="445"/>
      <c r="K138" s="445">
        <f t="shared" ref="K138:K173" si="8">H138*0.7</f>
        <v>0</v>
      </c>
      <c r="L138" s="476"/>
      <c r="M138" s="472"/>
      <c r="N138" s="425" t="s">
        <v>24</v>
      </c>
      <c r="O138" s="428" t="s">
        <v>24</v>
      </c>
      <c r="P138" s="430"/>
      <c r="Q138" s="427"/>
      <c r="R138" s="431"/>
      <c r="S138" s="465"/>
      <c r="T138" s="420"/>
      <c r="U138" s="2"/>
      <c r="V138" s="31"/>
      <c r="W138" s="31"/>
      <c r="X138" s="20"/>
    </row>
    <row r="139" spans="1:24" x14ac:dyDescent="0.3">
      <c r="A139" s="644" t="s">
        <v>24</v>
      </c>
      <c r="B139" s="4"/>
      <c r="C139" s="33">
        <v>0</v>
      </c>
      <c r="D139" s="16"/>
      <c r="E139" s="17"/>
      <c r="F139" s="17"/>
      <c r="G139" s="18"/>
      <c r="H139" s="19"/>
      <c r="I139" s="19"/>
      <c r="J139" s="445"/>
      <c r="K139" s="445">
        <f t="shared" si="8"/>
        <v>0</v>
      </c>
      <c r="L139" s="476"/>
      <c r="M139" s="472"/>
      <c r="N139" s="425" t="s">
        <v>24</v>
      </c>
      <c r="O139" s="428" t="s">
        <v>24</v>
      </c>
      <c r="P139" s="430"/>
      <c r="Q139" s="427"/>
      <c r="R139" s="431"/>
      <c r="S139" s="465"/>
      <c r="T139" s="420"/>
      <c r="U139" s="2"/>
      <c r="V139" s="31"/>
      <c r="W139" s="31"/>
      <c r="X139" s="20"/>
    </row>
    <row r="140" spans="1:24" x14ac:dyDescent="0.3">
      <c r="A140" s="644" t="s">
        <v>24</v>
      </c>
      <c r="B140" s="4"/>
      <c r="C140" s="33">
        <v>0</v>
      </c>
      <c r="D140" s="16"/>
      <c r="E140" s="17"/>
      <c r="F140" s="17"/>
      <c r="G140" s="18"/>
      <c r="H140" s="19"/>
      <c r="I140" s="19"/>
      <c r="J140" s="445"/>
      <c r="K140" s="445">
        <f t="shared" si="8"/>
        <v>0</v>
      </c>
      <c r="L140" s="476"/>
      <c r="M140" s="472"/>
      <c r="N140" s="425" t="s">
        <v>24</v>
      </c>
      <c r="O140" s="428" t="s">
        <v>24</v>
      </c>
      <c r="P140" s="430"/>
      <c r="Q140" s="427"/>
      <c r="R140" s="431"/>
      <c r="S140" s="465"/>
      <c r="T140" s="420"/>
      <c r="U140" s="2"/>
      <c r="V140" s="31"/>
      <c r="W140" s="31"/>
      <c r="X140" s="20"/>
    </row>
    <row r="141" spans="1:24" x14ac:dyDescent="0.3">
      <c r="A141" s="644" t="s">
        <v>24</v>
      </c>
      <c r="B141" s="4"/>
      <c r="C141" s="33">
        <v>0</v>
      </c>
      <c r="D141" s="16"/>
      <c r="E141" s="17"/>
      <c r="F141" s="17"/>
      <c r="G141" s="18"/>
      <c r="H141" s="19"/>
      <c r="I141" s="19"/>
      <c r="J141" s="445"/>
      <c r="K141" s="445">
        <f t="shared" si="8"/>
        <v>0</v>
      </c>
      <c r="L141" s="476"/>
      <c r="M141" s="472"/>
      <c r="N141" s="425" t="s">
        <v>24</v>
      </c>
      <c r="O141" s="428" t="s">
        <v>24</v>
      </c>
      <c r="P141" s="430"/>
      <c r="Q141" s="427"/>
      <c r="R141" s="431"/>
      <c r="S141" s="465"/>
      <c r="T141" s="420"/>
      <c r="U141" s="2"/>
      <c r="V141" s="31"/>
      <c r="W141" s="31"/>
      <c r="X141" s="20"/>
    </row>
    <row r="142" spans="1:24" x14ac:dyDescent="0.3">
      <c r="A142" s="644" t="s">
        <v>24</v>
      </c>
      <c r="B142" s="4"/>
      <c r="C142" s="33">
        <v>0</v>
      </c>
      <c r="D142" s="16"/>
      <c r="E142" s="17"/>
      <c r="F142" s="17"/>
      <c r="G142" s="18"/>
      <c r="H142" s="19"/>
      <c r="I142" s="19"/>
      <c r="J142" s="445"/>
      <c r="K142" s="445">
        <f t="shared" si="8"/>
        <v>0</v>
      </c>
      <c r="L142" s="476"/>
      <c r="M142" s="472"/>
      <c r="N142" s="425" t="s">
        <v>24</v>
      </c>
      <c r="O142" s="428" t="s">
        <v>24</v>
      </c>
      <c r="P142" s="430"/>
      <c r="Q142" s="427"/>
      <c r="R142" s="431"/>
      <c r="S142" s="465"/>
      <c r="T142" s="420"/>
      <c r="U142" s="2"/>
      <c r="V142" s="31"/>
      <c r="W142" s="31"/>
      <c r="X142" s="20"/>
    </row>
    <row r="143" spans="1:24" x14ac:dyDescent="0.3">
      <c r="A143" s="644" t="s">
        <v>24</v>
      </c>
      <c r="B143" s="4"/>
      <c r="C143" s="33">
        <v>0</v>
      </c>
      <c r="D143" s="16"/>
      <c r="E143" s="17"/>
      <c r="F143" s="17"/>
      <c r="G143" s="18"/>
      <c r="H143" s="19"/>
      <c r="I143" s="19"/>
      <c r="J143" s="445"/>
      <c r="K143" s="445">
        <f t="shared" si="8"/>
        <v>0</v>
      </c>
      <c r="L143" s="476"/>
      <c r="M143" s="472"/>
      <c r="N143" s="425" t="s">
        <v>24</v>
      </c>
      <c r="O143" s="428" t="s">
        <v>24</v>
      </c>
      <c r="P143" s="430"/>
      <c r="Q143" s="427"/>
      <c r="R143" s="431"/>
      <c r="S143" s="465"/>
      <c r="T143" s="420"/>
      <c r="U143" s="2"/>
      <c r="V143" s="31"/>
      <c r="W143" s="31"/>
      <c r="X143" s="20"/>
    </row>
    <row r="144" spans="1:24" x14ac:dyDescent="0.3">
      <c r="A144" s="644" t="s">
        <v>24</v>
      </c>
      <c r="B144" s="4"/>
      <c r="C144" s="33">
        <v>0</v>
      </c>
      <c r="D144" s="16"/>
      <c r="E144" s="17"/>
      <c r="F144" s="17"/>
      <c r="G144" s="18"/>
      <c r="H144" s="19"/>
      <c r="I144" s="19"/>
      <c r="J144" s="445"/>
      <c r="K144" s="445">
        <f t="shared" si="8"/>
        <v>0</v>
      </c>
      <c r="L144" s="476"/>
      <c r="M144" s="472"/>
      <c r="N144" s="425" t="s">
        <v>24</v>
      </c>
      <c r="O144" s="428" t="s">
        <v>24</v>
      </c>
      <c r="P144" s="430"/>
      <c r="Q144" s="427"/>
      <c r="R144" s="431"/>
      <c r="S144" s="465"/>
      <c r="T144" s="420"/>
      <c r="U144" s="2"/>
      <c r="V144" s="31"/>
      <c r="W144" s="31"/>
      <c r="X144" s="20"/>
    </row>
    <row r="145" spans="1:24" x14ac:dyDescent="0.3">
      <c r="A145" s="644" t="s">
        <v>24</v>
      </c>
      <c r="B145" s="4"/>
      <c r="C145" s="33">
        <v>0</v>
      </c>
      <c r="D145" s="16"/>
      <c r="E145" s="17"/>
      <c r="F145" s="17"/>
      <c r="G145" s="18"/>
      <c r="H145" s="19"/>
      <c r="I145" s="19"/>
      <c r="J145" s="445"/>
      <c r="K145" s="445">
        <f t="shared" si="8"/>
        <v>0</v>
      </c>
      <c r="L145" s="476"/>
      <c r="M145" s="472"/>
      <c r="N145" s="425" t="s">
        <v>24</v>
      </c>
      <c r="O145" s="428" t="s">
        <v>24</v>
      </c>
      <c r="P145" s="430"/>
      <c r="Q145" s="427"/>
      <c r="R145" s="431"/>
      <c r="S145" s="465"/>
      <c r="T145" s="420"/>
      <c r="U145" s="2"/>
      <c r="V145" s="31"/>
      <c r="W145" s="31"/>
      <c r="X145" s="20"/>
    </row>
    <row r="146" spans="1:24" x14ac:dyDescent="0.3">
      <c r="A146" s="644" t="s">
        <v>24</v>
      </c>
      <c r="B146" s="4"/>
      <c r="C146" s="33">
        <v>0</v>
      </c>
      <c r="D146" s="16"/>
      <c r="E146" s="17"/>
      <c r="F146" s="17"/>
      <c r="G146" s="18"/>
      <c r="H146" s="19"/>
      <c r="I146" s="19"/>
      <c r="J146" s="445"/>
      <c r="K146" s="445">
        <f t="shared" si="8"/>
        <v>0</v>
      </c>
      <c r="L146" s="476"/>
      <c r="M146" s="472"/>
      <c r="N146" s="425" t="s">
        <v>24</v>
      </c>
      <c r="O146" s="428" t="s">
        <v>24</v>
      </c>
      <c r="P146" s="430"/>
      <c r="Q146" s="427"/>
      <c r="R146" s="431"/>
      <c r="S146" s="465"/>
      <c r="T146" s="420"/>
      <c r="U146" s="2"/>
      <c r="V146" s="31"/>
      <c r="W146" s="31"/>
      <c r="X146" s="20"/>
    </row>
    <row r="147" spans="1:24" x14ac:dyDescent="0.3">
      <c r="A147" s="644" t="s">
        <v>24</v>
      </c>
      <c r="B147" s="4"/>
      <c r="C147" s="33">
        <v>0</v>
      </c>
      <c r="D147" s="16"/>
      <c r="E147" s="17"/>
      <c r="F147" s="17"/>
      <c r="G147" s="18"/>
      <c r="H147" s="19"/>
      <c r="I147" s="19"/>
      <c r="J147" s="445"/>
      <c r="K147" s="445">
        <f t="shared" si="8"/>
        <v>0</v>
      </c>
      <c r="L147" s="476"/>
      <c r="M147" s="472"/>
      <c r="N147" s="425" t="s">
        <v>24</v>
      </c>
      <c r="O147" s="428" t="s">
        <v>24</v>
      </c>
      <c r="P147" s="430"/>
      <c r="Q147" s="427"/>
      <c r="R147" s="431"/>
      <c r="S147" s="465"/>
      <c r="T147" s="420"/>
      <c r="U147" s="2"/>
      <c r="V147" s="31"/>
      <c r="W147" s="31"/>
      <c r="X147" s="20"/>
    </row>
    <row r="148" spans="1:24" x14ac:dyDescent="0.3">
      <c r="A148" s="644" t="s">
        <v>24</v>
      </c>
      <c r="B148" s="4"/>
      <c r="C148" s="33">
        <v>0</v>
      </c>
      <c r="D148" s="16"/>
      <c r="E148" s="17"/>
      <c r="F148" s="17"/>
      <c r="G148" s="18"/>
      <c r="H148" s="19"/>
      <c r="I148" s="19"/>
      <c r="J148" s="445"/>
      <c r="K148" s="445">
        <f t="shared" si="8"/>
        <v>0</v>
      </c>
      <c r="L148" s="476"/>
      <c r="M148" s="472"/>
      <c r="N148" s="425" t="s">
        <v>24</v>
      </c>
      <c r="O148" s="428" t="s">
        <v>24</v>
      </c>
      <c r="P148" s="430"/>
      <c r="Q148" s="427"/>
      <c r="R148" s="431"/>
      <c r="S148" s="465"/>
      <c r="T148" s="420"/>
      <c r="U148" s="2"/>
      <c r="V148" s="31"/>
      <c r="W148" s="31"/>
      <c r="X148" s="20"/>
    </row>
    <row r="149" spans="1:24" x14ac:dyDescent="0.3">
      <c r="A149" s="644" t="s">
        <v>24</v>
      </c>
      <c r="B149" s="4"/>
      <c r="C149" s="33">
        <v>0</v>
      </c>
      <c r="D149" s="16"/>
      <c r="E149" s="17"/>
      <c r="F149" s="17"/>
      <c r="G149" s="18"/>
      <c r="H149" s="19"/>
      <c r="I149" s="19"/>
      <c r="J149" s="445"/>
      <c r="K149" s="445">
        <f t="shared" si="8"/>
        <v>0</v>
      </c>
      <c r="L149" s="476"/>
      <c r="M149" s="472"/>
      <c r="N149" s="425" t="s">
        <v>24</v>
      </c>
      <c r="O149" s="428" t="s">
        <v>24</v>
      </c>
      <c r="P149" s="430"/>
      <c r="Q149" s="427"/>
      <c r="R149" s="431"/>
      <c r="S149" s="465"/>
      <c r="T149" s="420"/>
      <c r="U149" s="2"/>
      <c r="V149" s="31"/>
      <c r="W149" s="31"/>
      <c r="X149" s="20"/>
    </row>
    <row r="150" spans="1:24" x14ac:dyDescent="0.3">
      <c r="A150" s="644" t="s">
        <v>24</v>
      </c>
      <c r="B150" s="4"/>
      <c r="C150" s="33">
        <v>0</v>
      </c>
      <c r="D150" s="16"/>
      <c r="E150" s="17"/>
      <c r="F150" s="17"/>
      <c r="G150" s="18"/>
      <c r="H150" s="19"/>
      <c r="I150" s="19"/>
      <c r="J150" s="445"/>
      <c r="K150" s="445">
        <f t="shared" si="8"/>
        <v>0</v>
      </c>
      <c r="L150" s="476"/>
      <c r="M150" s="472"/>
      <c r="N150" s="425" t="s">
        <v>24</v>
      </c>
      <c r="O150" s="428" t="s">
        <v>24</v>
      </c>
      <c r="P150" s="430"/>
      <c r="Q150" s="427"/>
      <c r="R150" s="431"/>
      <c r="S150" s="465"/>
      <c r="T150" s="420"/>
      <c r="U150" s="2"/>
      <c r="V150" s="31"/>
      <c r="W150" s="31"/>
      <c r="X150" s="20"/>
    </row>
    <row r="151" spans="1:24" x14ac:dyDescent="0.3">
      <c r="A151" s="644" t="s">
        <v>24</v>
      </c>
      <c r="B151" s="4"/>
      <c r="C151" s="33">
        <v>0</v>
      </c>
      <c r="D151" s="16"/>
      <c r="E151" s="17"/>
      <c r="F151" s="17"/>
      <c r="G151" s="18"/>
      <c r="H151" s="19"/>
      <c r="I151" s="19"/>
      <c r="J151" s="445"/>
      <c r="K151" s="445">
        <f t="shared" si="8"/>
        <v>0</v>
      </c>
      <c r="L151" s="476"/>
      <c r="M151" s="472"/>
      <c r="N151" s="425" t="s">
        <v>24</v>
      </c>
      <c r="O151" s="428" t="s">
        <v>24</v>
      </c>
      <c r="P151" s="430"/>
      <c r="Q151" s="427"/>
      <c r="R151" s="431"/>
      <c r="S151" s="465"/>
      <c r="T151" s="420"/>
      <c r="U151" s="2"/>
      <c r="V151" s="31"/>
      <c r="W151" s="31"/>
      <c r="X151" s="20"/>
    </row>
    <row r="152" spans="1:24" x14ac:dyDescent="0.3">
      <c r="A152" s="644" t="s">
        <v>24</v>
      </c>
      <c r="B152" s="4"/>
      <c r="C152" s="33">
        <v>0</v>
      </c>
      <c r="D152" s="16"/>
      <c r="E152" s="17"/>
      <c r="F152" s="17"/>
      <c r="G152" s="18"/>
      <c r="H152" s="19"/>
      <c r="I152" s="19"/>
      <c r="J152" s="445"/>
      <c r="K152" s="445">
        <f t="shared" si="8"/>
        <v>0</v>
      </c>
      <c r="L152" s="476"/>
      <c r="M152" s="472"/>
      <c r="N152" s="425" t="s">
        <v>24</v>
      </c>
      <c r="O152" s="428" t="s">
        <v>24</v>
      </c>
      <c r="P152" s="430"/>
      <c r="Q152" s="427"/>
      <c r="R152" s="431"/>
      <c r="S152" s="465"/>
      <c r="T152" s="420"/>
      <c r="U152" s="2"/>
      <c r="V152" s="31"/>
      <c r="W152" s="31"/>
      <c r="X152" s="20"/>
    </row>
    <row r="153" spans="1:24" x14ac:dyDescent="0.3">
      <c r="A153" s="644" t="s">
        <v>24</v>
      </c>
      <c r="B153" s="4"/>
      <c r="C153" s="33">
        <v>0</v>
      </c>
      <c r="D153" s="16"/>
      <c r="E153" s="17"/>
      <c r="F153" s="17"/>
      <c r="G153" s="18"/>
      <c r="H153" s="19"/>
      <c r="I153" s="19"/>
      <c r="J153" s="445"/>
      <c r="K153" s="445">
        <f t="shared" si="8"/>
        <v>0</v>
      </c>
      <c r="L153" s="476"/>
      <c r="M153" s="472"/>
      <c r="N153" s="425" t="s">
        <v>24</v>
      </c>
      <c r="O153" s="428" t="s">
        <v>24</v>
      </c>
      <c r="P153" s="430"/>
      <c r="Q153" s="427"/>
      <c r="R153" s="431"/>
      <c r="S153" s="465"/>
      <c r="T153" s="420"/>
      <c r="U153" s="2"/>
      <c r="V153" s="31"/>
      <c r="W153" s="31"/>
      <c r="X153" s="20"/>
    </row>
    <row r="154" spans="1:24" x14ac:dyDescent="0.3">
      <c r="A154" s="644" t="s">
        <v>24</v>
      </c>
      <c r="B154" s="4"/>
      <c r="C154" s="33">
        <v>0</v>
      </c>
      <c r="D154" s="16"/>
      <c r="E154" s="17"/>
      <c r="F154" s="17"/>
      <c r="G154" s="18"/>
      <c r="H154" s="19"/>
      <c r="I154" s="19"/>
      <c r="J154" s="445"/>
      <c r="K154" s="445">
        <f t="shared" si="8"/>
        <v>0</v>
      </c>
      <c r="L154" s="476"/>
      <c r="M154" s="472"/>
      <c r="N154" s="425" t="s">
        <v>24</v>
      </c>
      <c r="O154" s="428" t="s">
        <v>24</v>
      </c>
      <c r="P154" s="430"/>
      <c r="Q154" s="427"/>
      <c r="R154" s="431"/>
      <c r="S154" s="465"/>
      <c r="T154" s="420"/>
      <c r="U154" s="2"/>
      <c r="V154" s="31"/>
      <c r="W154" s="31"/>
      <c r="X154" s="20"/>
    </row>
    <row r="155" spans="1:24" x14ac:dyDescent="0.3">
      <c r="A155" s="644" t="s">
        <v>24</v>
      </c>
      <c r="B155" s="4"/>
      <c r="C155" s="33">
        <v>0</v>
      </c>
      <c r="D155" s="16"/>
      <c r="E155" s="17"/>
      <c r="F155" s="17"/>
      <c r="G155" s="18" t="s">
        <v>24</v>
      </c>
      <c r="H155" s="19"/>
      <c r="I155" s="19"/>
      <c r="J155" s="445"/>
      <c r="K155" s="445">
        <f t="shared" si="8"/>
        <v>0</v>
      </c>
      <c r="L155" s="476"/>
      <c r="M155" s="472"/>
      <c r="N155" s="425" t="s">
        <v>24</v>
      </c>
      <c r="O155" s="428" t="s">
        <v>24</v>
      </c>
      <c r="P155" s="430"/>
      <c r="Q155" s="427"/>
      <c r="R155" s="431"/>
      <c r="S155" s="465"/>
      <c r="T155" s="420"/>
      <c r="U155" s="2"/>
      <c r="V155" s="31"/>
      <c r="W155" s="31"/>
      <c r="X155" s="20"/>
    </row>
    <row r="156" spans="1:24" x14ac:dyDescent="0.3">
      <c r="A156" s="644" t="s">
        <v>24</v>
      </c>
      <c r="B156" s="4"/>
      <c r="C156" s="33">
        <v>0</v>
      </c>
      <c r="D156" s="16"/>
      <c r="E156" s="17"/>
      <c r="F156" s="17"/>
      <c r="G156" s="18" t="s">
        <v>24</v>
      </c>
      <c r="H156" s="19"/>
      <c r="I156" s="19"/>
      <c r="J156" s="445"/>
      <c r="K156" s="445">
        <f t="shared" si="8"/>
        <v>0</v>
      </c>
      <c r="L156" s="476"/>
      <c r="M156" s="472"/>
      <c r="N156" s="425" t="s">
        <v>24</v>
      </c>
      <c r="O156" s="428" t="s">
        <v>24</v>
      </c>
      <c r="P156" s="430"/>
      <c r="Q156" s="427"/>
      <c r="R156" s="431"/>
      <c r="S156" s="465"/>
      <c r="T156" s="420"/>
      <c r="U156" s="2"/>
      <c r="V156" s="31"/>
      <c r="W156" s="31"/>
      <c r="X156" s="20"/>
    </row>
    <row r="157" spans="1:24" x14ac:dyDescent="0.3">
      <c r="A157" s="644" t="s">
        <v>24</v>
      </c>
      <c r="B157" s="4"/>
      <c r="C157" s="33">
        <v>0</v>
      </c>
      <c r="D157" s="16"/>
      <c r="E157" s="17"/>
      <c r="F157" s="17"/>
      <c r="G157" s="18" t="s">
        <v>24</v>
      </c>
      <c r="H157" s="19"/>
      <c r="I157" s="19"/>
      <c r="J157" s="445"/>
      <c r="K157" s="445">
        <f t="shared" si="8"/>
        <v>0</v>
      </c>
      <c r="L157" s="476"/>
      <c r="M157" s="472"/>
      <c r="N157" s="425" t="s">
        <v>24</v>
      </c>
      <c r="O157" s="428" t="s">
        <v>24</v>
      </c>
      <c r="P157" s="430"/>
      <c r="Q157" s="427"/>
      <c r="R157" s="431"/>
      <c r="S157" s="465"/>
      <c r="T157" s="420"/>
      <c r="U157" s="2"/>
      <c r="V157" s="31"/>
      <c r="W157" s="31"/>
      <c r="X157" s="20"/>
    </row>
    <row r="158" spans="1:24" x14ac:dyDescent="0.3">
      <c r="A158" s="644" t="s">
        <v>24</v>
      </c>
      <c r="B158" s="4"/>
      <c r="C158" s="33">
        <v>0</v>
      </c>
      <c r="D158" s="16"/>
      <c r="E158" s="17"/>
      <c r="F158" s="17"/>
      <c r="G158" s="18" t="s">
        <v>24</v>
      </c>
      <c r="H158" s="19"/>
      <c r="I158" s="19"/>
      <c r="J158" s="445"/>
      <c r="K158" s="445">
        <f t="shared" si="8"/>
        <v>0</v>
      </c>
      <c r="L158" s="476"/>
      <c r="M158" s="472"/>
      <c r="N158" s="425" t="s">
        <v>24</v>
      </c>
      <c r="O158" s="428" t="s">
        <v>24</v>
      </c>
      <c r="P158" s="430"/>
      <c r="Q158" s="427"/>
      <c r="R158" s="431"/>
      <c r="S158" s="465"/>
      <c r="T158" s="420"/>
      <c r="U158" s="2"/>
      <c r="V158" s="31"/>
      <c r="W158" s="31"/>
      <c r="X158" s="20"/>
    </row>
    <row r="159" spans="1:24" x14ac:dyDescent="0.3">
      <c r="A159" s="644" t="s">
        <v>24</v>
      </c>
      <c r="B159" s="4"/>
      <c r="C159" s="33">
        <v>0</v>
      </c>
      <c r="D159" s="16"/>
      <c r="E159" s="17"/>
      <c r="F159" s="17"/>
      <c r="G159" s="18" t="s">
        <v>24</v>
      </c>
      <c r="H159" s="19"/>
      <c r="I159" s="19"/>
      <c r="J159" s="445"/>
      <c r="K159" s="445">
        <f t="shared" si="8"/>
        <v>0</v>
      </c>
      <c r="L159" s="476"/>
      <c r="M159" s="472"/>
      <c r="N159" s="425" t="s">
        <v>24</v>
      </c>
      <c r="O159" s="428" t="s">
        <v>24</v>
      </c>
      <c r="P159" s="430"/>
      <c r="Q159" s="427"/>
      <c r="R159" s="431"/>
      <c r="S159" s="465"/>
      <c r="T159" s="420"/>
      <c r="U159" s="2"/>
      <c r="V159" s="31"/>
      <c r="W159" s="31"/>
      <c r="X159" s="20"/>
    </row>
    <row r="160" spans="1:24" x14ac:dyDescent="0.3">
      <c r="A160" s="644" t="s">
        <v>24</v>
      </c>
      <c r="B160" s="4"/>
      <c r="C160" s="33">
        <v>0</v>
      </c>
      <c r="D160" s="16"/>
      <c r="E160" s="17"/>
      <c r="F160" s="17"/>
      <c r="G160" s="18" t="s">
        <v>24</v>
      </c>
      <c r="H160" s="19"/>
      <c r="I160" s="19"/>
      <c r="J160" s="445"/>
      <c r="K160" s="445">
        <f t="shared" si="8"/>
        <v>0</v>
      </c>
      <c r="L160" s="476"/>
      <c r="M160" s="472"/>
      <c r="N160" s="425" t="s">
        <v>24</v>
      </c>
      <c r="O160" s="428" t="s">
        <v>24</v>
      </c>
      <c r="P160" s="430"/>
      <c r="Q160" s="427"/>
      <c r="R160" s="431"/>
      <c r="S160" s="465"/>
      <c r="T160" s="420"/>
      <c r="U160" s="2"/>
      <c r="V160" s="31"/>
      <c r="W160" s="31"/>
      <c r="X160" s="20"/>
    </row>
    <row r="161" spans="1:24" x14ac:dyDescent="0.3">
      <c r="A161" s="644" t="s">
        <v>24</v>
      </c>
      <c r="B161" s="4"/>
      <c r="C161" s="33">
        <v>0</v>
      </c>
      <c r="D161" s="16"/>
      <c r="E161" s="17"/>
      <c r="F161" s="17"/>
      <c r="G161" s="18" t="s">
        <v>24</v>
      </c>
      <c r="H161" s="19"/>
      <c r="I161" s="19"/>
      <c r="J161" s="445"/>
      <c r="K161" s="445">
        <f t="shared" si="8"/>
        <v>0</v>
      </c>
      <c r="L161" s="476"/>
      <c r="M161" s="472"/>
      <c r="N161" s="425" t="s">
        <v>24</v>
      </c>
      <c r="O161" s="428" t="s">
        <v>24</v>
      </c>
      <c r="P161" s="430"/>
      <c r="Q161" s="427"/>
      <c r="R161" s="431"/>
      <c r="S161" s="465"/>
      <c r="T161" s="420"/>
      <c r="U161" s="2"/>
      <c r="V161" s="31"/>
      <c r="W161" s="31"/>
      <c r="X161" s="20"/>
    </row>
    <row r="162" spans="1:24" x14ac:dyDescent="0.3">
      <c r="A162" s="644" t="s">
        <v>24</v>
      </c>
      <c r="B162" s="4"/>
      <c r="C162" s="33">
        <v>0</v>
      </c>
      <c r="D162" s="16"/>
      <c r="E162" s="17"/>
      <c r="F162" s="17"/>
      <c r="G162" s="18" t="s">
        <v>24</v>
      </c>
      <c r="H162" s="19"/>
      <c r="I162" s="19"/>
      <c r="J162" s="445"/>
      <c r="K162" s="445">
        <f t="shared" si="8"/>
        <v>0</v>
      </c>
      <c r="L162" s="476"/>
      <c r="M162" s="472"/>
      <c r="N162" s="425" t="s">
        <v>24</v>
      </c>
      <c r="O162" s="428" t="s">
        <v>24</v>
      </c>
      <c r="P162" s="430"/>
      <c r="Q162" s="427"/>
      <c r="R162" s="431"/>
      <c r="S162" s="465"/>
      <c r="T162" s="420"/>
      <c r="U162" s="2"/>
      <c r="V162" s="31"/>
      <c r="W162" s="31"/>
      <c r="X162" s="20"/>
    </row>
    <row r="163" spans="1:24" x14ac:dyDescent="0.3">
      <c r="A163" s="644" t="s">
        <v>24</v>
      </c>
      <c r="B163" s="4"/>
      <c r="C163" s="33">
        <v>0</v>
      </c>
      <c r="D163" s="16"/>
      <c r="E163" s="17"/>
      <c r="F163" s="17"/>
      <c r="G163" s="18" t="s">
        <v>24</v>
      </c>
      <c r="H163" s="19"/>
      <c r="I163" s="19"/>
      <c r="J163" s="445"/>
      <c r="K163" s="445">
        <f t="shared" si="8"/>
        <v>0</v>
      </c>
      <c r="L163" s="476"/>
      <c r="M163" s="472"/>
      <c r="N163" s="425" t="s">
        <v>24</v>
      </c>
      <c r="O163" s="428" t="s">
        <v>24</v>
      </c>
      <c r="P163" s="430"/>
      <c r="Q163" s="427"/>
      <c r="R163" s="431"/>
      <c r="S163" s="465"/>
      <c r="T163" s="420"/>
      <c r="U163" s="2"/>
      <c r="V163" s="31"/>
      <c r="W163" s="31"/>
      <c r="X163" s="20"/>
    </row>
    <row r="164" spans="1:24" x14ac:dyDescent="0.3">
      <c r="A164" s="644" t="s">
        <v>24</v>
      </c>
      <c r="B164" s="4"/>
      <c r="C164" s="33">
        <v>0</v>
      </c>
      <c r="D164" s="16"/>
      <c r="E164" s="17"/>
      <c r="F164" s="17"/>
      <c r="G164" s="18" t="s">
        <v>24</v>
      </c>
      <c r="H164" s="19"/>
      <c r="I164" s="19"/>
      <c r="J164" s="445"/>
      <c r="K164" s="445">
        <f t="shared" si="8"/>
        <v>0</v>
      </c>
      <c r="L164" s="476"/>
      <c r="M164" s="472"/>
      <c r="N164" s="425" t="s">
        <v>24</v>
      </c>
      <c r="O164" s="428" t="s">
        <v>24</v>
      </c>
      <c r="P164" s="430"/>
      <c r="Q164" s="427"/>
      <c r="R164" s="431"/>
      <c r="S164" s="465"/>
      <c r="T164" s="420"/>
      <c r="U164" s="2"/>
      <c r="V164" s="31"/>
      <c r="W164" s="31"/>
      <c r="X164" s="20"/>
    </row>
    <row r="165" spans="1:24" x14ac:dyDescent="0.3">
      <c r="A165" s="644" t="s">
        <v>24</v>
      </c>
      <c r="B165" s="4"/>
      <c r="C165" s="33">
        <v>0</v>
      </c>
      <c r="D165" s="16"/>
      <c r="E165" s="17"/>
      <c r="F165" s="17"/>
      <c r="G165" s="18" t="s">
        <v>24</v>
      </c>
      <c r="H165" s="19"/>
      <c r="I165" s="19"/>
      <c r="J165" s="445"/>
      <c r="K165" s="445">
        <f t="shared" si="8"/>
        <v>0</v>
      </c>
      <c r="L165" s="476"/>
      <c r="M165" s="472"/>
      <c r="N165" s="425" t="s">
        <v>24</v>
      </c>
      <c r="O165" s="428" t="s">
        <v>24</v>
      </c>
      <c r="P165" s="430"/>
      <c r="Q165" s="427"/>
      <c r="R165" s="431"/>
      <c r="S165" s="465"/>
      <c r="T165" s="420"/>
      <c r="U165" s="2"/>
      <c r="V165" s="31"/>
      <c r="W165" s="31"/>
      <c r="X165" s="20"/>
    </row>
    <row r="166" spans="1:24" x14ac:dyDescent="0.3">
      <c r="A166" s="644" t="s">
        <v>24</v>
      </c>
      <c r="B166" s="4"/>
      <c r="C166" s="33">
        <v>0</v>
      </c>
      <c r="D166" s="16"/>
      <c r="E166" s="17"/>
      <c r="F166" s="17"/>
      <c r="G166" s="18" t="s">
        <v>24</v>
      </c>
      <c r="H166" s="19"/>
      <c r="I166" s="19"/>
      <c r="J166" s="445"/>
      <c r="K166" s="445">
        <f t="shared" si="8"/>
        <v>0</v>
      </c>
      <c r="L166" s="476"/>
      <c r="M166" s="472"/>
      <c r="N166" s="425" t="s">
        <v>24</v>
      </c>
      <c r="O166" s="428" t="s">
        <v>24</v>
      </c>
      <c r="P166" s="430"/>
      <c r="Q166" s="427"/>
      <c r="R166" s="431"/>
      <c r="S166" s="465"/>
      <c r="T166" s="420"/>
      <c r="U166" s="2"/>
      <c r="V166" s="31"/>
      <c r="W166" s="31"/>
      <c r="X166" s="20"/>
    </row>
    <row r="167" spans="1:24" x14ac:dyDescent="0.3">
      <c r="A167" s="644" t="s">
        <v>24</v>
      </c>
      <c r="B167" s="4"/>
      <c r="C167" s="33">
        <v>0</v>
      </c>
      <c r="D167" s="16"/>
      <c r="E167" s="17"/>
      <c r="F167" s="17"/>
      <c r="G167" s="18" t="s">
        <v>24</v>
      </c>
      <c r="H167" s="19"/>
      <c r="I167" s="19"/>
      <c r="J167" s="445"/>
      <c r="K167" s="445">
        <f t="shared" si="8"/>
        <v>0</v>
      </c>
      <c r="L167" s="476"/>
      <c r="M167" s="472"/>
      <c r="N167" s="425" t="s">
        <v>24</v>
      </c>
      <c r="O167" s="428" t="s">
        <v>24</v>
      </c>
      <c r="P167" s="430"/>
      <c r="Q167" s="427"/>
      <c r="R167" s="431"/>
      <c r="S167" s="465"/>
      <c r="T167" s="420"/>
      <c r="U167" s="2"/>
      <c r="V167" s="31"/>
      <c r="W167" s="31"/>
      <c r="X167" s="20"/>
    </row>
    <row r="168" spans="1:24" x14ac:dyDescent="0.3">
      <c r="A168" s="644" t="s">
        <v>24</v>
      </c>
      <c r="B168" s="4"/>
      <c r="C168" s="33">
        <v>0</v>
      </c>
      <c r="D168" s="16"/>
      <c r="E168" s="17"/>
      <c r="F168" s="17"/>
      <c r="G168" s="18" t="s">
        <v>24</v>
      </c>
      <c r="H168" s="19"/>
      <c r="I168" s="19"/>
      <c r="J168" s="445"/>
      <c r="K168" s="445">
        <f t="shared" si="8"/>
        <v>0</v>
      </c>
      <c r="L168" s="476"/>
      <c r="M168" s="472"/>
      <c r="N168" s="425" t="s">
        <v>24</v>
      </c>
      <c r="O168" s="428" t="s">
        <v>24</v>
      </c>
      <c r="P168" s="430"/>
      <c r="Q168" s="427"/>
      <c r="R168" s="431"/>
      <c r="S168" s="465"/>
      <c r="T168" s="420"/>
      <c r="U168" s="2"/>
      <c r="V168" s="31"/>
      <c r="W168" s="31"/>
      <c r="X168" s="20"/>
    </row>
    <row r="169" spans="1:24" x14ac:dyDescent="0.3">
      <c r="A169" s="644" t="s">
        <v>24</v>
      </c>
      <c r="B169" s="4"/>
      <c r="C169" s="33">
        <v>0</v>
      </c>
      <c r="D169" s="16"/>
      <c r="E169" s="17"/>
      <c r="F169" s="17"/>
      <c r="G169" s="18" t="s">
        <v>24</v>
      </c>
      <c r="H169" s="19"/>
      <c r="I169" s="19"/>
      <c r="J169" s="445"/>
      <c r="K169" s="445">
        <f t="shared" si="8"/>
        <v>0</v>
      </c>
      <c r="L169" s="476"/>
      <c r="M169" s="472"/>
      <c r="N169" s="425" t="s">
        <v>24</v>
      </c>
      <c r="O169" s="428" t="s">
        <v>24</v>
      </c>
      <c r="P169" s="430"/>
      <c r="Q169" s="427"/>
      <c r="R169" s="431"/>
      <c r="S169" s="465"/>
      <c r="T169" s="420"/>
      <c r="U169" s="2"/>
      <c r="V169" s="31"/>
      <c r="W169" s="31"/>
      <c r="X169" s="20"/>
    </row>
    <row r="170" spans="1:24" x14ac:dyDescent="0.3">
      <c r="A170" s="644" t="s">
        <v>24</v>
      </c>
      <c r="B170" s="4"/>
      <c r="C170" s="33">
        <v>0</v>
      </c>
      <c r="D170" s="16"/>
      <c r="E170" s="17"/>
      <c r="F170" s="17"/>
      <c r="G170" s="18" t="s">
        <v>24</v>
      </c>
      <c r="H170" s="19"/>
      <c r="I170" s="19"/>
      <c r="J170" s="445"/>
      <c r="K170" s="445">
        <f t="shared" si="8"/>
        <v>0</v>
      </c>
      <c r="L170" s="476"/>
      <c r="M170" s="472"/>
      <c r="N170" s="425" t="s">
        <v>24</v>
      </c>
      <c r="O170" s="428" t="s">
        <v>24</v>
      </c>
      <c r="P170" s="430"/>
      <c r="Q170" s="427"/>
      <c r="R170" s="431"/>
      <c r="S170" s="465"/>
      <c r="T170" s="420"/>
      <c r="U170" s="2"/>
      <c r="V170" s="31"/>
      <c r="W170" s="31"/>
      <c r="X170" s="20"/>
    </row>
    <row r="171" spans="1:24" x14ac:dyDescent="0.3">
      <c r="A171" s="644" t="s">
        <v>24</v>
      </c>
      <c r="B171" s="4"/>
      <c r="C171" s="33">
        <v>0</v>
      </c>
      <c r="D171" s="16"/>
      <c r="E171" s="17"/>
      <c r="F171" s="17"/>
      <c r="G171" s="18" t="s">
        <v>24</v>
      </c>
      <c r="H171" s="19"/>
      <c r="I171" s="19"/>
      <c r="J171" s="445"/>
      <c r="K171" s="445">
        <f t="shared" si="8"/>
        <v>0</v>
      </c>
      <c r="L171" s="476"/>
      <c r="M171" s="472"/>
      <c r="N171" s="425" t="s">
        <v>24</v>
      </c>
      <c r="O171" s="428" t="s">
        <v>24</v>
      </c>
      <c r="P171" s="430"/>
      <c r="Q171" s="427"/>
      <c r="R171" s="431"/>
      <c r="S171" s="465"/>
      <c r="T171" s="420"/>
      <c r="U171" s="2"/>
      <c r="V171" s="31"/>
      <c r="W171" s="31"/>
      <c r="X171" s="20"/>
    </row>
    <row r="172" spans="1:24" x14ac:dyDescent="0.3">
      <c r="A172" s="644" t="s">
        <v>24</v>
      </c>
      <c r="B172" s="4"/>
      <c r="C172" s="33">
        <v>0</v>
      </c>
      <c r="D172" s="16"/>
      <c r="E172" s="17"/>
      <c r="F172" s="17"/>
      <c r="G172" s="18" t="s">
        <v>24</v>
      </c>
      <c r="H172" s="19"/>
      <c r="I172" s="19"/>
      <c r="J172" s="445"/>
      <c r="K172" s="445">
        <f t="shared" si="8"/>
        <v>0</v>
      </c>
      <c r="L172" s="476"/>
      <c r="M172" s="472"/>
      <c r="N172" s="425" t="s">
        <v>24</v>
      </c>
      <c r="O172" s="428" t="s">
        <v>24</v>
      </c>
      <c r="P172" s="430"/>
      <c r="Q172" s="427"/>
      <c r="R172" s="431"/>
      <c r="S172" s="465"/>
      <c r="T172" s="420"/>
      <c r="U172" s="2"/>
      <c r="V172" s="31"/>
      <c r="W172" s="31"/>
      <c r="X172" s="20"/>
    </row>
    <row r="173" spans="1:24" ht="15" thickBot="1" x14ac:dyDescent="0.35">
      <c r="A173" s="644" t="s">
        <v>24</v>
      </c>
      <c r="B173" s="4"/>
      <c r="C173" s="33">
        <v>0</v>
      </c>
      <c r="D173" s="16"/>
      <c r="E173" s="17"/>
      <c r="F173" s="17"/>
      <c r="G173" s="18" t="s">
        <v>24</v>
      </c>
      <c r="H173" s="19"/>
      <c r="I173" s="19"/>
      <c r="J173" s="445"/>
      <c r="K173" s="445">
        <f t="shared" si="8"/>
        <v>0</v>
      </c>
      <c r="L173" s="477"/>
      <c r="M173" s="473"/>
      <c r="N173" s="426" t="s">
        <v>24</v>
      </c>
      <c r="O173" s="429" t="s">
        <v>24</v>
      </c>
      <c r="P173" s="432"/>
      <c r="Q173" s="433"/>
      <c r="R173" s="434"/>
      <c r="S173" s="466"/>
      <c r="T173" s="420"/>
      <c r="U173" s="2"/>
      <c r="V173" s="31"/>
      <c r="W173" s="31"/>
      <c r="X173" s="20"/>
    </row>
  </sheetData>
  <mergeCells count="30">
    <mergeCell ref="H1:O1"/>
    <mergeCell ref="H2:O2"/>
    <mergeCell ref="A3:C3"/>
    <mergeCell ref="A4:A7"/>
    <mergeCell ref="B4:B7"/>
    <mergeCell ref="C4:C7"/>
    <mergeCell ref="D4:H4"/>
    <mergeCell ref="M4:O4"/>
    <mergeCell ref="X4:X9"/>
    <mergeCell ref="G5:G6"/>
    <mergeCell ref="H5:H6"/>
    <mergeCell ref="I5:I6"/>
    <mergeCell ref="L5:L6"/>
    <mergeCell ref="M5:O5"/>
    <mergeCell ref="P5:R5"/>
    <mergeCell ref="V5:W7"/>
    <mergeCell ref="M6:M7"/>
    <mergeCell ref="N6:N7"/>
    <mergeCell ref="O6:O7"/>
    <mergeCell ref="P6:P7"/>
    <mergeCell ref="Q6:Q7"/>
    <mergeCell ref="R6:R7"/>
    <mergeCell ref="S6:S7"/>
    <mergeCell ref="T6:T7"/>
    <mergeCell ref="I9:J9"/>
    <mergeCell ref="U6:U7"/>
    <mergeCell ref="P4:R4"/>
    <mergeCell ref="T4:U4"/>
    <mergeCell ref="V4:W4"/>
    <mergeCell ref="J5:J6"/>
  </mergeCells>
  <conditionalFormatting sqref="D10:D173">
    <cfRule type="cellIs" dxfId="45" priority="4" operator="greaterThan">
      <formula>12</formula>
    </cfRule>
    <cfRule type="cellIs" dxfId="44" priority="5" operator="between">
      <formula>10</formula>
      <formula>1</formula>
    </cfRule>
  </conditionalFormatting>
  <conditionalFormatting sqref="F10:F173">
    <cfRule type="cellIs" dxfId="43" priority="3" operator="greaterThan">
      <formula>100</formula>
    </cfRule>
  </conditionalFormatting>
  <conditionalFormatting sqref="H10:H173">
    <cfRule type="cellIs" dxfId="42" priority="2" operator="greaterThan">
      <formula>6000</formula>
    </cfRule>
  </conditionalFormatting>
  <conditionalFormatting sqref="I10:I173">
    <cfRule type="cellIs" dxfId="41" priority="1" operator="greaterThan">
      <formula>85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FF"/>
  </sheetPr>
  <dimension ref="A1:M172"/>
  <sheetViews>
    <sheetView workbookViewId="0">
      <pane ySplit="4020" topLeftCell="A62"/>
      <selection activeCell="H1" sqref="H1:K1"/>
      <selection pane="bottomLeft" activeCell="A64" sqref="A64"/>
    </sheetView>
  </sheetViews>
  <sheetFormatPr baseColWidth="10" defaultColWidth="11.44140625" defaultRowHeight="14.4" x14ac:dyDescent="0.3"/>
  <cols>
    <col min="1" max="6" width="11.44140625" style="38"/>
    <col min="7" max="7" width="9.5546875" style="38" customWidth="1"/>
    <col min="8" max="12" width="11.44140625" style="38"/>
    <col min="13" max="13" width="49.88671875" style="38" customWidth="1"/>
    <col min="14" max="16384" width="11.44140625" style="38"/>
  </cols>
  <sheetData>
    <row r="1" spans="1:13" ht="18" customHeight="1" x14ac:dyDescent="0.35">
      <c r="D1" s="5">
        <v>2017</v>
      </c>
      <c r="H1" s="707"/>
      <c r="I1" s="708"/>
      <c r="J1" s="708"/>
      <c r="K1" s="708"/>
    </row>
    <row r="2" spans="1:13" ht="18.75" customHeight="1" thickBot="1" x14ac:dyDescent="0.3">
      <c r="H2" s="709" t="s">
        <v>267</v>
      </c>
      <c r="I2" s="710"/>
      <c r="J2" s="710"/>
      <c r="K2" s="710"/>
    </row>
    <row r="3" spans="1:13" ht="23.25" thickBot="1" x14ac:dyDescent="0.3">
      <c r="A3" s="713" t="s">
        <v>235</v>
      </c>
      <c r="B3" s="714"/>
      <c r="C3" s="715"/>
      <c r="D3" s="3"/>
    </row>
    <row r="4" spans="1:13" ht="17.25" customHeight="1" thickBot="1" x14ac:dyDescent="0.35">
      <c r="A4" s="716" t="s">
        <v>0</v>
      </c>
      <c r="B4" s="717" t="s">
        <v>1</v>
      </c>
      <c r="C4" s="718" t="s">
        <v>2</v>
      </c>
      <c r="D4" s="719" t="s">
        <v>3</v>
      </c>
      <c r="E4" s="720"/>
      <c r="F4" s="720"/>
      <c r="G4" s="720"/>
      <c r="H4" s="720"/>
      <c r="I4" s="503"/>
      <c r="J4" s="538"/>
      <c r="K4" s="542" t="s">
        <v>195</v>
      </c>
      <c r="L4" s="597" t="s">
        <v>221</v>
      </c>
      <c r="M4" s="703" t="s">
        <v>5</v>
      </c>
    </row>
    <row r="5" spans="1:13" ht="17.25" customHeight="1" x14ac:dyDescent="0.3">
      <c r="A5" s="689"/>
      <c r="B5" s="698"/>
      <c r="C5" s="700"/>
      <c r="D5" s="481" t="s">
        <v>6</v>
      </c>
      <c r="E5" s="481" t="s">
        <v>7</v>
      </c>
      <c r="F5" s="481" t="s">
        <v>8</v>
      </c>
      <c r="G5" s="721" t="s">
        <v>9</v>
      </c>
      <c r="H5" s="721" t="s">
        <v>10</v>
      </c>
      <c r="I5" s="766" t="s">
        <v>197</v>
      </c>
      <c r="J5" s="688" t="s">
        <v>197</v>
      </c>
      <c r="K5" s="560"/>
      <c r="L5" s="504" t="s">
        <v>11</v>
      </c>
      <c r="M5" s="704"/>
    </row>
    <row r="6" spans="1:13" ht="15" customHeight="1" x14ac:dyDescent="0.3">
      <c r="A6" s="689"/>
      <c r="B6" s="698"/>
      <c r="C6" s="700"/>
      <c r="D6" s="8"/>
      <c r="E6" s="409" t="s">
        <v>13</v>
      </c>
      <c r="F6" s="409" t="s">
        <v>13</v>
      </c>
      <c r="G6" s="688"/>
      <c r="H6" s="689"/>
      <c r="I6" s="767"/>
      <c r="J6" s="689"/>
      <c r="K6" s="551"/>
      <c r="L6" s="706" t="s">
        <v>16</v>
      </c>
      <c r="M6" s="704"/>
    </row>
    <row r="7" spans="1:13" ht="19.5" customHeight="1" x14ac:dyDescent="0.3">
      <c r="A7" s="689"/>
      <c r="B7" s="699"/>
      <c r="C7" s="691"/>
      <c r="D7" s="10"/>
      <c r="E7" s="406" t="s">
        <v>17</v>
      </c>
      <c r="F7" s="406" t="s">
        <v>17</v>
      </c>
      <c r="G7" s="406" t="s">
        <v>17</v>
      </c>
      <c r="H7" s="356" t="s">
        <v>257</v>
      </c>
      <c r="I7" s="545" t="s">
        <v>17</v>
      </c>
      <c r="J7" s="536" t="s">
        <v>16</v>
      </c>
      <c r="K7" s="552" t="s">
        <v>16</v>
      </c>
      <c r="L7" s="706"/>
      <c r="M7" s="704"/>
    </row>
    <row r="8" spans="1:13" ht="21.75" customHeight="1" thickBot="1" x14ac:dyDescent="0.35">
      <c r="A8" s="435"/>
      <c r="B8" s="435"/>
      <c r="C8" s="435" t="s">
        <v>18</v>
      </c>
      <c r="D8" s="436"/>
      <c r="E8" s="436"/>
      <c r="F8" s="356"/>
      <c r="G8" s="436"/>
      <c r="H8" s="356"/>
      <c r="I8" s="558"/>
      <c r="J8" s="562"/>
      <c r="K8" s="561"/>
      <c r="L8" s="410"/>
      <c r="M8" s="704"/>
    </row>
    <row r="9" spans="1:13" ht="38.25" customHeight="1" thickBot="1" x14ac:dyDescent="0.35">
      <c r="A9" s="454" t="s">
        <v>21</v>
      </c>
      <c r="B9" s="455"/>
      <c r="C9" s="455"/>
      <c r="D9" s="456" t="s">
        <v>254</v>
      </c>
      <c r="E9" s="456" t="s">
        <v>254</v>
      </c>
      <c r="F9" s="456"/>
      <c r="G9" s="525" t="s">
        <v>246</v>
      </c>
      <c r="H9" s="456"/>
      <c r="I9" s="457"/>
      <c r="J9" s="24"/>
      <c r="K9" s="463"/>
      <c r="L9" s="456" t="s">
        <v>254</v>
      </c>
      <c r="M9" s="705"/>
    </row>
    <row r="10" spans="1:13" ht="15" x14ac:dyDescent="0.25">
      <c r="A10" s="6">
        <v>42797</v>
      </c>
      <c r="B10" s="33"/>
      <c r="C10" s="33">
        <v>0</v>
      </c>
      <c r="D10" s="441">
        <v>7.4</v>
      </c>
      <c r="E10" s="441">
        <v>7.8</v>
      </c>
      <c r="F10" s="441">
        <v>6</v>
      </c>
      <c r="G10" s="442">
        <v>0</v>
      </c>
      <c r="H10" s="443">
        <v>344</v>
      </c>
      <c r="I10" s="559">
        <v>11.3</v>
      </c>
      <c r="J10" s="415">
        <f t="shared" ref="J10:J19" si="0">I10*7.1</f>
        <v>80.23</v>
      </c>
      <c r="K10" s="445">
        <f>H10*0.7</f>
        <v>240.79999999999998</v>
      </c>
      <c r="L10" s="451">
        <v>0.48</v>
      </c>
      <c r="M10" s="20"/>
    </row>
    <row r="11" spans="1:13" ht="15" x14ac:dyDescent="0.25">
      <c r="A11" s="6">
        <v>42811</v>
      </c>
      <c r="B11" s="33"/>
      <c r="C11" s="33">
        <v>0</v>
      </c>
      <c r="D11" s="441">
        <v>7.38</v>
      </c>
      <c r="E11" s="441">
        <v>10.5</v>
      </c>
      <c r="F11" s="441">
        <v>6.7</v>
      </c>
      <c r="G11" s="442">
        <v>0</v>
      </c>
      <c r="H11" s="443">
        <v>343</v>
      </c>
      <c r="I11" s="559">
        <v>5.49</v>
      </c>
      <c r="J11" s="415">
        <f t="shared" si="0"/>
        <v>38.978999999999999</v>
      </c>
      <c r="K11" s="445">
        <f>H11*0.7</f>
        <v>240.1</v>
      </c>
      <c r="L11" s="451"/>
      <c r="M11" s="20"/>
    </row>
    <row r="12" spans="1:13" ht="15" x14ac:dyDescent="0.25">
      <c r="A12" s="6">
        <v>41718</v>
      </c>
      <c r="B12" s="33"/>
      <c r="C12" s="33">
        <v>0</v>
      </c>
      <c r="D12" s="17">
        <v>7.43</v>
      </c>
      <c r="E12" s="17">
        <v>11</v>
      </c>
      <c r="F12" s="17">
        <v>6.9</v>
      </c>
      <c r="G12" s="18">
        <v>0</v>
      </c>
      <c r="H12" s="19">
        <v>352</v>
      </c>
      <c r="I12" s="424">
        <v>9.1999999999999993</v>
      </c>
      <c r="J12" s="415">
        <f t="shared" si="0"/>
        <v>65.319999999999993</v>
      </c>
      <c r="K12" s="445">
        <f t="shared" ref="K12:K72" si="1">H12*0.7</f>
        <v>246.39999999999998</v>
      </c>
      <c r="L12" s="420"/>
      <c r="M12" s="20"/>
    </row>
    <row r="13" spans="1:13" ht="15" x14ac:dyDescent="0.25">
      <c r="A13" s="6">
        <v>42817</v>
      </c>
      <c r="B13" s="33"/>
      <c r="C13" s="33">
        <v>0</v>
      </c>
      <c r="D13" s="17">
        <v>7.43</v>
      </c>
      <c r="E13" s="17">
        <v>4</v>
      </c>
      <c r="F13" s="17">
        <v>7.3</v>
      </c>
      <c r="G13" s="18">
        <v>0</v>
      </c>
      <c r="H13" s="19">
        <v>362</v>
      </c>
      <c r="I13" s="424">
        <v>1.8</v>
      </c>
      <c r="J13" s="415">
        <f t="shared" si="0"/>
        <v>12.78</v>
      </c>
      <c r="K13" s="445">
        <f t="shared" si="1"/>
        <v>253.39999999999998</v>
      </c>
      <c r="L13" s="420"/>
      <c r="M13" s="20"/>
    </row>
    <row r="14" spans="1:13" ht="15" x14ac:dyDescent="0.25">
      <c r="A14" s="4">
        <v>42818</v>
      </c>
      <c r="B14" s="33"/>
      <c r="C14" s="33">
        <v>0</v>
      </c>
      <c r="D14" s="17">
        <v>8.08</v>
      </c>
      <c r="E14" s="17">
        <v>10.4</v>
      </c>
      <c r="F14" s="17">
        <v>7</v>
      </c>
      <c r="G14" s="18">
        <v>0</v>
      </c>
      <c r="H14" s="19">
        <v>417</v>
      </c>
      <c r="I14" s="424">
        <v>6.3</v>
      </c>
      <c r="J14" s="415">
        <f t="shared" si="0"/>
        <v>44.73</v>
      </c>
      <c r="K14" s="445">
        <f t="shared" si="1"/>
        <v>291.89999999999998</v>
      </c>
      <c r="L14" s="420">
        <v>1.76</v>
      </c>
      <c r="M14" s="20" t="s">
        <v>276</v>
      </c>
    </row>
    <row r="15" spans="1:13" ht="15" x14ac:dyDescent="0.25">
      <c r="A15" s="4">
        <v>42821</v>
      </c>
      <c r="B15" s="33"/>
      <c r="C15" s="33">
        <v>0</v>
      </c>
      <c r="D15" s="17">
        <v>7.8</v>
      </c>
      <c r="E15" s="17">
        <v>10.4</v>
      </c>
      <c r="F15" s="17">
        <v>6.7</v>
      </c>
      <c r="G15" s="18">
        <v>0</v>
      </c>
      <c r="H15" s="19">
        <v>372</v>
      </c>
      <c r="I15" s="424">
        <v>6.08</v>
      </c>
      <c r="J15" s="19">
        <f t="shared" si="0"/>
        <v>43.167999999999999</v>
      </c>
      <c r="K15" s="445">
        <f t="shared" si="1"/>
        <v>260.39999999999998</v>
      </c>
      <c r="L15" s="420"/>
      <c r="M15" s="20"/>
    </row>
    <row r="16" spans="1:13" ht="15" x14ac:dyDescent="0.25">
      <c r="A16" s="4">
        <v>42823</v>
      </c>
      <c r="B16" s="33"/>
      <c r="C16" s="33">
        <v>0</v>
      </c>
      <c r="D16" s="17">
        <v>7.3</v>
      </c>
      <c r="E16" s="17">
        <v>10.9</v>
      </c>
      <c r="F16" s="17">
        <v>6</v>
      </c>
      <c r="G16" s="18">
        <v>0</v>
      </c>
      <c r="H16" s="19">
        <v>352</v>
      </c>
      <c r="I16" s="424">
        <v>6.7</v>
      </c>
      <c r="J16" s="19">
        <f t="shared" si="0"/>
        <v>47.57</v>
      </c>
      <c r="K16" s="445">
        <f t="shared" si="1"/>
        <v>246.39999999999998</v>
      </c>
      <c r="L16" s="420"/>
      <c r="M16" s="20"/>
    </row>
    <row r="17" spans="1:13" ht="15" x14ac:dyDescent="0.25">
      <c r="A17" s="4">
        <v>42825</v>
      </c>
      <c r="B17" s="33"/>
      <c r="C17" s="33">
        <v>0</v>
      </c>
      <c r="D17" s="17">
        <v>7.3</v>
      </c>
      <c r="E17" s="17">
        <v>10.199999999999999</v>
      </c>
      <c r="F17" s="17">
        <v>5.9</v>
      </c>
      <c r="G17" s="18">
        <v>0</v>
      </c>
      <c r="H17" s="19">
        <v>345</v>
      </c>
      <c r="I17" s="424">
        <v>5.64</v>
      </c>
      <c r="J17" s="19">
        <f t="shared" si="0"/>
        <v>40.043999999999997</v>
      </c>
      <c r="K17" s="445">
        <f t="shared" si="1"/>
        <v>241.49999999999997</v>
      </c>
      <c r="L17" s="420"/>
      <c r="M17" s="20"/>
    </row>
    <row r="18" spans="1:13" ht="15" x14ac:dyDescent="0.25">
      <c r="A18" s="4">
        <v>42798</v>
      </c>
      <c r="B18" s="33"/>
      <c r="C18" s="33">
        <v>0</v>
      </c>
      <c r="D18" s="17">
        <v>7.2</v>
      </c>
      <c r="E18" s="17">
        <v>10.4</v>
      </c>
      <c r="F18" s="17">
        <v>6.5</v>
      </c>
      <c r="G18" s="18">
        <v>0</v>
      </c>
      <c r="H18" s="19">
        <v>343</v>
      </c>
      <c r="I18" s="424">
        <v>8.6300000000000008</v>
      </c>
      <c r="J18" s="19">
        <f t="shared" si="0"/>
        <v>61.273000000000003</v>
      </c>
      <c r="K18" s="445">
        <f t="shared" si="1"/>
        <v>240.1</v>
      </c>
      <c r="L18" s="420"/>
      <c r="M18" s="20"/>
    </row>
    <row r="19" spans="1:13" ht="15" x14ac:dyDescent="0.25">
      <c r="A19" s="4">
        <f>'1 EAU BRUTE DE VILLE'!A19</f>
        <v>43560</v>
      </c>
      <c r="B19" s="33"/>
      <c r="C19" s="33">
        <v>0</v>
      </c>
      <c r="D19" s="17">
        <v>7.4</v>
      </c>
      <c r="E19" s="17">
        <v>10.3</v>
      </c>
      <c r="F19" s="17">
        <v>6.1</v>
      </c>
      <c r="G19" s="18">
        <v>0</v>
      </c>
      <c r="H19" s="19">
        <v>341</v>
      </c>
      <c r="I19" s="424">
        <v>8</v>
      </c>
      <c r="J19" s="19">
        <f t="shared" si="0"/>
        <v>56.8</v>
      </c>
      <c r="K19" s="445">
        <f t="shared" si="1"/>
        <v>238.7</v>
      </c>
      <c r="L19" s="420"/>
      <c r="M19" s="20"/>
    </row>
    <row r="20" spans="1:13" ht="15" x14ac:dyDescent="0.25">
      <c r="A20" s="4">
        <v>42832</v>
      </c>
      <c r="B20" s="33"/>
      <c r="C20" s="33">
        <v>0</v>
      </c>
      <c r="D20" s="16"/>
      <c r="E20" s="17">
        <v>15</v>
      </c>
      <c r="F20" s="17">
        <v>7</v>
      </c>
      <c r="G20" s="18">
        <v>0</v>
      </c>
      <c r="H20" s="19"/>
      <c r="I20" s="424"/>
      <c r="J20" s="19">
        <v>35</v>
      </c>
      <c r="K20" s="445">
        <f t="shared" si="1"/>
        <v>0</v>
      </c>
      <c r="L20" s="420"/>
      <c r="M20" s="20"/>
    </row>
    <row r="21" spans="1:13" ht="15" x14ac:dyDescent="0.25">
      <c r="A21" s="4">
        <v>42835</v>
      </c>
      <c r="B21" s="33"/>
      <c r="C21" s="33">
        <v>0</v>
      </c>
      <c r="D21" s="16"/>
      <c r="E21" s="17">
        <v>26</v>
      </c>
      <c r="F21" s="17">
        <v>10</v>
      </c>
      <c r="G21" s="18">
        <v>0</v>
      </c>
      <c r="H21" s="19"/>
      <c r="I21" s="424"/>
      <c r="J21" s="19">
        <v>49</v>
      </c>
      <c r="K21" s="445">
        <f t="shared" si="1"/>
        <v>0</v>
      </c>
      <c r="L21" s="420"/>
      <c r="M21" s="20"/>
    </row>
    <row r="22" spans="1:13" ht="15" x14ac:dyDescent="0.25">
      <c r="A22" s="4">
        <v>42837</v>
      </c>
      <c r="B22" s="33"/>
      <c r="C22" s="33">
        <v>0</v>
      </c>
      <c r="D22" s="16"/>
      <c r="E22" s="17">
        <v>10</v>
      </c>
      <c r="F22" s="17">
        <v>5</v>
      </c>
      <c r="G22" s="18">
        <v>0</v>
      </c>
      <c r="H22" s="19"/>
      <c r="I22" s="424"/>
      <c r="J22" s="19">
        <v>35</v>
      </c>
      <c r="K22" s="445">
        <f t="shared" si="1"/>
        <v>0</v>
      </c>
      <c r="L22" s="420"/>
      <c r="M22" s="21"/>
    </row>
    <row r="23" spans="1:13" ht="15" x14ac:dyDescent="0.25">
      <c r="A23" s="4">
        <v>42844</v>
      </c>
      <c r="B23" s="33"/>
      <c r="C23" s="33">
        <v>0</v>
      </c>
      <c r="D23" s="16"/>
      <c r="E23" s="17">
        <v>10</v>
      </c>
      <c r="F23" s="17">
        <v>5</v>
      </c>
      <c r="G23" s="18">
        <v>0</v>
      </c>
      <c r="H23" s="19"/>
      <c r="I23" s="424"/>
      <c r="J23" s="19">
        <v>56</v>
      </c>
      <c r="K23" s="445">
        <f t="shared" si="1"/>
        <v>0</v>
      </c>
      <c r="L23" s="420"/>
      <c r="M23" s="20"/>
    </row>
    <row r="24" spans="1:13" ht="15" x14ac:dyDescent="0.25">
      <c r="A24" s="4">
        <v>42849</v>
      </c>
      <c r="B24" s="33"/>
      <c r="C24" s="33">
        <v>0</v>
      </c>
      <c r="D24" s="16"/>
      <c r="E24" s="17">
        <v>13</v>
      </c>
      <c r="F24" s="17">
        <v>6</v>
      </c>
      <c r="G24" s="18">
        <v>0</v>
      </c>
      <c r="H24" s="19"/>
      <c r="I24" s="424"/>
      <c r="J24" s="19">
        <v>50</v>
      </c>
      <c r="K24" s="445">
        <f t="shared" si="1"/>
        <v>0</v>
      </c>
      <c r="L24" s="420"/>
      <c r="M24" s="20"/>
    </row>
    <row r="25" spans="1:13" ht="15" x14ac:dyDescent="0.25">
      <c r="A25" s="4">
        <v>42851</v>
      </c>
      <c r="B25" s="33"/>
      <c r="C25" s="33">
        <v>0</v>
      </c>
      <c r="D25" s="16"/>
      <c r="E25" s="17">
        <v>9.5</v>
      </c>
      <c r="F25" s="17">
        <v>6</v>
      </c>
      <c r="G25" s="18">
        <v>0</v>
      </c>
      <c r="H25" s="19"/>
      <c r="I25" s="424"/>
      <c r="J25" s="19">
        <v>35</v>
      </c>
      <c r="K25" s="445">
        <f t="shared" si="1"/>
        <v>0</v>
      </c>
      <c r="L25" s="420"/>
      <c r="M25" s="20"/>
    </row>
    <row r="26" spans="1:13" ht="15" x14ac:dyDescent="0.25">
      <c r="A26" s="4">
        <v>42853</v>
      </c>
      <c r="B26" s="33"/>
      <c r="C26" s="33">
        <v>0</v>
      </c>
      <c r="D26" s="16"/>
      <c r="E26" s="17">
        <v>10.199999999999999</v>
      </c>
      <c r="F26" s="17">
        <v>9</v>
      </c>
      <c r="G26" s="18">
        <v>0</v>
      </c>
      <c r="H26" s="19"/>
      <c r="I26" s="424"/>
      <c r="J26" s="19">
        <v>51.83</v>
      </c>
      <c r="K26" s="445">
        <f t="shared" si="1"/>
        <v>0</v>
      </c>
      <c r="L26" s="420"/>
      <c r="M26" s="20"/>
    </row>
    <row r="27" spans="1:13" ht="15" x14ac:dyDescent="0.25">
      <c r="A27" s="4">
        <v>42858</v>
      </c>
      <c r="B27" s="33"/>
      <c r="C27" s="33">
        <v>0</v>
      </c>
      <c r="D27" s="16"/>
      <c r="E27" s="17">
        <v>14</v>
      </c>
      <c r="F27" s="17">
        <v>4</v>
      </c>
      <c r="G27" s="18">
        <v>0</v>
      </c>
      <c r="H27" s="19"/>
      <c r="I27" s="424"/>
      <c r="J27" s="19">
        <v>78.099999999999994</v>
      </c>
      <c r="K27" s="445">
        <f t="shared" si="1"/>
        <v>0</v>
      </c>
      <c r="L27" s="420"/>
      <c r="M27" s="20"/>
    </row>
    <row r="28" spans="1:13" ht="15" x14ac:dyDescent="0.25">
      <c r="A28" s="4">
        <v>42860</v>
      </c>
      <c r="B28" s="33"/>
      <c r="C28" s="33">
        <v>0</v>
      </c>
      <c r="D28" s="16"/>
      <c r="E28" s="17">
        <v>8.5</v>
      </c>
      <c r="F28" s="17">
        <v>5</v>
      </c>
      <c r="G28" s="18">
        <v>0</v>
      </c>
      <c r="H28" s="19"/>
      <c r="I28" s="424"/>
      <c r="J28" s="19">
        <v>71</v>
      </c>
      <c r="K28" s="445">
        <f t="shared" si="1"/>
        <v>0</v>
      </c>
      <c r="L28" s="420"/>
      <c r="M28" s="20"/>
    </row>
    <row r="29" spans="1:13" ht="15" x14ac:dyDescent="0.25">
      <c r="A29" s="4">
        <v>42863</v>
      </c>
      <c r="B29" s="33"/>
      <c r="C29" s="33">
        <v>0</v>
      </c>
      <c r="D29" s="16"/>
      <c r="E29" s="17">
        <v>9</v>
      </c>
      <c r="F29" s="17">
        <v>6</v>
      </c>
      <c r="G29" s="18">
        <v>0</v>
      </c>
      <c r="H29" s="19"/>
      <c r="I29" s="424"/>
      <c r="J29" s="19">
        <v>45</v>
      </c>
      <c r="K29" s="445">
        <f t="shared" si="1"/>
        <v>0</v>
      </c>
      <c r="L29" s="420"/>
      <c r="M29" s="20"/>
    </row>
    <row r="30" spans="1:13" ht="15" x14ac:dyDescent="0.25">
      <c r="A30" s="4">
        <v>42865</v>
      </c>
      <c r="B30" s="33"/>
      <c r="C30" s="33">
        <v>0</v>
      </c>
      <c r="D30" s="16"/>
      <c r="E30" s="17">
        <v>9</v>
      </c>
      <c r="F30" s="17">
        <v>5</v>
      </c>
      <c r="G30" s="18">
        <v>0</v>
      </c>
      <c r="H30" s="19"/>
      <c r="I30" s="424"/>
      <c r="J30" s="19">
        <v>42.6</v>
      </c>
      <c r="K30" s="445">
        <f t="shared" si="1"/>
        <v>0</v>
      </c>
      <c r="L30" s="420"/>
      <c r="M30" s="20"/>
    </row>
    <row r="31" spans="1:13" ht="15" x14ac:dyDescent="0.25">
      <c r="A31" s="4">
        <v>42867</v>
      </c>
      <c r="B31" s="33"/>
      <c r="C31" s="33">
        <v>0</v>
      </c>
      <c r="D31" s="16"/>
      <c r="E31" s="17">
        <v>8</v>
      </c>
      <c r="F31" s="17">
        <v>6</v>
      </c>
      <c r="G31" s="18">
        <v>0</v>
      </c>
      <c r="H31" s="19"/>
      <c r="I31" s="424"/>
      <c r="J31" s="19">
        <v>49.7</v>
      </c>
      <c r="K31" s="445">
        <f t="shared" si="1"/>
        <v>0</v>
      </c>
      <c r="L31" s="420"/>
      <c r="M31" s="20"/>
    </row>
    <row r="32" spans="1:13" ht="15" x14ac:dyDescent="0.25">
      <c r="A32" s="4">
        <v>42870</v>
      </c>
      <c r="B32" s="33"/>
      <c r="C32" s="33">
        <v>0</v>
      </c>
      <c r="D32" s="16"/>
      <c r="E32" s="17">
        <v>9.5</v>
      </c>
      <c r="F32" s="17">
        <v>4</v>
      </c>
      <c r="G32" s="18">
        <v>0</v>
      </c>
      <c r="H32" s="19"/>
      <c r="I32" s="424"/>
      <c r="J32" s="19">
        <v>51</v>
      </c>
      <c r="K32" s="445">
        <f t="shared" si="1"/>
        <v>0</v>
      </c>
      <c r="L32" s="420"/>
      <c r="M32" s="20"/>
    </row>
    <row r="33" spans="1:13" ht="15" x14ac:dyDescent="0.25">
      <c r="A33" s="4">
        <v>42872</v>
      </c>
      <c r="B33" s="33"/>
      <c r="C33" s="33">
        <v>0</v>
      </c>
      <c r="D33" s="16"/>
      <c r="E33" s="17">
        <v>9</v>
      </c>
      <c r="F33" s="17">
        <v>8</v>
      </c>
      <c r="G33" s="18">
        <v>0</v>
      </c>
      <c r="H33" s="19"/>
      <c r="I33" s="424"/>
      <c r="J33" s="19">
        <v>71</v>
      </c>
      <c r="K33" s="445">
        <f t="shared" si="1"/>
        <v>0</v>
      </c>
      <c r="L33" s="420"/>
      <c r="M33" s="20"/>
    </row>
    <row r="34" spans="1:13" ht="15" x14ac:dyDescent="0.25">
      <c r="A34" s="4">
        <v>42874</v>
      </c>
      <c r="B34" s="33"/>
      <c r="C34" s="33">
        <v>0</v>
      </c>
      <c r="D34" s="16"/>
      <c r="E34" s="17">
        <v>7.5</v>
      </c>
      <c r="F34" s="17">
        <v>8</v>
      </c>
      <c r="G34" s="18">
        <v>0</v>
      </c>
      <c r="H34" s="19"/>
      <c r="I34" s="424"/>
      <c r="J34" s="19">
        <v>71</v>
      </c>
      <c r="K34" s="445">
        <f t="shared" si="1"/>
        <v>0</v>
      </c>
      <c r="L34" s="420"/>
      <c r="M34" s="20"/>
    </row>
    <row r="35" spans="1:13" ht="15" x14ac:dyDescent="0.25">
      <c r="A35" s="4">
        <v>42877</v>
      </c>
      <c r="B35" s="33"/>
      <c r="C35" s="33">
        <v>0</v>
      </c>
      <c r="D35" s="16"/>
      <c r="E35" s="17">
        <v>7</v>
      </c>
      <c r="F35" s="17">
        <v>4</v>
      </c>
      <c r="G35" s="18">
        <v>0</v>
      </c>
      <c r="H35" s="19"/>
      <c r="I35" s="424"/>
      <c r="J35" s="19">
        <v>70</v>
      </c>
      <c r="K35" s="445">
        <f t="shared" si="1"/>
        <v>0</v>
      </c>
      <c r="L35" s="420"/>
      <c r="M35" s="20"/>
    </row>
    <row r="36" spans="1:13" ht="15" x14ac:dyDescent="0.25">
      <c r="A36" s="4">
        <v>42879</v>
      </c>
      <c r="B36" s="33"/>
      <c r="C36" s="33">
        <v>0</v>
      </c>
      <c r="D36" s="16"/>
      <c r="E36" s="17">
        <v>8</v>
      </c>
      <c r="F36" s="17">
        <v>5</v>
      </c>
      <c r="G36" s="18">
        <v>0</v>
      </c>
      <c r="H36" s="19"/>
      <c r="I36" s="424"/>
      <c r="J36" s="19">
        <v>71</v>
      </c>
      <c r="K36" s="445">
        <f t="shared" si="1"/>
        <v>0</v>
      </c>
      <c r="L36" s="420"/>
      <c r="M36" s="20"/>
    </row>
    <row r="37" spans="1:13" ht="15" x14ac:dyDescent="0.25">
      <c r="A37" s="4">
        <v>42881</v>
      </c>
      <c r="B37" s="33"/>
      <c r="C37" s="33">
        <v>0</v>
      </c>
      <c r="D37" s="16"/>
      <c r="E37" s="17">
        <v>9</v>
      </c>
      <c r="F37" s="17">
        <v>5</v>
      </c>
      <c r="G37" s="18">
        <v>0</v>
      </c>
      <c r="H37" s="19"/>
      <c r="I37" s="424"/>
      <c r="J37" s="19">
        <f t="shared" ref="J37:J48" si="2">I37*7.1</f>
        <v>0</v>
      </c>
      <c r="K37" s="445">
        <f t="shared" si="1"/>
        <v>0</v>
      </c>
      <c r="L37" s="420"/>
      <c r="M37" s="20"/>
    </row>
    <row r="38" spans="1:13" ht="15" x14ac:dyDescent="0.25">
      <c r="A38" s="4">
        <v>42884</v>
      </c>
      <c r="B38" s="33"/>
      <c r="C38" s="33">
        <v>0</v>
      </c>
      <c r="D38" s="16"/>
      <c r="E38" s="17">
        <v>12</v>
      </c>
      <c r="F38" s="17">
        <v>10</v>
      </c>
      <c r="G38" s="18">
        <v>0</v>
      </c>
      <c r="H38" s="19"/>
      <c r="I38" s="424"/>
      <c r="J38" s="19">
        <f t="shared" si="2"/>
        <v>0</v>
      </c>
      <c r="K38" s="445">
        <f t="shared" si="1"/>
        <v>0</v>
      </c>
      <c r="L38" s="420"/>
      <c r="M38" s="20"/>
    </row>
    <row r="39" spans="1:13" ht="15" x14ac:dyDescent="0.25">
      <c r="A39" s="4">
        <v>42886</v>
      </c>
      <c r="B39" s="33"/>
      <c r="C39" s="33">
        <v>0</v>
      </c>
      <c r="D39" s="16"/>
      <c r="E39" s="17">
        <v>8.5</v>
      </c>
      <c r="F39" s="17">
        <v>9</v>
      </c>
      <c r="G39" s="18">
        <v>0</v>
      </c>
      <c r="H39" s="19"/>
      <c r="I39" s="424"/>
      <c r="J39" s="19">
        <f t="shared" si="2"/>
        <v>0</v>
      </c>
      <c r="K39" s="445">
        <f t="shared" si="1"/>
        <v>0</v>
      </c>
      <c r="L39" s="420"/>
      <c r="M39" s="20"/>
    </row>
    <row r="40" spans="1:13" ht="15" x14ac:dyDescent="0.25">
      <c r="A40" s="4">
        <v>42888</v>
      </c>
      <c r="B40" s="33"/>
      <c r="C40" s="33">
        <v>0</v>
      </c>
      <c r="D40" s="16"/>
      <c r="E40" s="17">
        <v>7.5</v>
      </c>
      <c r="F40" s="17">
        <v>7</v>
      </c>
      <c r="G40" s="18">
        <v>0</v>
      </c>
      <c r="H40" s="19"/>
      <c r="I40" s="424"/>
      <c r="J40" s="19">
        <f t="shared" si="2"/>
        <v>0</v>
      </c>
      <c r="K40" s="445">
        <f t="shared" si="1"/>
        <v>0</v>
      </c>
      <c r="L40" s="420"/>
      <c r="M40" s="20"/>
    </row>
    <row r="41" spans="1:13" ht="15" x14ac:dyDescent="0.25">
      <c r="A41" s="4">
        <v>42891</v>
      </c>
      <c r="B41" s="4"/>
      <c r="C41" s="33">
        <v>0</v>
      </c>
      <c r="D41" s="16"/>
      <c r="E41" s="17">
        <v>8.8000000000000007</v>
      </c>
      <c r="F41" s="17">
        <v>5</v>
      </c>
      <c r="G41" s="18">
        <v>0</v>
      </c>
      <c r="H41" s="19"/>
      <c r="I41" s="424"/>
      <c r="J41" s="19">
        <f t="shared" si="2"/>
        <v>0</v>
      </c>
      <c r="K41" s="445">
        <f t="shared" si="1"/>
        <v>0</v>
      </c>
      <c r="L41" s="420"/>
      <c r="M41" s="20"/>
    </row>
    <row r="42" spans="1:13" ht="15" x14ac:dyDescent="0.25">
      <c r="A42" s="4">
        <v>42893</v>
      </c>
      <c r="B42" s="4"/>
      <c r="C42" s="33">
        <v>0</v>
      </c>
      <c r="D42" s="16"/>
      <c r="E42" s="17">
        <v>8</v>
      </c>
      <c r="F42" s="17">
        <v>6</v>
      </c>
      <c r="G42" s="18">
        <v>0</v>
      </c>
      <c r="H42" s="19"/>
      <c r="I42" s="424"/>
      <c r="J42" s="19">
        <f t="shared" si="2"/>
        <v>0</v>
      </c>
      <c r="K42" s="445">
        <f t="shared" si="1"/>
        <v>0</v>
      </c>
      <c r="L42" s="420"/>
      <c r="M42" s="20"/>
    </row>
    <row r="43" spans="1:13" ht="15" x14ac:dyDescent="0.25">
      <c r="A43" s="4">
        <v>42895</v>
      </c>
      <c r="B43" s="4"/>
      <c r="C43" s="33">
        <v>0</v>
      </c>
      <c r="D43" s="16"/>
      <c r="E43" s="17">
        <v>10</v>
      </c>
      <c r="F43" s="17">
        <v>6.4</v>
      </c>
      <c r="G43" s="18">
        <v>0</v>
      </c>
      <c r="H43" s="19"/>
      <c r="I43" s="424"/>
      <c r="J43" s="19">
        <f t="shared" si="2"/>
        <v>0</v>
      </c>
      <c r="K43" s="445">
        <f t="shared" si="1"/>
        <v>0</v>
      </c>
      <c r="L43" s="420"/>
      <c r="M43" s="20"/>
    </row>
    <row r="44" spans="1:13" ht="15" x14ac:dyDescent="0.25">
      <c r="A44" s="4">
        <v>42898</v>
      </c>
      <c r="B44" s="4"/>
      <c r="C44" s="33">
        <v>0</v>
      </c>
      <c r="D44" s="16"/>
      <c r="E44" s="17">
        <v>12</v>
      </c>
      <c r="F44" s="17">
        <v>9</v>
      </c>
      <c r="G44" s="18">
        <v>0</v>
      </c>
      <c r="H44" s="19"/>
      <c r="I44" s="424"/>
      <c r="J44" s="19">
        <f t="shared" si="2"/>
        <v>0</v>
      </c>
      <c r="K44" s="445">
        <f t="shared" si="1"/>
        <v>0</v>
      </c>
      <c r="L44" s="420"/>
      <c r="M44" s="20"/>
    </row>
    <row r="45" spans="1:13" ht="15" x14ac:dyDescent="0.25">
      <c r="A45" s="4">
        <v>42900</v>
      </c>
      <c r="B45" s="4"/>
      <c r="C45" s="33">
        <v>0</v>
      </c>
      <c r="D45" s="16"/>
      <c r="E45" s="17">
        <v>8.5</v>
      </c>
      <c r="F45" s="17">
        <v>3</v>
      </c>
      <c r="G45" s="18">
        <v>0</v>
      </c>
      <c r="H45" s="19"/>
      <c r="I45" s="424"/>
      <c r="J45" s="19">
        <f t="shared" si="2"/>
        <v>0</v>
      </c>
      <c r="K45" s="445">
        <f t="shared" si="1"/>
        <v>0</v>
      </c>
      <c r="L45" s="420"/>
      <c r="M45" s="20"/>
    </row>
    <row r="46" spans="1:13" ht="15" x14ac:dyDescent="0.25">
      <c r="A46" s="4">
        <v>42902</v>
      </c>
      <c r="B46" s="4"/>
      <c r="C46" s="33">
        <v>0</v>
      </c>
      <c r="D46" s="16"/>
      <c r="E46" s="17">
        <v>10</v>
      </c>
      <c r="F46" s="17">
        <v>10</v>
      </c>
      <c r="G46" s="18">
        <v>0</v>
      </c>
      <c r="H46" s="19"/>
      <c r="I46" s="424"/>
      <c r="J46" s="19">
        <f t="shared" si="2"/>
        <v>0</v>
      </c>
      <c r="K46" s="445">
        <f t="shared" si="1"/>
        <v>0</v>
      </c>
      <c r="L46" s="420"/>
      <c r="M46" s="20"/>
    </row>
    <row r="47" spans="1:13" ht="15" x14ac:dyDescent="0.25">
      <c r="A47" s="4" t="s">
        <v>24</v>
      </c>
      <c r="B47" s="4"/>
      <c r="C47" s="33">
        <v>0</v>
      </c>
      <c r="D47" s="16"/>
      <c r="E47" s="17"/>
      <c r="F47" s="17"/>
      <c r="G47" s="18"/>
      <c r="H47" s="19"/>
      <c r="I47" s="424"/>
      <c r="J47" s="19">
        <f t="shared" si="2"/>
        <v>0</v>
      </c>
      <c r="K47" s="445">
        <f t="shared" si="1"/>
        <v>0</v>
      </c>
      <c r="L47" s="420"/>
      <c r="M47" s="20"/>
    </row>
    <row r="48" spans="1:13" ht="15" x14ac:dyDescent="0.25">
      <c r="A48" s="4">
        <v>42905</v>
      </c>
      <c r="B48" s="4"/>
      <c r="C48" s="33">
        <v>0</v>
      </c>
      <c r="D48" s="16">
        <v>7.49</v>
      </c>
      <c r="E48" s="17">
        <v>10.6</v>
      </c>
      <c r="F48" s="17">
        <v>6.9</v>
      </c>
      <c r="G48" s="18">
        <v>0</v>
      </c>
      <c r="H48" s="19">
        <v>369</v>
      </c>
      <c r="I48" s="424">
        <v>7.58</v>
      </c>
      <c r="J48" s="19">
        <f t="shared" si="2"/>
        <v>53.817999999999998</v>
      </c>
      <c r="K48" s="445">
        <f t="shared" si="1"/>
        <v>258.3</v>
      </c>
      <c r="L48" s="420">
        <v>0.32</v>
      </c>
      <c r="M48" s="20"/>
    </row>
    <row r="49" spans="1:13" ht="15" x14ac:dyDescent="0.25">
      <c r="A49" s="4">
        <v>42907</v>
      </c>
      <c r="B49" s="4"/>
      <c r="C49" s="33">
        <v>0</v>
      </c>
      <c r="D49" s="16">
        <v>7.4</v>
      </c>
      <c r="E49" s="17">
        <v>14</v>
      </c>
      <c r="F49" s="17">
        <v>6.9</v>
      </c>
      <c r="G49" s="18">
        <v>0</v>
      </c>
      <c r="H49" s="19">
        <v>386</v>
      </c>
      <c r="I49" s="424">
        <v>6.78</v>
      </c>
      <c r="J49" s="19">
        <f t="shared" ref="J49:J61" si="3">I49*7.1</f>
        <v>48.137999999999998</v>
      </c>
      <c r="K49" s="445">
        <f t="shared" si="1"/>
        <v>270.2</v>
      </c>
      <c r="L49" s="420">
        <v>1.19</v>
      </c>
      <c r="M49" s="20"/>
    </row>
    <row r="50" spans="1:13" x14ac:dyDescent="0.3">
      <c r="A50" s="4">
        <v>42909</v>
      </c>
      <c r="B50" s="4"/>
      <c r="C50" s="33">
        <v>0</v>
      </c>
      <c r="D50" s="16">
        <v>7.73</v>
      </c>
      <c r="E50" s="17">
        <v>10.5</v>
      </c>
      <c r="F50" s="17">
        <v>6.5</v>
      </c>
      <c r="G50" s="18">
        <v>0</v>
      </c>
      <c r="H50" s="19">
        <v>350</v>
      </c>
      <c r="I50" s="424">
        <v>6.6</v>
      </c>
      <c r="J50" s="19">
        <f t="shared" si="3"/>
        <v>46.859999999999992</v>
      </c>
      <c r="K50" s="445">
        <f t="shared" si="1"/>
        <v>244.99999999999997</v>
      </c>
      <c r="L50" s="420">
        <v>0.189</v>
      </c>
      <c r="M50" s="20"/>
    </row>
    <row r="51" spans="1:13" x14ac:dyDescent="0.3">
      <c r="A51" s="4">
        <v>42912</v>
      </c>
      <c r="B51" s="4"/>
      <c r="C51" s="33">
        <v>0</v>
      </c>
      <c r="D51" s="16">
        <v>7.4</v>
      </c>
      <c r="E51" s="17">
        <v>11.2</v>
      </c>
      <c r="F51" s="17">
        <v>7</v>
      </c>
      <c r="G51" s="18">
        <v>0</v>
      </c>
      <c r="H51" s="19">
        <v>354</v>
      </c>
      <c r="I51" s="424">
        <v>6.57</v>
      </c>
      <c r="J51" s="19">
        <f t="shared" si="3"/>
        <v>46.646999999999998</v>
      </c>
      <c r="K51" s="445">
        <f t="shared" si="1"/>
        <v>247.79999999999998</v>
      </c>
      <c r="L51" s="420">
        <v>1.03</v>
      </c>
      <c r="M51" s="20"/>
    </row>
    <row r="52" spans="1:13" x14ac:dyDescent="0.3">
      <c r="A52" s="4">
        <v>42914</v>
      </c>
      <c r="B52" s="4"/>
      <c r="C52" s="33">
        <v>0</v>
      </c>
      <c r="D52" s="16">
        <v>6.5</v>
      </c>
      <c r="E52" s="17">
        <v>12</v>
      </c>
      <c r="F52" s="17">
        <v>9.9</v>
      </c>
      <c r="G52" s="18">
        <v>0</v>
      </c>
      <c r="H52" s="19">
        <v>356</v>
      </c>
      <c r="I52" s="424">
        <v>6.7</v>
      </c>
      <c r="J52" s="19">
        <f t="shared" si="3"/>
        <v>47.57</v>
      </c>
      <c r="K52" s="445">
        <f t="shared" si="1"/>
        <v>249.2</v>
      </c>
      <c r="L52" s="420">
        <v>0.05</v>
      </c>
      <c r="M52" s="20"/>
    </row>
    <row r="53" spans="1:13" x14ac:dyDescent="0.3">
      <c r="A53" s="4">
        <v>42916</v>
      </c>
      <c r="B53" s="4"/>
      <c r="C53" s="33">
        <v>0</v>
      </c>
      <c r="D53" s="16">
        <v>6.6</v>
      </c>
      <c r="E53" s="17">
        <v>10.5</v>
      </c>
      <c r="F53" s="17">
        <v>7.5</v>
      </c>
      <c r="G53" s="18">
        <v>0</v>
      </c>
      <c r="H53" s="19">
        <v>341</v>
      </c>
      <c r="I53" s="424">
        <v>6.19</v>
      </c>
      <c r="J53" s="19">
        <f t="shared" si="3"/>
        <v>43.948999999999998</v>
      </c>
      <c r="K53" s="445">
        <f t="shared" si="1"/>
        <v>238.7</v>
      </c>
      <c r="L53" s="420">
        <v>0.45</v>
      </c>
      <c r="M53" s="20"/>
    </row>
    <row r="54" spans="1:13" x14ac:dyDescent="0.3">
      <c r="A54" s="4">
        <v>42919</v>
      </c>
      <c r="B54" s="4"/>
      <c r="C54" s="33">
        <v>0</v>
      </c>
      <c r="D54" s="16">
        <v>6.3</v>
      </c>
      <c r="E54" s="17">
        <v>13</v>
      </c>
      <c r="F54" s="17">
        <v>9.6999999999999993</v>
      </c>
      <c r="G54" s="18">
        <v>0</v>
      </c>
      <c r="H54" s="19">
        <v>394</v>
      </c>
      <c r="I54" s="424">
        <v>3.36</v>
      </c>
      <c r="J54" s="19">
        <f t="shared" si="3"/>
        <v>23.855999999999998</v>
      </c>
      <c r="K54" s="445">
        <f t="shared" si="1"/>
        <v>275.79999999999995</v>
      </c>
      <c r="L54" s="420">
        <v>1.37</v>
      </c>
      <c r="M54" s="20"/>
    </row>
    <row r="55" spans="1:13" x14ac:dyDescent="0.3">
      <c r="A55" s="4">
        <v>42921</v>
      </c>
      <c r="B55" s="4"/>
      <c r="C55" s="33">
        <v>0</v>
      </c>
      <c r="D55" s="16">
        <v>6.4</v>
      </c>
      <c r="E55" s="17">
        <v>10.1</v>
      </c>
      <c r="F55" s="17">
        <v>3.4</v>
      </c>
      <c r="G55" s="18">
        <v>0</v>
      </c>
      <c r="H55" s="19">
        <v>416</v>
      </c>
      <c r="I55" s="424">
        <v>6.1</v>
      </c>
      <c r="J55" s="19">
        <f t="shared" si="3"/>
        <v>43.309999999999995</v>
      </c>
      <c r="K55" s="445">
        <f t="shared" si="1"/>
        <v>291.2</v>
      </c>
      <c r="L55" s="420">
        <v>0.27</v>
      </c>
      <c r="M55" s="20"/>
    </row>
    <row r="56" spans="1:13" x14ac:dyDescent="0.3">
      <c r="A56" s="4">
        <v>42923</v>
      </c>
      <c r="B56" s="4"/>
      <c r="C56" s="33">
        <v>0</v>
      </c>
      <c r="D56" s="16">
        <v>6.65</v>
      </c>
      <c r="E56" s="17">
        <v>16.899999999999999</v>
      </c>
      <c r="F56" s="17">
        <v>12.6</v>
      </c>
      <c r="G56" s="18">
        <v>0</v>
      </c>
      <c r="H56" s="19">
        <v>440</v>
      </c>
      <c r="I56" s="424">
        <v>8</v>
      </c>
      <c r="J56" s="19">
        <f t="shared" si="3"/>
        <v>56.8</v>
      </c>
      <c r="K56" s="445">
        <f t="shared" si="1"/>
        <v>308</v>
      </c>
      <c r="L56" s="420">
        <v>0.24</v>
      </c>
      <c r="M56" s="20"/>
    </row>
    <row r="57" spans="1:13" x14ac:dyDescent="0.3">
      <c r="A57" s="4">
        <v>42926</v>
      </c>
      <c r="B57" s="4"/>
      <c r="C57" s="33">
        <v>0</v>
      </c>
      <c r="D57" s="16">
        <v>6.58</v>
      </c>
      <c r="E57" s="17">
        <v>16.899999999999999</v>
      </c>
      <c r="F57" s="17">
        <v>11.5</v>
      </c>
      <c r="G57" s="18">
        <v>0</v>
      </c>
      <c r="H57" s="19">
        <v>430</v>
      </c>
      <c r="I57" s="424">
        <v>4.7</v>
      </c>
      <c r="J57" s="19">
        <f t="shared" si="3"/>
        <v>33.369999999999997</v>
      </c>
      <c r="K57" s="445">
        <f t="shared" si="1"/>
        <v>301</v>
      </c>
      <c r="L57" s="420">
        <v>0.28000000000000003</v>
      </c>
      <c r="M57" s="20"/>
    </row>
    <row r="58" spans="1:13" x14ac:dyDescent="0.3">
      <c r="A58" s="4">
        <v>42928</v>
      </c>
      <c r="B58" s="4"/>
      <c r="C58" s="33">
        <v>0</v>
      </c>
      <c r="D58" s="16">
        <v>7.71</v>
      </c>
      <c r="E58" s="17">
        <v>18.8</v>
      </c>
      <c r="F58" s="17">
        <v>13.8</v>
      </c>
      <c r="G58" s="18">
        <v>0</v>
      </c>
      <c r="H58" s="19">
        <v>472</v>
      </c>
      <c r="I58" s="424">
        <v>5.9</v>
      </c>
      <c r="J58" s="19">
        <f t="shared" si="3"/>
        <v>41.89</v>
      </c>
      <c r="K58" s="445">
        <f t="shared" si="1"/>
        <v>330.4</v>
      </c>
      <c r="L58" s="420">
        <v>2.61</v>
      </c>
      <c r="M58" s="20"/>
    </row>
    <row r="59" spans="1:13" x14ac:dyDescent="0.3">
      <c r="A59" s="4">
        <v>42977</v>
      </c>
      <c r="B59" s="4"/>
      <c r="C59" s="33">
        <v>0</v>
      </c>
      <c r="D59" s="16"/>
      <c r="E59" s="17">
        <v>5</v>
      </c>
      <c r="F59" s="17">
        <v>5</v>
      </c>
      <c r="G59" s="18">
        <v>0</v>
      </c>
      <c r="H59" s="19"/>
      <c r="I59" s="424"/>
      <c r="J59" s="19">
        <v>49</v>
      </c>
      <c r="K59" s="445">
        <f t="shared" si="1"/>
        <v>0</v>
      </c>
      <c r="L59" s="420"/>
      <c r="M59" s="20" t="s">
        <v>350</v>
      </c>
    </row>
    <row r="60" spans="1:13" x14ac:dyDescent="0.3">
      <c r="A60" s="644">
        <v>42979</v>
      </c>
      <c r="B60" s="4"/>
      <c r="C60" s="33">
        <v>0</v>
      </c>
      <c r="D60" s="16">
        <v>7.9</v>
      </c>
      <c r="E60" s="17">
        <v>12</v>
      </c>
      <c r="F60" s="17">
        <v>8.9</v>
      </c>
      <c r="G60" s="18">
        <v>0</v>
      </c>
      <c r="H60" s="19">
        <v>381</v>
      </c>
      <c r="I60" s="424">
        <v>9.3699999999999992</v>
      </c>
      <c r="J60" s="19">
        <f t="shared" si="3"/>
        <v>66.526999999999987</v>
      </c>
      <c r="K60" s="445">
        <f t="shared" si="1"/>
        <v>266.7</v>
      </c>
      <c r="L60" s="420">
        <v>0.45</v>
      </c>
      <c r="M60" s="20"/>
    </row>
    <row r="61" spans="1:13" x14ac:dyDescent="0.3">
      <c r="A61" s="644">
        <v>42982</v>
      </c>
      <c r="B61" s="4"/>
      <c r="C61" s="33">
        <v>0</v>
      </c>
      <c r="D61" s="16">
        <v>8</v>
      </c>
      <c r="E61" s="17">
        <v>12</v>
      </c>
      <c r="F61" s="17">
        <v>8</v>
      </c>
      <c r="G61" s="18">
        <v>0</v>
      </c>
      <c r="H61" s="19">
        <v>387</v>
      </c>
      <c r="I61" s="424">
        <v>6.79</v>
      </c>
      <c r="J61" s="19">
        <f t="shared" si="3"/>
        <v>48.208999999999996</v>
      </c>
      <c r="K61" s="445">
        <f t="shared" si="1"/>
        <v>270.89999999999998</v>
      </c>
      <c r="L61" s="420">
        <v>1.07</v>
      </c>
      <c r="M61" s="20"/>
    </row>
    <row r="62" spans="1:13" x14ac:dyDescent="0.3">
      <c r="A62" s="644">
        <v>42984</v>
      </c>
      <c r="B62" s="4"/>
      <c r="C62" s="33">
        <v>0</v>
      </c>
      <c r="D62" s="16">
        <v>8.3000000000000007</v>
      </c>
      <c r="E62" s="17">
        <v>11</v>
      </c>
      <c r="F62" s="17">
        <v>9.5</v>
      </c>
      <c r="G62" s="18">
        <v>0</v>
      </c>
      <c r="H62" s="19">
        <v>410</v>
      </c>
      <c r="I62" s="424">
        <v>9.5</v>
      </c>
      <c r="J62" s="19">
        <f t="shared" ref="J62:J70" si="4">I62*7.1</f>
        <v>67.45</v>
      </c>
      <c r="K62" s="445">
        <f t="shared" si="1"/>
        <v>287</v>
      </c>
      <c r="L62" s="420">
        <v>7.0000000000000007E-2</v>
      </c>
      <c r="M62" s="20"/>
    </row>
    <row r="63" spans="1:13" x14ac:dyDescent="0.3">
      <c r="A63" s="644">
        <v>42986</v>
      </c>
      <c r="B63" s="4"/>
      <c r="C63" s="33">
        <v>0</v>
      </c>
      <c r="D63" s="16">
        <v>7.9</v>
      </c>
      <c r="E63" s="17">
        <v>11.8</v>
      </c>
      <c r="F63" s="17">
        <v>7.4</v>
      </c>
      <c r="G63" s="18">
        <v>0</v>
      </c>
      <c r="H63" s="19">
        <v>383</v>
      </c>
      <c r="I63" s="424">
        <v>7</v>
      </c>
      <c r="J63" s="19">
        <f t="shared" si="4"/>
        <v>49.699999999999996</v>
      </c>
      <c r="K63" s="445">
        <f t="shared" si="1"/>
        <v>268.09999999999997</v>
      </c>
      <c r="L63" s="420">
        <v>0.4</v>
      </c>
      <c r="M63" s="20"/>
    </row>
    <row r="64" spans="1:13" x14ac:dyDescent="0.3">
      <c r="A64" s="644">
        <v>42989</v>
      </c>
      <c r="B64" s="4"/>
      <c r="C64" s="33">
        <v>0</v>
      </c>
      <c r="D64" s="16">
        <v>7.8</v>
      </c>
      <c r="E64" s="17">
        <v>11.9</v>
      </c>
      <c r="F64" s="17">
        <v>8.1999999999999993</v>
      </c>
      <c r="G64" s="18">
        <v>0</v>
      </c>
      <c r="H64" s="19">
        <v>386</v>
      </c>
      <c r="I64" s="424">
        <v>6.8</v>
      </c>
      <c r="J64" s="19">
        <f t="shared" si="4"/>
        <v>48.279999999999994</v>
      </c>
      <c r="K64" s="445">
        <f t="shared" si="1"/>
        <v>270.2</v>
      </c>
      <c r="L64" s="420">
        <v>0.42</v>
      </c>
      <c r="M64" s="20"/>
    </row>
    <row r="65" spans="1:13" x14ac:dyDescent="0.3">
      <c r="A65" s="644">
        <v>42991</v>
      </c>
      <c r="B65" s="4"/>
      <c r="C65" s="33">
        <v>0</v>
      </c>
      <c r="D65" s="16">
        <v>7.6</v>
      </c>
      <c r="E65" s="17">
        <v>13</v>
      </c>
      <c r="F65" s="17">
        <v>8</v>
      </c>
      <c r="G65" s="18">
        <v>0</v>
      </c>
      <c r="H65" s="19">
        <v>388</v>
      </c>
      <c r="I65" s="424">
        <v>5.89</v>
      </c>
      <c r="J65" s="19">
        <f t="shared" si="4"/>
        <v>41.818999999999996</v>
      </c>
      <c r="K65" s="445">
        <f t="shared" si="1"/>
        <v>271.59999999999997</v>
      </c>
      <c r="L65" s="420">
        <v>0.41</v>
      </c>
      <c r="M65" s="20"/>
    </row>
    <row r="66" spans="1:13" x14ac:dyDescent="0.3">
      <c r="A66" s="644">
        <v>42993</v>
      </c>
      <c r="B66" s="4"/>
      <c r="C66" s="33">
        <v>0</v>
      </c>
      <c r="D66" s="16">
        <v>7.4</v>
      </c>
      <c r="E66" s="17">
        <v>12</v>
      </c>
      <c r="F66" s="17">
        <v>7</v>
      </c>
      <c r="G66" s="18">
        <v>0</v>
      </c>
      <c r="H66" s="19">
        <v>359</v>
      </c>
      <c r="I66" s="424">
        <v>6.1</v>
      </c>
      <c r="J66" s="19">
        <f t="shared" si="4"/>
        <v>43.309999999999995</v>
      </c>
      <c r="K66" s="445">
        <f t="shared" si="1"/>
        <v>251.29999999999998</v>
      </c>
      <c r="L66" s="420">
        <v>0.3</v>
      </c>
      <c r="M66" s="20"/>
    </row>
    <row r="67" spans="1:13" x14ac:dyDescent="0.3">
      <c r="A67" s="644">
        <v>42996</v>
      </c>
      <c r="B67" s="4"/>
      <c r="C67" s="33">
        <v>0</v>
      </c>
      <c r="D67" s="16">
        <v>9.1999999999999993</v>
      </c>
      <c r="E67" s="17">
        <v>12</v>
      </c>
      <c r="F67" s="17">
        <v>3.5</v>
      </c>
      <c r="G67" s="18">
        <v>0</v>
      </c>
      <c r="H67" s="19">
        <v>377</v>
      </c>
      <c r="I67" s="424">
        <v>6.5</v>
      </c>
      <c r="J67" s="19">
        <f t="shared" si="4"/>
        <v>46.15</v>
      </c>
      <c r="K67" s="445">
        <f t="shared" si="1"/>
        <v>263.89999999999998</v>
      </c>
      <c r="L67" s="420">
        <v>2.2200000000000002</v>
      </c>
      <c r="M67" s="20" t="s">
        <v>365</v>
      </c>
    </row>
    <row r="68" spans="1:13" x14ac:dyDescent="0.3">
      <c r="A68" s="644">
        <v>42998</v>
      </c>
      <c r="B68" s="4"/>
      <c r="C68" s="33">
        <v>0</v>
      </c>
      <c r="D68" s="16">
        <v>7.62</v>
      </c>
      <c r="E68" s="17">
        <v>17</v>
      </c>
      <c r="F68" s="17">
        <v>8.1</v>
      </c>
      <c r="G68" s="18">
        <v>0</v>
      </c>
      <c r="H68" s="19">
        <v>383</v>
      </c>
      <c r="I68" s="424">
        <v>6.32</v>
      </c>
      <c r="J68" s="19">
        <f t="shared" si="4"/>
        <v>44.872</v>
      </c>
      <c r="K68" s="445">
        <f t="shared" si="1"/>
        <v>268.09999999999997</v>
      </c>
      <c r="L68" s="420">
        <v>0.26</v>
      </c>
      <c r="M68" s="20"/>
    </row>
    <row r="69" spans="1:13" x14ac:dyDescent="0.3">
      <c r="A69" s="644">
        <v>43003</v>
      </c>
      <c r="B69" s="4"/>
      <c r="C69" s="33">
        <v>0</v>
      </c>
      <c r="D69" s="16">
        <v>7.85</v>
      </c>
      <c r="E69" s="17">
        <v>12</v>
      </c>
      <c r="F69" s="17">
        <v>8</v>
      </c>
      <c r="G69" s="18">
        <v>0</v>
      </c>
      <c r="H69" s="19">
        <v>391</v>
      </c>
      <c r="I69" s="424">
        <v>6.54</v>
      </c>
      <c r="J69" s="19">
        <f t="shared" si="4"/>
        <v>46.433999999999997</v>
      </c>
      <c r="K69" s="445">
        <f t="shared" si="1"/>
        <v>273.7</v>
      </c>
      <c r="L69" s="420">
        <v>0.22</v>
      </c>
      <c r="M69" s="20"/>
    </row>
    <row r="70" spans="1:13" x14ac:dyDescent="0.3">
      <c r="A70" s="644">
        <v>43005</v>
      </c>
      <c r="B70" s="4"/>
      <c r="C70" s="33">
        <v>0</v>
      </c>
      <c r="D70" s="16">
        <v>7.7</v>
      </c>
      <c r="E70" s="17">
        <v>11.8</v>
      </c>
      <c r="F70" s="17">
        <v>7</v>
      </c>
      <c r="G70" s="18">
        <v>0</v>
      </c>
      <c r="H70" s="19">
        <v>342</v>
      </c>
      <c r="I70" s="424">
        <v>6.31</v>
      </c>
      <c r="J70" s="19">
        <f t="shared" si="4"/>
        <v>44.800999999999995</v>
      </c>
      <c r="K70" s="445">
        <f t="shared" si="1"/>
        <v>239.39999999999998</v>
      </c>
      <c r="L70" s="420">
        <v>0.31</v>
      </c>
      <c r="M70" s="20"/>
    </row>
    <row r="71" spans="1:13" x14ac:dyDescent="0.3">
      <c r="A71" s="644" t="s">
        <v>24</v>
      </c>
      <c r="B71" s="4"/>
      <c r="C71" s="33">
        <v>0</v>
      </c>
      <c r="D71" s="16"/>
      <c r="E71" s="17"/>
      <c r="F71" s="17"/>
      <c r="G71" s="18"/>
      <c r="H71" s="19"/>
      <c r="I71" s="424"/>
      <c r="J71" s="19"/>
      <c r="K71" s="445">
        <f t="shared" si="1"/>
        <v>0</v>
      </c>
      <c r="L71" s="420"/>
      <c r="M71" s="20"/>
    </row>
    <row r="72" spans="1:13" x14ac:dyDescent="0.3">
      <c r="A72" s="644" t="s">
        <v>24</v>
      </c>
      <c r="B72" s="4"/>
      <c r="C72" s="33">
        <v>0</v>
      </c>
      <c r="D72" s="16"/>
      <c r="E72" s="17"/>
      <c r="F72" s="17"/>
      <c r="G72" s="18"/>
      <c r="H72" s="19"/>
      <c r="I72" s="424"/>
      <c r="J72" s="19"/>
      <c r="K72" s="445">
        <f t="shared" si="1"/>
        <v>0</v>
      </c>
      <c r="L72" s="420"/>
      <c r="M72" s="20"/>
    </row>
    <row r="73" spans="1:13" x14ac:dyDescent="0.3">
      <c r="A73" s="644" t="s">
        <v>24</v>
      </c>
      <c r="B73" s="4"/>
      <c r="C73" s="33">
        <v>0</v>
      </c>
      <c r="D73" s="16"/>
      <c r="E73" s="17"/>
      <c r="F73" s="17"/>
      <c r="G73" s="18"/>
      <c r="H73" s="19"/>
      <c r="I73" s="424"/>
      <c r="J73" s="19"/>
      <c r="K73" s="445">
        <f t="shared" ref="K73:K136" si="5">H73*0.7</f>
        <v>0</v>
      </c>
      <c r="L73" s="420"/>
      <c r="M73" s="20"/>
    </row>
    <row r="74" spans="1:13" x14ac:dyDescent="0.3">
      <c r="A74" s="644" t="s">
        <v>24</v>
      </c>
      <c r="B74" s="4"/>
      <c r="C74" s="33">
        <v>0</v>
      </c>
      <c r="D74" s="16"/>
      <c r="E74" s="17"/>
      <c r="F74" s="17"/>
      <c r="G74" s="18"/>
      <c r="H74" s="19"/>
      <c r="I74" s="424"/>
      <c r="J74" s="19"/>
      <c r="K74" s="445">
        <f t="shared" si="5"/>
        <v>0</v>
      </c>
      <c r="L74" s="420"/>
      <c r="M74" s="20"/>
    </row>
    <row r="75" spans="1:13" x14ac:dyDescent="0.3">
      <c r="A75" s="644" t="s">
        <v>24</v>
      </c>
      <c r="B75" s="4"/>
      <c r="C75" s="33">
        <v>0</v>
      </c>
      <c r="D75" s="16"/>
      <c r="E75" s="17"/>
      <c r="F75" s="17"/>
      <c r="G75" s="18"/>
      <c r="H75" s="19"/>
      <c r="I75" s="424"/>
      <c r="J75" s="19"/>
      <c r="K75" s="445">
        <f t="shared" si="5"/>
        <v>0</v>
      </c>
      <c r="L75" s="420"/>
      <c r="M75" s="20"/>
    </row>
    <row r="76" spans="1:13" x14ac:dyDescent="0.3">
      <c r="A76" s="644" t="s">
        <v>24</v>
      </c>
      <c r="B76" s="4"/>
      <c r="C76" s="33">
        <v>0</v>
      </c>
      <c r="D76" s="16"/>
      <c r="E76" s="17"/>
      <c r="F76" s="17"/>
      <c r="G76" s="18"/>
      <c r="H76" s="19"/>
      <c r="I76" s="424"/>
      <c r="J76" s="19"/>
      <c r="K76" s="445">
        <f t="shared" si="5"/>
        <v>0</v>
      </c>
      <c r="L76" s="420"/>
      <c r="M76" s="20"/>
    </row>
    <row r="77" spans="1:13" x14ac:dyDescent="0.3">
      <c r="A77" s="644" t="s">
        <v>24</v>
      </c>
      <c r="B77" s="4"/>
      <c r="C77" s="33">
        <v>0</v>
      </c>
      <c r="D77" s="16"/>
      <c r="E77" s="17"/>
      <c r="F77" s="17"/>
      <c r="G77" s="18"/>
      <c r="H77" s="19"/>
      <c r="I77" s="424"/>
      <c r="J77" s="19"/>
      <c r="K77" s="445">
        <f t="shared" si="5"/>
        <v>0</v>
      </c>
      <c r="L77" s="420"/>
      <c r="M77" s="20"/>
    </row>
    <row r="78" spans="1:13" x14ac:dyDescent="0.3">
      <c r="A78" s="644" t="s">
        <v>24</v>
      </c>
      <c r="B78" s="4"/>
      <c r="C78" s="33">
        <v>0</v>
      </c>
      <c r="D78" s="16"/>
      <c r="E78" s="17"/>
      <c r="F78" s="17"/>
      <c r="G78" s="18"/>
      <c r="H78" s="19"/>
      <c r="I78" s="424"/>
      <c r="J78" s="19"/>
      <c r="K78" s="445">
        <f t="shared" si="5"/>
        <v>0</v>
      </c>
      <c r="L78" s="420"/>
      <c r="M78" s="20"/>
    </row>
    <row r="79" spans="1:13" x14ac:dyDescent="0.3">
      <c r="A79" s="644" t="s">
        <v>24</v>
      </c>
      <c r="B79" s="4"/>
      <c r="C79" s="33">
        <v>0</v>
      </c>
      <c r="D79" s="16"/>
      <c r="E79" s="17"/>
      <c r="F79" s="17"/>
      <c r="G79" s="18"/>
      <c r="H79" s="19"/>
      <c r="I79" s="424"/>
      <c r="J79" s="19"/>
      <c r="K79" s="445">
        <f t="shared" si="5"/>
        <v>0</v>
      </c>
      <c r="L79" s="420"/>
      <c r="M79" s="20"/>
    </row>
    <row r="80" spans="1:13" x14ac:dyDescent="0.3">
      <c r="A80" s="644" t="s">
        <v>24</v>
      </c>
      <c r="B80" s="4"/>
      <c r="C80" s="33">
        <v>0</v>
      </c>
      <c r="D80" s="16"/>
      <c r="E80" s="17"/>
      <c r="F80" s="17"/>
      <c r="G80" s="18"/>
      <c r="H80" s="19"/>
      <c r="I80" s="424"/>
      <c r="J80" s="19"/>
      <c r="K80" s="445">
        <f t="shared" si="5"/>
        <v>0</v>
      </c>
      <c r="L80" s="420"/>
      <c r="M80" s="20"/>
    </row>
    <row r="81" spans="1:13" x14ac:dyDescent="0.3">
      <c r="A81" s="644" t="s">
        <v>24</v>
      </c>
      <c r="B81" s="4"/>
      <c r="C81" s="33">
        <v>0</v>
      </c>
      <c r="D81" s="16"/>
      <c r="E81" s="17"/>
      <c r="F81" s="17"/>
      <c r="G81" s="18"/>
      <c r="H81" s="19"/>
      <c r="I81" s="424"/>
      <c r="J81" s="19"/>
      <c r="K81" s="445">
        <f t="shared" si="5"/>
        <v>0</v>
      </c>
      <c r="L81" s="420"/>
      <c r="M81" s="20"/>
    </row>
    <row r="82" spans="1:13" x14ac:dyDescent="0.3">
      <c r="A82" s="644" t="s">
        <v>24</v>
      </c>
      <c r="B82" s="4"/>
      <c r="C82" s="33">
        <v>0</v>
      </c>
      <c r="D82" s="16"/>
      <c r="E82" s="17"/>
      <c r="F82" s="17"/>
      <c r="G82" s="18"/>
      <c r="H82" s="19"/>
      <c r="I82" s="424"/>
      <c r="J82" s="19"/>
      <c r="K82" s="445">
        <f t="shared" si="5"/>
        <v>0</v>
      </c>
      <c r="L82" s="420"/>
      <c r="M82" s="20"/>
    </row>
    <row r="83" spans="1:13" x14ac:dyDescent="0.3">
      <c r="A83" s="644" t="s">
        <v>24</v>
      </c>
      <c r="B83" s="4"/>
      <c r="C83" s="33">
        <v>0</v>
      </c>
      <c r="D83" s="16"/>
      <c r="E83" s="17"/>
      <c r="F83" s="17"/>
      <c r="G83" s="18"/>
      <c r="H83" s="19"/>
      <c r="I83" s="424"/>
      <c r="J83" s="19"/>
      <c r="K83" s="445">
        <f t="shared" si="5"/>
        <v>0</v>
      </c>
      <c r="L83" s="420"/>
      <c r="M83" s="20"/>
    </row>
    <row r="84" spans="1:13" x14ac:dyDescent="0.3">
      <c r="A84" s="644" t="s">
        <v>24</v>
      </c>
      <c r="B84" s="4"/>
      <c r="C84" s="33">
        <v>0</v>
      </c>
      <c r="D84" s="16"/>
      <c r="E84" s="17"/>
      <c r="F84" s="17"/>
      <c r="G84" s="18"/>
      <c r="H84" s="19"/>
      <c r="I84" s="424"/>
      <c r="J84" s="19"/>
      <c r="K84" s="445">
        <f t="shared" si="5"/>
        <v>0</v>
      </c>
      <c r="L84" s="420"/>
      <c r="M84" s="20"/>
    </row>
    <row r="85" spans="1:13" x14ac:dyDescent="0.3">
      <c r="A85" s="644" t="s">
        <v>24</v>
      </c>
      <c r="B85" s="4"/>
      <c r="C85" s="33">
        <v>0</v>
      </c>
      <c r="D85" s="16"/>
      <c r="E85" s="17"/>
      <c r="F85" s="17"/>
      <c r="G85" s="18"/>
      <c r="H85" s="19"/>
      <c r="I85" s="424"/>
      <c r="J85" s="19"/>
      <c r="K85" s="445">
        <f t="shared" si="5"/>
        <v>0</v>
      </c>
      <c r="L85" s="420"/>
      <c r="M85" s="20"/>
    </row>
    <row r="86" spans="1:13" x14ac:dyDescent="0.3">
      <c r="A86" s="644" t="s">
        <v>24</v>
      </c>
      <c r="B86" s="4"/>
      <c r="C86" s="33">
        <v>0</v>
      </c>
      <c r="D86" s="16"/>
      <c r="E86" s="17"/>
      <c r="F86" s="17"/>
      <c r="G86" s="18"/>
      <c r="H86" s="19"/>
      <c r="I86" s="424"/>
      <c r="J86" s="19"/>
      <c r="K86" s="445">
        <f t="shared" si="5"/>
        <v>0</v>
      </c>
      <c r="L86" s="420"/>
      <c r="M86" s="20"/>
    </row>
    <row r="87" spans="1:13" x14ac:dyDescent="0.3">
      <c r="A87" s="644" t="s">
        <v>24</v>
      </c>
      <c r="B87" s="4"/>
      <c r="C87" s="33">
        <v>0</v>
      </c>
      <c r="D87" s="16"/>
      <c r="E87" s="17"/>
      <c r="F87" s="17"/>
      <c r="G87" s="18"/>
      <c r="H87" s="19"/>
      <c r="I87" s="424"/>
      <c r="J87" s="19"/>
      <c r="K87" s="445">
        <f t="shared" si="5"/>
        <v>0</v>
      </c>
      <c r="L87" s="420"/>
      <c r="M87" s="20"/>
    </row>
    <row r="88" spans="1:13" x14ac:dyDescent="0.3">
      <c r="A88" s="644" t="s">
        <v>24</v>
      </c>
      <c r="B88" s="4"/>
      <c r="C88" s="33">
        <v>0</v>
      </c>
      <c r="D88" s="16"/>
      <c r="E88" s="17"/>
      <c r="F88" s="17"/>
      <c r="G88" s="18"/>
      <c r="H88" s="19"/>
      <c r="I88" s="424"/>
      <c r="J88" s="19"/>
      <c r="K88" s="445">
        <f t="shared" si="5"/>
        <v>0</v>
      </c>
      <c r="L88" s="420"/>
      <c r="M88" s="20"/>
    </row>
    <row r="89" spans="1:13" x14ac:dyDescent="0.3">
      <c r="A89" s="644" t="s">
        <v>24</v>
      </c>
      <c r="B89" s="4"/>
      <c r="C89" s="33">
        <v>0</v>
      </c>
      <c r="D89" s="16"/>
      <c r="E89" s="17"/>
      <c r="F89" s="17"/>
      <c r="G89" s="18"/>
      <c r="H89" s="19"/>
      <c r="I89" s="424"/>
      <c r="J89" s="19"/>
      <c r="K89" s="445">
        <f t="shared" si="5"/>
        <v>0</v>
      </c>
      <c r="L89" s="420"/>
      <c r="M89" s="20"/>
    </row>
    <row r="90" spans="1:13" x14ac:dyDescent="0.3">
      <c r="A90" s="644" t="s">
        <v>24</v>
      </c>
      <c r="B90" s="4"/>
      <c r="C90" s="33">
        <v>0</v>
      </c>
      <c r="D90" s="16"/>
      <c r="E90" s="17"/>
      <c r="F90" s="17"/>
      <c r="G90" s="18"/>
      <c r="H90" s="19"/>
      <c r="I90" s="424"/>
      <c r="J90" s="19"/>
      <c r="K90" s="445">
        <f t="shared" si="5"/>
        <v>0</v>
      </c>
      <c r="L90" s="420"/>
      <c r="M90" s="20"/>
    </row>
    <row r="91" spans="1:13" x14ac:dyDescent="0.3">
      <c r="A91" s="644" t="s">
        <v>24</v>
      </c>
      <c r="B91" s="4"/>
      <c r="C91" s="33">
        <v>0</v>
      </c>
      <c r="D91" s="16"/>
      <c r="E91" s="17"/>
      <c r="F91" s="17"/>
      <c r="G91" s="18"/>
      <c r="H91" s="19"/>
      <c r="I91" s="424"/>
      <c r="J91" s="19"/>
      <c r="K91" s="445">
        <f t="shared" si="5"/>
        <v>0</v>
      </c>
      <c r="L91" s="420"/>
      <c r="M91" s="20"/>
    </row>
    <row r="92" spans="1:13" x14ac:dyDescent="0.3">
      <c r="A92" s="644" t="s">
        <v>24</v>
      </c>
      <c r="B92" s="4"/>
      <c r="C92" s="33">
        <v>0</v>
      </c>
      <c r="D92" s="16"/>
      <c r="E92" s="17"/>
      <c r="F92" s="17"/>
      <c r="G92" s="18"/>
      <c r="H92" s="19"/>
      <c r="I92" s="424"/>
      <c r="J92" s="19"/>
      <c r="K92" s="445">
        <f t="shared" si="5"/>
        <v>0</v>
      </c>
      <c r="L92" s="420"/>
      <c r="M92" s="20"/>
    </row>
    <row r="93" spans="1:13" x14ac:dyDescent="0.3">
      <c r="A93" s="644" t="s">
        <v>24</v>
      </c>
      <c r="B93" s="4"/>
      <c r="C93" s="33">
        <v>0</v>
      </c>
      <c r="D93" s="16"/>
      <c r="E93" s="17"/>
      <c r="F93" s="17"/>
      <c r="G93" s="18"/>
      <c r="H93" s="19"/>
      <c r="I93" s="424"/>
      <c r="J93" s="19"/>
      <c r="K93" s="445">
        <f t="shared" si="5"/>
        <v>0</v>
      </c>
      <c r="L93" s="420"/>
      <c r="M93" s="20"/>
    </row>
    <row r="94" spans="1:13" x14ac:dyDescent="0.3">
      <c r="A94" s="644" t="s">
        <v>24</v>
      </c>
      <c r="B94" s="4"/>
      <c r="C94" s="33">
        <v>0</v>
      </c>
      <c r="D94" s="16"/>
      <c r="E94" s="17"/>
      <c r="F94" s="17"/>
      <c r="G94" s="18"/>
      <c r="H94" s="19"/>
      <c r="I94" s="424"/>
      <c r="J94" s="19"/>
      <c r="K94" s="445">
        <f t="shared" si="5"/>
        <v>0</v>
      </c>
      <c r="L94" s="420"/>
      <c r="M94" s="20"/>
    </row>
    <row r="95" spans="1:13" x14ac:dyDescent="0.3">
      <c r="A95" s="644" t="s">
        <v>24</v>
      </c>
      <c r="B95" s="4"/>
      <c r="C95" s="33">
        <v>0</v>
      </c>
      <c r="D95" s="16"/>
      <c r="E95" s="17"/>
      <c r="F95" s="17"/>
      <c r="G95" s="18"/>
      <c r="H95" s="19"/>
      <c r="I95" s="424"/>
      <c r="J95" s="19"/>
      <c r="K95" s="445">
        <f t="shared" si="5"/>
        <v>0</v>
      </c>
      <c r="L95" s="420"/>
      <c r="M95" s="20"/>
    </row>
    <row r="96" spans="1:13" x14ac:dyDescent="0.3">
      <c r="A96" s="644" t="s">
        <v>24</v>
      </c>
      <c r="B96" s="4"/>
      <c r="C96" s="33">
        <v>0</v>
      </c>
      <c r="D96" s="16"/>
      <c r="E96" s="17"/>
      <c r="F96" s="17"/>
      <c r="G96" s="18"/>
      <c r="H96" s="19"/>
      <c r="I96" s="424"/>
      <c r="J96" s="19"/>
      <c r="K96" s="445">
        <f t="shared" si="5"/>
        <v>0</v>
      </c>
      <c r="L96" s="420"/>
      <c r="M96" s="20"/>
    </row>
    <row r="97" spans="1:13" x14ac:dyDescent="0.3">
      <c r="A97" s="644" t="s">
        <v>24</v>
      </c>
      <c r="B97" s="4"/>
      <c r="C97" s="33">
        <v>0</v>
      </c>
      <c r="D97" s="16"/>
      <c r="E97" s="17"/>
      <c r="F97" s="17"/>
      <c r="G97" s="18"/>
      <c r="H97" s="19"/>
      <c r="I97" s="424"/>
      <c r="J97" s="19"/>
      <c r="K97" s="445">
        <f t="shared" si="5"/>
        <v>0</v>
      </c>
      <c r="L97" s="420"/>
      <c r="M97" s="20"/>
    </row>
    <row r="98" spans="1:13" x14ac:dyDescent="0.3">
      <c r="A98" s="644" t="s">
        <v>24</v>
      </c>
      <c r="B98" s="4"/>
      <c r="C98" s="33">
        <v>0</v>
      </c>
      <c r="D98" s="16"/>
      <c r="E98" s="17"/>
      <c r="F98" s="17"/>
      <c r="G98" s="18"/>
      <c r="H98" s="19"/>
      <c r="I98" s="424"/>
      <c r="J98" s="19"/>
      <c r="K98" s="445">
        <f t="shared" si="5"/>
        <v>0</v>
      </c>
      <c r="L98" s="420"/>
      <c r="M98" s="20"/>
    </row>
    <row r="99" spans="1:13" x14ac:dyDescent="0.3">
      <c r="A99" s="644" t="s">
        <v>24</v>
      </c>
      <c r="B99" s="4"/>
      <c r="C99" s="33">
        <v>0</v>
      </c>
      <c r="D99" s="16"/>
      <c r="E99" s="17"/>
      <c r="F99" s="17"/>
      <c r="G99" s="18"/>
      <c r="H99" s="19"/>
      <c r="I99" s="424"/>
      <c r="J99" s="19"/>
      <c r="K99" s="445">
        <f t="shared" si="5"/>
        <v>0</v>
      </c>
      <c r="L99" s="420"/>
      <c r="M99" s="20"/>
    </row>
    <row r="100" spans="1:13" x14ac:dyDescent="0.3">
      <c r="A100" s="644" t="s">
        <v>24</v>
      </c>
      <c r="B100" s="4"/>
      <c r="C100" s="33">
        <v>0</v>
      </c>
      <c r="D100" s="16"/>
      <c r="E100" s="17"/>
      <c r="F100" s="17"/>
      <c r="G100" s="18"/>
      <c r="H100" s="19"/>
      <c r="I100" s="424"/>
      <c r="J100" s="19"/>
      <c r="K100" s="445">
        <f t="shared" si="5"/>
        <v>0</v>
      </c>
      <c r="L100" s="420"/>
      <c r="M100" s="20"/>
    </row>
    <row r="101" spans="1:13" x14ac:dyDescent="0.3">
      <c r="A101" s="644" t="s">
        <v>24</v>
      </c>
      <c r="B101" s="4"/>
      <c r="C101" s="33">
        <v>0</v>
      </c>
      <c r="D101" s="16"/>
      <c r="E101" s="17"/>
      <c r="F101" s="17"/>
      <c r="G101" s="18"/>
      <c r="H101" s="19"/>
      <c r="I101" s="424"/>
      <c r="J101" s="19"/>
      <c r="K101" s="445">
        <f t="shared" si="5"/>
        <v>0</v>
      </c>
      <c r="L101" s="420"/>
      <c r="M101" s="20"/>
    </row>
    <row r="102" spans="1:13" x14ac:dyDescent="0.3">
      <c r="A102" s="644" t="s">
        <v>24</v>
      </c>
      <c r="B102" s="4"/>
      <c r="C102" s="33">
        <v>0</v>
      </c>
      <c r="D102" s="16"/>
      <c r="E102" s="17"/>
      <c r="F102" s="17"/>
      <c r="G102" s="18"/>
      <c r="H102" s="19"/>
      <c r="I102" s="424"/>
      <c r="J102" s="19"/>
      <c r="K102" s="445">
        <f t="shared" si="5"/>
        <v>0</v>
      </c>
      <c r="L102" s="420"/>
      <c r="M102" s="20"/>
    </row>
    <row r="103" spans="1:13" x14ac:dyDescent="0.3">
      <c r="A103" s="644" t="s">
        <v>24</v>
      </c>
      <c r="B103" s="4"/>
      <c r="C103" s="33">
        <v>0</v>
      </c>
      <c r="D103" s="16"/>
      <c r="E103" s="17"/>
      <c r="F103" s="17"/>
      <c r="G103" s="18"/>
      <c r="H103" s="19"/>
      <c r="I103" s="424"/>
      <c r="J103" s="19"/>
      <c r="K103" s="445">
        <f t="shared" si="5"/>
        <v>0</v>
      </c>
      <c r="L103" s="420"/>
      <c r="M103" s="20"/>
    </row>
    <row r="104" spans="1:13" x14ac:dyDescent="0.3">
      <c r="A104" s="644" t="s">
        <v>24</v>
      </c>
      <c r="B104" s="4"/>
      <c r="C104" s="33">
        <v>0</v>
      </c>
      <c r="D104" s="16"/>
      <c r="E104" s="17"/>
      <c r="F104" s="17"/>
      <c r="G104" s="18"/>
      <c r="H104" s="19"/>
      <c r="I104" s="424"/>
      <c r="J104" s="19"/>
      <c r="K104" s="445">
        <f t="shared" si="5"/>
        <v>0</v>
      </c>
      <c r="L104" s="420"/>
      <c r="M104" s="20"/>
    </row>
    <row r="105" spans="1:13" x14ac:dyDescent="0.3">
      <c r="A105" s="644" t="s">
        <v>24</v>
      </c>
      <c r="B105" s="4"/>
      <c r="C105" s="33">
        <v>0</v>
      </c>
      <c r="D105" s="16"/>
      <c r="E105" s="17"/>
      <c r="F105" s="17"/>
      <c r="G105" s="18"/>
      <c r="H105" s="19"/>
      <c r="I105" s="424"/>
      <c r="J105" s="19"/>
      <c r="K105" s="445">
        <f t="shared" si="5"/>
        <v>0</v>
      </c>
      <c r="L105" s="420"/>
      <c r="M105" s="20"/>
    </row>
    <row r="106" spans="1:13" x14ac:dyDescent="0.3">
      <c r="A106" s="644" t="s">
        <v>24</v>
      </c>
      <c r="B106" s="4"/>
      <c r="C106" s="33">
        <v>0</v>
      </c>
      <c r="D106" s="16"/>
      <c r="E106" s="17"/>
      <c r="F106" s="17"/>
      <c r="G106" s="18"/>
      <c r="H106" s="19"/>
      <c r="I106" s="424"/>
      <c r="J106" s="19"/>
      <c r="K106" s="445">
        <f t="shared" si="5"/>
        <v>0</v>
      </c>
      <c r="L106" s="420"/>
      <c r="M106" s="20"/>
    </row>
    <row r="107" spans="1:13" x14ac:dyDescent="0.3">
      <c r="A107" s="644" t="s">
        <v>24</v>
      </c>
      <c r="B107" s="4"/>
      <c r="C107" s="33">
        <v>0</v>
      </c>
      <c r="D107" s="16"/>
      <c r="E107" s="17"/>
      <c r="F107" s="17"/>
      <c r="G107" s="18"/>
      <c r="H107" s="19"/>
      <c r="I107" s="424"/>
      <c r="J107" s="19"/>
      <c r="K107" s="445">
        <f t="shared" si="5"/>
        <v>0</v>
      </c>
      <c r="L107" s="420"/>
      <c r="M107" s="20"/>
    </row>
    <row r="108" spans="1:13" x14ac:dyDescent="0.3">
      <c r="A108" s="644" t="s">
        <v>24</v>
      </c>
      <c r="B108" s="4"/>
      <c r="C108" s="33">
        <v>0</v>
      </c>
      <c r="D108" s="16"/>
      <c r="E108" s="17"/>
      <c r="F108" s="17"/>
      <c r="G108" s="18"/>
      <c r="H108" s="19"/>
      <c r="I108" s="424"/>
      <c r="J108" s="19"/>
      <c r="K108" s="445">
        <f t="shared" si="5"/>
        <v>0</v>
      </c>
      <c r="L108" s="420"/>
      <c r="M108" s="20"/>
    </row>
    <row r="109" spans="1:13" x14ac:dyDescent="0.3">
      <c r="A109" s="644" t="s">
        <v>24</v>
      </c>
      <c r="B109" s="4"/>
      <c r="C109" s="33">
        <v>0</v>
      </c>
      <c r="D109" s="16"/>
      <c r="E109" s="17"/>
      <c r="F109" s="17"/>
      <c r="G109" s="18"/>
      <c r="H109" s="19"/>
      <c r="I109" s="424"/>
      <c r="J109" s="19"/>
      <c r="K109" s="445">
        <f t="shared" si="5"/>
        <v>0</v>
      </c>
      <c r="L109" s="420"/>
      <c r="M109" s="20"/>
    </row>
    <row r="110" spans="1:13" x14ac:dyDescent="0.3">
      <c r="A110" s="644" t="s">
        <v>24</v>
      </c>
      <c r="B110" s="4"/>
      <c r="C110" s="33">
        <v>0</v>
      </c>
      <c r="D110" s="16"/>
      <c r="E110" s="17"/>
      <c r="F110" s="17"/>
      <c r="G110" s="18"/>
      <c r="H110" s="19"/>
      <c r="I110" s="424"/>
      <c r="J110" s="19"/>
      <c r="K110" s="445">
        <f t="shared" si="5"/>
        <v>0</v>
      </c>
      <c r="L110" s="420"/>
      <c r="M110" s="20"/>
    </row>
    <row r="111" spans="1:13" x14ac:dyDescent="0.3">
      <c r="A111" s="644" t="s">
        <v>24</v>
      </c>
      <c r="B111" s="4"/>
      <c r="C111" s="33">
        <v>0</v>
      </c>
      <c r="D111" s="16"/>
      <c r="E111" s="17"/>
      <c r="F111" s="17"/>
      <c r="G111" s="18"/>
      <c r="H111" s="19"/>
      <c r="I111" s="424"/>
      <c r="J111" s="19"/>
      <c r="K111" s="445">
        <f t="shared" si="5"/>
        <v>0</v>
      </c>
      <c r="L111" s="420"/>
      <c r="M111" s="20"/>
    </row>
    <row r="112" spans="1:13" x14ac:dyDescent="0.3">
      <c r="A112" s="644" t="s">
        <v>24</v>
      </c>
      <c r="B112" s="4"/>
      <c r="C112" s="33">
        <v>0</v>
      </c>
      <c r="D112" s="16"/>
      <c r="E112" s="17"/>
      <c r="F112" s="17"/>
      <c r="G112" s="18"/>
      <c r="H112" s="19"/>
      <c r="I112" s="424"/>
      <c r="J112" s="19"/>
      <c r="K112" s="445">
        <f t="shared" si="5"/>
        <v>0</v>
      </c>
      <c r="L112" s="420"/>
      <c r="M112" s="20"/>
    </row>
    <row r="113" spans="1:13" x14ac:dyDescent="0.3">
      <c r="A113" s="644" t="s">
        <v>24</v>
      </c>
      <c r="B113" s="4"/>
      <c r="C113" s="33">
        <v>0</v>
      </c>
      <c r="D113" s="16"/>
      <c r="E113" s="17"/>
      <c r="F113" s="17"/>
      <c r="G113" s="18"/>
      <c r="H113" s="19"/>
      <c r="I113" s="424"/>
      <c r="J113" s="19"/>
      <c r="K113" s="445">
        <f t="shared" si="5"/>
        <v>0</v>
      </c>
      <c r="L113" s="420"/>
      <c r="M113" s="20"/>
    </row>
    <row r="114" spans="1:13" x14ac:dyDescent="0.3">
      <c r="A114" s="644" t="s">
        <v>24</v>
      </c>
      <c r="B114" s="4"/>
      <c r="C114" s="33">
        <v>0</v>
      </c>
      <c r="D114" s="16"/>
      <c r="E114" s="17"/>
      <c r="F114" s="17"/>
      <c r="G114" s="18"/>
      <c r="H114" s="19"/>
      <c r="I114" s="424"/>
      <c r="J114" s="19"/>
      <c r="K114" s="445">
        <f t="shared" si="5"/>
        <v>0</v>
      </c>
      <c r="L114" s="420"/>
      <c r="M114" s="20"/>
    </row>
    <row r="115" spans="1:13" x14ac:dyDescent="0.3">
      <c r="A115" s="644" t="s">
        <v>24</v>
      </c>
      <c r="B115" s="4"/>
      <c r="C115" s="33">
        <v>0</v>
      </c>
      <c r="D115" s="16"/>
      <c r="E115" s="17"/>
      <c r="F115" s="17"/>
      <c r="G115" s="18"/>
      <c r="H115" s="19"/>
      <c r="I115" s="424"/>
      <c r="J115" s="19"/>
      <c r="K115" s="445">
        <f t="shared" si="5"/>
        <v>0</v>
      </c>
      <c r="L115" s="420"/>
      <c r="M115" s="20"/>
    </row>
    <row r="116" spans="1:13" x14ac:dyDescent="0.3">
      <c r="A116" s="644" t="s">
        <v>24</v>
      </c>
      <c r="B116" s="4"/>
      <c r="C116" s="33">
        <v>0</v>
      </c>
      <c r="D116" s="16"/>
      <c r="E116" s="17"/>
      <c r="F116" s="17"/>
      <c r="G116" s="18"/>
      <c r="H116" s="19"/>
      <c r="I116" s="424"/>
      <c r="J116" s="19"/>
      <c r="K116" s="445">
        <f t="shared" si="5"/>
        <v>0</v>
      </c>
      <c r="L116" s="420"/>
      <c r="M116" s="20"/>
    </row>
    <row r="117" spans="1:13" x14ac:dyDescent="0.3">
      <c r="A117" s="644" t="s">
        <v>24</v>
      </c>
      <c r="B117" s="4"/>
      <c r="C117" s="33">
        <v>0</v>
      </c>
      <c r="D117" s="16"/>
      <c r="E117" s="17"/>
      <c r="F117" s="17"/>
      <c r="G117" s="18"/>
      <c r="H117" s="19"/>
      <c r="I117" s="424"/>
      <c r="J117" s="19"/>
      <c r="K117" s="445">
        <f t="shared" si="5"/>
        <v>0</v>
      </c>
      <c r="L117" s="420"/>
      <c r="M117" s="20"/>
    </row>
    <row r="118" spans="1:13" x14ac:dyDescent="0.3">
      <c r="A118" s="644" t="s">
        <v>24</v>
      </c>
      <c r="B118" s="4"/>
      <c r="C118" s="33">
        <v>0</v>
      </c>
      <c r="D118" s="16"/>
      <c r="E118" s="17"/>
      <c r="F118" s="17"/>
      <c r="G118" s="18"/>
      <c r="H118" s="19"/>
      <c r="I118" s="424"/>
      <c r="J118" s="19"/>
      <c r="K118" s="445">
        <f t="shared" si="5"/>
        <v>0</v>
      </c>
      <c r="L118" s="420"/>
      <c r="M118" s="20"/>
    </row>
    <row r="119" spans="1:13" x14ac:dyDescent="0.3">
      <c r="A119" s="644" t="s">
        <v>24</v>
      </c>
      <c r="B119" s="4"/>
      <c r="C119" s="33">
        <v>0</v>
      </c>
      <c r="D119" s="16"/>
      <c r="E119" s="17"/>
      <c r="F119" s="17"/>
      <c r="G119" s="18"/>
      <c r="H119" s="19"/>
      <c r="I119" s="424"/>
      <c r="J119" s="19"/>
      <c r="K119" s="445">
        <f t="shared" si="5"/>
        <v>0</v>
      </c>
      <c r="L119" s="420"/>
      <c r="M119" s="20"/>
    </row>
    <row r="120" spans="1:13" x14ac:dyDescent="0.3">
      <c r="A120" s="644" t="s">
        <v>24</v>
      </c>
      <c r="B120" s="4"/>
      <c r="C120" s="33">
        <v>0</v>
      </c>
      <c r="D120" s="16"/>
      <c r="E120" s="17"/>
      <c r="F120" s="17"/>
      <c r="G120" s="18"/>
      <c r="H120" s="19"/>
      <c r="I120" s="424"/>
      <c r="J120" s="19"/>
      <c r="K120" s="445">
        <f t="shared" si="5"/>
        <v>0</v>
      </c>
      <c r="L120" s="420"/>
      <c r="M120" s="20"/>
    </row>
    <row r="121" spans="1:13" x14ac:dyDescent="0.3">
      <c r="A121" s="644" t="s">
        <v>24</v>
      </c>
      <c r="B121" s="4"/>
      <c r="C121" s="33">
        <v>0</v>
      </c>
      <c r="D121" s="16"/>
      <c r="E121" s="17"/>
      <c r="F121" s="17"/>
      <c r="G121" s="18"/>
      <c r="H121" s="19"/>
      <c r="I121" s="424"/>
      <c r="J121" s="19"/>
      <c r="K121" s="445">
        <f t="shared" si="5"/>
        <v>0</v>
      </c>
      <c r="L121" s="420"/>
      <c r="M121" s="20"/>
    </row>
    <row r="122" spans="1:13" x14ac:dyDescent="0.3">
      <c r="A122" s="644" t="s">
        <v>24</v>
      </c>
      <c r="B122" s="4"/>
      <c r="C122" s="33">
        <v>0</v>
      </c>
      <c r="D122" s="16"/>
      <c r="E122" s="17"/>
      <c r="F122" s="17"/>
      <c r="G122" s="18"/>
      <c r="H122" s="19"/>
      <c r="I122" s="424"/>
      <c r="J122" s="19"/>
      <c r="K122" s="445">
        <f t="shared" si="5"/>
        <v>0</v>
      </c>
      <c r="L122" s="420"/>
      <c r="M122" s="20"/>
    </row>
    <row r="123" spans="1:13" x14ac:dyDescent="0.3">
      <c r="A123" s="644" t="s">
        <v>24</v>
      </c>
      <c r="B123" s="4"/>
      <c r="C123" s="33">
        <v>0</v>
      </c>
      <c r="D123" s="16"/>
      <c r="E123" s="17"/>
      <c r="F123" s="17"/>
      <c r="G123" s="18"/>
      <c r="H123" s="19"/>
      <c r="I123" s="424"/>
      <c r="J123" s="19"/>
      <c r="K123" s="445">
        <f t="shared" si="5"/>
        <v>0</v>
      </c>
      <c r="L123" s="420"/>
      <c r="M123" s="20"/>
    </row>
    <row r="124" spans="1:13" x14ac:dyDescent="0.3">
      <c r="A124" s="644" t="s">
        <v>24</v>
      </c>
      <c r="B124" s="4"/>
      <c r="C124" s="33">
        <v>0</v>
      </c>
      <c r="D124" s="16"/>
      <c r="E124" s="17"/>
      <c r="F124" s="17"/>
      <c r="G124" s="18"/>
      <c r="H124" s="19"/>
      <c r="I124" s="424"/>
      <c r="J124" s="19"/>
      <c r="K124" s="445">
        <f t="shared" si="5"/>
        <v>0</v>
      </c>
      <c r="L124" s="420"/>
      <c r="M124" s="20"/>
    </row>
    <row r="125" spans="1:13" x14ac:dyDescent="0.3">
      <c r="A125" s="644" t="s">
        <v>24</v>
      </c>
      <c r="B125" s="4"/>
      <c r="C125" s="33">
        <v>0</v>
      </c>
      <c r="D125" s="16"/>
      <c r="E125" s="17"/>
      <c r="F125" s="17"/>
      <c r="G125" s="18"/>
      <c r="H125" s="19"/>
      <c r="I125" s="424"/>
      <c r="J125" s="19"/>
      <c r="K125" s="445">
        <f t="shared" si="5"/>
        <v>0</v>
      </c>
      <c r="L125" s="420"/>
      <c r="M125" s="20"/>
    </row>
    <row r="126" spans="1:13" x14ac:dyDescent="0.3">
      <c r="A126" s="644" t="s">
        <v>24</v>
      </c>
      <c r="B126" s="4"/>
      <c r="C126" s="33">
        <v>0</v>
      </c>
      <c r="D126" s="16"/>
      <c r="E126" s="17"/>
      <c r="F126" s="17"/>
      <c r="G126" s="18"/>
      <c r="H126" s="19"/>
      <c r="I126" s="424"/>
      <c r="J126" s="19"/>
      <c r="K126" s="445">
        <f t="shared" si="5"/>
        <v>0</v>
      </c>
      <c r="L126" s="420"/>
      <c r="M126" s="20"/>
    </row>
    <row r="127" spans="1:13" x14ac:dyDescent="0.3">
      <c r="A127" s="644" t="s">
        <v>24</v>
      </c>
      <c r="B127" s="4"/>
      <c r="C127" s="33">
        <v>0</v>
      </c>
      <c r="D127" s="16"/>
      <c r="E127" s="17"/>
      <c r="F127" s="17"/>
      <c r="G127" s="18"/>
      <c r="H127" s="19"/>
      <c r="I127" s="424"/>
      <c r="J127" s="19"/>
      <c r="K127" s="445">
        <f t="shared" si="5"/>
        <v>0</v>
      </c>
      <c r="L127" s="420"/>
      <c r="M127" s="20"/>
    </row>
    <row r="128" spans="1:13" x14ac:dyDescent="0.3">
      <c r="A128" s="644" t="s">
        <v>24</v>
      </c>
      <c r="B128" s="4"/>
      <c r="C128" s="33">
        <v>0</v>
      </c>
      <c r="D128" s="16"/>
      <c r="E128" s="17"/>
      <c r="F128" s="17"/>
      <c r="G128" s="18"/>
      <c r="H128" s="19"/>
      <c r="I128" s="424"/>
      <c r="J128" s="19"/>
      <c r="K128" s="445">
        <f t="shared" si="5"/>
        <v>0</v>
      </c>
      <c r="L128" s="420"/>
      <c r="M128" s="20"/>
    </row>
    <row r="129" spans="1:13" x14ac:dyDescent="0.3">
      <c r="A129" s="644" t="s">
        <v>24</v>
      </c>
      <c r="B129" s="4"/>
      <c r="C129" s="33">
        <v>0</v>
      </c>
      <c r="D129" s="16"/>
      <c r="E129" s="17"/>
      <c r="F129" s="17"/>
      <c r="G129" s="18"/>
      <c r="H129" s="19"/>
      <c r="I129" s="424"/>
      <c r="J129" s="19"/>
      <c r="K129" s="445">
        <f t="shared" si="5"/>
        <v>0</v>
      </c>
      <c r="L129" s="420"/>
      <c r="M129" s="20"/>
    </row>
    <row r="130" spans="1:13" x14ac:dyDescent="0.3">
      <c r="A130" s="644" t="s">
        <v>24</v>
      </c>
      <c r="B130" s="4"/>
      <c r="C130" s="33">
        <v>0</v>
      </c>
      <c r="D130" s="16"/>
      <c r="E130" s="17"/>
      <c r="F130" s="17"/>
      <c r="G130" s="18"/>
      <c r="H130" s="19"/>
      <c r="I130" s="424"/>
      <c r="J130" s="19"/>
      <c r="K130" s="445">
        <f t="shared" si="5"/>
        <v>0</v>
      </c>
      <c r="L130" s="420"/>
      <c r="M130" s="20"/>
    </row>
    <row r="131" spans="1:13" x14ac:dyDescent="0.3">
      <c r="A131" s="644" t="s">
        <v>24</v>
      </c>
      <c r="B131" s="4"/>
      <c r="C131" s="33">
        <v>0</v>
      </c>
      <c r="D131" s="16"/>
      <c r="E131" s="17"/>
      <c r="F131" s="17"/>
      <c r="G131" s="18"/>
      <c r="H131" s="19"/>
      <c r="I131" s="424"/>
      <c r="J131" s="19"/>
      <c r="K131" s="445">
        <f t="shared" si="5"/>
        <v>0</v>
      </c>
      <c r="L131" s="420"/>
      <c r="M131" s="20"/>
    </row>
    <row r="132" spans="1:13" x14ac:dyDescent="0.3">
      <c r="A132" s="644" t="s">
        <v>24</v>
      </c>
      <c r="B132" s="4"/>
      <c r="C132" s="33">
        <v>0</v>
      </c>
      <c r="D132" s="16"/>
      <c r="E132" s="17"/>
      <c r="F132" s="17"/>
      <c r="G132" s="18"/>
      <c r="H132" s="19"/>
      <c r="I132" s="424"/>
      <c r="J132" s="19"/>
      <c r="K132" s="445">
        <f t="shared" si="5"/>
        <v>0</v>
      </c>
      <c r="L132" s="420"/>
      <c r="M132" s="20"/>
    </row>
    <row r="133" spans="1:13" x14ac:dyDescent="0.3">
      <c r="A133" s="644" t="s">
        <v>24</v>
      </c>
      <c r="B133" s="4"/>
      <c r="C133" s="33">
        <v>0</v>
      </c>
      <c r="D133" s="16"/>
      <c r="E133" s="17"/>
      <c r="F133" s="17"/>
      <c r="G133" s="18"/>
      <c r="H133" s="19"/>
      <c r="I133" s="424"/>
      <c r="J133" s="19"/>
      <c r="K133" s="445">
        <f t="shared" si="5"/>
        <v>0</v>
      </c>
      <c r="L133" s="420"/>
      <c r="M133" s="20"/>
    </row>
    <row r="134" spans="1:13" x14ac:dyDescent="0.3">
      <c r="A134" s="644" t="s">
        <v>24</v>
      </c>
      <c r="B134" s="4"/>
      <c r="C134" s="33">
        <v>0</v>
      </c>
      <c r="D134" s="16"/>
      <c r="E134" s="17"/>
      <c r="F134" s="17"/>
      <c r="G134" s="18"/>
      <c r="H134" s="19"/>
      <c r="I134" s="424"/>
      <c r="J134" s="19"/>
      <c r="K134" s="445">
        <f t="shared" si="5"/>
        <v>0</v>
      </c>
      <c r="L134" s="420"/>
      <c r="M134" s="20"/>
    </row>
    <row r="135" spans="1:13" x14ac:dyDescent="0.3">
      <c r="A135" s="644" t="s">
        <v>24</v>
      </c>
      <c r="B135" s="4"/>
      <c r="C135" s="33">
        <v>0</v>
      </c>
      <c r="D135" s="16"/>
      <c r="E135" s="17"/>
      <c r="F135" s="17"/>
      <c r="G135" s="18"/>
      <c r="H135" s="19"/>
      <c r="I135" s="424"/>
      <c r="J135" s="19"/>
      <c r="K135" s="445">
        <f t="shared" si="5"/>
        <v>0</v>
      </c>
      <c r="L135" s="420"/>
      <c r="M135" s="20"/>
    </row>
    <row r="136" spans="1:13" x14ac:dyDescent="0.3">
      <c r="A136" s="644" t="s">
        <v>24</v>
      </c>
      <c r="B136" s="4"/>
      <c r="C136" s="33">
        <v>0</v>
      </c>
      <c r="D136" s="16"/>
      <c r="E136" s="17"/>
      <c r="F136" s="17"/>
      <c r="G136" s="18"/>
      <c r="H136" s="19"/>
      <c r="I136" s="424"/>
      <c r="J136" s="19"/>
      <c r="K136" s="445">
        <f t="shared" si="5"/>
        <v>0</v>
      </c>
      <c r="L136" s="420"/>
      <c r="M136" s="20"/>
    </row>
    <row r="137" spans="1:13" x14ac:dyDescent="0.3">
      <c r="A137" s="644" t="s">
        <v>24</v>
      </c>
      <c r="B137" s="4"/>
      <c r="C137" s="33">
        <v>0</v>
      </c>
      <c r="D137" s="16"/>
      <c r="E137" s="17"/>
      <c r="F137" s="17"/>
      <c r="G137" s="18"/>
      <c r="H137" s="19"/>
      <c r="I137" s="424"/>
      <c r="J137" s="19"/>
      <c r="K137" s="445">
        <f t="shared" ref="K137:K172" si="6">H137*0.7</f>
        <v>0</v>
      </c>
      <c r="L137" s="420"/>
      <c r="M137" s="20"/>
    </row>
    <row r="138" spans="1:13" x14ac:dyDescent="0.3">
      <c r="A138" s="644" t="s">
        <v>24</v>
      </c>
      <c r="B138" s="4"/>
      <c r="C138" s="33">
        <v>0</v>
      </c>
      <c r="D138" s="16"/>
      <c r="E138" s="17"/>
      <c r="F138" s="17"/>
      <c r="G138" s="18"/>
      <c r="H138" s="19"/>
      <c r="I138" s="424"/>
      <c r="J138" s="19"/>
      <c r="K138" s="445">
        <f t="shared" si="6"/>
        <v>0</v>
      </c>
      <c r="L138" s="420"/>
      <c r="M138" s="20"/>
    </row>
    <row r="139" spans="1:13" x14ac:dyDescent="0.3">
      <c r="A139" s="644" t="s">
        <v>24</v>
      </c>
      <c r="B139" s="4"/>
      <c r="C139" s="33">
        <v>0</v>
      </c>
      <c r="D139" s="16"/>
      <c r="E139" s="17"/>
      <c r="F139" s="17"/>
      <c r="G139" s="18"/>
      <c r="H139" s="19"/>
      <c r="I139" s="424"/>
      <c r="J139" s="19"/>
      <c r="K139" s="445">
        <f t="shared" si="6"/>
        <v>0</v>
      </c>
      <c r="L139" s="420"/>
      <c r="M139" s="20"/>
    </row>
    <row r="140" spans="1:13" x14ac:dyDescent="0.3">
      <c r="A140" s="644" t="s">
        <v>24</v>
      </c>
      <c r="B140" s="4"/>
      <c r="C140" s="33">
        <v>0</v>
      </c>
      <c r="D140" s="16"/>
      <c r="E140" s="17"/>
      <c r="F140" s="17"/>
      <c r="G140" s="18"/>
      <c r="H140" s="19"/>
      <c r="I140" s="424"/>
      <c r="J140" s="19"/>
      <c r="K140" s="445">
        <f t="shared" si="6"/>
        <v>0</v>
      </c>
      <c r="L140" s="420"/>
      <c r="M140" s="20"/>
    </row>
    <row r="141" spans="1:13" x14ac:dyDescent="0.3">
      <c r="A141" s="644" t="s">
        <v>24</v>
      </c>
      <c r="B141" s="4"/>
      <c r="C141" s="33">
        <v>0</v>
      </c>
      <c r="D141" s="16"/>
      <c r="E141" s="17"/>
      <c r="F141" s="17"/>
      <c r="G141" s="18"/>
      <c r="H141" s="19"/>
      <c r="I141" s="424"/>
      <c r="J141" s="19"/>
      <c r="K141" s="445">
        <f t="shared" si="6"/>
        <v>0</v>
      </c>
      <c r="L141" s="420"/>
      <c r="M141" s="20"/>
    </row>
    <row r="142" spans="1:13" x14ac:dyDescent="0.3">
      <c r="A142" s="644" t="s">
        <v>24</v>
      </c>
      <c r="B142" s="4"/>
      <c r="C142" s="33">
        <v>0</v>
      </c>
      <c r="D142" s="16"/>
      <c r="E142" s="17"/>
      <c r="F142" s="17"/>
      <c r="G142" s="18"/>
      <c r="H142" s="19"/>
      <c r="I142" s="424"/>
      <c r="J142" s="19"/>
      <c r="K142" s="445">
        <f t="shared" si="6"/>
        <v>0</v>
      </c>
      <c r="L142" s="420"/>
      <c r="M142" s="20"/>
    </row>
    <row r="143" spans="1:13" x14ac:dyDescent="0.3">
      <c r="A143" s="644" t="s">
        <v>24</v>
      </c>
      <c r="B143" s="4"/>
      <c r="C143" s="33">
        <v>0</v>
      </c>
      <c r="D143" s="16"/>
      <c r="E143" s="17"/>
      <c r="F143" s="17"/>
      <c r="G143" s="18"/>
      <c r="H143" s="19"/>
      <c r="I143" s="424"/>
      <c r="J143" s="19"/>
      <c r="K143" s="445">
        <f t="shared" si="6"/>
        <v>0</v>
      </c>
      <c r="L143" s="420"/>
      <c r="M143" s="20"/>
    </row>
    <row r="144" spans="1:13" x14ac:dyDescent="0.3">
      <c r="A144" s="644" t="s">
        <v>24</v>
      </c>
      <c r="B144" s="4"/>
      <c r="C144" s="33">
        <v>0</v>
      </c>
      <c r="D144" s="16"/>
      <c r="E144" s="17"/>
      <c r="F144" s="17"/>
      <c r="G144" s="18"/>
      <c r="H144" s="19"/>
      <c r="I144" s="424"/>
      <c r="J144" s="19"/>
      <c r="K144" s="445">
        <f t="shared" si="6"/>
        <v>0</v>
      </c>
      <c r="L144" s="420"/>
      <c r="M144" s="20"/>
    </row>
    <row r="145" spans="1:13" x14ac:dyDescent="0.3">
      <c r="A145" s="644" t="s">
        <v>24</v>
      </c>
      <c r="B145" s="4"/>
      <c r="C145" s="33">
        <v>0</v>
      </c>
      <c r="D145" s="16"/>
      <c r="E145" s="17"/>
      <c r="F145" s="17"/>
      <c r="G145" s="18"/>
      <c r="H145" s="19"/>
      <c r="I145" s="424"/>
      <c r="J145" s="19"/>
      <c r="K145" s="445">
        <f t="shared" si="6"/>
        <v>0</v>
      </c>
      <c r="L145" s="420"/>
      <c r="M145" s="20"/>
    </row>
    <row r="146" spans="1:13" x14ac:dyDescent="0.3">
      <c r="A146" s="644" t="s">
        <v>24</v>
      </c>
      <c r="B146" s="4"/>
      <c r="C146" s="33">
        <v>0</v>
      </c>
      <c r="D146" s="16"/>
      <c r="E146" s="17"/>
      <c r="F146" s="17"/>
      <c r="G146" s="18"/>
      <c r="H146" s="19"/>
      <c r="I146" s="424"/>
      <c r="J146" s="19"/>
      <c r="K146" s="445">
        <f t="shared" si="6"/>
        <v>0</v>
      </c>
      <c r="L146" s="420"/>
      <c r="M146" s="20"/>
    </row>
    <row r="147" spans="1:13" x14ac:dyDescent="0.3">
      <c r="A147" s="644" t="s">
        <v>24</v>
      </c>
      <c r="B147" s="4"/>
      <c r="C147" s="33">
        <v>0</v>
      </c>
      <c r="D147" s="16"/>
      <c r="E147" s="17"/>
      <c r="F147" s="17"/>
      <c r="G147" s="18"/>
      <c r="H147" s="19"/>
      <c r="I147" s="424"/>
      <c r="J147" s="19"/>
      <c r="K147" s="445">
        <f t="shared" si="6"/>
        <v>0</v>
      </c>
      <c r="L147" s="420"/>
      <c r="M147" s="20"/>
    </row>
    <row r="148" spans="1:13" x14ac:dyDescent="0.3">
      <c r="A148" s="644" t="s">
        <v>24</v>
      </c>
      <c r="B148" s="4"/>
      <c r="C148" s="33">
        <v>0</v>
      </c>
      <c r="D148" s="16"/>
      <c r="E148" s="17"/>
      <c r="F148" s="17"/>
      <c r="G148" s="18"/>
      <c r="H148" s="19"/>
      <c r="I148" s="424"/>
      <c r="J148" s="19"/>
      <c r="K148" s="445">
        <f t="shared" si="6"/>
        <v>0</v>
      </c>
      <c r="L148" s="420"/>
      <c r="M148" s="20"/>
    </row>
    <row r="149" spans="1:13" x14ac:dyDescent="0.3">
      <c r="A149" s="644" t="s">
        <v>24</v>
      </c>
      <c r="B149" s="4"/>
      <c r="C149" s="33">
        <v>0</v>
      </c>
      <c r="D149" s="16"/>
      <c r="E149" s="17"/>
      <c r="F149" s="17"/>
      <c r="G149" s="18"/>
      <c r="H149" s="19"/>
      <c r="I149" s="424"/>
      <c r="J149" s="19"/>
      <c r="K149" s="445">
        <f t="shared" si="6"/>
        <v>0</v>
      </c>
      <c r="L149" s="420"/>
      <c r="M149" s="20"/>
    </row>
    <row r="150" spans="1:13" x14ac:dyDescent="0.3">
      <c r="A150" s="644" t="s">
        <v>24</v>
      </c>
      <c r="B150" s="4"/>
      <c r="C150" s="33">
        <v>0</v>
      </c>
      <c r="D150" s="16"/>
      <c r="E150" s="17"/>
      <c r="F150" s="17"/>
      <c r="G150" s="18"/>
      <c r="H150" s="19"/>
      <c r="I150" s="424"/>
      <c r="J150" s="19"/>
      <c r="K150" s="445">
        <f t="shared" si="6"/>
        <v>0</v>
      </c>
      <c r="L150" s="420"/>
      <c r="M150" s="20"/>
    </row>
    <row r="151" spans="1:13" x14ac:dyDescent="0.3">
      <c r="A151" s="644" t="s">
        <v>24</v>
      </c>
      <c r="B151" s="4"/>
      <c r="C151" s="33">
        <v>0</v>
      </c>
      <c r="D151" s="16"/>
      <c r="E151" s="17"/>
      <c r="F151" s="17"/>
      <c r="G151" s="18"/>
      <c r="H151" s="19"/>
      <c r="I151" s="424"/>
      <c r="J151" s="19"/>
      <c r="K151" s="445">
        <f t="shared" si="6"/>
        <v>0</v>
      </c>
      <c r="L151" s="420"/>
      <c r="M151" s="20"/>
    </row>
    <row r="152" spans="1:13" x14ac:dyDescent="0.3">
      <c r="A152" s="644" t="s">
        <v>24</v>
      </c>
      <c r="B152" s="4"/>
      <c r="C152" s="33">
        <v>0</v>
      </c>
      <c r="D152" s="16"/>
      <c r="E152" s="17"/>
      <c r="F152" s="17"/>
      <c r="G152" s="18"/>
      <c r="H152" s="19"/>
      <c r="I152" s="424"/>
      <c r="J152" s="19"/>
      <c r="K152" s="445">
        <f t="shared" si="6"/>
        <v>0</v>
      </c>
      <c r="L152" s="420"/>
      <c r="M152" s="20"/>
    </row>
    <row r="153" spans="1:13" x14ac:dyDescent="0.3">
      <c r="A153" s="644" t="s">
        <v>24</v>
      </c>
      <c r="B153" s="4"/>
      <c r="C153" s="33">
        <v>0</v>
      </c>
      <c r="D153" s="16"/>
      <c r="E153" s="17"/>
      <c r="F153" s="17"/>
      <c r="G153" s="18"/>
      <c r="H153" s="19"/>
      <c r="I153" s="424"/>
      <c r="J153" s="19"/>
      <c r="K153" s="445">
        <f t="shared" si="6"/>
        <v>0</v>
      </c>
      <c r="L153" s="420"/>
      <c r="M153" s="20"/>
    </row>
    <row r="154" spans="1:13" x14ac:dyDescent="0.3">
      <c r="A154" s="644" t="s">
        <v>24</v>
      </c>
      <c r="B154" s="4"/>
      <c r="C154" s="33">
        <v>0</v>
      </c>
      <c r="D154" s="16"/>
      <c r="E154" s="17"/>
      <c r="F154" s="17"/>
      <c r="G154" s="18" t="s">
        <v>24</v>
      </c>
      <c r="H154" s="19"/>
      <c r="I154" s="424"/>
      <c r="J154" s="19"/>
      <c r="K154" s="445">
        <f t="shared" si="6"/>
        <v>0</v>
      </c>
      <c r="L154" s="420"/>
      <c r="M154" s="20"/>
    </row>
    <row r="155" spans="1:13" x14ac:dyDescent="0.3">
      <c r="A155" s="644" t="s">
        <v>24</v>
      </c>
      <c r="B155" s="4"/>
      <c r="C155" s="33">
        <v>0</v>
      </c>
      <c r="D155" s="16"/>
      <c r="E155" s="17"/>
      <c r="F155" s="17"/>
      <c r="G155" s="18" t="s">
        <v>24</v>
      </c>
      <c r="H155" s="19"/>
      <c r="I155" s="424"/>
      <c r="J155" s="19"/>
      <c r="K155" s="445">
        <f t="shared" si="6"/>
        <v>0</v>
      </c>
      <c r="L155" s="420"/>
      <c r="M155" s="20"/>
    </row>
    <row r="156" spans="1:13" x14ac:dyDescent="0.3">
      <c r="A156" s="644" t="s">
        <v>24</v>
      </c>
      <c r="B156" s="4"/>
      <c r="C156" s="33">
        <v>0</v>
      </c>
      <c r="D156" s="16"/>
      <c r="E156" s="17"/>
      <c r="F156" s="17"/>
      <c r="G156" s="18" t="s">
        <v>24</v>
      </c>
      <c r="H156" s="19"/>
      <c r="I156" s="424"/>
      <c r="J156" s="19"/>
      <c r="K156" s="445">
        <f t="shared" si="6"/>
        <v>0</v>
      </c>
      <c r="L156" s="420"/>
      <c r="M156" s="20"/>
    </row>
    <row r="157" spans="1:13" x14ac:dyDescent="0.3">
      <c r="A157" s="644" t="s">
        <v>24</v>
      </c>
      <c r="B157" s="4"/>
      <c r="C157" s="33">
        <v>0</v>
      </c>
      <c r="D157" s="16"/>
      <c r="E157" s="17"/>
      <c r="F157" s="17"/>
      <c r="G157" s="18" t="s">
        <v>24</v>
      </c>
      <c r="H157" s="19"/>
      <c r="I157" s="424"/>
      <c r="J157" s="19"/>
      <c r="K157" s="445">
        <f t="shared" si="6"/>
        <v>0</v>
      </c>
      <c r="L157" s="420"/>
      <c r="M157" s="20"/>
    </row>
    <row r="158" spans="1:13" x14ac:dyDescent="0.3">
      <c r="A158" s="644" t="s">
        <v>24</v>
      </c>
      <c r="B158" s="4"/>
      <c r="C158" s="33">
        <v>0</v>
      </c>
      <c r="D158" s="16"/>
      <c r="E158" s="17"/>
      <c r="F158" s="17"/>
      <c r="G158" s="18" t="s">
        <v>24</v>
      </c>
      <c r="H158" s="19"/>
      <c r="I158" s="424"/>
      <c r="J158" s="19"/>
      <c r="K158" s="445">
        <f t="shared" si="6"/>
        <v>0</v>
      </c>
      <c r="L158" s="420"/>
      <c r="M158" s="20"/>
    </row>
    <row r="159" spans="1:13" x14ac:dyDescent="0.3">
      <c r="A159" s="644" t="s">
        <v>24</v>
      </c>
      <c r="B159" s="4"/>
      <c r="C159" s="33">
        <v>0</v>
      </c>
      <c r="D159" s="16"/>
      <c r="E159" s="17"/>
      <c r="F159" s="17"/>
      <c r="G159" s="18" t="s">
        <v>24</v>
      </c>
      <c r="H159" s="19"/>
      <c r="I159" s="424"/>
      <c r="J159" s="19"/>
      <c r="K159" s="445">
        <f t="shared" si="6"/>
        <v>0</v>
      </c>
      <c r="L159" s="420"/>
      <c r="M159" s="20"/>
    </row>
    <row r="160" spans="1:13" x14ac:dyDescent="0.3">
      <c r="A160" s="644" t="s">
        <v>24</v>
      </c>
      <c r="B160" s="4"/>
      <c r="C160" s="33">
        <v>0</v>
      </c>
      <c r="D160" s="16"/>
      <c r="E160" s="17"/>
      <c r="F160" s="17"/>
      <c r="G160" s="18" t="s">
        <v>24</v>
      </c>
      <c r="H160" s="19"/>
      <c r="I160" s="424"/>
      <c r="J160" s="19"/>
      <c r="K160" s="445">
        <f t="shared" si="6"/>
        <v>0</v>
      </c>
      <c r="L160" s="420"/>
      <c r="M160" s="20"/>
    </row>
    <row r="161" spans="1:13" x14ac:dyDescent="0.3">
      <c r="A161" s="644" t="s">
        <v>24</v>
      </c>
      <c r="B161" s="4"/>
      <c r="C161" s="33">
        <v>0</v>
      </c>
      <c r="D161" s="16"/>
      <c r="E161" s="17"/>
      <c r="F161" s="17"/>
      <c r="G161" s="18" t="s">
        <v>24</v>
      </c>
      <c r="H161" s="19"/>
      <c r="I161" s="424"/>
      <c r="J161" s="19"/>
      <c r="K161" s="445">
        <f t="shared" si="6"/>
        <v>0</v>
      </c>
      <c r="L161" s="420"/>
      <c r="M161" s="20"/>
    </row>
    <row r="162" spans="1:13" x14ac:dyDescent="0.3">
      <c r="A162" s="644" t="s">
        <v>24</v>
      </c>
      <c r="B162" s="4"/>
      <c r="C162" s="33">
        <v>0</v>
      </c>
      <c r="D162" s="16"/>
      <c r="E162" s="17"/>
      <c r="F162" s="17"/>
      <c r="G162" s="18" t="s">
        <v>24</v>
      </c>
      <c r="H162" s="19"/>
      <c r="I162" s="424"/>
      <c r="J162" s="19"/>
      <c r="K162" s="445">
        <f t="shared" si="6"/>
        <v>0</v>
      </c>
      <c r="L162" s="420"/>
      <c r="M162" s="20"/>
    </row>
    <row r="163" spans="1:13" x14ac:dyDescent="0.3">
      <c r="A163" s="644" t="s">
        <v>24</v>
      </c>
      <c r="B163" s="4"/>
      <c r="C163" s="33">
        <v>0</v>
      </c>
      <c r="D163" s="16"/>
      <c r="E163" s="17"/>
      <c r="F163" s="17"/>
      <c r="G163" s="18" t="s">
        <v>24</v>
      </c>
      <c r="H163" s="19"/>
      <c r="I163" s="424"/>
      <c r="J163" s="19"/>
      <c r="K163" s="445">
        <f t="shared" si="6"/>
        <v>0</v>
      </c>
      <c r="L163" s="420"/>
      <c r="M163" s="20"/>
    </row>
    <row r="164" spans="1:13" x14ac:dyDescent="0.3">
      <c r="A164" s="644" t="s">
        <v>24</v>
      </c>
      <c r="B164" s="4"/>
      <c r="C164" s="33">
        <v>0</v>
      </c>
      <c r="D164" s="16"/>
      <c r="E164" s="17"/>
      <c r="F164" s="17"/>
      <c r="G164" s="18" t="s">
        <v>24</v>
      </c>
      <c r="H164" s="19"/>
      <c r="I164" s="424"/>
      <c r="J164" s="19"/>
      <c r="K164" s="445">
        <f t="shared" si="6"/>
        <v>0</v>
      </c>
      <c r="L164" s="420"/>
      <c r="M164" s="20"/>
    </row>
    <row r="165" spans="1:13" x14ac:dyDescent="0.3">
      <c r="A165" s="644" t="s">
        <v>24</v>
      </c>
      <c r="B165" s="4"/>
      <c r="C165" s="33">
        <v>0</v>
      </c>
      <c r="D165" s="16"/>
      <c r="E165" s="17"/>
      <c r="F165" s="17"/>
      <c r="G165" s="18" t="s">
        <v>24</v>
      </c>
      <c r="H165" s="19"/>
      <c r="I165" s="424"/>
      <c r="J165" s="19"/>
      <c r="K165" s="445">
        <f t="shared" si="6"/>
        <v>0</v>
      </c>
      <c r="L165" s="420"/>
      <c r="M165" s="20"/>
    </row>
    <row r="166" spans="1:13" x14ac:dyDescent="0.3">
      <c r="A166" s="644" t="s">
        <v>24</v>
      </c>
      <c r="B166" s="4"/>
      <c r="C166" s="33">
        <v>0</v>
      </c>
      <c r="D166" s="16"/>
      <c r="E166" s="17"/>
      <c r="F166" s="17"/>
      <c r="G166" s="18" t="s">
        <v>24</v>
      </c>
      <c r="H166" s="19"/>
      <c r="I166" s="424"/>
      <c r="J166" s="19"/>
      <c r="K166" s="445">
        <f t="shared" si="6"/>
        <v>0</v>
      </c>
      <c r="L166" s="420"/>
      <c r="M166" s="20"/>
    </row>
    <row r="167" spans="1:13" x14ac:dyDescent="0.3">
      <c r="A167" s="644" t="s">
        <v>24</v>
      </c>
      <c r="B167" s="4"/>
      <c r="C167" s="33">
        <v>0</v>
      </c>
      <c r="D167" s="16"/>
      <c r="E167" s="17"/>
      <c r="F167" s="17"/>
      <c r="G167" s="18" t="s">
        <v>24</v>
      </c>
      <c r="H167" s="19"/>
      <c r="I167" s="424"/>
      <c r="J167" s="19"/>
      <c r="K167" s="445">
        <f t="shared" si="6"/>
        <v>0</v>
      </c>
      <c r="L167" s="420"/>
      <c r="M167" s="20"/>
    </row>
    <row r="168" spans="1:13" x14ac:dyDescent="0.3">
      <c r="A168" s="644" t="s">
        <v>24</v>
      </c>
      <c r="B168" s="4"/>
      <c r="C168" s="33">
        <v>0</v>
      </c>
      <c r="D168" s="16"/>
      <c r="E168" s="17"/>
      <c r="F168" s="17"/>
      <c r="G168" s="18" t="s">
        <v>24</v>
      </c>
      <c r="H168" s="19"/>
      <c r="I168" s="424"/>
      <c r="J168" s="19"/>
      <c r="K168" s="445">
        <f t="shared" si="6"/>
        <v>0</v>
      </c>
      <c r="L168" s="420"/>
      <c r="M168" s="20"/>
    </row>
    <row r="169" spans="1:13" x14ac:dyDescent="0.3">
      <c r="A169" s="644" t="s">
        <v>24</v>
      </c>
      <c r="B169" s="4"/>
      <c r="C169" s="33">
        <v>0</v>
      </c>
      <c r="D169" s="16"/>
      <c r="E169" s="17"/>
      <c r="F169" s="17"/>
      <c r="G169" s="18" t="s">
        <v>24</v>
      </c>
      <c r="H169" s="19"/>
      <c r="I169" s="424"/>
      <c r="J169" s="19"/>
      <c r="K169" s="445">
        <f t="shared" si="6"/>
        <v>0</v>
      </c>
      <c r="L169" s="420"/>
      <c r="M169" s="20"/>
    </row>
    <row r="170" spans="1:13" x14ac:dyDescent="0.3">
      <c r="A170" s="644" t="s">
        <v>24</v>
      </c>
      <c r="B170" s="4"/>
      <c r="C170" s="33">
        <v>0</v>
      </c>
      <c r="D170" s="16"/>
      <c r="E170" s="17"/>
      <c r="F170" s="17"/>
      <c r="G170" s="18" t="s">
        <v>24</v>
      </c>
      <c r="H170" s="19"/>
      <c r="I170" s="424"/>
      <c r="J170" s="19"/>
      <c r="K170" s="445">
        <f t="shared" si="6"/>
        <v>0</v>
      </c>
      <c r="L170" s="420"/>
      <c r="M170" s="20"/>
    </row>
    <row r="171" spans="1:13" x14ac:dyDescent="0.3">
      <c r="A171" s="644" t="s">
        <v>24</v>
      </c>
      <c r="B171" s="4"/>
      <c r="C171" s="33">
        <v>0</v>
      </c>
      <c r="D171" s="16"/>
      <c r="E171" s="17"/>
      <c r="F171" s="17"/>
      <c r="G171" s="18" t="s">
        <v>24</v>
      </c>
      <c r="H171" s="19"/>
      <c r="I171" s="424"/>
      <c r="J171" s="19"/>
      <c r="K171" s="445">
        <f t="shared" si="6"/>
        <v>0</v>
      </c>
      <c r="L171" s="420"/>
      <c r="M171" s="20"/>
    </row>
    <row r="172" spans="1:13" x14ac:dyDescent="0.3">
      <c r="A172" s="644" t="s">
        <v>24</v>
      </c>
      <c r="B172" s="4"/>
      <c r="C172" s="33">
        <v>0</v>
      </c>
      <c r="D172" s="16"/>
      <c r="E172" s="17"/>
      <c r="F172" s="17"/>
      <c r="G172" s="18" t="s">
        <v>24</v>
      </c>
      <c r="H172" s="19"/>
      <c r="I172" s="424"/>
      <c r="J172" s="19"/>
      <c r="K172" s="445">
        <f t="shared" si="6"/>
        <v>0</v>
      </c>
      <c r="L172" s="420"/>
      <c r="M172" s="20"/>
    </row>
  </sheetData>
  <mergeCells count="13">
    <mergeCell ref="H1:K1"/>
    <mergeCell ref="H2:K2"/>
    <mergeCell ref="A3:C3"/>
    <mergeCell ref="A4:A7"/>
    <mergeCell ref="B4:B7"/>
    <mergeCell ref="C4:C7"/>
    <mergeCell ref="D4:H4"/>
    <mergeCell ref="M4:M9"/>
    <mergeCell ref="G5:G6"/>
    <mergeCell ref="H5:H6"/>
    <mergeCell ref="I5:I6"/>
    <mergeCell ref="L6:L7"/>
    <mergeCell ref="J5:J6"/>
  </mergeCells>
  <pageMargins left="0.7" right="0.7" top="0.75" bottom="0.75" header="0.3" footer="0.3"/>
  <pageSetup paperSize="9" orientation="portrait" horizontalDpi="4294967295" verticalDpi="4294967295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FF"/>
  </sheetPr>
  <dimension ref="A1:N173"/>
  <sheetViews>
    <sheetView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D10" sqref="D10"/>
    </sheetView>
  </sheetViews>
  <sheetFormatPr baseColWidth="10" defaultColWidth="11.44140625" defaultRowHeight="14.4" x14ac:dyDescent="0.3"/>
  <cols>
    <col min="1" max="6" width="11.44140625" style="38"/>
    <col min="7" max="7" width="10" style="38" customWidth="1"/>
    <col min="8" max="13" width="11.44140625" style="38"/>
    <col min="14" max="14" width="49.88671875" style="38" customWidth="1"/>
    <col min="15" max="16384" width="11.44140625" style="38"/>
  </cols>
  <sheetData>
    <row r="1" spans="1:14" ht="18" customHeight="1" x14ac:dyDescent="0.3">
      <c r="D1" s="5">
        <v>2017</v>
      </c>
      <c r="H1" s="707" t="s">
        <v>202</v>
      </c>
      <c r="I1" s="708"/>
      <c r="J1" s="708"/>
      <c r="K1" s="708"/>
    </row>
    <row r="2" spans="1:14" ht="18.75" customHeight="1" thickBot="1" x14ac:dyDescent="0.3">
      <c r="H2" s="709" t="s">
        <v>268</v>
      </c>
      <c r="I2" s="710"/>
      <c r="J2" s="710"/>
      <c r="K2" s="710"/>
    </row>
    <row r="3" spans="1:14" ht="23.25" thickBot="1" x14ac:dyDescent="0.3">
      <c r="A3" s="713" t="s">
        <v>236</v>
      </c>
      <c r="B3" s="714"/>
      <c r="C3" s="715"/>
      <c r="D3" s="3"/>
      <c r="M3" s="612" t="s">
        <v>282</v>
      </c>
    </row>
    <row r="4" spans="1:14" ht="17.25" customHeight="1" thickBot="1" x14ac:dyDescent="0.35">
      <c r="A4" s="716" t="s">
        <v>0</v>
      </c>
      <c r="B4" s="717" t="s">
        <v>1</v>
      </c>
      <c r="C4" s="718" t="s">
        <v>2</v>
      </c>
      <c r="D4" s="719" t="s">
        <v>3</v>
      </c>
      <c r="E4" s="720"/>
      <c r="F4" s="720"/>
      <c r="G4" s="720"/>
      <c r="H4" s="720"/>
      <c r="I4" s="502"/>
      <c r="J4" s="503" t="s">
        <v>195</v>
      </c>
      <c r="K4" s="599" t="s">
        <v>217</v>
      </c>
      <c r="L4" s="731" t="s">
        <v>221</v>
      </c>
      <c r="M4" s="732"/>
      <c r="N4" s="703" t="s">
        <v>5</v>
      </c>
    </row>
    <row r="5" spans="1:14" ht="17.25" customHeight="1" x14ac:dyDescent="0.3">
      <c r="A5" s="689"/>
      <c r="B5" s="698"/>
      <c r="C5" s="700"/>
      <c r="D5" s="481" t="s">
        <v>6</v>
      </c>
      <c r="E5" s="481" t="s">
        <v>7</v>
      </c>
      <c r="F5" s="481" t="s">
        <v>8</v>
      </c>
      <c r="G5" s="721" t="s">
        <v>9</v>
      </c>
      <c r="H5" s="721" t="s">
        <v>10</v>
      </c>
      <c r="I5" s="702" t="s">
        <v>237</v>
      </c>
      <c r="J5" s="501"/>
      <c r="K5" s="711" t="s">
        <v>216</v>
      </c>
      <c r="L5" s="504" t="s">
        <v>11</v>
      </c>
      <c r="M5" s="505" t="s">
        <v>198</v>
      </c>
      <c r="N5" s="704"/>
    </row>
    <row r="6" spans="1:14" ht="15" customHeight="1" thickBot="1" x14ac:dyDescent="0.35">
      <c r="A6" s="689"/>
      <c r="B6" s="698"/>
      <c r="C6" s="700"/>
      <c r="D6" s="8"/>
      <c r="E6" s="409" t="s">
        <v>13</v>
      </c>
      <c r="F6" s="409" t="s">
        <v>13</v>
      </c>
      <c r="G6" s="688"/>
      <c r="H6" s="689"/>
      <c r="I6" s="691"/>
      <c r="J6" s="422"/>
      <c r="K6" s="712"/>
      <c r="L6" s="706" t="s">
        <v>16</v>
      </c>
      <c r="M6" s="729" t="s">
        <v>16</v>
      </c>
      <c r="N6" s="704"/>
    </row>
    <row r="7" spans="1:14" ht="19.5" customHeight="1" thickBot="1" x14ac:dyDescent="0.35">
      <c r="A7" s="689"/>
      <c r="B7" s="699"/>
      <c r="C7" s="691"/>
      <c r="D7" s="10"/>
      <c r="E7" s="406" t="s">
        <v>17</v>
      </c>
      <c r="F7" s="406" t="s">
        <v>17</v>
      </c>
      <c r="G7" s="406" t="s">
        <v>17</v>
      </c>
      <c r="H7" s="356" t="s">
        <v>257</v>
      </c>
      <c r="I7" s="406" t="s">
        <v>17</v>
      </c>
      <c r="J7" s="423" t="s">
        <v>16</v>
      </c>
      <c r="K7" s="499" t="s">
        <v>16</v>
      </c>
      <c r="L7" s="706"/>
      <c r="M7" s="730"/>
      <c r="N7" s="704"/>
    </row>
    <row r="8" spans="1:14" ht="21.75" customHeight="1" thickBot="1" x14ac:dyDescent="0.35">
      <c r="A8" s="435"/>
      <c r="B8" s="435"/>
      <c r="C8" s="435" t="s">
        <v>18</v>
      </c>
      <c r="D8" s="436"/>
      <c r="E8" s="436" t="s">
        <v>232</v>
      </c>
      <c r="F8" s="356"/>
      <c r="G8" s="436"/>
      <c r="H8" s="356"/>
      <c r="I8" s="356"/>
      <c r="J8" s="437"/>
      <c r="K8" s="498"/>
      <c r="L8" s="410" t="s">
        <v>125</v>
      </c>
      <c r="M8" s="438" t="s">
        <v>240</v>
      </c>
      <c r="N8" s="704"/>
    </row>
    <row r="9" spans="1:14" ht="29.25" customHeight="1" thickBot="1" x14ac:dyDescent="0.35">
      <c r="A9" s="454" t="s">
        <v>21</v>
      </c>
      <c r="B9" s="455"/>
      <c r="C9" s="455"/>
      <c r="D9" s="456" t="s">
        <v>254</v>
      </c>
      <c r="E9" s="456" t="s">
        <v>254</v>
      </c>
      <c r="F9" s="456"/>
      <c r="G9" s="525" t="s">
        <v>246</v>
      </c>
      <c r="H9" s="456"/>
      <c r="I9" s="456"/>
      <c r="J9" s="457"/>
      <c r="K9" s="474"/>
      <c r="L9" s="456" t="s">
        <v>254</v>
      </c>
      <c r="M9" s="456" t="s">
        <v>254</v>
      </c>
      <c r="N9" s="705"/>
    </row>
    <row r="10" spans="1:14" ht="15" x14ac:dyDescent="0.25">
      <c r="A10" s="6">
        <v>42797</v>
      </c>
      <c r="B10" s="33"/>
      <c r="C10" s="33">
        <v>0</v>
      </c>
      <c r="D10" s="441">
        <v>7.7</v>
      </c>
      <c r="E10" s="441">
        <v>0</v>
      </c>
      <c r="F10" s="441">
        <v>3.2</v>
      </c>
      <c r="G10" s="442">
        <v>0</v>
      </c>
      <c r="H10" s="443">
        <v>332</v>
      </c>
      <c r="I10" s="444">
        <v>0</v>
      </c>
      <c r="J10" s="445">
        <f t="shared" ref="J10:J19" si="0">H10*0.7</f>
        <v>232.39999999999998</v>
      </c>
      <c r="K10" s="475">
        <v>4.5</v>
      </c>
      <c r="L10" s="451">
        <v>0.34</v>
      </c>
      <c r="M10" s="452"/>
      <c r="N10" s="20" t="s">
        <v>264</v>
      </c>
    </row>
    <row r="11" spans="1:14" ht="15" x14ac:dyDescent="0.25">
      <c r="A11" s="6">
        <v>42811</v>
      </c>
      <c r="B11" s="33"/>
      <c r="C11" s="33">
        <v>0</v>
      </c>
      <c r="D11" s="441">
        <v>7.34</v>
      </c>
      <c r="E11" s="441">
        <v>0</v>
      </c>
      <c r="F11" s="441">
        <v>6.4</v>
      </c>
      <c r="G11" s="442">
        <v>0</v>
      </c>
      <c r="H11" s="443">
        <v>346</v>
      </c>
      <c r="I11" s="444">
        <v>0</v>
      </c>
      <c r="J11" s="445">
        <f t="shared" si="0"/>
        <v>242.2</v>
      </c>
      <c r="K11" s="475"/>
      <c r="L11" s="451">
        <v>0.15</v>
      </c>
      <c r="M11" s="452"/>
      <c r="N11" s="20"/>
    </row>
    <row r="12" spans="1:14" ht="15" x14ac:dyDescent="0.25">
      <c r="A12" s="6">
        <v>42814</v>
      </c>
      <c r="B12" s="33"/>
      <c r="C12" s="33">
        <v>0</v>
      </c>
      <c r="D12" s="17">
        <v>7.3</v>
      </c>
      <c r="E12" s="17">
        <v>0</v>
      </c>
      <c r="F12" s="17">
        <v>6.4</v>
      </c>
      <c r="G12" s="18">
        <v>0</v>
      </c>
      <c r="H12" s="19">
        <v>349</v>
      </c>
      <c r="I12" s="19">
        <v>6.3</v>
      </c>
      <c r="J12" s="445">
        <f t="shared" si="0"/>
        <v>244.29999999999998</v>
      </c>
      <c r="K12" s="476"/>
      <c r="L12" s="420">
        <v>0.1</v>
      </c>
      <c r="M12" s="2"/>
      <c r="N12" s="20"/>
    </row>
    <row r="13" spans="1:14" ht="15" x14ac:dyDescent="0.25">
      <c r="A13" s="6">
        <v>42817</v>
      </c>
      <c r="B13" s="33"/>
      <c r="C13" s="33">
        <v>0</v>
      </c>
      <c r="D13" s="17">
        <v>7.33</v>
      </c>
      <c r="E13" s="17">
        <v>0</v>
      </c>
      <c r="F13" s="17">
        <v>5</v>
      </c>
      <c r="G13" s="18">
        <v>0</v>
      </c>
      <c r="H13" s="19">
        <v>345</v>
      </c>
      <c r="I13" s="19">
        <v>5.8</v>
      </c>
      <c r="J13" s="445">
        <f t="shared" si="0"/>
        <v>241.49999999999997</v>
      </c>
      <c r="K13" s="476">
        <v>13.5</v>
      </c>
      <c r="L13" s="420">
        <v>0.28999999999999998</v>
      </c>
      <c r="M13" s="2"/>
      <c r="N13" s="20"/>
    </row>
    <row r="14" spans="1:14" ht="15" x14ac:dyDescent="0.25">
      <c r="A14" s="4">
        <v>42818</v>
      </c>
      <c r="B14" s="33"/>
      <c r="C14" s="33">
        <v>0</v>
      </c>
      <c r="D14" s="17">
        <v>7.6</v>
      </c>
      <c r="E14" s="17">
        <v>0</v>
      </c>
      <c r="F14" s="17">
        <v>6.2</v>
      </c>
      <c r="G14" s="18">
        <v>0</v>
      </c>
      <c r="H14" s="19">
        <v>351</v>
      </c>
      <c r="I14" s="19">
        <v>6.35</v>
      </c>
      <c r="J14" s="445">
        <f t="shared" si="0"/>
        <v>245.7</v>
      </c>
      <c r="K14" s="476">
        <v>12.4</v>
      </c>
      <c r="L14" s="420">
        <v>1.49</v>
      </c>
      <c r="M14" s="2"/>
      <c r="N14" s="20"/>
    </row>
    <row r="15" spans="1:14" ht="15" x14ac:dyDescent="0.25">
      <c r="A15" s="4">
        <v>42821</v>
      </c>
      <c r="B15" s="33"/>
      <c r="C15" s="33">
        <v>0</v>
      </c>
      <c r="D15" s="17">
        <v>7.6</v>
      </c>
      <c r="E15" s="17">
        <v>0</v>
      </c>
      <c r="F15" s="17">
        <v>6.6</v>
      </c>
      <c r="G15" s="18">
        <v>0</v>
      </c>
      <c r="H15" s="19">
        <v>470</v>
      </c>
      <c r="I15" s="19">
        <v>6.3</v>
      </c>
      <c r="J15" s="424">
        <f t="shared" si="0"/>
        <v>329</v>
      </c>
      <c r="K15" s="476"/>
      <c r="L15" s="420"/>
      <c r="M15" s="2"/>
      <c r="N15" s="20"/>
    </row>
    <row r="16" spans="1:14" ht="15" x14ac:dyDescent="0.25">
      <c r="A16" s="4">
        <v>42823</v>
      </c>
      <c r="B16" s="33"/>
      <c r="C16" s="33">
        <v>0</v>
      </c>
      <c r="D16" s="17">
        <v>7.2</v>
      </c>
      <c r="E16" s="17">
        <v>0</v>
      </c>
      <c r="F16" s="17">
        <v>6</v>
      </c>
      <c r="G16" s="18">
        <v>0</v>
      </c>
      <c r="H16" s="19">
        <v>346</v>
      </c>
      <c r="I16" s="19">
        <v>5.59</v>
      </c>
      <c r="J16" s="424">
        <f t="shared" si="0"/>
        <v>242.2</v>
      </c>
      <c r="K16" s="476"/>
      <c r="L16" s="420"/>
      <c r="M16" s="2"/>
      <c r="N16" s="20"/>
    </row>
    <row r="17" spans="1:14" ht="15" x14ac:dyDescent="0.25">
      <c r="A17" s="4">
        <v>42825</v>
      </c>
      <c r="B17" s="33"/>
      <c r="C17" s="33">
        <v>0</v>
      </c>
      <c r="D17" s="17">
        <v>7.2</v>
      </c>
      <c r="E17" s="17">
        <v>0</v>
      </c>
      <c r="F17" s="17">
        <v>5.9</v>
      </c>
      <c r="G17" s="18">
        <v>0</v>
      </c>
      <c r="H17" s="19">
        <v>350</v>
      </c>
      <c r="I17" s="19">
        <v>5.77</v>
      </c>
      <c r="J17" s="424">
        <f t="shared" si="0"/>
        <v>244.99999999999997</v>
      </c>
      <c r="K17" s="476"/>
      <c r="L17" s="420"/>
      <c r="M17" s="2"/>
      <c r="N17" s="20"/>
    </row>
    <row r="18" spans="1:14" ht="15" x14ac:dyDescent="0.25">
      <c r="A18" s="4">
        <v>42828</v>
      </c>
      <c r="B18" s="33"/>
      <c r="C18" s="33">
        <v>0</v>
      </c>
      <c r="D18" s="17">
        <v>7.6</v>
      </c>
      <c r="E18" s="17">
        <v>0</v>
      </c>
      <c r="F18" s="17">
        <v>6.3</v>
      </c>
      <c r="G18" s="18">
        <v>0</v>
      </c>
      <c r="H18" s="19">
        <v>343</v>
      </c>
      <c r="I18" s="19">
        <v>8.48</v>
      </c>
      <c r="J18" s="424">
        <f t="shared" si="0"/>
        <v>240.1</v>
      </c>
      <c r="K18" s="476"/>
      <c r="L18" s="420"/>
      <c r="M18" s="2"/>
      <c r="N18" s="20"/>
    </row>
    <row r="19" spans="1:14" ht="15" x14ac:dyDescent="0.25">
      <c r="A19" s="4">
        <f>'1 EAU BRUTE DE VILLE'!A19</f>
        <v>43560</v>
      </c>
      <c r="B19" s="33"/>
      <c r="C19" s="33">
        <v>0</v>
      </c>
      <c r="D19" s="17">
        <v>7.3</v>
      </c>
      <c r="E19" s="17">
        <v>0</v>
      </c>
      <c r="F19" s="17">
        <v>6.1</v>
      </c>
      <c r="G19" s="18">
        <v>0</v>
      </c>
      <c r="H19" s="19">
        <v>343</v>
      </c>
      <c r="I19" s="19">
        <v>8.1</v>
      </c>
      <c r="J19" s="424">
        <f t="shared" si="0"/>
        <v>240.1</v>
      </c>
      <c r="K19" s="476"/>
      <c r="L19" s="420"/>
      <c r="M19" s="2"/>
      <c r="N19" s="20"/>
    </row>
    <row r="20" spans="1:14" ht="15" x14ac:dyDescent="0.25">
      <c r="A20" s="4">
        <v>42832</v>
      </c>
      <c r="B20" s="33"/>
      <c r="C20" s="33">
        <v>0</v>
      </c>
      <c r="D20" s="17"/>
      <c r="E20" s="17">
        <v>0</v>
      </c>
      <c r="F20" s="17">
        <v>5</v>
      </c>
      <c r="G20" s="18">
        <v>0</v>
      </c>
      <c r="H20" s="19"/>
      <c r="I20" s="19"/>
      <c r="J20" s="424">
        <v>42.6</v>
      </c>
      <c r="K20" s="476"/>
      <c r="L20" s="420"/>
      <c r="M20" s="2"/>
      <c r="N20" s="20"/>
    </row>
    <row r="21" spans="1:14" ht="15" x14ac:dyDescent="0.25">
      <c r="A21" s="4">
        <v>42835</v>
      </c>
      <c r="B21" s="33"/>
      <c r="C21" s="33">
        <v>0</v>
      </c>
      <c r="D21" s="16"/>
      <c r="E21" s="17">
        <v>0</v>
      </c>
      <c r="F21" s="17">
        <v>10</v>
      </c>
      <c r="G21" s="18">
        <v>0</v>
      </c>
      <c r="H21" s="19"/>
      <c r="I21" s="19"/>
      <c r="J21" s="424">
        <v>56</v>
      </c>
      <c r="K21" s="476"/>
      <c r="L21" s="420"/>
      <c r="M21" s="2"/>
      <c r="N21" s="20"/>
    </row>
    <row r="22" spans="1:14" ht="15" x14ac:dyDescent="0.25">
      <c r="A22" s="4">
        <v>42837</v>
      </c>
      <c r="B22" s="33"/>
      <c r="C22" s="33">
        <v>0</v>
      </c>
      <c r="D22" s="16"/>
      <c r="E22" s="17">
        <v>0</v>
      </c>
      <c r="F22" s="17">
        <v>5</v>
      </c>
      <c r="G22" s="18">
        <v>0</v>
      </c>
      <c r="H22" s="19"/>
      <c r="I22" s="19"/>
      <c r="J22" s="424">
        <v>56</v>
      </c>
      <c r="K22" s="476"/>
      <c r="L22" s="420"/>
      <c r="M22" s="2"/>
      <c r="N22" s="21"/>
    </row>
    <row r="23" spans="1:14" ht="15" x14ac:dyDescent="0.25">
      <c r="A23" s="4">
        <v>42844</v>
      </c>
      <c r="B23" s="33"/>
      <c r="C23" s="33">
        <v>0</v>
      </c>
      <c r="D23" s="16"/>
      <c r="E23" s="17">
        <v>0</v>
      </c>
      <c r="F23" s="17">
        <v>6</v>
      </c>
      <c r="G23" s="18">
        <v>0</v>
      </c>
      <c r="H23" s="19"/>
      <c r="I23" s="19"/>
      <c r="J23" s="424">
        <v>49</v>
      </c>
      <c r="K23" s="476"/>
      <c r="L23" s="420"/>
      <c r="M23" s="2"/>
      <c r="N23" s="20"/>
    </row>
    <row r="24" spans="1:14" ht="15" x14ac:dyDescent="0.25">
      <c r="A24" s="4">
        <v>42846</v>
      </c>
      <c r="B24" s="33"/>
      <c r="C24" s="33">
        <v>0</v>
      </c>
      <c r="D24" s="16"/>
      <c r="E24" s="17">
        <v>0</v>
      </c>
      <c r="F24" s="17"/>
      <c r="G24" s="18"/>
      <c r="H24" s="19"/>
      <c r="I24" s="19"/>
      <c r="J24" s="424"/>
      <c r="K24" s="476"/>
      <c r="L24" s="420"/>
      <c r="M24" s="2"/>
      <c r="N24" s="20"/>
    </row>
    <row r="25" spans="1:14" ht="15" x14ac:dyDescent="0.25">
      <c r="A25" s="4">
        <v>42849</v>
      </c>
      <c r="B25" s="33"/>
      <c r="C25" s="33">
        <v>0</v>
      </c>
      <c r="D25" s="16"/>
      <c r="E25" s="17">
        <v>13</v>
      </c>
      <c r="F25" s="17">
        <v>6</v>
      </c>
      <c r="G25" s="18">
        <v>0</v>
      </c>
      <c r="H25" s="19"/>
      <c r="I25" s="19"/>
      <c r="J25" s="424">
        <v>50</v>
      </c>
      <c r="K25" s="476"/>
      <c r="L25" s="420"/>
      <c r="M25" s="2"/>
      <c r="N25" s="20"/>
    </row>
    <row r="26" spans="1:14" ht="15" x14ac:dyDescent="0.25">
      <c r="A26" s="4">
        <v>42851</v>
      </c>
      <c r="B26" s="33"/>
      <c r="C26" s="33">
        <v>0</v>
      </c>
      <c r="D26" s="16"/>
      <c r="E26" s="17">
        <v>0</v>
      </c>
      <c r="F26" s="17">
        <v>5</v>
      </c>
      <c r="G26" s="18">
        <v>0</v>
      </c>
      <c r="H26" s="19"/>
      <c r="I26" s="19"/>
      <c r="J26" s="424">
        <v>42</v>
      </c>
      <c r="K26" s="476"/>
      <c r="L26" s="420"/>
      <c r="M26" s="2"/>
      <c r="N26" s="20"/>
    </row>
    <row r="27" spans="1:14" ht="15" x14ac:dyDescent="0.25">
      <c r="A27" s="4">
        <v>42853</v>
      </c>
      <c r="B27" s="33"/>
      <c r="C27" s="33">
        <v>0</v>
      </c>
      <c r="D27" s="16"/>
      <c r="E27" s="17">
        <v>0</v>
      </c>
      <c r="F27" s="17">
        <v>6</v>
      </c>
      <c r="G27" s="18">
        <v>0</v>
      </c>
      <c r="H27" s="19"/>
      <c r="I27" s="19"/>
      <c r="J27" s="424">
        <v>51.12</v>
      </c>
      <c r="K27" s="476"/>
      <c r="L27" s="420"/>
      <c r="M27" s="2"/>
      <c r="N27" s="20"/>
    </row>
    <row r="28" spans="1:14" ht="15" x14ac:dyDescent="0.25">
      <c r="A28" s="4">
        <v>42858</v>
      </c>
      <c r="B28" s="33"/>
      <c r="C28" s="33">
        <v>0</v>
      </c>
      <c r="D28" s="16"/>
      <c r="E28" s="17">
        <v>0</v>
      </c>
      <c r="F28" s="17">
        <v>5</v>
      </c>
      <c r="G28" s="18">
        <v>0</v>
      </c>
      <c r="H28" s="19"/>
      <c r="I28" s="19"/>
      <c r="J28" s="424">
        <v>113.6</v>
      </c>
      <c r="K28" s="476"/>
      <c r="L28" s="420"/>
      <c r="M28" s="2"/>
      <c r="N28" s="20"/>
    </row>
    <row r="29" spans="1:14" ht="15" x14ac:dyDescent="0.25">
      <c r="A29" s="4">
        <v>42860</v>
      </c>
      <c r="B29" s="33"/>
      <c r="C29" s="33">
        <v>0</v>
      </c>
      <c r="D29" s="16"/>
      <c r="E29" s="17">
        <v>0</v>
      </c>
      <c r="F29" s="17">
        <v>5</v>
      </c>
      <c r="G29" s="18">
        <v>0</v>
      </c>
      <c r="H29" s="19"/>
      <c r="I29" s="19"/>
      <c r="J29" s="424">
        <v>70</v>
      </c>
      <c r="K29" s="476"/>
      <c r="L29" s="420"/>
      <c r="M29" s="2"/>
      <c r="N29" s="20"/>
    </row>
    <row r="30" spans="1:14" ht="15" x14ac:dyDescent="0.25">
      <c r="A30" s="4">
        <v>42863</v>
      </c>
      <c r="B30" s="33"/>
      <c r="C30" s="33">
        <v>0</v>
      </c>
      <c r="D30" s="16"/>
      <c r="E30" s="17">
        <v>0</v>
      </c>
      <c r="F30" s="17">
        <v>6</v>
      </c>
      <c r="G30" s="18">
        <v>0</v>
      </c>
      <c r="H30" s="19"/>
      <c r="I30" s="19"/>
      <c r="J30" s="424">
        <v>56</v>
      </c>
      <c r="K30" s="476"/>
      <c r="L30" s="420"/>
      <c r="M30" s="2"/>
      <c r="N30" s="20"/>
    </row>
    <row r="31" spans="1:14" ht="15" x14ac:dyDescent="0.25">
      <c r="A31" s="4">
        <v>42865</v>
      </c>
      <c r="B31" s="33"/>
      <c r="C31" s="33">
        <v>0</v>
      </c>
      <c r="D31" s="16"/>
      <c r="E31" s="17">
        <v>0</v>
      </c>
      <c r="F31" s="17">
        <v>6</v>
      </c>
      <c r="G31" s="18">
        <v>0</v>
      </c>
      <c r="H31" s="19"/>
      <c r="I31" s="19"/>
      <c r="J31" s="424">
        <v>56</v>
      </c>
      <c r="K31" s="476"/>
      <c r="L31" s="420"/>
      <c r="M31" s="2"/>
      <c r="N31" s="20"/>
    </row>
    <row r="32" spans="1:14" ht="15" x14ac:dyDescent="0.25">
      <c r="A32" s="4">
        <v>42867</v>
      </c>
      <c r="B32" s="33"/>
      <c r="C32" s="33">
        <v>0</v>
      </c>
      <c r="D32" s="16"/>
      <c r="E32" s="17">
        <v>0</v>
      </c>
      <c r="F32" s="17">
        <v>6</v>
      </c>
      <c r="G32" s="18">
        <v>0</v>
      </c>
      <c r="H32" s="19"/>
      <c r="I32" s="19"/>
      <c r="J32" s="424">
        <v>42.6</v>
      </c>
      <c r="K32" s="476"/>
      <c r="L32" s="420"/>
      <c r="M32" s="2"/>
      <c r="N32" s="20"/>
    </row>
    <row r="33" spans="1:14" ht="15" x14ac:dyDescent="0.25">
      <c r="A33" s="4">
        <v>42870</v>
      </c>
      <c r="B33" s="33"/>
      <c r="C33" s="33">
        <v>0</v>
      </c>
      <c r="D33" s="16"/>
      <c r="E33" s="17">
        <v>0</v>
      </c>
      <c r="F33" s="17">
        <v>6</v>
      </c>
      <c r="G33" s="18">
        <v>0</v>
      </c>
      <c r="H33" s="19"/>
      <c r="I33" s="19"/>
      <c r="J33" s="424">
        <v>51</v>
      </c>
      <c r="K33" s="476"/>
      <c r="L33" s="420"/>
      <c r="M33" s="2"/>
      <c r="N33" s="20"/>
    </row>
    <row r="34" spans="1:14" ht="15" x14ac:dyDescent="0.25">
      <c r="A34" s="4">
        <v>42872</v>
      </c>
      <c r="B34" s="33"/>
      <c r="C34" s="33">
        <v>0</v>
      </c>
      <c r="D34" s="16"/>
      <c r="E34" s="17">
        <v>0</v>
      </c>
      <c r="F34" s="17">
        <v>6</v>
      </c>
      <c r="G34" s="18">
        <v>0</v>
      </c>
      <c r="H34" s="19"/>
      <c r="I34" s="19"/>
      <c r="J34" s="424">
        <v>85.2</v>
      </c>
      <c r="K34" s="476"/>
      <c r="L34" s="420"/>
      <c r="M34" s="2"/>
      <c r="N34" s="20"/>
    </row>
    <row r="35" spans="1:14" ht="15" x14ac:dyDescent="0.25">
      <c r="A35" s="4">
        <v>42874</v>
      </c>
      <c r="B35" s="33"/>
      <c r="C35" s="33">
        <v>0</v>
      </c>
      <c r="D35" s="16"/>
      <c r="E35" s="17">
        <v>0</v>
      </c>
      <c r="F35" s="17">
        <v>6</v>
      </c>
      <c r="G35" s="18">
        <v>0</v>
      </c>
      <c r="H35" s="19"/>
      <c r="I35" s="19"/>
      <c r="J35" s="424">
        <v>77</v>
      </c>
      <c r="K35" s="476"/>
      <c r="L35" s="420"/>
      <c r="M35" s="2"/>
      <c r="N35" s="20"/>
    </row>
    <row r="36" spans="1:14" ht="15" x14ac:dyDescent="0.25">
      <c r="A36" s="4">
        <v>42877</v>
      </c>
      <c r="B36" s="33"/>
      <c r="C36" s="33">
        <v>0</v>
      </c>
      <c r="D36" s="16"/>
      <c r="E36" s="17">
        <v>0</v>
      </c>
      <c r="F36" s="17">
        <v>4</v>
      </c>
      <c r="G36" s="18">
        <v>0</v>
      </c>
      <c r="H36" s="19"/>
      <c r="I36" s="19"/>
      <c r="J36" s="424">
        <v>70</v>
      </c>
      <c r="K36" s="476"/>
      <c r="L36" s="420"/>
      <c r="M36" s="2"/>
      <c r="N36" s="20"/>
    </row>
    <row r="37" spans="1:14" ht="15" x14ac:dyDescent="0.25">
      <c r="A37" s="4">
        <v>42879</v>
      </c>
      <c r="B37" s="33"/>
      <c r="C37" s="33">
        <v>0</v>
      </c>
      <c r="D37" s="16"/>
      <c r="E37" s="17">
        <v>0</v>
      </c>
      <c r="F37" s="17">
        <v>6</v>
      </c>
      <c r="G37" s="18">
        <v>0</v>
      </c>
      <c r="H37" s="19"/>
      <c r="I37" s="19"/>
      <c r="J37" s="424">
        <v>77</v>
      </c>
      <c r="K37" s="476"/>
      <c r="L37" s="420"/>
      <c r="M37" s="2"/>
      <c r="N37" s="20"/>
    </row>
    <row r="38" spans="1:14" ht="15" x14ac:dyDescent="0.25">
      <c r="A38" s="4">
        <v>42881</v>
      </c>
      <c r="B38" s="33"/>
      <c r="C38" s="33">
        <v>0</v>
      </c>
      <c r="D38" s="16"/>
      <c r="E38" s="17">
        <v>0</v>
      </c>
      <c r="F38" s="17">
        <v>5</v>
      </c>
      <c r="G38" s="18">
        <v>0</v>
      </c>
      <c r="H38" s="19"/>
      <c r="I38" s="19"/>
      <c r="J38" s="424">
        <v>56.8</v>
      </c>
      <c r="K38" s="476"/>
      <c r="L38" s="420"/>
      <c r="M38" s="2"/>
      <c r="N38" s="20"/>
    </row>
    <row r="39" spans="1:14" ht="15" x14ac:dyDescent="0.25">
      <c r="A39" s="4">
        <v>42884</v>
      </c>
      <c r="B39" s="33"/>
      <c r="C39" s="33">
        <v>0</v>
      </c>
      <c r="D39" s="16"/>
      <c r="E39" s="17">
        <v>0</v>
      </c>
      <c r="F39" s="17">
        <v>8</v>
      </c>
      <c r="G39" s="18">
        <v>0</v>
      </c>
      <c r="H39" s="19"/>
      <c r="I39" s="19"/>
      <c r="J39" s="424">
        <v>177.5</v>
      </c>
      <c r="K39" s="476"/>
      <c r="L39" s="420"/>
      <c r="M39" s="2"/>
      <c r="N39" s="20"/>
    </row>
    <row r="40" spans="1:14" ht="15" x14ac:dyDescent="0.25">
      <c r="A40" s="4">
        <v>42886</v>
      </c>
      <c r="B40" s="33"/>
      <c r="C40" s="33">
        <v>0</v>
      </c>
      <c r="D40" s="16"/>
      <c r="E40" s="17">
        <v>0</v>
      </c>
      <c r="F40" s="17">
        <v>6</v>
      </c>
      <c r="G40" s="18">
        <v>0</v>
      </c>
      <c r="H40" s="19"/>
      <c r="I40" s="19"/>
      <c r="J40" s="424">
        <v>49</v>
      </c>
      <c r="K40" s="476"/>
      <c r="L40" s="420"/>
      <c r="M40" s="2"/>
      <c r="N40" s="20"/>
    </row>
    <row r="41" spans="1:14" ht="15" x14ac:dyDescent="0.25">
      <c r="A41" s="4">
        <v>42888</v>
      </c>
      <c r="B41" s="4"/>
      <c r="C41" s="33">
        <v>0</v>
      </c>
      <c r="D41" s="16"/>
      <c r="E41" s="17">
        <v>0</v>
      </c>
      <c r="F41" s="17">
        <v>6</v>
      </c>
      <c r="G41" s="18">
        <v>0</v>
      </c>
      <c r="H41" s="19"/>
      <c r="I41" s="19"/>
      <c r="J41" s="424">
        <v>43</v>
      </c>
      <c r="K41" s="476"/>
      <c r="L41" s="420"/>
      <c r="M41" s="2"/>
      <c r="N41" s="20"/>
    </row>
    <row r="42" spans="1:14" ht="15" x14ac:dyDescent="0.25">
      <c r="A42" s="4">
        <v>42891</v>
      </c>
      <c r="B42" s="4"/>
      <c r="C42" s="33">
        <v>0</v>
      </c>
      <c r="D42" s="16"/>
      <c r="E42" s="17">
        <v>0</v>
      </c>
      <c r="F42" s="17">
        <v>5</v>
      </c>
      <c r="G42" s="18">
        <v>0</v>
      </c>
      <c r="H42" s="19"/>
      <c r="I42" s="19"/>
      <c r="J42" s="424">
        <v>72</v>
      </c>
      <c r="K42" s="476"/>
      <c r="L42" s="420"/>
      <c r="M42" s="2"/>
      <c r="N42" s="20"/>
    </row>
    <row r="43" spans="1:14" ht="15" x14ac:dyDescent="0.25">
      <c r="A43" s="4">
        <v>42893</v>
      </c>
      <c r="B43" s="4"/>
      <c r="C43" s="33">
        <v>0</v>
      </c>
      <c r="D43" s="16"/>
      <c r="E43" s="17">
        <v>0</v>
      </c>
      <c r="F43" s="17">
        <v>6</v>
      </c>
      <c r="G43" s="18">
        <v>0</v>
      </c>
      <c r="H43" s="19"/>
      <c r="I43" s="19"/>
      <c r="J43" s="424">
        <v>50</v>
      </c>
      <c r="K43" s="476"/>
      <c r="L43" s="420"/>
      <c r="M43" s="2"/>
      <c r="N43" s="20"/>
    </row>
    <row r="44" spans="1:14" ht="15" x14ac:dyDescent="0.25">
      <c r="A44" s="4">
        <v>42895</v>
      </c>
      <c r="B44" s="4"/>
      <c r="C44" s="33">
        <v>0</v>
      </c>
      <c r="D44" s="16"/>
      <c r="E44" s="17">
        <v>0</v>
      </c>
      <c r="F44" s="17">
        <v>8</v>
      </c>
      <c r="G44" s="18">
        <v>0</v>
      </c>
      <c r="H44" s="19"/>
      <c r="I44" s="19"/>
      <c r="J44" s="424">
        <v>70</v>
      </c>
      <c r="K44" s="476"/>
      <c r="L44" s="420"/>
      <c r="M44" s="2"/>
      <c r="N44" s="20"/>
    </row>
    <row r="45" spans="1:14" ht="15" x14ac:dyDescent="0.25">
      <c r="A45" s="4">
        <v>42898</v>
      </c>
      <c r="B45" s="4"/>
      <c r="C45" s="33">
        <v>0</v>
      </c>
      <c r="D45" s="16"/>
      <c r="E45" s="17">
        <v>0</v>
      </c>
      <c r="F45" s="17">
        <v>6</v>
      </c>
      <c r="G45" s="18">
        <v>0</v>
      </c>
      <c r="H45" s="19"/>
      <c r="I45" s="19"/>
      <c r="J45" s="424">
        <v>77</v>
      </c>
      <c r="K45" s="476"/>
      <c r="L45" s="420"/>
      <c r="M45" s="2"/>
      <c r="N45" s="20"/>
    </row>
    <row r="46" spans="1:14" ht="15" x14ac:dyDescent="0.25">
      <c r="A46" s="4">
        <v>42900</v>
      </c>
      <c r="B46" s="4"/>
      <c r="C46" s="33">
        <v>0</v>
      </c>
      <c r="D46" s="16"/>
      <c r="E46" s="17">
        <v>0</v>
      </c>
      <c r="F46" s="17">
        <v>6</v>
      </c>
      <c r="G46" s="18">
        <v>0</v>
      </c>
      <c r="H46" s="19"/>
      <c r="I46" s="19"/>
      <c r="J46" s="424">
        <v>43</v>
      </c>
      <c r="K46" s="476"/>
      <c r="L46" s="420"/>
      <c r="M46" s="2"/>
      <c r="N46" s="20"/>
    </row>
    <row r="47" spans="1:14" ht="15" x14ac:dyDescent="0.25">
      <c r="A47" s="4">
        <v>42902</v>
      </c>
      <c r="B47" s="4"/>
      <c r="C47" s="33">
        <v>0</v>
      </c>
      <c r="D47" s="16"/>
      <c r="E47" s="17">
        <v>0</v>
      </c>
      <c r="F47" s="17">
        <v>8</v>
      </c>
      <c r="G47" s="18">
        <v>0</v>
      </c>
      <c r="H47" s="19"/>
      <c r="I47" s="19"/>
      <c r="J47" s="424">
        <v>77</v>
      </c>
      <c r="K47" s="476"/>
      <c r="L47" s="420"/>
      <c r="M47" s="2"/>
      <c r="N47" s="20"/>
    </row>
    <row r="48" spans="1:14" x14ac:dyDescent="0.3">
      <c r="A48" s="4" t="s">
        <v>24</v>
      </c>
      <c r="B48" s="4"/>
      <c r="C48" s="33">
        <v>0</v>
      </c>
      <c r="D48" s="16"/>
      <c r="E48" s="17"/>
      <c r="F48" s="17"/>
      <c r="G48" s="18"/>
      <c r="H48" s="19"/>
      <c r="I48" s="19"/>
      <c r="J48" s="424"/>
      <c r="K48" s="476"/>
      <c r="L48" s="420"/>
      <c r="M48" s="2"/>
      <c r="N48" s="20"/>
    </row>
    <row r="49" spans="1:14" x14ac:dyDescent="0.3">
      <c r="A49" s="4">
        <v>42905</v>
      </c>
      <c r="B49" s="4"/>
      <c r="C49" s="33">
        <v>0</v>
      </c>
      <c r="D49" s="16">
        <v>7.5</v>
      </c>
      <c r="E49" s="17">
        <v>0</v>
      </c>
      <c r="F49" s="17">
        <v>6.6</v>
      </c>
      <c r="G49" s="18">
        <v>0</v>
      </c>
      <c r="H49" s="19">
        <v>363</v>
      </c>
      <c r="I49" s="19">
        <v>6.84</v>
      </c>
      <c r="J49" s="424">
        <f t="shared" ref="J49:J111" si="1">H49*0.7</f>
        <v>254.1</v>
      </c>
      <c r="K49" s="476">
        <v>10.7</v>
      </c>
      <c r="L49" s="420">
        <v>0.05</v>
      </c>
      <c r="M49" s="2"/>
      <c r="N49" s="20"/>
    </row>
    <row r="50" spans="1:14" x14ac:dyDescent="0.3">
      <c r="A50" s="4">
        <v>42907</v>
      </c>
      <c r="B50" s="4"/>
      <c r="C50" s="33">
        <v>0</v>
      </c>
      <c r="D50" s="16">
        <v>7.5</v>
      </c>
      <c r="E50" s="17">
        <v>0</v>
      </c>
      <c r="F50" s="17">
        <v>7.5</v>
      </c>
      <c r="G50" s="18">
        <v>0</v>
      </c>
      <c r="H50" s="19">
        <v>386</v>
      </c>
      <c r="I50" s="19">
        <v>6.68</v>
      </c>
      <c r="J50" s="424">
        <f t="shared" si="1"/>
        <v>270.2</v>
      </c>
      <c r="K50" s="476">
        <v>10.7</v>
      </c>
      <c r="L50" s="420">
        <v>5</v>
      </c>
      <c r="M50" s="2"/>
      <c r="N50" s="20"/>
    </row>
    <row r="51" spans="1:14" x14ac:dyDescent="0.3">
      <c r="A51" s="4">
        <v>42909</v>
      </c>
      <c r="B51" s="4"/>
      <c r="C51" s="33">
        <v>0</v>
      </c>
      <c r="D51" s="16">
        <v>7.7</v>
      </c>
      <c r="E51" s="17">
        <v>0</v>
      </c>
      <c r="F51" s="17">
        <v>6.6</v>
      </c>
      <c r="G51" s="18">
        <v>0</v>
      </c>
      <c r="H51" s="19">
        <v>350</v>
      </c>
      <c r="I51" s="19">
        <v>7</v>
      </c>
      <c r="J51" s="424">
        <f t="shared" si="1"/>
        <v>244.99999999999997</v>
      </c>
      <c r="K51" s="476">
        <v>10.6</v>
      </c>
      <c r="L51" s="420">
        <v>0.19</v>
      </c>
      <c r="M51" s="2"/>
      <c r="N51" s="20"/>
    </row>
    <row r="52" spans="1:14" x14ac:dyDescent="0.3">
      <c r="A52" s="4">
        <v>42912</v>
      </c>
      <c r="B52" s="4"/>
      <c r="C52" s="33">
        <v>0</v>
      </c>
      <c r="D52" s="16">
        <v>7.5</v>
      </c>
      <c r="E52" s="17">
        <v>0</v>
      </c>
      <c r="F52" s="17">
        <v>7</v>
      </c>
      <c r="G52" s="18">
        <v>0</v>
      </c>
      <c r="H52" s="19">
        <v>358</v>
      </c>
      <c r="I52" s="19">
        <v>6.55</v>
      </c>
      <c r="J52" s="424">
        <f t="shared" si="1"/>
        <v>250.6</v>
      </c>
      <c r="K52" s="476">
        <v>10.1</v>
      </c>
      <c r="L52" s="420">
        <v>0.13</v>
      </c>
      <c r="M52" s="2"/>
      <c r="N52" s="20"/>
    </row>
    <row r="53" spans="1:14" x14ac:dyDescent="0.3">
      <c r="A53" s="4">
        <v>42914</v>
      </c>
      <c r="B53" s="4"/>
      <c r="C53" s="33">
        <v>0</v>
      </c>
      <c r="D53" s="16"/>
      <c r="E53" s="17"/>
      <c r="F53" s="17"/>
      <c r="G53" s="18"/>
      <c r="H53" s="19"/>
      <c r="I53" s="19"/>
      <c r="J53" s="424">
        <f t="shared" si="1"/>
        <v>0</v>
      </c>
      <c r="K53" s="476"/>
      <c r="L53" s="420"/>
      <c r="M53" s="2"/>
      <c r="N53" s="20" t="s">
        <v>326</v>
      </c>
    </row>
    <row r="54" spans="1:14" x14ac:dyDescent="0.3">
      <c r="A54" s="4">
        <v>42916</v>
      </c>
      <c r="B54" s="4"/>
      <c r="C54" s="33">
        <v>0</v>
      </c>
      <c r="D54" s="16">
        <v>6.9</v>
      </c>
      <c r="E54" s="17">
        <v>0</v>
      </c>
      <c r="F54" s="17">
        <v>7.1</v>
      </c>
      <c r="G54" s="18">
        <v>0</v>
      </c>
      <c r="H54" s="19">
        <v>338</v>
      </c>
      <c r="I54" s="19">
        <v>6.11</v>
      </c>
      <c r="J54" s="424">
        <f t="shared" si="1"/>
        <v>236.6</v>
      </c>
      <c r="K54" s="476">
        <v>50</v>
      </c>
      <c r="L54" s="420">
        <v>2.13</v>
      </c>
      <c r="M54" s="2"/>
      <c r="N54" s="20"/>
    </row>
    <row r="55" spans="1:14" x14ac:dyDescent="0.3">
      <c r="A55" s="4">
        <v>42919</v>
      </c>
      <c r="B55" s="4"/>
      <c r="C55" s="33">
        <v>0</v>
      </c>
      <c r="D55" s="16">
        <v>6.6</v>
      </c>
      <c r="E55" s="17">
        <v>0</v>
      </c>
      <c r="F55" s="17">
        <v>9.1</v>
      </c>
      <c r="G55" s="18">
        <v>0</v>
      </c>
      <c r="H55" s="19">
        <v>405</v>
      </c>
      <c r="I55" s="19">
        <v>5.86</v>
      </c>
      <c r="J55" s="424">
        <f t="shared" si="1"/>
        <v>283.5</v>
      </c>
      <c r="K55" s="476">
        <v>10.7</v>
      </c>
      <c r="L55" s="420">
        <v>0.35</v>
      </c>
      <c r="M55" s="2"/>
      <c r="N55" s="20"/>
    </row>
    <row r="56" spans="1:14" x14ac:dyDescent="0.3">
      <c r="A56" s="4">
        <v>42921</v>
      </c>
      <c r="B56" s="4"/>
      <c r="C56" s="33">
        <v>0</v>
      </c>
      <c r="D56" s="16">
        <v>6.8</v>
      </c>
      <c r="E56" s="17">
        <v>0</v>
      </c>
      <c r="F56" s="17">
        <v>12.8</v>
      </c>
      <c r="G56" s="18">
        <v>0</v>
      </c>
      <c r="H56" s="19">
        <v>473</v>
      </c>
      <c r="I56" s="19">
        <v>5.49</v>
      </c>
      <c r="J56" s="424">
        <f t="shared" si="1"/>
        <v>331.09999999999997</v>
      </c>
      <c r="K56" s="476">
        <v>11.6</v>
      </c>
      <c r="L56" s="420">
        <v>0.1</v>
      </c>
      <c r="M56" s="2"/>
      <c r="N56" s="20"/>
    </row>
    <row r="57" spans="1:14" x14ac:dyDescent="0.3">
      <c r="A57" s="4">
        <v>42923</v>
      </c>
      <c r="B57" s="4"/>
      <c r="C57" s="33">
        <v>0</v>
      </c>
      <c r="D57" s="16">
        <v>6.73</v>
      </c>
      <c r="E57" s="17">
        <v>0</v>
      </c>
      <c r="F57" s="17">
        <v>11.8</v>
      </c>
      <c r="G57" s="18">
        <v>0</v>
      </c>
      <c r="H57" s="19">
        <v>448</v>
      </c>
      <c r="I57" s="19">
        <v>5.5</v>
      </c>
      <c r="J57" s="424">
        <f t="shared" si="1"/>
        <v>313.59999999999997</v>
      </c>
      <c r="K57" s="476">
        <v>10.4</v>
      </c>
      <c r="L57" s="420" t="s">
        <v>334</v>
      </c>
      <c r="M57" s="2"/>
      <c r="N57" s="20"/>
    </row>
    <row r="58" spans="1:14" x14ac:dyDescent="0.3">
      <c r="A58" s="4">
        <v>42926</v>
      </c>
      <c r="B58" s="4"/>
      <c r="C58" s="33">
        <v>0</v>
      </c>
      <c r="D58" s="16">
        <v>6.69</v>
      </c>
      <c r="E58" s="17">
        <v>0</v>
      </c>
      <c r="F58" s="17">
        <v>9.3000000000000007</v>
      </c>
      <c r="G58" s="18">
        <v>0</v>
      </c>
      <c r="H58" s="19">
        <v>420</v>
      </c>
      <c r="I58" s="19">
        <v>5.4</v>
      </c>
      <c r="J58" s="424">
        <f t="shared" si="1"/>
        <v>294</v>
      </c>
      <c r="K58" s="476">
        <v>11.1</v>
      </c>
      <c r="L58" s="420">
        <v>0.37</v>
      </c>
      <c r="M58" s="2"/>
      <c r="N58" s="20"/>
    </row>
    <row r="59" spans="1:14" x14ac:dyDescent="0.3">
      <c r="A59" s="4">
        <v>42928</v>
      </c>
      <c r="B59" s="4"/>
      <c r="C59" s="33">
        <v>0</v>
      </c>
      <c r="D59" s="16">
        <v>7.73</v>
      </c>
      <c r="E59" s="17">
        <v>0</v>
      </c>
      <c r="F59" s="17">
        <v>15.2</v>
      </c>
      <c r="G59" s="18">
        <v>0</v>
      </c>
      <c r="H59" s="19">
        <v>510</v>
      </c>
      <c r="I59" s="19">
        <v>5.5</v>
      </c>
      <c r="J59" s="424">
        <f t="shared" si="1"/>
        <v>357</v>
      </c>
      <c r="K59" s="476">
        <v>12.6</v>
      </c>
      <c r="L59" s="420">
        <v>0.28000000000000003</v>
      </c>
      <c r="M59" s="2"/>
      <c r="N59" s="20"/>
    </row>
    <row r="60" spans="1:14" x14ac:dyDescent="0.3">
      <c r="A60" s="4">
        <v>42977</v>
      </c>
      <c r="B60" s="4"/>
      <c r="C60" s="33">
        <v>0</v>
      </c>
      <c r="D60" s="16"/>
      <c r="E60" s="17">
        <v>0</v>
      </c>
      <c r="F60" s="17">
        <v>7</v>
      </c>
      <c r="G60" s="18">
        <v>0</v>
      </c>
      <c r="H60" s="19"/>
      <c r="I60" s="19">
        <v>56</v>
      </c>
      <c r="J60" s="424">
        <f t="shared" si="1"/>
        <v>0</v>
      </c>
      <c r="K60" s="476"/>
      <c r="L60" s="420"/>
      <c r="M60" s="2"/>
      <c r="N60" s="20" t="s">
        <v>350</v>
      </c>
    </row>
    <row r="61" spans="1:14" x14ac:dyDescent="0.3">
      <c r="A61" s="644">
        <v>42979</v>
      </c>
      <c r="B61" s="4"/>
      <c r="C61" s="33">
        <v>0</v>
      </c>
      <c r="D61" s="16">
        <v>7.7</v>
      </c>
      <c r="E61" s="17">
        <v>0</v>
      </c>
      <c r="F61" s="17">
        <v>7.7</v>
      </c>
      <c r="G61" s="18">
        <v>0</v>
      </c>
      <c r="H61" s="19">
        <v>376</v>
      </c>
      <c r="I61" s="19">
        <v>9.9</v>
      </c>
      <c r="J61" s="424">
        <f t="shared" si="1"/>
        <v>263.2</v>
      </c>
      <c r="K61" s="476">
        <v>13.3</v>
      </c>
      <c r="L61" s="420">
        <v>0.2</v>
      </c>
      <c r="M61" s="2"/>
      <c r="N61" s="20"/>
    </row>
    <row r="62" spans="1:14" x14ac:dyDescent="0.3">
      <c r="A62" s="644">
        <v>42986</v>
      </c>
      <c r="B62" s="4"/>
      <c r="C62" s="33">
        <v>0</v>
      </c>
      <c r="D62" s="16">
        <v>7.4</v>
      </c>
      <c r="E62" s="17">
        <v>0</v>
      </c>
      <c r="F62" s="17">
        <v>6.8</v>
      </c>
      <c r="G62" s="18">
        <v>0</v>
      </c>
      <c r="H62" s="19">
        <v>387</v>
      </c>
      <c r="I62" s="19">
        <v>6.6</v>
      </c>
      <c r="J62" s="424">
        <f t="shared" si="1"/>
        <v>270.89999999999998</v>
      </c>
      <c r="K62" s="476">
        <v>13.1</v>
      </c>
      <c r="L62" s="420">
        <v>0.5</v>
      </c>
      <c r="M62" s="2"/>
      <c r="N62" s="20"/>
    </row>
    <row r="63" spans="1:14" x14ac:dyDescent="0.3">
      <c r="A63" s="644">
        <v>42989</v>
      </c>
      <c r="B63" s="4"/>
      <c r="C63" s="33">
        <v>0</v>
      </c>
      <c r="D63" s="16">
        <v>7.8</v>
      </c>
      <c r="E63" s="17">
        <v>0</v>
      </c>
      <c r="F63" s="17">
        <v>7.4</v>
      </c>
      <c r="G63" s="18">
        <v>0</v>
      </c>
      <c r="H63" s="19">
        <v>381</v>
      </c>
      <c r="I63" s="19">
        <v>6.6</v>
      </c>
      <c r="J63" s="424">
        <f t="shared" si="1"/>
        <v>266.7</v>
      </c>
      <c r="K63" s="476">
        <v>11.2</v>
      </c>
      <c r="L63" s="420">
        <v>0.17</v>
      </c>
      <c r="M63" s="2"/>
      <c r="N63" s="20"/>
    </row>
    <row r="64" spans="1:14" x14ac:dyDescent="0.3">
      <c r="A64" s="644">
        <v>42991</v>
      </c>
      <c r="B64" s="4"/>
      <c r="C64" s="33">
        <v>0</v>
      </c>
      <c r="D64" s="16">
        <v>7.6</v>
      </c>
      <c r="E64" s="17">
        <v>0</v>
      </c>
      <c r="F64" s="17">
        <v>7.3</v>
      </c>
      <c r="G64" s="18">
        <v>0</v>
      </c>
      <c r="H64" s="19">
        <v>381</v>
      </c>
      <c r="I64" s="19">
        <v>6.7</v>
      </c>
      <c r="J64" s="424">
        <f t="shared" si="1"/>
        <v>266.7</v>
      </c>
      <c r="K64" s="476">
        <v>11</v>
      </c>
      <c r="L64" s="420">
        <v>7.0000000000000007E-2</v>
      </c>
      <c r="M64" s="2"/>
      <c r="N64" s="20"/>
    </row>
    <row r="65" spans="1:14" x14ac:dyDescent="0.3">
      <c r="A65" s="644">
        <v>42993</v>
      </c>
      <c r="B65" s="4"/>
      <c r="C65" s="33">
        <v>0</v>
      </c>
      <c r="D65" s="16">
        <v>7.6</v>
      </c>
      <c r="E65" s="17">
        <v>0</v>
      </c>
      <c r="F65" s="17">
        <v>7</v>
      </c>
      <c r="G65" s="18">
        <v>0</v>
      </c>
      <c r="H65" s="19">
        <v>358</v>
      </c>
      <c r="I65" s="19">
        <v>6.5</v>
      </c>
      <c r="J65" s="424">
        <f t="shared" si="1"/>
        <v>250.6</v>
      </c>
      <c r="K65" s="476">
        <v>10.4</v>
      </c>
      <c r="L65" s="420">
        <v>0.05</v>
      </c>
      <c r="M65" s="2"/>
      <c r="N65" s="20"/>
    </row>
    <row r="66" spans="1:14" x14ac:dyDescent="0.3">
      <c r="A66" s="644">
        <v>42996</v>
      </c>
      <c r="B66" s="4"/>
      <c r="C66" s="33">
        <v>0</v>
      </c>
      <c r="D66" s="16">
        <v>7.7</v>
      </c>
      <c r="E66" s="17">
        <v>0</v>
      </c>
      <c r="F66" s="17">
        <v>7.9</v>
      </c>
      <c r="G66" s="18">
        <v>0</v>
      </c>
      <c r="H66" s="19">
        <v>380</v>
      </c>
      <c r="I66" s="19">
        <v>6.5</v>
      </c>
      <c r="J66" s="424">
        <f t="shared" si="1"/>
        <v>266</v>
      </c>
      <c r="K66" s="476">
        <v>9.6999999999999993</v>
      </c>
      <c r="L66" s="420">
        <v>0.09</v>
      </c>
      <c r="M66" s="2"/>
      <c r="N66" s="20"/>
    </row>
    <row r="67" spans="1:14" x14ac:dyDescent="0.3">
      <c r="A67" s="644">
        <v>42998</v>
      </c>
      <c r="B67" s="4"/>
      <c r="C67" s="33">
        <v>0</v>
      </c>
      <c r="D67" s="16">
        <v>7.51</v>
      </c>
      <c r="E67" s="647">
        <v>3</v>
      </c>
      <c r="F67" s="17">
        <v>7.9</v>
      </c>
      <c r="G67" s="18">
        <v>0</v>
      </c>
      <c r="H67" s="19">
        <v>380</v>
      </c>
      <c r="I67" s="19">
        <v>6.92</v>
      </c>
      <c r="J67" s="424">
        <f t="shared" si="1"/>
        <v>266</v>
      </c>
      <c r="K67" s="476">
        <v>10.8</v>
      </c>
      <c r="L67" s="420">
        <v>0.09</v>
      </c>
      <c r="M67" s="2"/>
      <c r="N67" s="20"/>
    </row>
    <row r="68" spans="1:14" x14ac:dyDescent="0.3">
      <c r="A68" s="644">
        <v>43003</v>
      </c>
      <c r="B68" s="4"/>
      <c r="C68" s="33">
        <v>0</v>
      </c>
      <c r="D68" s="16">
        <v>7.8</v>
      </c>
      <c r="E68" s="16">
        <v>0.05</v>
      </c>
      <c r="F68" s="17">
        <v>6.9</v>
      </c>
      <c r="G68" s="18">
        <v>0</v>
      </c>
      <c r="H68" s="19">
        <v>387</v>
      </c>
      <c r="I68" s="19">
        <v>6.45</v>
      </c>
      <c r="J68" s="424">
        <f t="shared" si="1"/>
        <v>270.89999999999998</v>
      </c>
      <c r="K68" s="476">
        <v>11.3</v>
      </c>
      <c r="L68" s="420">
        <v>0.1</v>
      </c>
      <c r="M68" s="2"/>
      <c r="N68" s="20"/>
    </row>
    <row r="69" spans="1:14" x14ac:dyDescent="0.3">
      <c r="A69" s="644">
        <v>43005</v>
      </c>
      <c r="B69" s="4"/>
      <c r="C69" s="33">
        <v>0</v>
      </c>
      <c r="D69" s="16">
        <v>7.7</v>
      </c>
      <c r="E69" s="17">
        <v>0</v>
      </c>
      <c r="F69" s="17">
        <v>7.1</v>
      </c>
      <c r="G69" s="18">
        <v>0</v>
      </c>
      <c r="H69" s="19">
        <v>343</v>
      </c>
      <c r="I69" s="19">
        <v>6.89</v>
      </c>
      <c r="J69" s="424">
        <f t="shared" si="1"/>
        <v>240.1</v>
      </c>
      <c r="K69" s="476">
        <v>12.1</v>
      </c>
      <c r="L69" s="420">
        <v>0.16</v>
      </c>
      <c r="M69" s="2"/>
      <c r="N69" s="20"/>
    </row>
    <row r="70" spans="1:14" x14ac:dyDescent="0.3">
      <c r="A70" s="644" t="s">
        <v>24</v>
      </c>
      <c r="B70" s="4"/>
      <c r="C70" s="33">
        <v>0</v>
      </c>
      <c r="D70" s="16"/>
      <c r="E70" s="17"/>
      <c r="F70" s="17"/>
      <c r="G70" s="18"/>
      <c r="H70" s="19"/>
      <c r="I70" s="19"/>
      <c r="J70" s="424">
        <f t="shared" si="1"/>
        <v>0</v>
      </c>
      <c r="K70" s="476"/>
      <c r="L70" s="420"/>
      <c r="M70" s="2"/>
      <c r="N70" s="20"/>
    </row>
    <row r="71" spans="1:14" x14ac:dyDescent="0.3">
      <c r="A71" s="644" t="s">
        <v>24</v>
      </c>
      <c r="B71" s="4"/>
      <c r="C71" s="33">
        <v>0</v>
      </c>
      <c r="D71" s="16"/>
      <c r="E71" s="17"/>
      <c r="F71" s="17"/>
      <c r="G71" s="18"/>
      <c r="H71" s="19"/>
      <c r="I71" s="19"/>
      <c r="J71" s="424">
        <f t="shared" si="1"/>
        <v>0</v>
      </c>
      <c r="K71" s="476"/>
      <c r="L71" s="420"/>
      <c r="M71" s="2"/>
      <c r="N71" s="20"/>
    </row>
    <row r="72" spans="1:14" x14ac:dyDescent="0.3">
      <c r="A72" s="644" t="s">
        <v>24</v>
      </c>
      <c r="B72" s="4"/>
      <c r="C72" s="33">
        <v>0</v>
      </c>
      <c r="D72" s="16"/>
      <c r="E72" s="17"/>
      <c r="F72" s="17"/>
      <c r="G72" s="18"/>
      <c r="H72" s="19"/>
      <c r="I72" s="19"/>
      <c r="J72" s="424">
        <f t="shared" si="1"/>
        <v>0</v>
      </c>
      <c r="K72" s="476"/>
      <c r="L72" s="420"/>
      <c r="M72" s="2"/>
      <c r="N72" s="20"/>
    </row>
    <row r="73" spans="1:14" x14ac:dyDescent="0.3">
      <c r="A73" s="644" t="s">
        <v>24</v>
      </c>
      <c r="B73" s="4"/>
      <c r="C73" s="33">
        <v>0</v>
      </c>
      <c r="D73" s="16"/>
      <c r="E73" s="17"/>
      <c r="F73" s="17"/>
      <c r="G73" s="18"/>
      <c r="H73" s="19"/>
      <c r="I73" s="19"/>
      <c r="J73" s="424">
        <f t="shared" si="1"/>
        <v>0</v>
      </c>
      <c r="K73" s="476"/>
      <c r="L73" s="420"/>
      <c r="M73" s="2"/>
      <c r="N73" s="20"/>
    </row>
    <row r="74" spans="1:14" x14ac:dyDescent="0.3">
      <c r="A74" s="644" t="s">
        <v>24</v>
      </c>
      <c r="B74" s="4"/>
      <c r="C74" s="33">
        <v>0</v>
      </c>
      <c r="D74" s="16"/>
      <c r="E74" s="17"/>
      <c r="F74" s="17"/>
      <c r="G74" s="18"/>
      <c r="H74" s="19"/>
      <c r="I74" s="19"/>
      <c r="J74" s="424">
        <f t="shared" si="1"/>
        <v>0</v>
      </c>
      <c r="K74" s="476"/>
      <c r="L74" s="420"/>
      <c r="M74" s="2"/>
      <c r="N74" s="20"/>
    </row>
    <row r="75" spans="1:14" x14ac:dyDescent="0.3">
      <c r="A75" s="644" t="s">
        <v>24</v>
      </c>
      <c r="B75" s="4"/>
      <c r="C75" s="33">
        <v>0</v>
      </c>
      <c r="D75" s="16"/>
      <c r="E75" s="17"/>
      <c r="F75" s="17"/>
      <c r="G75" s="18"/>
      <c r="H75" s="19"/>
      <c r="I75" s="19"/>
      <c r="J75" s="424">
        <f t="shared" si="1"/>
        <v>0</v>
      </c>
      <c r="K75" s="476"/>
      <c r="L75" s="420"/>
      <c r="M75" s="2"/>
      <c r="N75" s="20"/>
    </row>
    <row r="76" spans="1:14" x14ac:dyDescent="0.3">
      <c r="A76" s="644" t="s">
        <v>24</v>
      </c>
      <c r="B76" s="4"/>
      <c r="C76" s="33">
        <v>0</v>
      </c>
      <c r="D76" s="16"/>
      <c r="E76" s="17"/>
      <c r="F76" s="17"/>
      <c r="G76" s="18"/>
      <c r="H76" s="19"/>
      <c r="I76" s="19"/>
      <c r="J76" s="424">
        <f t="shared" si="1"/>
        <v>0</v>
      </c>
      <c r="K76" s="476"/>
      <c r="L76" s="420"/>
      <c r="M76" s="2"/>
      <c r="N76" s="20"/>
    </row>
    <row r="77" spans="1:14" x14ac:dyDescent="0.3">
      <c r="A77" s="644" t="s">
        <v>24</v>
      </c>
      <c r="B77" s="4"/>
      <c r="C77" s="33">
        <v>0</v>
      </c>
      <c r="D77" s="16"/>
      <c r="E77" s="17"/>
      <c r="F77" s="17"/>
      <c r="G77" s="18"/>
      <c r="H77" s="19"/>
      <c r="I77" s="19"/>
      <c r="J77" s="424">
        <f t="shared" si="1"/>
        <v>0</v>
      </c>
      <c r="K77" s="476"/>
      <c r="L77" s="420"/>
      <c r="M77" s="2"/>
      <c r="N77" s="20"/>
    </row>
    <row r="78" spans="1:14" x14ac:dyDescent="0.3">
      <c r="A78" s="644" t="s">
        <v>24</v>
      </c>
      <c r="B78" s="4"/>
      <c r="C78" s="33">
        <v>0</v>
      </c>
      <c r="D78" s="16"/>
      <c r="E78" s="17"/>
      <c r="F78" s="17"/>
      <c r="G78" s="18"/>
      <c r="H78" s="19"/>
      <c r="I78" s="19"/>
      <c r="J78" s="424">
        <f t="shared" si="1"/>
        <v>0</v>
      </c>
      <c r="K78" s="476"/>
      <c r="L78" s="420"/>
      <c r="M78" s="2"/>
      <c r="N78" s="20"/>
    </row>
    <row r="79" spans="1:14" x14ac:dyDescent="0.3">
      <c r="A79" s="644" t="s">
        <v>24</v>
      </c>
      <c r="B79" s="4"/>
      <c r="C79" s="33">
        <v>0</v>
      </c>
      <c r="D79" s="16"/>
      <c r="E79" s="17"/>
      <c r="F79" s="17"/>
      <c r="G79" s="18"/>
      <c r="H79" s="19"/>
      <c r="I79" s="19"/>
      <c r="J79" s="424">
        <f t="shared" si="1"/>
        <v>0</v>
      </c>
      <c r="K79" s="476"/>
      <c r="L79" s="420"/>
      <c r="M79" s="2"/>
      <c r="N79" s="20"/>
    </row>
    <row r="80" spans="1:14" x14ac:dyDescent="0.3">
      <c r="A80" s="644" t="s">
        <v>24</v>
      </c>
      <c r="B80" s="4"/>
      <c r="C80" s="33">
        <v>0</v>
      </c>
      <c r="D80" s="16"/>
      <c r="E80" s="17"/>
      <c r="F80" s="17"/>
      <c r="G80" s="18"/>
      <c r="H80" s="19"/>
      <c r="I80" s="19"/>
      <c r="J80" s="424">
        <f t="shared" si="1"/>
        <v>0</v>
      </c>
      <c r="K80" s="476"/>
      <c r="L80" s="420"/>
      <c r="M80" s="2"/>
      <c r="N80" s="20"/>
    </row>
    <row r="81" spans="1:14" x14ac:dyDescent="0.3">
      <c r="A81" s="644" t="s">
        <v>24</v>
      </c>
      <c r="B81" s="4"/>
      <c r="C81" s="33">
        <v>0</v>
      </c>
      <c r="D81" s="16"/>
      <c r="E81" s="17"/>
      <c r="F81" s="17"/>
      <c r="G81" s="18"/>
      <c r="H81" s="19"/>
      <c r="I81" s="19"/>
      <c r="J81" s="424">
        <f t="shared" si="1"/>
        <v>0</v>
      </c>
      <c r="K81" s="476"/>
      <c r="L81" s="420"/>
      <c r="M81" s="2"/>
      <c r="N81" s="20"/>
    </row>
    <row r="82" spans="1:14" x14ac:dyDescent="0.3">
      <c r="A82" s="644" t="s">
        <v>24</v>
      </c>
      <c r="B82" s="4"/>
      <c r="C82" s="33">
        <v>0</v>
      </c>
      <c r="D82" s="16"/>
      <c r="E82" s="17"/>
      <c r="F82" s="17"/>
      <c r="G82" s="18"/>
      <c r="H82" s="19"/>
      <c r="I82" s="19"/>
      <c r="J82" s="424">
        <f t="shared" si="1"/>
        <v>0</v>
      </c>
      <c r="K82" s="476"/>
      <c r="L82" s="420"/>
      <c r="M82" s="2"/>
      <c r="N82" s="20"/>
    </row>
    <row r="83" spans="1:14" x14ac:dyDescent="0.3">
      <c r="A83" s="644" t="s">
        <v>24</v>
      </c>
      <c r="B83" s="4"/>
      <c r="C83" s="33">
        <v>0</v>
      </c>
      <c r="D83" s="16"/>
      <c r="E83" s="17"/>
      <c r="F83" s="17"/>
      <c r="G83" s="18"/>
      <c r="H83" s="19"/>
      <c r="I83" s="19"/>
      <c r="J83" s="424">
        <f t="shared" si="1"/>
        <v>0</v>
      </c>
      <c r="K83" s="476"/>
      <c r="L83" s="420"/>
      <c r="M83" s="2"/>
      <c r="N83" s="20"/>
    </row>
    <row r="84" spans="1:14" x14ac:dyDescent="0.3">
      <c r="A84" s="644" t="s">
        <v>24</v>
      </c>
      <c r="B84" s="4"/>
      <c r="C84" s="33">
        <v>0</v>
      </c>
      <c r="D84" s="16"/>
      <c r="E84" s="17"/>
      <c r="F84" s="17"/>
      <c r="G84" s="18"/>
      <c r="H84" s="19"/>
      <c r="I84" s="19"/>
      <c r="J84" s="424">
        <f t="shared" si="1"/>
        <v>0</v>
      </c>
      <c r="K84" s="476"/>
      <c r="L84" s="420"/>
      <c r="M84" s="2"/>
      <c r="N84" s="20"/>
    </row>
    <row r="85" spans="1:14" x14ac:dyDescent="0.3">
      <c r="A85" s="644" t="s">
        <v>24</v>
      </c>
      <c r="B85" s="4"/>
      <c r="C85" s="33">
        <v>0</v>
      </c>
      <c r="D85" s="16"/>
      <c r="E85" s="17"/>
      <c r="F85" s="17"/>
      <c r="G85" s="18"/>
      <c r="H85" s="19"/>
      <c r="I85" s="19"/>
      <c r="J85" s="424">
        <f t="shared" si="1"/>
        <v>0</v>
      </c>
      <c r="K85" s="476"/>
      <c r="L85" s="420"/>
      <c r="M85" s="2"/>
      <c r="N85" s="20"/>
    </row>
    <row r="86" spans="1:14" x14ac:dyDescent="0.3">
      <c r="A86" s="644" t="s">
        <v>24</v>
      </c>
      <c r="B86" s="4"/>
      <c r="C86" s="33">
        <v>0</v>
      </c>
      <c r="D86" s="16"/>
      <c r="E86" s="17"/>
      <c r="F86" s="17"/>
      <c r="G86" s="18"/>
      <c r="H86" s="19"/>
      <c r="I86" s="19"/>
      <c r="J86" s="424">
        <f t="shared" si="1"/>
        <v>0</v>
      </c>
      <c r="K86" s="476"/>
      <c r="L86" s="420"/>
      <c r="M86" s="2"/>
      <c r="N86" s="20"/>
    </row>
    <row r="87" spans="1:14" x14ac:dyDescent="0.3">
      <c r="A87" s="644" t="s">
        <v>24</v>
      </c>
      <c r="B87" s="4"/>
      <c r="C87" s="33">
        <v>0</v>
      </c>
      <c r="D87" s="16"/>
      <c r="E87" s="17"/>
      <c r="F87" s="17"/>
      <c r="G87" s="18"/>
      <c r="H87" s="19"/>
      <c r="I87" s="19"/>
      <c r="J87" s="424">
        <f t="shared" si="1"/>
        <v>0</v>
      </c>
      <c r="K87" s="476"/>
      <c r="L87" s="420"/>
      <c r="M87" s="2"/>
      <c r="N87" s="20"/>
    </row>
    <row r="88" spans="1:14" x14ac:dyDescent="0.3">
      <c r="A88" s="644" t="s">
        <v>24</v>
      </c>
      <c r="B88" s="4"/>
      <c r="C88" s="33">
        <v>0</v>
      </c>
      <c r="D88" s="16"/>
      <c r="E88" s="17"/>
      <c r="F88" s="17"/>
      <c r="G88" s="18"/>
      <c r="H88" s="19"/>
      <c r="I88" s="19"/>
      <c r="J88" s="424">
        <f t="shared" si="1"/>
        <v>0</v>
      </c>
      <c r="K88" s="476"/>
      <c r="L88" s="420"/>
      <c r="M88" s="2"/>
      <c r="N88" s="20"/>
    </row>
    <row r="89" spans="1:14" x14ac:dyDescent="0.3">
      <c r="A89" s="644" t="s">
        <v>24</v>
      </c>
      <c r="B89" s="4"/>
      <c r="C89" s="33">
        <v>0</v>
      </c>
      <c r="D89" s="16"/>
      <c r="E89" s="17"/>
      <c r="F89" s="17"/>
      <c r="G89" s="18"/>
      <c r="H89" s="19"/>
      <c r="I89" s="19"/>
      <c r="J89" s="424">
        <f t="shared" si="1"/>
        <v>0</v>
      </c>
      <c r="K89" s="476"/>
      <c r="L89" s="420"/>
      <c r="M89" s="2"/>
      <c r="N89" s="20"/>
    </row>
    <row r="90" spans="1:14" x14ac:dyDescent="0.3">
      <c r="A90" s="644" t="s">
        <v>24</v>
      </c>
      <c r="B90" s="4"/>
      <c r="C90" s="33">
        <v>0</v>
      </c>
      <c r="D90" s="16"/>
      <c r="E90" s="17"/>
      <c r="F90" s="17"/>
      <c r="G90" s="18"/>
      <c r="H90" s="19"/>
      <c r="I90" s="19"/>
      <c r="J90" s="424">
        <f t="shared" si="1"/>
        <v>0</v>
      </c>
      <c r="K90" s="476"/>
      <c r="L90" s="420"/>
      <c r="M90" s="2"/>
      <c r="N90" s="20"/>
    </row>
    <row r="91" spans="1:14" x14ac:dyDescent="0.3">
      <c r="A91" s="644" t="s">
        <v>24</v>
      </c>
      <c r="B91" s="4"/>
      <c r="C91" s="33">
        <v>0</v>
      </c>
      <c r="D91" s="16"/>
      <c r="E91" s="17"/>
      <c r="F91" s="17"/>
      <c r="G91" s="18"/>
      <c r="H91" s="19"/>
      <c r="I91" s="19"/>
      <c r="J91" s="424">
        <f t="shared" si="1"/>
        <v>0</v>
      </c>
      <c r="K91" s="476"/>
      <c r="L91" s="420"/>
      <c r="M91" s="2"/>
      <c r="N91" s="20"/>
    </row>
    <row r="92" spans="1:14" x14ac:dyDescent="0.3">
      <c r="A92" s="644" t="s">
        <v>24</v>
      </c>
      <c r="B92" s="4"/>
      <c r="C92" s="33">
        <v>0</v>
      </c>
      <c r="D92" s="16"/>
      <c r="E92" s="17"/>
      <c r="F92" s="17"/>
      <c r="G92" s="18"/>
      <c r="H92" s="19"/>
      <c r="I92" s="19"/>
      <c r="J92" s="424">
        <f t="shared" si="1"/>
        <v>0</v>
      </c>
      <c r="K92" s="476"/>
      <c r="L92" s="420"/>
      <c r="M92" s="2"/>
      <c r="N92" s="20"/>
    </row>
    <row r="93" spans="1:14" x14ac:dyDescent="0.3">
      <c r="A93" s="644" t="s">
        <v>24</v>
      </c>
      <c r="B93" s="4"/>
      <c r="C93" s="33">
        <v>0</v>
      </c>
      <c r="D93" s="16"/>
      <c r="E93" s="17"/>
      <c r="F93" s="17"/>
      <c r="G93" s="18"/>
      <c r="H93" s="19"/>
      <c r="I93" s="19"/>
      <c r="J93" s="424">
        <f t="shared" si="1"/>
        <v>0</v>
      </c>
      <c r="K93" s="476"/>
      <c r="L93" s="420"/>
      <c r="M93" s="2"/>
      <c r="N93" s="20"/>
    </row>
    <row r="94" spans="1:14" x14ac:dyDescent="0.3">
      <c r="A94" s="644" t="s">
        <v>24</v>
      </c>
      <c r="B94" s="4"/>
      <c r="C94" s="33">
        <v>0</v>
      </c>
      <c r="D94" s="16"/>
      <c r="E94" s="17"/>
      <c r="F94" s="17"/>
      <c r="G94" s="18"/>
      <c r="H94" s="19"/>
      <c r="I94" s="19"/>
      <c r="J94" s="424">
        <f t="shared" si="1"/>
        <v>0</v>
      </c>
      <c r="K94" s="476"/>
      <c r="L94" s="420"/>
      <c r="M94" s="2"/>
      <c r="N94" s="20"/>
    </row>
    <row r="95" spans="1:14" x14ac:dyDescent="0.3">
      <c r="A95" s="644" t="s">
        <v>24</v>
      </c>
      <c r="B95" s="4"/>
      <c r="C95" s="33">
        <v>0</v>
      </c>
      <c r="D95" s="16"/>
      <c r="E95" s="17"/>
      <c r="F95" s="17"/>
      <c r="G95" s="18"/>
      <c r="H95" s="19"/>
      <c r="I95" s="19"/>
      <c r="J95" s="424">
        <f t="shared" si="1"/>
        <v>0</v>
      </c>
      <c r="K95" s="476"/>
      <c r="L95" s="420"/>
      <c r="M95" s="2"/>
      <c r="N95" s="20"/>
    </row>
    <row r="96" spans="1:14" x14ac:dyDescent="0.3">
      <c r="A96" s="644" t="s">
        <v>24</v>
      </c>
      <c r="B96" s="4"/>
      <c r="C96" s="33">
        <v>0</v>
      </c>
      <c r="D96" s="16"/>
      <c r="E96" s="17"/>
      <c r="F96" s="17"/>
      <c r="G96" s="18"/>
      <c r="H96" s="19"/>
      <c r="I96" s="19"/>
      <c r="J96" s="424">
        <f t="shared" si="1"/>
        <v>0</v>
      </c>
      <c r="K96" s="476"/>
      <c r="L96" s="420"/>
      <c r="M96" s="2"/>
      <c r="N96" s="20"/>
    </row>
    <row r="97" spans="1:14" x14ac:dyDescent="0.3">
      <c r="A97" s="644" t="s">
        <v>24</v>
      </c>
      <c r="B97" s="4"/>
      <c r="C97" s="33">
        <v>0</v>
      </c>
      <c r="D97" s="16"/>
      <c r="E97" s="17"/>
      <c r="F97" s="17"/>
      <c r="G97" s="18"/>
      <c r="H97" s="19"/>
      <c r="I97" s="19"/>
      <c r="J97" s="424">
        <f t="shared" si="1"/>
        <v>0</v>
      </c>
      <c r="K97" s="476"/>
      <c r="L97" s="420"/>
      <c r="M97" s="2"/>
      <c r="N97" s="20"/>
    </row>
    <row r="98" spans="1:14" x14ac:dyDescent="0.3">
      <c r="A98" s="644" t="s">
        <v>24</v>
      </c>
      <c r="B98" s="4"/>
      <c r="C98" s="33">
        <v>0</v>
      </c>
      <c r="D98" s="16"/>
      <c r="E98" s="17"/>
      <c r="F98" s="17"/>
      <c r="G98" s="18"/>
      <c r="H98" s="19"/>
      <c r="I98" s="19"/>
      <c r="J98" s="424">
        <f t="shared" si="1"/>
        <v>0</v>
      </c>
      <c r="K98" s="476"/>
      <c r="L98" s="420"/>
      <c r="M98" s="2"/>
      <c r="N98" s="20"/>
    </row>
    <row r="99" spans="1:14" x14ac:dyDescent="0.3">
      <c r="A99" s="644" t="s">
        <v>24</v>
      </c>
      <c r="B99" s="4"/>
      <c r="C99" s="33">
        <v>0</v>
      </c>
      <c r="D99" s="16"/>
      <c r="E99" s="17"/>
      <c r="F99" s="17"/>
      <c r="G99" s="18"/>
      <c r="H99" s="19"/>
      <c r="I99" s="19"/>
      <c r="J99" s="424">
        <f t="shared" si="1"/>
        <v>0</v>
      </c>
      <c r="K99" s="476"/>
      <c r="L99" s="420"/>
      <c r="M99" s="2"/>
      <c r="N99" s="20"/>
    </row>
    <row r="100" spans="1:14" x14ac:dyDescent="0.3">
      <c r="A100" s="644" t="s">
        <v>24</v>
      </c>
      <c r="B100" s="4"/>
      <c r="C100" s="33">
        <v>0</v>
      </c>
      <c r="D100" s="16"/>
      <c r="E100" s="17"/>
      <c r="F100" s="17"/>
      <c r="G100" s="18"/>
      <c r="H100" s="19"/>
      <c r="I100" s="19"/>
      <c r="J100" s="424">
        <f t="shared" si="1"/>
        <v>0</v>
      </c>
      <c r="K100" s="476"/>
      <c r="L100" s="420"/>
      <c r="M100" s="2"/>
      <c r="N100" s="20"/>
    </row>
    <row r="101" spans="1:14" x14ac:dyDescent="0.3">
      <c r="A101" s="644" t="s">
        <v>24</v>
      </c>
      <c r="B101" s="4"/>
      <c r="C101" s="33">
        <v>0</v>
      </c>
      <c r="D101" s="16"/>
      <c r="E101" s="17"/>
      <c r="F101" s="17"/>
      <c r="G101" s="18"/>
      <c r="H101" s="19"/>
      <c r="I101" s="19"/>
      <c r="J101" s="424">
        <f t="shared" si="1"/>
        <v>0</v>
      </c>
      <c r="K101" s="476"/>
      <c r="L101" s="420"/>
      <c r="M101" s="2"/>
      <c r="N101" s="20"/>
    </row>
    <row r="102" spans="1:14" x14ac:dyDescent="0.3">
      <c r="A102" s="644" t="s">
        <v>24</v>
      </c>
      <c r="B102" s="4"/>
      <c r="C102" s="33">
        <v>0</v>
      </c>
      <c r="D102" s="16"/>
      <c r="E102" s="17"/>
      <c r="F102" s="17"/>
      <c r="G102" s="18"/>
      <c r="H102" s="19"/>
      <c r="I102" s="19"/>
      <c r="J102" s="424">
        <f t="shared" si="1"/>
        <v>0</v>
      </c>
      <c r="K102" s="476"/>
      <c r="L102" s="420"/>
      <c r="M102" s="2"/>
      <c r="N102" s="20"/>
    </row>
    <row r="103" spans="1:14" x14ac:dyDescent="0.3">
      <c r="A103" s="644" t="s">
        <v>24</v>
      </c>
      <c r="B103" s="4"/>
      <c r="C103" s="33">
        <v>0</v>
      </c>
      <c r="D103" s="16"/>
      <c r="E103" s="17"/>
      <c r="F103" s="17"/>
      <c r="G103" s="18"/>
      <c r="H103" s="19"/>
      <c r="I103" s="19"/>
      <c r="J103" s="424">
        <f t="shared" si="1"/>
        <v>0</v>
      </c>
      <c r="K103" s="476"/>
      <c r="L103" s="420"/>
      <c r="M103" s="2"/>
      <c r="N103" s="20"/>
    </row>
    <row r="104" spans="1:14" x14ac:dyDescent="0.3">
      <c r="A104" s="644" t="s">
        <v>24</v>
      </c>
      <c r="B104" s="4"/>
      <c r="C104" s="33">
        <v>0</v>
      </c>
      <c r="D104" s="16"/>
      <c r="E104" s="17"/>
      <c r="F104" s="17"/>
      <c r="G104" s="18"/>
      <c r="H104" s="19"/>
      <c r="I104" s="19"/>
      <c r="J104" s="424">
        <f t="shared" si="1"/>
        <v>0</v>
      </c>
      <c r="K104" s="476"/>
      <c r="L104" s="420"/>
      <c r="M104" s="2"/>
      <c r="N104" s="20"/>
    </row>
    <row r="105" spans="1:14" x14ac:dyDescent="0.3">
      <c r="A105" s="644" t="s">
        <v>24</v>
      </c>
      <c r="B105" s="4"/>
      <c r="C105" s="33">
        <v>0</v>
      </c>
      <c r="D105" s="16"/>
      <c r="E105" s="17"/>
      <c r="F105" s="17"/>
      <c r="G105" s="18"/>
      <c r="H105" s="19"/>
      <c r="I105" s="19"/>
      <c r="J105" s="424">
        <f t="shared" si="1"/>
        <v>0</v>
      </c>
      <c r="K105" s="476"/>
      <c r="L105" s="420"/>
      <c r="M105" s="2"/>
      <c r="N105" s="20"/>
    </row>
    <row r="106" spans="1:14" x14ac:dyDescent="0.3">
      <c r="A106" s="644" t="s">
        <v>24</v>
      </c>
      <c r="B106" s="4"/>
      <c r="C106" s="33">
        <v>0</v>
      </c>
      <c r="D106" s="16"/>
      <c r="E106" s="17"/>
      <c r="F106" s="17"/>
      <c r="G106" s="18"/>
      <c r="H106" s="19"/>
      <c r="I106" s="19"/>
      <c r="J106" s="424">
        <f t="shared" si="1"/>
        <v>0</v>
      </c>
      <c r="K106" s="476"/>
      <c r="L106" s="420"/>
      <c r="M106" s="2"/>
      <c r="N106" s="20"/>
    </row>
    <row r="107" spans="1:14" x14ac:dyDescent="0.3">
      <c r="A107" s="644" t="s">
        <v>24</v>
      </c>
      <c r="B107" s="4"/>
      <c r="C107" s="33">
        <v>0</v>
      </c>
      <c r="D107" s="16"/>
      <c r="E107" s="17"/>
      <c r="F107" s="17"/>
      <c r="G107" s="18"/>
      <c r="H107" s="19"/>
      <c r="I107" s="19"/>
      <c r="J107" s="424">
        <f t="shared" si="1"/>
        <v>0</v>
      </c>
      <c r="K107" s="476"/>
      <c r="L107" s="420"/>
      <c r="M107" s="2"/>
      <c r="N107" s="20"/>
    </row>
    <row r="108" spans="1:14" x14ac:dyDescent="0.3">
      <c r="A108" s="644" t="s">
        <v>24</v>
      </c>
      <c r="B108" s="4"/>
      <c r="C108" s="33">
        <v>0</v>
      </c>
      <c r="D108" s="16"/>
      <c r="E108" s="17"/>
      <c r="F108" s="17"/>
      <c r="G108" s="18"/>
      <c r="H108" s="19"/>
      <c r="I108" s="19"/>
      <c r="J108" s="424">
        <f t="shared" si="1"/>
        <v>0</v>
      </c>
      <c r="K108" s="476"/>
      <c r="L108" s="420"/>
      <c r="M108" s="2"/>
      <c r="N108" s="20"/>
    </row>
    <row r="109" spans="1:14" x14ac:dyDescent="0.3">
      <c r="A109" s="644" t="s">
        <v>24</v>
      </c>
      <c r="B109" s="4"/>
      <c r="C109" s="33">
        <v>0</v>
      </c>
      <c r="D109" s="16"/>
      <c r="E109" s="17"/>
      <c r="F109" s="17"/>
      <c r="G109" s="18"/>
      <c r="H109" s="19"/>
      <c r="I109" s="19"/>
      <c r="J109" s="424">
        <f t="shared" si="1"/>
        <v>0</v>
      </c>
      <c r="K109" s="476"/>
      <c r="L109" s="420"/>
      <c r="M109" s="2"/>
      <c r="N109" s="20"/>
    </row>
    <row r="110" spans="1:14" x14ac:dyDescent="0.3">
      <c r="A110" s="644" t="s">
        <v>24</v>
      </c>
      <c r="B110" s="4"/>
      <c r="C110" s="33">
        <v>0</v>
      </c>
      <c r="D110" s="16"/>
      <c r="E110" s="17"/>
      <c r="F110" s="17"/>
      <c r="G110" s="18"/>
      <c r="H110" s="19"/>
      <c r="I110" s="19"/>
      <c r="J110" s="424">
        <f t="shared" si="1"/>
        <v>0</v>
      </c>
      <c r="K110" s="476"/>
      <c r="L110" s="420"/>
      <c r="M110" s="2"/>
      <c r="N110" s="20"/>
    </row>
    <row r="111" spans="1:14" x14ac:dyDescent="0.3">
      <c r="A111" s="644" t="s">
        <v>24</v>
      </c>
      <c r="B111" s="4"/>
      <c r="C111" s="33">
        <v>0</v>
      </c>
      <c r="D111" s="16"/>
      <c r="E111" s="17"/>
      <c r="F111" s="17"/>
      <c r="G111" s="18"/>
      <c r="H111" s="19"/>
      <c r="I111" s="19"/>
      <c r="J111" s="424">
        <f t="shared" si="1"/>
        <v>0</v>
      </c>
      <c r="K111" s="476"/>
      <c r="L111" s="420"/>
      <c r="M111" s="2"/>
      <c r="N111" s="20"/>
    </row>
    <row r="112" spans="1:14" x14ac:dyDescent="0.3">
      <c r="A112" s="644" t="s">
        <v>24</v>
      </c>
      <c r="B112" s="4"/>
      <c r="C112" s="33">
        <v>0</v>
      </c>
      <c r="D112" s="16"/>
      <c r="E112" s="17"/>
      <c r="F112" s="17"/>
      <c r="G112" s="18"/>
      <c r="H112" s="19"/>
      <c r="I112" s="19"/>
      <c r="J112" s="424">
        <f t="shared" ref="J112:J155" si="2">H112*0.7</f>
        <v>0</v>
      </c>
      <c r="K112" s="476"/>
      <c r="L112" s="420"/>
      <c r="M112" s="2"/>
      <c r="N112" s="20"/>
    </row>
    <row r="113" spans="1:14" x14ac:dyDescent="0.3">
      <c r="A113" s="644" t="s">
        <v>24</v>
      </c>
      <c r="B113" s="4"/>
      <c r="C113" s="33">
        <v>0</v>
      </c>
      <c r="D113" s="16"/>
      <c r="E113" s="17"/>
      <c r="F113" s="17"/>
      <c r="G113" s="18"/>
      <c r="H113" s="19"/>
      <c r="I113" s="19"/>
      <c r="J113" s="424">
        <f t="shared" si="2"/>
        <v>0</v>
      </c>
      <c r="K113" s="476"/>
      <c r="L113" s="420"/>
      <c r="M113" s="2"/>
      <c r="N113" s="20"/>
    </row>
    <row r="114" spans="1:14" x14ac:dyDescent="0.3">
      <c r="A114" s="644" t="s">
        <v>24</v>
      </c>
      <c r="B114" s="4"/>
      <c r="C114" s="33">
        <v>0</v>
      </c>
      <c r="D114" s="16"/>
      <c r="E114" s="17"/>
      <c r="F114" s="17"/>
      <c r="G114" s="18"/>
      <c r="H114" s="19"/>
      <c r="I114" s="19"/>
      <c r="J114" s="424">
        <f t="shared" si="2"/>
        <v>0</v>
      </c>
      <c r="K114" s="476"/>
      <c r="L114" s="420"/>
      <c r="M114" s="2"/>
      <c r="N114" s="20"/>
    </row>
    <row r="115" spans="1:14" x14ac:dyDescent="0.3">
      <c r="A115" s="644" t="s">
        <v>24</v>
      </c>
      <c r="B115" s="4"/>
      <c r="C115" s="33">
        <v>0</v>
      </c>
      <c r="D115" s="16"/>
      <c r="E115" s="17"/>
      <c r="F115" s="17"/>
      <c r="G115" s="18"/>
      <c r="H115" s="19"/>
      <c r="I115" s="19"/>
      <c r="J115" s="424">
        <f t="shared" si="2"/>
        <v>0</v>
      </c>
      <c r="K115" s="476"/>
      <c r="L115" s="420"/>
      <c r="M115" s="2"/>
      <c r="N115" s="20"/>
    </row>
    <row r="116" spans="1:14" x14ac:dyDescent="0.3">
      <c r="A116" s="644" t="s">
        <v>24</v>
      </c>
      <c r="B116" s="4"/>
      <c r="C116" s="33">
        <v>0</v>
      </c>
      <c r="D116" s="16"/>
      <c r="E116" s="17"/>
      <c r="F116" s="17"/>
      <c r="G116" s="18"/>
      <c r="H116" s="19"/>
      <c r="I116" s="19"/>
      <c r="J116" s="424">
        <f t="shared" si="2"/>
        <v>0</v>
      </c>
      <c r="K116" s="476"/>
      <c r="L116" s="420"/>
      <c r="M116" s="2"/>
      <c r="N116" s="20"/>
    </row>
    <row r="117" spans="1:14" x14ac:dyDescent="0.3">
      <c r="A117" s="644" t="s">
        <v>24</v>
      </c>
      <c r="B117" s="4"/>
      <c r="C117" s="33">
        <v>0</v>
      </c>
      <c r="D117" s="16"/>
      <c r="E117" s="17"/>
      <c r="F117" s="17"/>
      <c r="G117" s="18"/>
      <c r="H117" s="19"/>
      <c r="I117" s="19"/>
      <c r="J117" s="424">
        <f t="shared" si="2"/>
        <v>0</v>
      </c>
      <c r="K117" s="476"/>
      <c r="L117" s="420"/>
      <c r="M117" s="2"/>
      <c r="N117" s="20"/>
    </row>
    <row r="118" spans="1:14" x14ac:dyDescent="0.3">
      <c r="A118" s="644" t="s">
        <v>24</v>
      </c>
      <c r="B118" s="4"/>
      <c r="C118" s="33">
        <v>0</v>
      </c>
      <c r="D118" s="16"/>
      <c r="E118" s="17"/>
      <c r="F118" s="17"/>
      <c r="G118" s="18"/>
      <c r="H118" s="19"/>
      <c r="I118" s="19"/>
      <c r="J118" s="424">
        <f t="shared" si="2"/>
        <v>0</v>
      </c>
      <c r="K118" s="476"/>
      <c r="L118" s="420"/>
      <c r="M118" s="2"/>
      <c r="N118" s="20"/>
    </row>
    <row r="119" spans="1:14" x14ac:dyDescent="0.3">
      <c r="A119" s="644" t="s">
        <v>24</v>
      </c>
      <c r="B119" s="4"/>
      <c r="C119" s="33">
        <v>0</v>
      </c>
      <c r="D119" s="16"/>
      <c r="E119" s="17"/>
      <c r="F119" s="17"/>
      <c r="G119" s="18"/>
      <c r="H119" s="19"/>
      <c r="I119" s="19"/>
      <c r="J119" s="424">
        <f t="shared" si="2"/>
        <v>0</v>
      </c>
      <c r="K119" s="476"/>
      <c r="L119" s="420"/>
      <c r="M119" s="2"/>
      <c r="N119" s="20"/>
    </row>
    <row r="120" spans="1:14" x14ac:dyDescent="0.3">
      <c r="A120" s="644" t="s">
        <v>24</v>
      </c>
      <c r="B120" s="4"/>
      <c r="C120" s="33">
        <v>0</v>
      </c>
      <c r="D120" s="16"/>
      <c r="E120" s="17"/>
      <c r="F120" s="17"/>
      <c r="G120" s="18"/>
      <c r="H120" s="19"/>
      <c r="I120" s="19"/>
      <c r="J120" s="424">
        <f t="shared" si="2"/>
        <v>0</v>
      </c>
      <c r="K120" s="476"/>
      <c r="L120" s="420"/>
      <c r="M120" s="2"/>
      <c r="N120" s="20"/>
    </row>
    <row r="121" spans="1:14" x14ac:dyDescent="0.3">
      <c r="A121" s="644" t="s">
        <v>24</v>
      </c>
      <c r="B121" s="4"/>
      <c r="C121" s="33">
        <v>0</v>
      </c>
      <c r="D121" s="16"/>
      <c r="E121" s="17"/>
      <c r="F121" s="17"/>
      <c r="G121" s="18"/>
      <c r="H121" s="19"/>
      <c r="I121" s="19"/>
      <c r="J121" s="424">
        <f t="shared" si="2"/>
        <v>0</v>
      </c>
      <c r="K121" s="476"/>
      <c r="L121" s="420"/>
      <c r="M121" s="2"/>
      <c r="N121" s="20"/>
    </row>
    <row r="122" spans="1:14" x14ac:dyDescent="0.3">
      <c r="A122" s="644" t="s">
        <v>24</v>
      </c>
      <c r="B122" s="4"/>
      <c r="C122" s="33">
        <v>0</v>
      </c>
      <c r="D122" s="16"/>
      <c r="E122" s="17"/>
      <c r="F122" s="17"/>
      <c r="G122" s="18"/>
      <c r="H122" s="19"/>
      <c r="I122" s="19"/>
      <c r="J122" s="424">
        <f t="shared" si="2"/>
        <v>0</v>
      </c>
      <c r="K122" s="476"/>
      <c r="L122" s="420"/>
      <c r="M122" s="2"/>
      <c r="N122" s="20"/>
    </row>
    <row r="123" spans="1:14" x14ac:dyDescent="0.3">
      <c r="A123" s="644" t="s">
        <v>24</v>
      </c>
      <c r="B123" s="4"/>
      <c r="C123" s="33">
        <v>0</v>
      </c>
      <c r="D123" s="16"/>
      <c r="E123" s="17"/>
      <c r="F123" s="17"/>
      <c r="G123" s="18"/>
      <c r="H123" s="19"/>
      <c r="I123" s="19"/>
      <c r="J123" s="424">
        <f t="shared" si="2"/>
        <v>0</v>
      </c>
      <c r="K123" s="476"/>
      <c r="L123" s="420"/>
      <c r="M123" s="2"/>
      <c r="N123" s="20"/>
    </row>
    <row r="124" spans="1:14" x14ac:dyDescent="0.3">
      <c r="A124" s="644" t="s">
        <v>24</v>
      </c>
      <c r="B124" s="4"/>
      <c r="C124" s="33">
        <v>0</v>
      </c>
      <c r="D124" s="16"/>
      <c r="E124" s="17"/>
      <c r="F124" s="17"/>
      <c r="G124" s="18"/>
      <c r="H124" s="19"/>
      <c r="I124" s="19"/>
      <c r="J124" s="424">
        <f t="shared" si="2"/>
        <v>0</v>
      </c>
      <c r="K124" s="476"/>
      <c r="L124" s="420"/>
      <c r="M124" s="2"/>
      <c r="N124" s="20"/>
    </row>
    <row r="125" spans="1:14" x14ac:dyDescent="0.3">
      <c r="A125" s="644" t="s">
        <v>24</v>
      </c>
      <c r="B125" s="4"/>
      <c r="C125" s="33">
        <v>0</v>
      </c>
      <c r="D125" s="16"/>
      <c r="E125" s="17"/>
      <c r="F125" s="17"/>
      <c r="G125" s="18"/>
      <c r="H125" s="19"/>
      <c r="I125" s="19"/>
      <c r="J125" s="424">
        <f t="shared" si="2"/>
        <v>0</v>
      </c>
      <c r="K125" s="476"/>
      <c r="L125" s="420"/>
      <c r="M125" s="2"/>
      <c r="N125" s="20"/>
    </row>
    <row r="126" spans="1:14" x14ac:dyDescent="0.3">
      <c r="A126" s="644" t="s">
        <v>24</v>
      </c>
      <c r="B126" s="4"/>
      <c r="C126" s="33">
        <v>0</v>
      </c>
      <c r="D126" s="16"/>
      <c r="E126" s="17"/>
      <c r="F126" s="17"/>
      <c r="G126" s="18"/>
      <c r="H126" s="19"/>
      <c r="I126" s="19"/>
      <c r="J126" s="424">
        <f t="shared" si="2"/>
        <v>0</v>
      </c>
      <c r="K126" s="476"/>
      <c r="L126" s="420"/>
      <c r="M126" s="2"/>
      <c r="N126" s="20"/>
    </row>
    <row r="127" spans="1:14" x14ac:dyDescent="0.3">
      <c r="A127" s="644" t="s">
        <v>24</v>
      </c>
      <c r="B127" s="4"/>
      <c r="C127" s="33">
        <v>0</v>
      </c>
      <c r="D127" s="16"/>
      <c r="E127" s="17"/>
      <c r="F127" s="17"/>
      <c r="G127" s="18"/>
      <c r="H127" s="19"/>
      <c r="I127" s="19"/>
      <c r="J127" s="424">
        <f t="shared" si="2"/>
        <v>0</v>
      </c>
      <c r="K127" s="476"/>
      <c r="L127" s="420"/>
      <c r="M127" s="2"/>
      <c r="N127" s="20"/>
    </row>
    <row r="128" spans="1:14" x14ac:dyDescent="0.3">
      <c r="A128" s="644" t="s">
        <v>24</v>
      </c>
      <c r="B128" s="4"/>
      <c r="C128" s="33">
        <v>0</v>
      </c>
      <c r="D128" s="16"/>
      <c r="E128" s="17"/>
      <c r="F128" s="17"/>
      <c r="G128" s="18"/>
      <c r="H128" s="19"/>
      <c r="I128" s="19"/>
      <c r="J128" s="424">
        <f t="shared" si="2"/>
        <v>0</v>
      </c>
      <c r="K128" s="476"/>
      <c r="L128" s="420"/>
      <c r="M128" s="2"/>
      <c r="N128" s="20"/>
    </row>
    <row r="129" spans="1:14" x14ac:dyDescent="0.3">
      <c r="A129" s="644" t="s">
        <v>24</v>
      </c>
      <c r="B129" s="4"/>
      <c r="C129" s="33">
        <v>0</v>
      </c>
      <c r="D129" s="16"/>
      <c r="E129" s="17"/>
      <c r="F129" s="17"/>
      <c r="G129" s="18"/>
      <c r="H129" s="19"/>
      <c r="I129" s="19"/>
      <c r="J129" s="424">
        <f t="shared" si="2"/>
        <v>0</v>
      </c>
      <c r="K129" s="476"/>
      <c r="L129" s="420"/>
      <c r="M129" s="2"/>
      <c r="N129" s="20"/>
    </row>
    <row r="130" spans="1:14" x14ac:dyDescent="0.3">
      <c r="A130" s="644" t="s">
        <v>24</v>
      </c>
      <c r="B130" s="4"/>
      <c r="C130" s="33">
        <v>0</v>
      </c>
      <c r="D130" s="16"/>
      <c r="E130" s="17"/>
      <c r="F130" s="17"/>
      <c r="G130" s="18"/>
      <c r="H130" s="19"/>
      <c r="I130" s="19"/>
      <c r="J130" s="424">
        <f t="shared" si="2"/>
        <v>0</v>
      </c>
      <c r="K130" s="476"/>
      <c r="L130" s="420"/>
      <c r="M130" s="2"/>
      <c r="N130" s="20"/>
    </row>
    <row r="131" spans="1:14" x14ac:dyDescent="0.3">
      <c r="A131" s="644" t="s">
        <v>24</v>
      </c>
      <c r="B131" s="4"/>
      <c r="C131" s="33">
        <v>0</v>
      </c>
      <c r="D131" s="16"/>
      <c r="E131" s="17"/>
      <c r="F131" s="17"/>
      <c r="G131" s="18"/>
      <c r="H131" s="19"/>
      <c r="I131" s="19"/>
      <c r="J131" s="424">
        <f t="shared" si="2"/>
        <v>0</v>
      </c>
      <c r="K131" s="476"/>
      <c r="L131" s="420"/>
      <c r="M131" s="2"/>
      <c r="N131" s="20"/>
    </row>
    <row r="132" spans="1:14" x14ac:dyDescent="0.3">
      <c r="A132" s="644" t="s">
        <v>24</v>
      </c>
      <c r="B132" s="4"/>
      <c r="C132" s="33">
        <v>0</v>
      </c>
      <c r="D132" s="16"/>
      <c r="E132" s="17"/>
      <c r="F132" s="17"/>
      <c r="G132" s="18"/>
      <c r="H132" s="19"/>
      <c r="I132" s="19"/>
      <c r="J132" s="424">
        <f t="shared" si="2"/>
        <v>0</v>
      </c>
      <c r="K132" s="476"/>
      <c r="L132" s="420"/>
      <c r="M132" s="2"/>
      <c r="N132" s="20"/>
    </row>
    <row r="133" spans="1:14" x14ac:dyDescent="0.3">
      <c r="A133" s="644" t="s">
        <v>24</v>
      </c>
      <c r="B133" s="4"/>
      <c r="C133" s="33">
        <v>0</v>
      </c>
      <c r="D133" s="16"/>
      <c r="E133" s="17"/>
      <c r="F133" s="17"/>
      <c r="G133" s="18"/>
      <c r="H133" s="19"/>
      <c r="I133" s="19"/>
      <c r="J133" s="424">
        <f t="shared" si="2"/>
        <v>0</v>
      </c>
      <c r="K133" s="476"/>
      <c r="L133" s="420"/>
      <c r="M133" s="2"/>
      <c r="N133" s="20"/>
    </row>
    <row r="134" spans="1:14" x14ac:dyDescent="0.3">
      <c r="A134" s="644" t="s">
        <v>24</v>
      </c>
      <c r="B134" s="4"/>
      <c r="C134" s="33">
        <v>0</v>
      </c>
      <c r="D134" s="16"/>
      <c r="E134" s="17"/>
      <c r="F134" s="17"/>
      <c r="G134" s="18"/>
      <c r="H134" s="19"/>
      <c r="I134" s="19"/>
      <c r="J134" s="424">
        <f t="shared" si="2"/>
        <v>0</v>
      </c>
      <c r="K134" s="476"/>
      <c r="L134" s="420"/>
      <c r="M134" s="2"/>
      <c r="N134" s="20"/>
    </row>
    <row r="135" spans="1:14" x14ac:dyDescent="0.3">
      <c r="A135" s="644" t="s">
        <v>24</v>
      </c>
      <c r="B135" s="4"/>
      <c r="C135" s="33">
        <v>0</v>
      </c>
      <c r="D135" s="16"/>
      <c r="E135" s="17"/>
      <c r="F135" s="17"/>
      <c r="G135" s="18"/>
      <c r="H135" s="19"/>
      <c r="I135" s="19"/>
      <c r="J135" s="424">
        <f t="shared" si="2"/>
        <v>0</v>
      </c>
      <c r="K135" s="476"/>
      <c r="L135" s="420"/>
      <c r="M135" s="2"/>
      <c r="N135" s="20"/>
    </row>
    <row r="136" spans="1:14" x14ac:dyDescent="0.3">
      <c r="A136" s="644" t="s">
        <v>24</v>
      </c>
      <c r="B136" s="4"/>
      <c r="C136" s="33">
        <v>0</v>
      </c>
      <c r="D136" s="16"/>
      <c r="E136" s="17"/>
      <c r="F136" s="17"/>
      <c r="G136" s="18"/>
      <c r="H136" s="19"/>
      <c r="I136" s="19"/>
      <c r="J136" s="424">
        <f t="shared" si="2"/>
        <v>0</v>
      </c>
      <c r="K136" s="476"/>
      <c r="L136" s="420"/>
      <c r="M136" s="2"/>
      <c r="N136" s="20"/>
    </row>
    <row r="137" spans="1:14" x14ac:dyDescent="0.3">
      <c r="A137" s="644" t="s">
        <v>24</v>
      </c>
      <c r="B137" s="4"/>
      <c r="C137" s="33">
        <v>0</v>
      </c>
      <c r="D137" s="16"/>
      <c r="E137" s="17"/>
      <c r="F137" s="17"/>
      <c r="G137" s="18"/>
      <c r="H137" s="19"/>
      <c r="I137" s="19"/>
      <c r="J137" s="424">
        <f t="shared" si="2"/>
        <v>0</v>
      </c>
      <c r="K137" s="476"/>
      <c r="L137" s="420"/>
      <c r="M137" s="2"/>
      <c r="N137" s="20"/>
    </row>
    <row r="138" spans="1:14" x14ac:dyDescent="0.3">
      <c r="A138" s="644" t="s">
        <v>24</v>
      </c>
      <c r="B138" s="4"/>
      <c r="C138" s="33">
        <v>0</v>
      </c>
      <c r="D138" s="16"/>
      <c r="E138" s="17"/>
      <c r="F138" s="17"/>
      <c r="G138" s="18"/>
      <c r="H138" s="19"/>
      <c r="I138" s="19"/>
      <c r="J138" s="424">
        <f t="shared" si="2"/>
        <v>0</v>
      </c>
      <c r="K138" s="476"/>
      <c r="L138" s="420"/>
      <c r="M138" s="2"/>
      <c r="N138" s="20"/>
    </row>
    <row r="139" spans="1:14" x14ac:dyDescent="0.3">
      <c r="A139" s="644" t="s">
        <v>24</v>
      </c>
      <c r="B139" s="4"/>
      <c r="C139" s="33">
        <v>0</v>
      </c>
      <c r="D139" s="16"/>
      <c r="E139" s="17"/>
      <c r="F139" s="17"/>
      <c r="G139" s="18"/>
      <c r="H139" s="19"/>
      <c r="I139" s="19"/>
      <c r="J139" s="424">
        <f t="shared" si="2"/>
        <v>0</v>
      </c>
      <c r="K139" s="476"/>
      <c r="L139" s="420"/>
      <c r="M139" s="2"/>
      <c r="N139" s="20"/>
    </row>
    <row r="140" spans="1:14" x14ac:dyDescent="0.3">
      <c r="A140" s="644" t="s">
        <v>24</v>
      </c>
      <c r="B140" s="4"/>
      <c r="C140" s="33">
        <v>0</v>
      </c>
      <c r="D140" s="16"/>
      <c r="E140" s="17"/>
      <c r="F140" s="17"/>
      <c r="G140" s="18"/>
      <c r="H140" s="19"/>
      <c r="I140" s="19"/>
      <c r="J140" s="424">
        <f t="shared" si="2"/>
        <v>0</v>
      </c>
      <c r="K140" s="476"/>
      <c r="L140" s="420"/>
      <c r="M140" s="2"/>
      <c r="N140" s="20"/>
    </row>
    <row r="141" spans="1:14" x14ac:dyDescent="0.3">
      <c r="A141" s="644" t="s">
        <v>24</v>
      </c>
      <c r="B141" s="4"/>
      <c r="C141" s="33">
        <v>0</v>
      </c>
      <c r="D141" s="16"/>
      <c r="E141" s="17"/>
      <c r="F141" s="17"/>
      <c r="G141" s="18"/>
      <c r="H141" s="19"/>
      <c r="I141" s="19"/>
      <c r="J141" s="424">
        <f t="shared" si="2"/>
        <v>0</v>
      </c>
      <c r="K141" s="476"/>
      <c r="L141" s="420"/>
      <c r="M141" s="2"/>
      <c r="N141" s="20"/>
    </row>
    <row r="142" spans="1:14" x14ac:dyDescent="0.3">
      <c r="A142" s="644" t="s">
        <v>24</v>
      </c>
      <c r="B142" s="4"/>
      <c r="C142" s="33">
        <v>0</v>
      </c>
      <c r="D142" s="16"/>
      <c r="E142" s="17"/>
      <c r="F142" s="17"/>
      <c r="G142" s="18"/>
      <c r="H142" s="19"/>
      <c r="I142" s="19"/>
      <c r="J142" s="424">
        <f t="shared" si="2"/>
        <v>0</v>
      </c>
      <c r="K142" s="476"/>
      <c r="L142" s="420"/>
      <c r="M142" s="2"/>
      <c r="N142" s="20"/>
    </row>
    <row r="143" spans="1:14" x14ac:dyDescent="0.3">
      <c r="A143" s="644" t="s">
        <v>24</v>
      </c>
      <c r="B143" s="4"/>
      <c r="C143" s="33">
        <v>0</v>
      </c>
      <c r="D143" s="16"/>
      <c r="E143" s="17"/>
      <c r="F143" s="17"/>
      <c r="G143" s="18"/>
      <c r="H143" s="19"/>
      <c r="I143" s="19"/>
      <c r="J143" s="424">
        <f t="shared" si="2"/>
        <v>0</v>
      </c>
      <c r="K143" s="476"/>
      <c r="L143" s="420"/>
      <c r="M143" s="2"/>
      <c r="N143" s="20"/>
    </row>
    <row r="144" spans="1:14" x14ac:dyDescent="0.3">
      <c r="A144" s="644" t="s">
        <v>24</v>
      </c>
      <c r="B144" s="4"/>
      <c r="C144" s="33">
        <v>0</v>
      </c>
      <c r="D144" s="16"/>
      <c r="E144" s="17"/>
      <c r="F144" s="17"/>
      <c r="G144" s="18"/>
      <c r="H144" s="19"/>
      <c r="I144" s="19"/>
      <c r="J144" s="424">
        <f t="shared" si="2"/>
        <v>0</v>
      </c>
      <c r="K144" s="476"/>
      <c r="L144" s="420"/>
      <c r="M144" s="2"/>
      <c r="N144" s="20"/>
    </row>
    <row r="145" spans="1:14" x14ac:dyDescent="0.3">
      <c r="A145" s="644" t="s">
        <v>24</v>
      </c>
      <c r="B145" s="4"/>
      <c r="C145" s="33">
        <v>0</v>
      </c>
      <c r="D145" s="16"/>
      <c r="E145" s="17"/>
      <c r="F145" s="17"/>
      <c r="G145" s="18"/>
      <c r="H145" s="19"/>
      <c r="I145" s="19"/>
      <c r="J145" s="424">
        <f t="shared" si="2"/>
        <v>0</v>
      </c>
      <c r="K145" s="476"/>
      <c r="L145" s="420"/>
      <c r="M145" s="2"/>
      <c r="N145" s="20"/>
    </row>
    <row r="146" spans="1:14" x14ac:dyDescent="0.3">
      <c r="A146" s="644" t="s">
        <v>24</v>
      </c>
      <c r="B146" s="4"/>
      <c r="C146" s="33">
        <v>0</v>
      </c>
      <c r="D146" s="16"/>
      <c r="E146" s="17"/>
      <c r="F146" s="17"/>
      <c r="G146" s="18"/>
      <c r="H146" s="19"/>
      <c r="I146" s="19"/>
      <c r="J146" s="424">
        <f t="shared" si="2"/>
        <v>0</v>
      </c>
      <c r="K146" s="476"/>
      <c r="L146" s="420"/>
      <c r="M146" s="2"/>
      <c r="N146" s="20"/>
    </row>
    <row r="147" spans="1:14" x14ac:dyDescent="0.3">
      <c r="A147" s="644" t="s">
        <v>24</v>
      </c>
      <c r="B147" s="4"/>
      <c r="C147" s="33">
        <v>0</v>
      </c>
      <c r="D147" s="16"/>
      <c r="E147" s="17"/>
      <c r="F147" s="17"/>
      <c r="G147" s="18"/>
      <c r="H147" s="19"/>
      <c r="I147" s="19"/>
      <c r="J147" s="424">
        <f t="shared" si="2"/>
        <v>0</v>
      </c>
      <c r="K147" s="476"/>
      <c r="L147" s="420"/>
      <c r="M147" s="2"/>
      <c r="N147" s="20"/>
    </row>
    <row r="148" spans="1:14" x14ac:dyDescent="0.3">
      <c r="A148" s="644" t="s">
        <v>24</v>
      </c>
      <c r="B148" s="4"/>
      <c r="C148" s="33">
        <v>0</v>
      </c>
      <c r="D148" s="16"/>
      <c r="E148" s="17"/>
      <c r="F148" s="17"/>
      <c r="G148" s="18"/>
      <c r="H148" s="19"/>
      <c r="I148" s="19"/>
      <c r="J148" s="424">
        <f t="shared" si="2"/>
        <v>0</v>
      </c>
      <c r="K148" s="476"/>
      <c r="L148" s="420"/>
      <c r="M148" s="2"/>
      <c r="N148" s="20"/>
    </row>
    <row r="149" spans="1:14" x14ac:dyDescent="0.3">
      <c r="A149" s="644" t="s">
        <v>24</v>
      </c>
      <c r="B149" s="4"/>
      <c r="C149" s="33">
        <v>0</v>
      </c>
      <c r="D149" s="16"/>
      <c r="E149" s="17"/>
      <c r="F149" s="17"/>
      <c r="G149" s="18"/>
      <c r="H149" s="19"/>
      <c r="I149" s="19"/>
      <c r="J149" s="424">
        <f t="shared" si="2"/>
        <v>0</v>
      </c>
      <c r="K149" s="476"/>
      <c r="L149" s="420"/>
      <c r="M149" s="2"/>
      <c r="N149" s="20"/>
    </row>
    <row r="150" spans="1:14" x14ac:dyDescent="0.3">
      <c r="A150" s="644" t="s">
        <v>24</v>
      </c>
      <c r="B150" s="4"/>
      <c r="C150" s="33">
        <v>0</v>
      </c>
      <c r="D150" s="16"/>
      <c r="E150" s="17"/>
      <c r="F150" s="17"/>
      <c r="G150" s="18"/>
      <c r="H150" s="19"/>
      <c r="I150" s="19"/>
      <c r="J150" s="424">
        <f t="shared" si="2"/>
        <v>0</v>
      </c>
      <c r="K150" s="476"/>
      <c r="L150" s="420"/>
      <c r="M150" s="2"/>
      <c r="N150" s="20"/>
    </row>
    <row r="151" spans="1:14" x14ac:dyDescent="0.3">
      <c r="A151" s="644" t="s">
        <v>24</v>
      </c>
      <c r="B151" s="4"/>
      <c r="C151" s="33">
        <v>0</v>
      </c>
      <c r="D151" s="16"/>
      <c r="E151" s="17"/>
      <c r="F151" s="17"/>
      <c r="G151" s="18"/>
      <c r="H151" s="19"/>
      <c r="I151" s="19"/>
      <c r="J151" s="424">
        <f t="shared" si="2"/>
        <v>0</v>
      </c>
      <c r="K151" s="476"/>
      <c r="L151" s="420"/>
      <c r="M151" s="2"/>
      <c r="N151" s="20"/>
    </row>
    <row r="152" spans="1:14" x14ac:dyDescent="0.3">
      <c r="A152" s="644" t="s">
        <v>24</v>
      </c>
      <c r="B152" s="4"/>
      <c r="C152" s="33">
        <v>0</v>
      </c>
      <c r="D152" s="16"/>
      <c r="E152" s="17"/>
      <c r="F152" s="17"/>
      <c r="G152" s="18"/>
      <c r="H152" s="19"/>
      <c r="I152" s="19"/>
      <c r="J152" s="424">
        <f t="shared" si="2"/>
        <v>0</v>
      </c>
      <c r="K152" s="476"/>
      <c r="L152" s="420"/>
      <c r="M152" s="2"/>
      <c r="N152" s="20"/>
    </row>
    <row r="153" spans="1:14" x14ac:dyDescent="0.3">
      <c r="A153" s="644" t="s">
        <v>24</v>
      </c>
      <c r="B153" s="4"/>
      <c r="C153" s="33">
        <v>0</v>
      </c>
      <c r="D153" s="16"/>
      <c r="E153" s="17"/>
      <c r="F153" s="17"/>
      <c r="G153" s="18"/>
      <c r="H153" s="19"/>
      <c r="I153" s="19"/>
      <c r="J153" s="424">
        <f t="shared" si="2"/>
        <v>0</v>
      </c>
      <c r="K153" s="476"/>
      <c r="L153" s="420"/>
      <c r="M153" s="2"/>
      <c r="N153" s="20"/>
    </row>
    <row r="154" spans="1:14" x14ac:dyDescent="0.3">
      <c r="A154" s="644" t="s">
        <v>24</v>
      </c>
      <c r="B154" s="4"/>
      <c r="C154" s="33">
        <v>0</v>
      </c>
      <c r="D154" s="16"/>
      <c r="E154" s="17"/>
      <c r="F154" s="17"/>
      <c r="G154" s="18"/>
      <c r="H154" s="19"/>
      <c r="I154" s="19"/>
      <c r="J154" s="424">
        <f t="shared" si="2"/>
        <v>0</v>
      </c>
      <c r="K154" s="476"/>
      <c r="L154" s="420"/>
      <c r="M154" s="2"/>
      <c r="N154" s="20"/>
    </row>
    <row r="155" spans="1:14" x14ac:dyDescent="0.3">
      <c r="A155" s="644" t="s">
        <v>24</v>
      </c>
      <c r="B155" s="4"/>
      <c r="C155" s="33">
        <v>0</v>
      </c>
      <c r="D155" s="16"/>
      <c r="E155" s="17"/>
      <c r="F155" s="17"/>
      <c r="G155" s="18" t="s">
        <v>24</v>
      </c>
      <c r="H155" s="19"/>
      <c r="I155" s="19"/>
      <c r="J155" s="424">
        <f t="shared" si="2"/>
        <v>0</v>
      </c>
      <c r="K155" s="476"/>
      <c r="L155" s="420"/>
      <c r="M155" s="2"/>
      <c r="N155" s="20"/>
    </row>
    <row r="156" spans="1:14" x14ac:dyDescent="0.3">
      <c r="A156" s="644" t="s">
        <v>24</v>
      </c>
      <c r="B156" s="4"/>
      <c r="C156" s="33">
        <v>0</v>
      </c>
      <c r="D156" s="16"/>
      <c r="E156" s="17"/>
      <c r="F156" s="17"/>
      <c r="G156" s="18" t="s">
        <v>24</v>
      </c>
      <c r="H156" s="19"/>
      <c r="I156" s="19"/>
      <c r="J156" s="424"/>
      <c r="K156" s="476"/>
      <c r="L156" s="420"/>
      <c r="M156" s="2"/>
      <c r="N156" s="20"/>
    </row>
    <row r="157" spans="1:14" x14ac:dyDescent="0.3">
      <c r="A157" s="644" t="s">
        <v>24</v>
      </c>
      <c r="B157" s="4"/>
      <c r="C157" s="33">
        <v>0</v>
      </c>
      <c r="D157" s="16"/>
      <c r="E157" s="17"/>
      <c r="F157" s="17"/>
      <c r="G157" s="18" t="s">
        <v>24</v>
      </c>
      <c r="H157" s="19"/>
      <c r="I157" s="19"/>
      <c r="J157" s="424"/>
      <c r="K157" s="476"/>
      <c r="L157" s="420"/>
      <c r="M157" s="2"/>
      <c r="N157" s="20"/>
    </row>
    <row r="158" spans="1:14" x14ac:dyDescent="0.3">
      <c r="A158" s="644" t="s">
        <v>24</v>
      </c>
      <c r="B158" s="4"/>
      <c r="C158" s="33">
        <v>0</v>
      </c>
      <c r="D158" s="16"/>
      <c r="E158" s="17"/>
      <c r="F158" s="17"/>
      <c r="G158" s="18" t="s">
        <v>24</v>
      </c>
      <c r="H158" s="19"/>
      <c r="I158" s="19"/>
      <c r="J158" s="424"/>
      <c r="K158" s="476"/>
      <c r="L158" s="420"/>
      <c r="M158" s="2"/>
      <c r="N158" s="20"/>
    </row>
    <row r="159" spans="1:14" x14ac:dyDescent="0.3">
      <c r="A159" s="644" t="s">
        <v>24</v>
      </c>
      <c r="B159" s="4"/>
      <c r="C159" s="33">
        <v>0</v>
      </c>
      <c r="D159" s="16"/>
      <c r="E159" s="17"/>
      <c r="F159" s="17"/>
      <c r="G159" s="18" t="s">
        <v>24</v>
      </c>
      <c r="H159" s="19"/>
      <c r="I159" s="19"/>
      <c r="J159" s="424"/>
      <c r="K159" s="476"/>
      <c r="L159" s="420"/>
      <c r="M159" s="2"/>
      <c r="N159" s="20"/>
    </row>
    <row r="160" spans="1:14" x14ac:dyDescent="0.3">
      <c r="A160" s="644" t="s">
        <v>24</v>
      </c>
      <c r="B160" s="4"/>
      <c r="C160" s="33">
        <v>0</v>
      </c>
      <c r="D160" s="16"/>
      <c r="E160" s="17"/>
      <c r="F160" s="17"/>
      <c r="G160" s="18" t="s">
        <v>24</v>
      </c>
      <c r="H160" s="19"/>
      <c r="I160" s="19"/>
      <c r="J160" s="424"/>
      <c r="K160" s="476"/>
      <c r="L160" s="420"/>
      <c r="M160" s="2"/>
      <c r="N160" s="20"/>
    </row>
    <row r="161" spans="1:14" x14ac:dyDescent="0.3">
      <c r="A161" s="644" t="s">
        <v>24</v>
      </c>
      <c r="B161" s="4"/>
      <c r="C161" s="33">
        <v>0</v>
      </c>
      <c r="D161" s="16"/>
      <c r="E161" s="17"/>
      <c r="F161" s="17"/>
      <c r="G161" s="18" t="s">
        <v>24</v>
      </c>
      <c r="H161" s="19"/>
      <c r="I161" s="19"/>
      <c r="J161" s="424"/>
      <c r="K161" s="476"/>
      <c r="L161" s="420"/>
      <c r="M161" s="2"/>
      <c r="N161" s="20"/>
    </row>
    <row r="162" spans="1:14" x14ac:dyDescent="0.3">
      <c r="A162" s="644" t="s">
        <v>24</v>
      </c>
      <c r="B162" s="4"/>
      <c r="C162" s="33">
        <v>0</v>
      </c>
      <c r="D162" s="16"/>
      <c r="E162" s="17"/>
      <c r="F162" s="17"/>
      <c r="G162" s="18" t="s">
        <v>24</v>
      </c>
      <c r="H162" s="19"/>
      <c r="I162" s="19"/>
      <c r="J162" s="424"/>
      <c r="K162" s="476"/>
      <c r="L162" s="420"/>
      <c r="M162" s="2"/>
      <c r="N162" s="20"/>
    </row>
    <row r="163" spans="1:14" x14ac:dyDescent="0.3">
      <c r="A163" s="644" t="s">
        <v>24</v>
      </c>
      <c r="B163" s="4"/>
      <c r="C163" s="33">
        <v>0</v>
      </c>
      <c r="D163" s="16"/>
      <c r="E163" s="17"/>
      <c r="F163" s="17"/>
      <c r="G163" s="18" t="s">
        <v>24</v>
      </c>
      <c r="H163" s="19"/>
      <c r="I163" s="19"/>
      <c r="J163" s="424"/>
      <c r="K163" s="476"/>
      <c r="L163" s="420"/>
      <c r="M163" s="2"/>
      <c r="N163" s="20"/>
    </row>
    <row r="164" spans="1:14" x14ac:dyDescent="0.3">
      <c r="A164" s="644" t="s">
        <v>24</v>
      </c>
      <c r="B164" s="4"/>
      <c r="C164" s="33">
        <v>0</v>
      </c>
      <c r="D164" s="16"/>
      <c r="E164" s="17"/>
      <c r="F164" s="17"/>
      <c r="G164" s="18" t="s">
        <v>24</v>
      </c>
      <c r="H164" s="19"/>
      <c r="I164" s="19"/>
      <c r="J164" s="424"/>
      <c r="K164" s="476"/>
      <c r="L164" s="420"/>
      <c r="M164" s="2"/>
      <c r="N164" s="20"/>
    </row>
    <row r="165" spans="1:14" x14ac:dyDescent="0.3">
      <c r="A165" s="644" t="s">
        <v>24</v>
      </c>
      <c r="B165" s="4"/>
      <c r="C165" s="33">
        <v>0</v>
      </c>
      <c r="D165" s="16"/>
      <c r="E165" s="17"/>
      <c r="F165" s="17"/>
      <c r="G165" s="18" t="s">
        <v>24</v>
      </c>
      <c r="H165" s="19"/>
      <c r="I165" s="19"/>
      <c r="J165" s="424"/>
      <c r="K165" s="476"/>
      <c r="L165" s="420"/>
      <c r="M165" s="2"/>
      <c r="N165" s="20"/>
    </row>
    <row r="166" spans="1:14" x14ac:dyDescent="0.3">
      <c r="A166" s="644" t="s">
        <v>24</v>
      </c>
      <c r="B166" s="4"/>
      <c r="C166" s="33">
        <v>0</v>
      </c>
      <c r="D166" s="16"/>
      <c r="E166" s="17"/>
      <c r="F166" s="17"/>
      <c r="G166" s="18" t="s">
        <v>24</v>
      </c>
      <c r="H166" s="19"/>
      <c r="I166" s="19"/>
      <c r="J166" s="424"/>
      <c r="K166" s="476"/>
      <c r="L166" s="420"/>
      <c r="M166" s="2"/>
      <c r="N166" s="20"/>
    </row>
    <row r="167" spans="1:14" x14ac:dyDescent="0.3">
      <c r="A167" s="644" t="s">
        <v>24</v>
      </c>
      <c r="B167" s="4"/>
      <c r="C167" s="33">
        <v>0</v>
      </c>
      <c r="D167" s="16"/>
      <c r="E167" s="17"/>
      <c r="F167" s="17"/>
      <c r="G167" s="18" t="s">
        <v>24</v>
      </c>
      <c r="H167" s="19"/>
      <c r="I167" s="19"/>
      <c r="J167" s="424"/>
      <c r="K167" s="476"/>
      <c r="L167" s="420"/>
      <c r="M167" s="2"/>
      <c r="N167" s="20"/>
    </row>
    <row r="168" spans="1:14" x14ac:dyDescent="0.3">
      <c r="A168" s="644" t="s">
        <v>24</v>
      </c>
      <c r="B168" s="4"/>
      <c r="C168" s="33">
        <v>0</v>
      </c>
      <c r="D168" s="16"/>
      <c r="E168" s="17"/>
      <c r="F168" s="17"/>
      <c r="G168" s="18" t="s">
        <v>24</v>
      </c>
      <c r="H168" s="19"/>
      <c r="I168" s="19"/>
      <c r="J168" s="424"/>
      <c r="K168" s="476"/>
      <c r="L168" s="420"/>
      <c r="M168" s="2"/>
      <c r="N168" s="20"/>
    </row>
    <row r="169" spans="1:14" x14ac:dyDescent="0.3">
      <c r="A169" s="644" t="s">
        <v>24</v>
      </c>
      <c r="B169" s="4"/>
      <c r="C169" s="33">
        <v>0</v>
      </c>
      <c r="D169" s="16"/>
      <c r="E169" s="17"/>
      <c r="F169" s="17"/>
      <c r="G169" s="18" t="s">
        <v>24</v>
      </c>
      <c r="H169" s="19"/>
      <c r="I169" s="19"/>
      <c r="J169" s="424"/>
      <c r="K169" s="476"/>
      <c r="L169" s="420"/>
      <c r="M169" s="2"/>
      <c r="N169" s="20"/>
    </row>
    <row r="170" spans="1:14" x14ac:dyDescent="0.3">
      <c r="A170" s="644" t="s">
        <v>24</v>
      </c>
      <c r="B170" s="4"/>
      <c r="C170" s="33">
        <v>0</v>
      </c>
      <c r="D170" s="16"/>
      <c r="E170" s="17"/>
      <c r="F170" s="17"/>
      <c r="G170" s="18" t="s">
        <v>24</v>
      </c>
      <c r="H170" s="19"/>
      <c r="I170" s="19"/>
      <c r="J170" s="424"/>
      <c r="K170" s="476"/>
      <c r="L170" s="420"/>
      <c r="M170" s="2"/>
      <c r="N170" s="20"/>
    </row>
    <row r="171" spans="1:14" x14ac:dyDescent="0.3">
      <c r="A171" s="644" t="s">
        <v>24</v>
      </c>
      <c r="B171" s="4"/>
      <c r="C171" s="33">
        <v>0</v>
      </c>
      <c r="D171" s="16"/>
      <c r="E171" s="17"/>
      <c r="F171" s="17"/>
      <c r="G171" s="18" t="s">
        <v>24</v>
      </c>
      <c r="H171" s="19"/>
      <c r="I171" s="19"/>
      <c r="J171" s="424"/>
      <c r="K171" s="476"/>
      <c r="L171" s="420"/>
      <c r="M171" s="2"/>
      <c r="N171" s="20"/>
    </row>
    <row r="172" spans="1:14" x14ac:dyDescent="0.3">
      <c r="A172" s="644" t="s">
        <v>24</v>
      </c>
      <c r="B172" s="4"/>
      <c r="C172" s="33">
        <v>0</v>
      </c>
      <c r="D172" s="16"/>
      <c r="E172" s="17"/>
      <c r="F172" s="17"/>
      <c r="G172" s="18" t="s">
        <v>24</v>
      </c>
      <c r="H172" s="19"/>
      <c r="I172" s="19"/>
      <c r="J172" s="424"/>
      <c r="K172" s="476"/>
      <c r="L172" s="420"/>
      <c r="M172" s="2"/>
      <c r="N172" s="20"/>
    </row>
    <row r="173" spans="1:14" ht="15" thickBot="1" x14ac:dyDescent="0.35">
      <c r="A173" s="644" t="s">
        <v>24</v>
      </c>
      <c r="B173" s="4"/>
      <c r="C173" s="33">
        <v>0</v>
      </c>
      <c r="D173" s="16"/>
      <c r="E173" s="17"/>
      <c r="F173" s="17"/>
      <c r="G173" s="18" t="s">
        <v>24</v>
      </c>
      <c r="H173" s="19"/>
      <c r="I173" s="19"/>
      <c r="J173" s="424"/>
      <c r="K173" s="477"/>
      <c r="L173" s="420"/>
      <c r="M173" s="2"/>
      <c r="N173" s="20"/>
    </row>
  </sheetData>
  <mergeCells count="15">
    <mergeCell ref="H1:K1"/>
    <mergeCell ref="H2:K2"/>
    <mergeCell ref="A3:C3"/>
    <mergeCell ref="A4:A7"/>
    <mergeCell ref="B4:B7"/>
    <mergeCell ref="C4:C7"/>
    <mergeCell ref="D4:H4"/>
    <mergeCell ref="M6:M7"/>
    <mergeCell ref="L4:M4"/>
    <mergeCell ref="N4:N9"/>
    <mergeCell ref="G5:G6"/>
    <mergeCell ref="H5:H6"/>
    <mergeCell ref="I5:I6"/>
    <mergeCell ref="K5:K6"/>
    <mergeCell ref="L6:L7"/>
  </mergeCells>
  <conditionalFormatting sqref="L10:L173">
    <cfRule type="cellIs" dxfId="40" priority="2" operator="greaterThanOrEqual">
      <formula>"0.31"</formula>
    </cfRule>
  </conditionalFormatting>
  <conditionalFormatting sqref="L10:L165">
    <cfRule type="cellIs" dxfId="39" priority="1" operator="greaterThan">
      <formula>0.3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FF"/>
  </sheetPr>
  <dimension ref="A1:N173"/>
  <sheetViews>
    <sheetView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D10" sqref="D10"/>
    </sheetView>
  </sheetViews>
  <sheetFormatPr baseColWidth="10" defaultColWidth="11.44140625" defaultRowHeight="14.4" x14ac:dyDescent="0.3"/>
  <cols>
    <col min="1" max="3" width="11.44140625" style="38"/>
    <col min="4" max="4" width="9" style="38" customWidth="1"/>
    <col min="5" max="5" width="9.109375" style="38" customWidth="1"/>
    <col min="6" max="6" width="11.44140625" style="38"/>
    <col min="7" max="7" width="8.109375" style="38" customWidth="1"/>
    <col min="8" max="11" width="11.44140625" style="38"/>
    <col min="12" max="12" width="16.5546875" style="38" customWidth="1"/>
    <col min="13" max="13" width="15" style="38" customWidth="1"/>
    <col min="14" max="14" width="49.88671875" style="38" customWidth="1"/>
    <col min="15" max="16384" width="11.44140625" style="38"/>
  </cols>
  <sheetData>
    <row r="1" spans="1:14" ht="18" customHeight="1" x14ac:dyDescent="0.3">
      <c r="D1" s="5">
        <v>2017</v>
      </c>
      <c r="H1" s="707" t="s">
        <v>202</v>
      </c>
      <c r="I1" s="708"/>
      <c r="J1" s="708"/>
      <c r="K1" s="708"/>
    </row>
    <row r="2" spans="1:14" ht="18.75" customHeight="1" thickBot="1" x14ac:dyDescent="0.3">
      <c r="H2" s="709" t="s">
        <v>269</v>
      </c>
      <c r="I2" s="710"/>
      <c r="J2" s="710"/>
      <c r="K2" s="710"/>
    </row>
    <row r="3" spans="1:14" ht="21.6" thickBot="1" x14ac:dyDescent="0.35">
      <c r="A3" s="713" t="s">
        <v>255</v>
      </c>
      <c r="B3" s="714"/>
      <c r="C3" s="715"/>
      <c r="D3" s="3"/>
    </row>
    <row r="4" spans="1:14" ht="17.25" customHeight="1" thickBot="1" x14ac:dyDescent="0.35">
      <c r="A4" s="716" t="s">
        <v>0</v>
      </c>
      <c r="B4" s="717" t="s">
        <v>1</v>
      </c>
      <c r="C4" s="717" t="s">
        <v>2</v>
      </c>
      <c r="D4" s="701" t="s">
        <v>3</v>
      </c>
      <c r="E4" s="701"/>
      <c r="F4" s="701"/>
      <c r="G4" s="701"/>
      <c r="H4" s="701"/>
      <c r="I4" s="407"/>
      <c r="J4" s="572"/>
      <c r="K4" s="421" t="s">
        <v>195</v>
      </c>
      <c r="L4" s="608" t="s">
        <v>150</v>
      </c>
      <c r="M4" s="608" t="s">
        <v>151</v>
      </c>
      <c r="N4" s="722" t="s">
        <v>5</v>
      </c>
    </row>
    <row r="5" spans="1:14" ht="17.25" customHeight="1" thickBot="1" x14ac:dyDescent="0.35">
      <c r="A5" s="689"/>
      <c r="B5" s="698"/>
      <c r="C5" s="700"/>
      <c r="D5" s="408" t="s">
        <v>6</v>
      </c>
      <c r="E5" s="408" t="s">
        <v>7</v>
      </c>
      <c r="F5" s="408" t="s">
        <v>8</v>
      </c>
      <c r="G5" s="688" t="s">
        <v>9</v>
      </c>
      <c r="H5" s="688" t="s">
        <v>10</v>
      </c>
      <c r="I5" s="690" t="s">
        <v>197</v>
      </c>
      <c r="J5" s="690" t="s">
        <v>197</v>
      </c>
      <c r="K5" s="404"/>
      <c r="L5" s="602" t="s">
        <v>332</v>
      </c>
      <c r="M5" s="602" t="s">
        <v>210</v>
      </c>
      <c r="N5" s="704"/>
    </row>
    <row r="6" spans="1:14" ht="15" customHeight="1" x14ac:dyDescent="0.3">
      <c r="A6" s="689"/>
      <c r="B6" s="698"/>
      <c r="C6" s="700"/>
      <c r="D6" s="8"/>
      <c r="E6" s="409" t="s">
        <v>13</v>
      </c>
      <c r="F6" s="409" t="s">
        <v>13</v>
      </c>
      <c r="G6" s="688"/>
      <c r="H6" s="689"/>
      <c r="I6" s="691"/>
      <c r="J6" s="691"/>
      <c r="K6" s="422"/>
      <c r="L6" s="768" t="s">
        <v>331</v>
      </c>
      <c r="M6" s="768" t="s">
        <v>331</v>
      </c>
      <c r="N6" s="704"/>
    </row>
    <row r="7" spans="1:14" ht="19.5" customHeight="1" thickBot="1" x14ac:dyDescent="0.35">
      <c r="A7" s="689"/>
      <c r="B7" s="699"/>
      <c r="C7" s="691"/>
      <c r="D7" s="10"/>
      <c r="E7" s="406" t="s">
        <v>17</v>
      </c>
      <c r="F7" s="406" t="s">
        <v>17</v>
      </c>
      <c r="G7" s="406" t="s">
        <v>17</v>
      </c>
      <c r="H7" s="12"/>
      <c r="I7" s="406" t="s">
        <v>17</v>
      </c>
      <c r="J7" s="571" t="s">
        <v>16</v>
      </c>
      <c r="K7" s="423" t="s">
        <v>16</v>
      </c>
      <c r="L7" s="769"/>
      <c r="M7" s="769"/>
      <c r="N7" s="704"/>
    </row>
    <row r="8" spans="1:14" ht="21.75" customHeight="1" thickBot="1" x14ac:dyDescent="0.35">
      <c r="A8" s="435">
        <v>20</v>
      </c>
      <c r="B8" s="435"/>
      <c r="C8" s="435" t="s">
        <v>18</v>
      </c>
      <c r="D8" s="436" t="s">
        <v>207</v>
      </c>
      <c r="E8" s="436" t="s">
        <v>232</v>
      </c>
      <c r="F8" s="356"/>
      <c r="G8" s="436" t="s">
        <v>209</v>
      </c>
      <c r="H8" s="564" t="s">
        <v>257</v>
      </c>
      <c r="I8" s="356"/>
      <c r="J8" s="356"/>
      <c r="K8" s="437"/>
      <c r="L8" s="613" t="s">
        <v>209</v>
      </c>
      <c r="M8" s="613" t="s">
        <v>209</v>
      </c>
      <c r="N8" s="704"/>
    </row>
    <row r="9" spans="1:14" ht="45" customHeight="1" thickBot="1" x14ac:dyDescent="0.35">
      <c r="A9" s="526" t="s">
        <v>21</v>
      </c>
      <c r="B9" s="527"/>
      <c r="C9" s="527"/>
      <c r="D9" s="528" t="s">
        <v>254</v>
      </c>
      <c r="E9" s="528" t="s">
        <v>254</v>
      </c>
      <c r="F9" s="529"/>
      <c r="G9" s="532" t="s">
        <v>246</v>
      </c>
      <c r="H9" s="529"/>
      <c r="I9" s="529"/>
      <c r="J9" s="529"/>
      <c r="K9" s="530"/>
      <c r="L9" s="531"/>
      <c r="M9" s="531"/>
      <c r="N9" s="705"/>
    </row>
    <row r="10" spans="1:14" ht="15" x14ac:dyDescent="0.25">
      <c r="A10" s="6">
        <v>42797</v>
      </c>
      <c r="B10" s="33"/>
      <c r="C10" s="33">
        <v>0</v>
      </c>
      <c r="D10" s="441">
        <v>9</v>
      </c>
      <c r="E10" s="441">
        <v>0</v>
      </c>
      <c r="F10" s="441">
        <v>0.6</v>
      </c>
      <c r="G10" s="442">
        <v>0.3</v>
      </c>
      <c r="H10" s="443">
        <v>68</v>
      </c>
      <c r="I10" s="444">
        <v>4.5</v>
      </c>
      <c r="J10" s="444">
        <f>I10*7.1</f>
        <v>31.95</v>
      </c>
      <c r="K10" s="445">
        <f>H10*0.7</f>
        <v>47.599999999999994</v>
      </c>
      <c r="L10" s="495">
        <v>3</v>
      </c>
      <c r="M10" s="495">
        <v>3</v>
      </c>
      <c r="N10" s="20"/>
    </row>
    <row r="11" spans="1:14" ht="15" x14ac:dyDescent="0.25">
      <c r="A11" s="6">
        <v>42811</v>
      </c>
      <c r="B11" s="33"/>
      <c r="C11" s="33">
        <v>0</v>
      </c>
      <c r="D11" s="441">
        <v>10.29</v>
      </c>
      <c r="E11" s="441">
        <v>0</v>
      </c>
      <c r="F11" s="441">
        <v>20.7</v>
      </c>
      <c r="G11" s="442">
        <v>9.8000000000000007</v>
      </c>
      <c r="H11" s="443">
        <v>790</v>
      </c>
      <c r="I11" s="444"/>
      <c r="J11" s="444">
        <f t="shared" ref="J11:J19" si="0">I11*7.1</f>
        <v>0</v>
      </c>
      <c r="K11" s="445">
        <f>H11*0.7</f>
        <v>553</v>
      </c>
      <c r="L11" s="495"/>
      <c r="M11" s="495"/>
      <c r="N11" s="20"/>
    </row>
    <row r="12" spans="1:14" ht="15" x14ac:dyDescent="0.25">
      <c r="A12" s="6">
        <v>42814</v>
      </c>
      <c r="B12" s="33"/>
      <c r="C12" s="33">
        <v>0</v>
      </c>
      <c r="D12" s="17">
        <v>10.3</v>
      </c>
      <c r="E12" s="17">
        <v>0</v>
      </c>
      <c r="F12" s="17">
        <v>22.2</v>
      </c>
      <c r="G12" s="18">
        <v>10.9</v>
      </c>
      <c r="H12" s="19">
        <v>881</v>
      </c>
      <c r="I12" s="19">
        <v>14.2</v>
      </c>
      <c r="J12" s="444">
        <f t="shared" si="0"/>
        <v>100.82</v>
      </c>
      <c r="K12" s="445">
        <f t="shared" ref="K12:K73" si="1">H12*0.7</f>
        <v>616.69999999999993</v>
      </c>
      <c r="L12" s="495"/>
      <c r="M12" s="495"/>
      <c r="N12" s="20"/>
    </row>
    <row r="13" spans="1:14" ht="15" x14ac:dyDescent="0.25">
      <c r="A13" s="6">
        <v>42817</v>
      </c>
      <c r="B13" s="33"/>
      <c r="C13" s="33">
        <v>0</v>
      </c>
      <c r="D13" s="17">
        <v>8.4</v>
      </c>
      <c r="E13" s="17">
        <v>0</v>
      </c>
      <c r="F13" s="17">
        <v>9</v>
      </c>
      <c r="G13" s="18">
        <v>0.1</v>
      </c>
      <c r="H13" s="19">
        <v>451</v>
      </c>
      <c r="I13" s="19">
        <v>6.5</v>
      </c>
      <c r="J13" s="444">
        <f t="shared" si="0"/>
        <v>46.15</v>
      </c>
      <c r="K13" s="445">
        <f t="shared" si="1"/>
        <v>315.7</v>
      </c>
      <c r="L13" s="495"/>
      <c r="M13" s="495"/>
      <c r="N13" s="20"/>
    </row>
    <row r="14" spans="1:14" ht="15" x14ac:dyDescent="0.25">
      <c r="A14" s="4">
        <v>42818</v>
      </c>
      <c r="B14" s="33"/>
      <c r="C14" s="33">
        <v>0</v>
      </c>
      <c r="D14" s="17">
        <v>8.9</v>
      </c>
      <c r="E14" s="17">
        <v>0</v>
      </c>
      <c r="F14" s="17">
        <v>9.5</v>
      </c>
      <c r="G14" s="18">
        <v>0.9</v>
      </c>
      <c r="H14" s="19">
        <v>472</v>
      </c>
      <c r="I14" s="19">
        <v>6.35</v>
      </c>
      <c r="J14" s="444">
        <f t="shared" si="0"/>
        <v>45.084999999999994</v>
      </c>
      <c r="K14" s="445">
        <f t="shared" si="1"/>
        <v>330.4</v>
      </c>
      <c r="L14" s="495"/>
      <c r="M14" s="495"/>
      <c r="N14" s="20"/>
    </row>
    <row r="15" spans="1:14" ht="15" x14ac:dyDescent="0.25">
      <c r="A15" s="4">
        <v>42821</v>
      </c>
      <c r="B15" s="33"/>
      <c r="C15" s="33">
        <v>0</v>
      </c>
      <c r="D15" s="17">
        <v>8.43</v>
      </c>
      <c r="E15" s="17">
        <v>0</v>
      </c>
      <c r="F15" s="17">
        <v>9</v>
      </c>
      <c r="G15" s="18">
        <v>0.1</v>
      </c>
      <c r="H15" s="19">
        <v>468</v>
      </c>
      <c r="I15" s="19">
        <v>5.9</v>
      </c>
      <c r="J15" s="19">
        <f t="shared" si="0"/>
        <v>41.89</v>
      </c>
      <c r="K15" s="445">
        <f t="shared" si="1"/>
        <v>327.59999999999997</v>
      </c>
      <c r="L15" s="495"/>
      <c r="M15" s="495"/>
      <c r="N15" s="20"/>
    </row>
    <row r="16" spans="1:14" ht="15" x14ac:dyDescent="0.25">
      <c r="A16" s="4">
        <v>42823</v>
      </c>
      <c r="B16" s="33"/>
      <c r="C16" s="33">
        <v>0</v>
      </c>
      <c r="D16" s="17">
        <v>9.6</v>
      </c>
      <c r="E16" s="17">
        <v>0</v>
      </c>
      <c r="F16" s="17">
        <v>12.4</v>
      </c>
      <c r="G16" s="18">
        <v>4.2</v>
      </c>
      <c r="H16" s="19">
        <v>554</v>
      </c>
      <c r="I16" s="19">
        <v>2.25</v>
      </c>
      <c r="J16" s="19">
        <f t="shared" si="0"/>
        <v>15.975</v>
      </c>
      <c r="K16" s="445">
        <f t="shared" si="1"/>
        <v>387.79999999999995</v>
      </c>
      <c r="L16" s="495"/>
      <c r="M16" s="495"/>
      <c r="N16" s="20"/>
    </row>
    <row r="17" spans="1:14" ht="15" x14ac:dyDescent="0.25">
      <c r="A17" s="4">
        <v>42825</v>
      </c>
      <c r="B17" s="33"/>
      <c r="C17" s="33">
        <v>0</v>
      </c>
      <c r="D17" s="17">
        <v>9.8000000000000007</v>
      </c>
      <c r="E17" s="17">
        <v>0</v>
      </c>
      <c r="F17" s="17">
        <v>5.9</v>
      </c>
      <c r="G17" s="18">
        <v>2.2000000000000002</v>
      </c>
      <c r="H17" s="19">
        <v>358</v>
      </c>
      <c r="I17" s="19">
        <v>5.77</v>
      </c>
      <c r="J17" s="19">
        <f t="shared" si="0"/>
        <v>40.966999999999992</v>
      </c>
      <c r="K17" s="445">
        <f t="shared" si="1"/>
        <v>250.6</v>
      </c>
      <c r="L17" s="495"/>
      <c r="M17" s="495"/>
      <c r="N17" s="20"/>
    </row>
    <row r="18" spans="1:14" ht="15" x14ac:dyDescent="0.25">
      <c r="A18" s="4">
        <v>42828</v>
      </c>
      <c r="B18" s="33"/>
      <c r="C18" s="33">
        <v>0</v>
      </c>
      <c r="D18" s="17">
        <v>9.3000000000000007</v>
      </c>
      <c r="E18" s="17">
        <v>0</v>
      </c>
      <c r="F18" s="17">
        <v>8.1999999999999993</v>
      </c>
      <c r="G18" s="18">
        <v>2</v>
      </c>
      <c r="H18" s="19">
        <v>398</v>
      </c>
      <c r="I18" s="19">
        <v>7.5</v>
      </c>
      <c r="J18" s="19">
        <f t="shared" si="0"/>
        <v>53.25</v>
      </c>
      <c r="K18" s="445">
        <f t="shared" si="1"/>
        <v>278.59999999999997</v>
      </c>
      <c r="L18" s="495"/>
      <c r="M18" s="495"/>
      <c r="N18" s="20"/>
    </row>
    <row r="19" spans="1:14" ht="15" x14ac:dyDescent="0.25">
      <c r="A19" s="4">
        <f>'1 EAU BRUTE DE VILLE'!A19</f>
        <v>43560</v>
      </c>
      <c r="B19" s="33"/>
      <c r="C19" s="33">
        <v>0</v>
      </c>
      <c r="D19" s="17">
        <v>9.9499999999999993</v>
      </c>
      <c r="E19" s="17">
        <v>0</v>
      </c>
      <c r="F19" s="17">
        <v>14.3</v>
      </c>
      <c r="G19" s="18">
        <v>5.6</v>
      </c>
      <c r="H19" s="19">
        <v>616</v>
      </c>
      <c r="I19" s="19">
        <v>11.8</v>
      </c>
      <c r="J19" s="19">
        <f t="shared" si="0"/>
        <v>83.78</v>
      </c>
      <c r="K19" s="445">
        <f t="shared" si="1"/>
        <v>431.2</v>
      </c>
      <c r="L19" s="495"/>
      <c r="M19" s="495"/>
      <c r="N19" s="20"/>
    </row>
    <row r="20" spans="1:14" ht="15" x14ac:dyDescent="0.25">
      <c r="A20" s="4">
        <v>42832</v>
      </c>
      <c r="B20" s="33"/>
      <c r="C20" s="33">
        <v>0</v>
      </c>
      <c r="D20" s="16">
        <v>10.36</v>
      </c>
      <c r="E20" s="17">
        <v>0</v>
      </c>
      <c r="F20" s="17">
        <v>10</v>
      </c>
      <c r="G20" s="18">
        <v>5</v>
      </c>
      <c r="H20" s="19">
        <v>621</v>
      </c>
      <c r="I20" s="19"/>
      <c r="J20" s="19">
        <v>71</v>
      </c>
      <c r="K20" s="445">
        <f t="shared" si="1"/>
        <v>434.7</v>
      </c>
      <c r="L20" s="495"/>
      <c r="M20" s="495"/>
      <c r="N20" s="20"/>
    </row>
    <row r="21" spans="1:14" ht="15" x14ac:dyDescent="0.25">
      <c r="A21" s="4">
        <v>42835</v>
      </c>
      <c r="B21" s="33"/>
      <c r="C21" s="33">
        <v>0</v>
      </c>
      <c r="D21" s="16">
        <v>11.2</v>
      </c>
      <c r="E21" s="17">
        <v>0</v>
      </c>
      <c r="F21" s="17">
        <v>42</v>
      </c>
      <c r="G21" s="18">
        <v>25</v>
      </c>
      <c r="H21" s="19">
        <v>1650</v>
      </c>
      <c r="I21" s="19"/>
      <c r="J21" s="19">
        <v>71</v>
      </c>
      <c r="K21" s="445">
        <f t="shared" si="1"/>
        <v>1155</v>
      </c>
      <c r="L21" s="495"/>
      <c r="M21" s="495"/>
      <c r="N21" s="20"/>
    </row>
    <row r="22" spans="1:14" ht="15" x14ac:dyDescent="0.25">
      <c r="A22" s="4">
        <v>42837</v>
      </c>
      <c r="B22" s="33"/>
      <c r="C22" s="33">
        <v>0</v>
      </c>
      <c r="D22" s="16">
        <v>10.69</v>
      </c>
      <c r="E22" s="17">
        <v>0</v>
      </c>
      <c r="F22" s="17">
        <v>11</v>
      </c>
      <c r="G22" s="18">
        <v>8</v>
      </c>
      <c r="H22" s="19">
        <v>680</v>
      </c>
      <c r="I22" s="19"/>
      <c r="J22" s="19">
        <v>106</v>
      </c>
      <c r="K22" s="445">
        <f t="shared" si="1"/>
        <v>475.99999999999994</v>
      </c>
      <c r="L22" s="495"/>
      <c r="M22" s="495"/>
      <c r="N22" s="21"/>
    </row>
    <row r="23" spans="1:14" x14ac:dyDescent="0.3">
      <c r="A23" s="4">
        <v>42844</v>
      </c>
      <c r="B23" s="33"/>
      <c r="C23" s="33">
        <v>0</v>
      </c>
      <c r="D23" s="16">
        <v>10.93</v>
      </c>
      <c r="E23" s="17">
        <v>0</v>
      </c>
      <c r="F23" s="17">
        <v>20</v>
      </c>
      <c r="G23" s="18">
        <v>12</v>
      </c>
      <c r="H23" s="19">
        <v>903</v>
      </c>
      <c r="I23" s="19"/>
      <c r="J23" s="19">
        <v>95</v>
      </c>
      <c r="K23" s="445">
        <f t="shared" si="1"/>
        <v>632.09999999999991</v>
      </c>
      <c r="L23" s="495"/>
      <c r="M23" s="495"/>
      <c r="N23" s="20" t="s">
        <v>304</v>
      </c>
    </row>
    <row r="24" spans="1:14" ht="15" x14ac:dyDescent="0.25">
      <c r="A24" s="4">
        <v>42846</v>
      </c>
      <c r="B24" s="33"/>
      <c r="C24" s="33">
        <v>0</v>
      </c>
      <c r="D24" s="16">
        <v>11.25</v>
      </c>
      <c r="E24" s="17">
        <v>0</v>
      </c>
      <c r="F24" s="17">
        <v>45</v>
      </c>
      <c r="G24" s="18">
        <v>25</v>
      </c>
      <c r="H24" s="19">
        <v>2000</v>
      </c>
      <c r="I24" s="19"/>
      <c r="J24" s="19">
        <v>210</v>
      </c>
      <c r="K24" s="445">
        <f t="shared" si="1"/>
        <v>1400</v>
      </c>
      <c r="L24" s="495"/>
      <c r="M24" s="495"/>
      <c r="N24" s="20"/>
    </row>
    <row r="25" spans="1:14" ht="15" x14ac:dyDescent="0.25">
      <c r="A25" s="4">
        <v>42849</v>
      </c>
      <c r="B25" s="33"/>
      <c r="C25" s="33">
        <v>0</v>
      </c>
      <c r="D25" s="16">
        <v>11.11</v>
      </c>
      <c r="E25" s="17">
        <v>0</v>
      </c>
      <c r="F25" s="17">
        <v>40</v>
      </c>
      <c r="G25" s="18">
        <v>26.5</v>
      </c>
      <c r="H25" s="19">
        <v>1478</v>
      </c>
      <c r="I25" s="19"/>
      <c r="J25" s="19">
        <v>140</v>
      </c>
      <c r="K25" s="445">
        <f t="shared" si="1"/>
        <v>1034.5999999999999</v>
      </c>
      <c r="L25" s="495"/>
      <c r="M25" s="495"/>
      <c r="N25" s="20"/>
    </row>
    <row r="26" spans="1:14" ht="15" x14ac:dyDescent="0.25">
      <c r="A26" s="4">
        <v>42851</v>
      </c>
      <c r="B26" s="33"/>
      <c r="C26" s="33">
        <v>0</v>
      </c>
      <c r="D26" s="16">
        <v>10.93</v>
      </c>
      <c r="E26" s="17">
        <v>0</v>
      </c>
      <c r="F26" s="17">
        <v>15</v>
      </c>
      <c r="G26" s="18">
        <v>10</v>
      </c>
      <c r="H26" s="19">
        <v>961</v>
      </c>
      <c r="I26" s="19"/>
      <c r="J26" s="19">
        <v>106</v>
      </c>
      <c r="K26" s="445">
        <f t="shared" si="1"/>
        <v>672.69999999999993</v>
      </c>
      <c r="L26" s="495"/>
      <c r="M26" s="495"/>
      <c r="N26" s="20"/>
    </row>
    <row r="27" spans="1:14" ht="15" x14ac:dyDescent="0.25">
      <c r="A27" s="4">
        <v>42853</v>
      </c>
      <c r="B27" s="33"/>
      <c r="C27" s="33">
        <v>0</v>
      </c>
      <c r="D27" s="16">
        <v>11</v>
      </c>
      <c r="E27" s="17">
        <v>0</v>
      </c>
      <c r="F27" s="17">
        <v>30</v>
      </c>
      <c r="G27" s="18">
        <v>19</v>
      </c>
      <c r="H27" s="19">
        <v>1519</v>
      </c>
      <c r="I27" s="19"/>
      <c r="J27" s="19">
        <v>131.35</v>
      </c>
      <c r="K27" s="445">
        <f t="shared" si="1"/>
        <v>1063.3</v>
      </c>
      <c r="L27" s="495"/>
      <c r="M27" s="495"/>
      <c r="N27" s="20"/>
    </row>
    <row r="28" spans="1:14" ht="15" x14ac:dyDescent="0.25">
      <c r="A28" s="4">
        <v>42858</v>
      </c>
      <c r="B28" s="33"/>
      <c r="C28" s="33">
        <v>0</v>
      </c>
      <c r="D28" s="16">
        <v>11.25</v>
      </c>
      <c r="E28" s="17">
        <v>0</v>
      </c>
      <c r="F28" s="17">
        <v>0</v>
      </c>
      <c r="G28" s="18">
        <v>0</v>
      </c>
      <c r="H28" s="19">
        <v>1460</v>
      </c>
      <c r="I28" s="19"/>
      <c r="J28" s="19">
        <v>220.1</v>
      </c>
      <c r="K28" s="445">
        <f t="shared" si="1"/>
        <v>1021.9999999999999</v>
      </c>
      <c r="L28" s="496"/>
      <c r="M28" s="496"/>
      <c r="N28" s="20"/>
    </row>
    <row r="29" spans="1:14" x14ac:dyDescent="0.3">
      <c r="A29" s="4">
        <v>42860</v>
      </c>
      <c r="B29" s="33"/>
      <c r="C29" s="33">
        <v>0</v>
      </c>
      <c r="D29" s="16">
        <v>10.79</v>
      </c>
      <c r="E29" s="17">
        <v>0</v>
      </c>
      <c r="F29" s="17">
        <v>20</v>
      </c>
      <c r="G29" s="18">
        <v>10</v>
      </c>
      <c r="H29" s="19">
        <v>871</v>
      </c>
      <c r="I29" s="19"/>
      <c r="J29" s="19">
        <v>100</v>
      </c>
      <c r="K29" s="445">
        <f t="shared" si="1"/>
        <v>609.69999999999993</v>
      </c>
      <c r="L29" s="496"/>
      <c r="M29" s="496"/>
      <c r="N29" s="20" t="s">
        <v>304</v>
      </c>
    </row>
    <row r="30" spans="1:14" ht="15" x14ac:dyDescent="0.25">
      <c r="A30" s="4">
        <v>42863</v>
      </c>
      <c r="B30" s="33"/>
      <c r="C30" s="33">
        <v>0</v>
      </c>
      <c r="D30" s="16">
        <v>11.22</v>
      </c>
      <c r="E30" s="17">
        <v>0</v>
      </c>
      <c r="F30" s="17">
        <v>28</v>
      </c>
      <c r="G30" s="18">
        <v>20</v>
      </c>
      <c r="H30" s="19">
        <v>1624</v>
      </c>
      <c r="I30" s="19"/>
      <c r="J30" s="19">
        <v>145</v>
      </c>
      <c r="K30" s="445">
        <f t="shared" si="1"/>
        <v>1136.8</v>
      </c>
      <c r="L30" s="496"/>
      <c r="M30" s="496"/>
      <c r="N30" s="20"/>
    </row>
    <row r="31" spans="1:14" ht="15" x14ac:dyDescent="0.25">
      <c r="A31" s="4">
        <v>42865</v>
      </c>
      <c r="B31" s="33"/>
      <c r="C31" s="33">
        <v>0</v>
      </c>
      <c r="D31" s="16">
        <v>10.62</v>
      </c>
      <c r="E31" s="17">
        <v>0</v>
      </c>
      <c r="F31" s="17">
        <v>14</v>
      </c>
      <c r="G31" s="18">
        <v>7</v>
      </c>
      <c r="H31" s="19">
        <v>726</v>
      </c>
      <c r="I31" s="19"/>
      <c r="J31" s="19">
        <v>72.5</v>
      </c>
      <c r="K31" s="445">
        <f t="shared" si="1"/>
        <v>508.2</v>
      </c>
      <c r="L31" s="496"/>
      <c r="M31" s="496"/>
      <c r="N31" s="20"/>
    </row>
    <row r="32" spans="1:14" ht="15" x14ac:dyDescent="0.25">
      <c r="A32" s="4">
        <v>42867</v>
      </c>
      <c r="B32" s="33"/>
      <c r="C32" s="33">
        <v>0</v>
      </c>
      <c r="D32" s="16">
        <v>11.19</v>
      </c>
      <c r="E32" s="17">
        <v>0</v>
      </c>
      <c r="F32" s="17">
        <v>47</v>
      </c>
      <c r="G32" s="18">
        <v>23</v>
      </c>
      <c r="H32" s="19">
        <v>1913</v>
      </c>
      <c r="I32" s="19"/>
      <c r="J32" s="19">
        <v>177.5</v>
      </c>
      <c r="K32" s="445">
        <f t="shared" si="1"/>
        <v>1339.1</v>
      </c>
      <c r="L32" s="496"/>
      <c r="M32" s="496"/>
      <c r="N32" s="20" t="s">
        <v>307</v>
      </c>
    </row>
    <row r="33" spans="1:14" ht="15" x14ac:dyDescent="0.25">
      <c r="A33" s="4">
        <v>42870</v>
      </c>
      <c r="B33" s="33"/>
      <c r="C33" s="33">
        <v>0</v>
      </c>
      <c r="D33" s="16">
        <v>10.85</v>
      </c>
      <c r="E33" s="17">
        <v>0</v>
      </c>
      <c r="F33" s="17">
        <v>17</v>
      </c>
      <c r="G33" s="18">
        <v>10</v>
      </c>
      <c r="H33" s="19">
        <v>892</v>
      </c>
      <c r="I33" s="19"/>
      <c r="J33" s="19">
        <v>78.099999999999994</v>
      </c>
      <c r="K33" s="445">
        <f t="shared" si="1"/>
        <v>624.4</v>
      </c>
      <c r="L33" s="496"/>
      <c r="M33" s="496"/>
      <c r="N33" s="20"/>
    </row>
    <row r="34" spans="1:14" ht="15" x14ac:dyDescent="0.25">
      <c r="A34" s="4">
        <v>42872</v>
      </c>
      <c r="B34" s="33"/>
      <c r="C34" s="33">
        <v>0</v>
      </c>
      <c r="D34" s="16">
        <v>11</v>
      </c>
      <c r="E34" s="17">
        <v>0</v>
      </c>
      <c r="F34" s="17">
        <v>8</v>
      </c>
      <c r="G34" s="18">
        <v>4</v>
      </c>
      <c r="H34" s="19">
        <v>2360</v>
      </c>
      <c r="I34" s="19"/>
      <c r="J34" s="19">
        <v>85</v>
      </c>
      <c r="K34" s="445">
        <f t="shared" si="1"/>
        <v>1652</v>
      </c>
      <c r="L34" s="496"/>
      <c r="M34" s="496"/>
      <c r="N34" s="20"/>
    </row>
    <row r="35" spans="1:14" ht="15" x14ac:dyDescent="0.25">
      <c r="A35" s="4">
        <v>42874</v>
      </c>
      <c r="B35" s="33"/>
      <c r="C35" s="33">
        <v>0</v>
      </c>
      <c r="D35" s="16">
        <v>11.33</v>
      </c>
      <c r="E35" s="17">
        <v>0</v>
      </c>
      <c r="F35" s="17">
        <v>8</v>
      </c>
      <c r="G35" s="18">
        <v>4</v>
      </c>
      <c r="H35" s="19">
        <v>1268</v>
      </c>
      <c r="I35" s="19"/>
      <c r="J35" s="19">
        <v>77</v>
      </c>
      <c r="K35" s="445">
        <f t="shared" si="1"/>
        <v>887.59999999999991</v>
      </c>
      <c r="L35" s="496"/>
      <c r="M35" s="496"/>
      <c r="N35" s="20"/>
    </row>
    <row r="36" spans="1:14" ht="15" x14ac:dyDescent="0.25">
      <c r="A36" s="4">
        <v>42877</v>
      </c>
      <c r="B36" s="33"/>
      <c r="C36" s="33">
        <v>0</v>
      </c>
      <c r="D36" s="16">
        <v>11</v>
      </c>
      <c r="E36" s="17">
        <v>0</v>
      </c>
      <c r="F36" s="17">
        <v>13</v>
      </c>
      <c r="G36" s="18">
        <v>7</v>
      </c>
      <c r="H36" s="19">
        <v>975</v>
      </c>
      <c r="I36" s="19"/>
      <c r="J36" s="19">
        <v>70</v>
      </c>
      <c r="K36" s="445">
        <f t="shared" si="1"/>
        <v>682.5</v>
      </c>
      <c r="L36" s="496"/>
      <c r="M36" s="496"/>
      <c r="N36" s="20"/>
    </row>
    <row r="37" spans="1:14" ht="15" x14ac:dyDescent="0.25">
      <c r="A37" s="4">
        <v>42879</v>
      </c>
      <c r="B37" s="33"/>
      <c r="C37" s="33">
        <v>0</v>
      </c>
      <c r="D37" s="16">
        <v>11.32</v>
      </c>
      <c r="E37" s="17">
        <v>0</v>
      </c>
      <c r="F37" s="17">
        <v>18</v>
      </c>
      <c r="G37" s="18">
        <v>10</v>
      </c>
      <c r="H37" s="19">
        <v>2178</v>
      </c>
      <c r="I37" s="19"/>
      <c r="J37" s="19">
        <v>77</v>
      </c>
      <c r="K37" s="445">
        <f t="shared" si="1"/>
        <v>1524.6</v>
      </c>
      <c r="L37" s="496"/>
      <c r="M37" s="496"/>
      <c r="N37" s="20" t="s">
        <v>307</v>
      </c>
    </row>
    <row r="38" spans="1:14" ht="15" x14ac:dyDescent="0.25">
      <c r="A38" s="4">
        <v>42881</v>
      </c>
      <c r="B38" s="33"/>
      <c r="C38" s="33">
        <v>0</v>
      </c>
      <c r="D38" s="16">
        <v>11.06</v>
      </c>
      <c r="E38" s="17">
        <v>0</v>
      </c>
      <c r="F38" s="17">
        <v>18</v>
      </c>
      <c r="G38" s="18">
        <v>10</v>
      </c>
      <c r="H38" s="19">
        <v>937</v>
      </c>
      <c r="I38" s="19"/>
      <c r="J38" s="19">
        <v>99.4</v>
      </c>
      <c r="K38" s="445">
        <f t="shared" si="1"/>
        <v>655.9</v>
      </c>
      <c r="L38" s="496"/>
      <c r="M38" s="496"/>
      <c r="N38" s="20"/>
    </row>
    <row r="39" spans="1:14" ht="15" x14ac:dyDescent="0.25">
      <c r="A39" s="4">
        <v>42884</v>
      </c>
      <c r="B39" s="33"/>
      <c r="C39" s="33">
        <v>0</v>
      </c>
      <c r="D39" s="16">
        <v>10.93</v>
      </c>
      <c r="E39" s="17">
        <v>0</v>
      </c>
      <c r="F39" s="17">
        <v>0</v>
      </c>
      <c r="G39" s="18">
        <v>0</v>
      </c>
      <c r="H39" s="19">
        <v>1256</v>
      </c>
      <c r="I39" s="19"/>
      <c r="J39" s="19">
        <v>163.30000000000001</v>
      </c>
      <c r="K39" s="445">
        <f t="shared" si="1"/>
        <v>879.19999999999993</v>
      </c>
      <c r="L39" s="496"/>
      <c r="M39" s="496"/>
      <c r="N39" s="20"/>
    </row>
    <row r="40" spans="1:14" ht="15" x14ac:dyDescent="0.25">
      <c r="A40" s="4">
        <v>42886</v>
      </c>
      <c r="B40" s="33"/>
      <c r="C40" s="33">
        <v>0</v>
      </c>
      <c r="D40" s="16">
        <v>11.26</v>
      </c>
      <c r="E40" s="17">
        <v>0</v>
      </c>
      <c r="F40" s="17">
        <v>55</v>
      </c>
      <c r="G40" s="18">
        <v>30</v>
      </c>
      <c r="H40" s="19">
        <v>2450</v>
      </c>
      <c r="I40" s="19"/>
      <c r="J40" s="19">
        <v>210</v>
      </c>
      <c r="K40" s="445">
        <f t="shared" si="1"/>
        <v>1715</v>
      </c>
      <c r="L40" s="496"/>
      <c r="M40" s="496"/>
      <c r="N40" s="20" t="s">
        <v>307</v>
      </c>
    </row>
    <row r="41" spans="1:14" ht="15" x14ac:dyDescent="0.25">
      <c r="A41" s="4">
        <v>42888</v>
      </c>
      <c r="B41" s="4"/>
      <c r="C41" s="33">
        <v>0</v>
      </c>
      <c r="D41" s="16">
        <v>10.93</v>
      </c>
      <c r="E41" s="17">
        <v>0</v>
      </c>
      <c r="F41" s="17">
        <v>18</v>
      </c>
      <c r="G41" s="18">
        <v>12</v>
      </c>
      <c r="H41" s="19">
        <v>1012</v>
      </c>
      <c r="I41" s="19"/>
      <c r="J41" s="19">
        <v>86</v>
      </c>
      <c r="K41" s="445">
        <f t="shared" si="1"/>
        <v>708.4</v>
      </c>
      <c r="L41" s="496"/>
      <c r="M41" s="496"/>
      <c r="N41" s="20" t="s">
        <v>309</v>
      </c>
    </row>
    <row r="42" spans="1:14" ht="15" x14ac:dyDescent="0.25">
      <c r="A42" s="4">
        <v>42891</v>
      </c>
      <c r="B42" s="4"/>
      <c r="C42" s="33">
        <v>0</v>
      </c>
      <c r="D42" s="16">
        <v>10.68</v>
      </c>
      <c r="E42" s="17">
        <v>0</v>
      </c>
      <c r="F42" s="17">
        <v>17</v>
      </c>
      <c r="G42" s="18">
        <v>10</v>
      </c>
      <c r="H42" s="19">
        <v>977</v>
      </c>
      <c r="I42" s="19"/>
      <c r="J42" s="19">
        <v>75</v>
      </c>
      <c r="K42" s="445">
        <f t="shared" si="1"/>
        <v>683.9</v>
      </c>
      <c r="L42" s="496"/>
      <c r="M42" s="496"/>
      <c r="N42" s="20"/>
    </row>
    <row r="43" spans="1:14" ht="15" x14ac:dyDescent="0.25">
      <c r="A43" s="4">
        <v>42893</v>
      </c>
      <c r="B43" s="4"/>
      <c r="C43" s="33">
        <v>0</v>
      </c>
      <c r="D43" s="16">
        <v>11.26</v>
      </c>
      <c r="E43" s="17">
        <v>0</v>
      </c>
      <c r="F43" s="17">
        <v>45</v>
      </c>
      <c r="G43" s="18">
        <v>25</v>
      </c>
      <c r="H43" s="19">
        <v>2031</v>
      </c>
      <c r="I43" s="19"/>
      <c r="J43" s="19">
        <v>195</v>
      </c>
      <c r="K43" s="445">
        <f t="shared" si="1"/>
        <v>1421.6999999999998</v>
      </c>
      <c r="L43" s="496"/>
      <c r="M43" s="496"/>
      <c r="N43" s="20"/>
    </row>
    <row r="44" spans="1:14" ht="15" x14ac:dyDescent="0.25">
      <c r="A44" s="4">
        <v>42895</v>
      </c>
      <c r="B44" s="4"/>
      <c r="C44" s="33">
        <v>0</v>
      </c>
      <c r="D44" s="16">
        <v>10.62</v>
      </c>
      <c r="E44" s="17">
        <v>0</v>
      </c>
      <c r="F44" s="17">
        <v>27</v>
      </c>
      <c r="G44" s="18">
        <v>16</v>
      </c>
      <c r="H44" s="19">
        <v>1204</v>
      </c>
      <c r="I44" s="19"/>
      <c r="J44" s="19">
        <v>115.1</v>
      </c>
      <c r="K44" s="445">
        <f t="shared" si="1"/>
        <v>842.8</v>
      </c>
      <c r="L44" s="496"/>
      <c r="M44" s="496"/>
      <c r="N44" s="20"/>
    </row>
    <row r="45" spans="1:14" ht="15" x14ac:dyDescent="0.25">
      <c r="A45" s="4">
        <v>42898</v>
      </c>
      <c r="B45" s="4"/>
      <c r="C45" s="33">
        <v>0</v>
      </c>
      <c r="D45" s="16">
        <v>10.85</v>
      </c>
      <c r="E45" s="17">
        <v>0</v>
      </c>
      <c r="F45" s="17">
        <v>20</v>
      </c>
      <c r="G45" s="18">
        <v>10</v>
      </c>
      <c r="H45" s="19">
        <v>1280</v>
      </c>
      <c r="I45" s="19"/>
      <c r="J45" s="19">
        <v>64</v>
      </c>
      <c r="K45" s="445">
        <f t="shared" si="1"/>
        <v>896</v>
      </c>
      <c r="L45" s="496"/>
      <c r="M45" s="496"/>
      <c r="N45" s="20"/>
    </row>
    <row r="46" spans="1:14" ht="15" x14ac:dyDescent="0.25">
      <c r="A46" s="4">
        <v>42900</v>
      </c>
      <c r="B46" s="4"/>
      <c r="C46" s="33">
        <v>0</v>
      </c>
      <c r="D46" s="16">
        <v>11.01</v>
      </c>
      <c r="E46" s="17">
        <v>0</v>
      </c>
      <c r="F46" s="17">
        <v>17</v>
      </c>
      <c r="G46" s="18">
        <v>10</v>
      </c>
      <c r="H46" s="19">
        <v>1117</v>
      </c>
      <c r="I46" s="19"/>
      <c r="J46" s="19">
        <v>81</v>
      </c>
      <c r="K46" s="445">
        <f t="shared" si="1"/>
        <v>781.9</v>
      </c>
      <c r="L46" s="496"/>
      <c r="M46" s="496"/>
      <c r="N46" s="20"/>
    </row>
    <row r="47" spans="1:14" ht="15" x14ac:dyDescent="0.25">
      <c r="A47" s="4">
        <v>42902</v>
      </c>
      <c r="B47" s="4"/>
      <c r="C47" s="33">
        <v>0</v>
      </c>
      <c r="D47" s="16">
        <v>10.6</v>
      </c>
      <c r="E47" s="17">
        <v>0</v>
      </c>
      <c r="F47" s="17">
        <v>18</v>
      </c>
      <c r="G47" s="18">
        <v>10</v>
      </c>
      <c r="H47" s="19">
        <v>877</v>
      </c>
      <c r="I47" s="19"/>
      <c r="J47" s="19"/>
      <c r="K47" s="445">
        <f t="shared" si="1"/>
        <v>613.9</v>
      </c>
      <c r="L47" s="496"/>
      <c r="M47" s="496"/>
      <c r="N47" s="20"/>
    </row>
    <row r="48" spans="1:14" ht="15" x14ac:dyDescent="0.25">
      <c r="A48" s="4" t="s">
        <v>24</v>
      </c>
      <c r="B48" s="4"/>
      <c r="C48" s="33">
        <v>0</v>
      </c>
      <c r="D48" s="16"/>
      <c r="E48" s="17"/>
      <c r="F48" s="17"/>
      <c r="G48" s="18"/>
      <c r="H48" s="19"/>
      <c r="I48" s="19"/>
      <c r="J48" s="19"/>
      <c r="K48" s="445">
        <f t="shared" si="1"/>
        <v>0</v>
      </c>
      <c r="L48" s="496"/>
      <c r="M48" s="496"/>
      <c r="N48" s="20"/>
    </row>
    <row r="49" spans="1:14" x14ac:dyDescent="0.3">
      <c r="A49" s="4">
        <v>42905</v>
      </c>
      <c r="B49" s="4"/>
      <c r="C49" s="33">
        <v>0</v>
      </c>
      <c r="D49" s="16">
        <v>10.42</v>
      </c>
      <c r="E49" s="17">
        <v>0</v>
      </c>
      <c r="F49" s="17">
        <v>12.2</v>
      </c>
      <c r="G49" s="18">
        <v>8.1</v>
      </c>
      <c r="H49" s="19">
        <v>694</v>
      </c>
      <c r="I49" s="19">
        <v>11.48</v>
      </c>
      <c r="J49" s="19">
        <f t="shared" ref="J49:J68" si="2">I49*7.1</f>
        <v>81.507999999999996</v>
      </c>
      <c r="K49" s="445">
        <f t="shared" si="1"/>
        <v>485.79999999999995</v>
      </c>
      <c r="L49" s="496">
        <v>0.56000000000000005</v>
      </c>
      <c r="M49" s="496"/>
      <c r="N49" s="20"/>
    </row>
    <row r="50" spans="1:14" x14ac:dyDescent="0.3">
      <c r="A50" s="4">
        <v>42907</v>
      </c>
      <c r="B50" s="4"/>
      <c r="C50" s="33">
        <v>0</v>
      </c>
      <c r="D50" s="16">
        <v>10.7</v>
      </c>
      <c r="E50" s="17">
        <v>0</v>
      </c>
      <c r="F50" s="17">
        <v>33.5</v>
      </c>
      <c r="G50" s="18">
        <v>20.3</v>
      </c>
      <c r="H50" s="19">
        <v>1332</v>
      </c>
      <c r="I50" s="19">
        <v>20.5</v>
      </c>
      <c r="J50" s="19">
        <f t="shared" si="2"/>
        <v>145.54999999999998</v>
      </c>
      <c r="K50" s="445">
        <f t="shared" si="1"/>
        <v>932.4</v>
      </c>
      <c r="L50" s="496">
        <v>22.4</v>
      </c>
      <c r="M50" s="496">
        <v>74</v>
      </c>
      <c r="N50" s="20" t="s">
        <v>315</v>
      </c>
    </row>
    <row r="51" spans="1:14" x14ac:dyDescent="0.3">
      <c r="A51" s="4">
        <v>42909</v>
      </c>
      <c r="B51" s="4"/>
      <c r="C51" s="33">
        <v>0</v>
      </c>
      <c r="D51" s="16">
        <v>10.7</v>
      </c>
      <c r="E51" s="17">
        <v>0</v>
      </c>
      <c r="F51" s="17">
        <v>33</v>
      </c>
      <c r="G51" s="18">
        <v>19.3</v>
      </c>
      <c r="H51" s="19">
        <v>1390</v>
      </c>
      <c r="I51" s="19">
        <v>20</v>
      </c>
      <c r="J51" s="19">
        <f t="shared" si="2"/>
        <v>142</v>
      </c>
      <c r="K51" s="445">
        <f t="shared" si="1"/>
        <v>972.99999999999989</v>
      </c>
      <c r="L51" s="496">
        <v>4.45</v>
      </c>
      <c r="M51" s="496"/>
      <c r="N51" s="20"/>
    </row>
    <row r="52" spans="1:14" ht="26.4" x14ac:dyDescent="0.3">
      <c r="A52" s="4">
        <v>42912</v>
      </c>
      <c r="B52" s="4"/>
      <c r="C52" s="33">
        <v>0</v>
      </c>
      <c r="D52" s="16">
        <v>7.7</v>
      </c>
      <c r="E52" s="17">
        <v>0</v>
      </c>
      <c r="F52" s="17">
        <v>7.5</v>
      </c>
      <c r="G52" s="18">
        <v>0</v>
      </c>
      <c r="H52" s="19">
        <v>381</v>
      </c>
      <c r="I52" s="19">
        <v>6.4</v>
      </c>
      <c r="J52" s="19">
        <f t="shared" si="2"/>
        <v>45.44</v>
      </c>
      <c r="K52" s="445">
        <f t="shared" si="1"/>
        <v>266.7</v>
      </c>
      <c r="L52" s="496"/>
      <c r="M52" s="496"/>
      <c r="N52" s="634" t="s">
        <v>324</v>
      </c>
    </row>
    <row r="53" spans="1:14" x14ac:dyDescent="0.3">
      <c r="A53" s="4">
        <v>42916</v>
      </c>
      <c r="B53" s="4"/>
      <c r="C53" s="33">
        <v>0</v>
      </c>
      <c r="D53" s="16">
        <v>10.4</v>
      </c>
      <c r="E53" s="17">
        <v>0</v>
      </c>
      <c r="F53" s="17">
        <v>21.6</v>
      </c>
      <c r="G53" s="18">
        <v>16.2</v>
      </c>
      <c r="H53" s="19">
        <v>848</v>
      </c>
      <c r="I53" s="19">
        <v>13.97</v>
      </c>
      <c r="J53" s="19">
        <f t="shared" si="2"/>
        <v>99.186999999999998</v>
      </c>
      <c r="K53" s="445">
        <f t="shared" si="1"/>
        <v>593.59999999999991</v>
      </c>
      <c r="L53" s="496">
        <v>7.69</v>
      </c>
      <c r="M53" s="496"/>
      <c r="N53" s="20"/>
    </row>
    <row r="54" spans="1:14" x14ac:dyDescent="0.3">
      <c r="A54" s="4">
        <v>42919</v>
      </c>
      <c r="B54" s="4"/>
      <c r="C54" s="33">
        <v>0</v>
      </c>
      <c r="D54" s="16">
        <v>9.94</v>
      </c>
      <c r="E54" s="17">
        <v>0</v>
      </c>
      <c r="F54" s="17">
        <v>19.5</v>
      </c>
      <c r="G54" s="18">
        <v>9.8000000000000007</v>
      </c>
      <c r="H54" s="19">
        <v>785</v>
      </c>
      <c r="I54" s="19">
        <v>12.4</v>
      </c>
      <c r="J54" s="19">
        <f t="shared" si="2"/>
        <v>88.039999999999992</v>
      </c>
      <c r="K54" s="445">
        <f t="shared" si="1"/>
        <v>549.5</v>
      </c>
      <c r="L54" s="496">
        <v>7.72</v>
      </c>
      <c r="M54" s="496"/>
      <c r="N54" s="20"/>
    </row>
    <row r="55" spans="1:14" x14ac:dyDescent="0.3">
      <c r="A55" s="4">
        <v>42921</v>
      </c>
      <c r="B55" s="4"/>
      <c r="C55" s="33">
        <v>0</v>
      </c>
      <c r="D55" s="16">
        <v>9.9</v>
      </c>
      <c r="E55" s="17">
        <v>0</v>
      </c>
      <c r="F55" s="17">
        <v>29.7</v>
      </c>
      <c r="G55" s="18">
        <v>13.8</v>
      </c>
      <c r="H55" s="19">
        <v>1176</v>
      </c>
      <c r="I55" s="19">
        <v>16.899999999999999</v>
      </c>
      <c r="J55" s="19">
        <f t="shared" si="2"/>
        <v>119.98999999999998</v>
      </c>
      <c r="K55" s="445">
        <f t="shared" si="1"/>
        <v>823.19999999999993</v>
      </c>
      <c r="L55" s="496">
        <v>10.6</v>
      </c>
      <c r="M55" s="496"/>
      <c r="N55" s="20"/>
    </row>
    <row r="56" spans="1:14" x14ac:dyDescent="0.3">
      <c r="A56" s="4">
        <v>42923</v>
      </c>
      <c r="B56" s="4"/>
      <c r="C56" s="33">
        <v>0</v>
      </c>
      <c r="D56" s="16">
        <v>9.3699999999999992</v>
      </c>
      <c r="E56" s="17">
        <v>0</v>
      </c>
      <c r="F56" s="17">
        <v>19.7</v>
      </c>
      <c r="G56" s="18">
        <v>6.5</v>
      </c>
      <c r="H56" s="19">
        <v>723</v>
      </c>
      <c r="I56" s="19">
        <v>9.6999999999999993</v>
      </c>
      <c r="J56" s="19">
        <f t="shared" si="2"/>
        <v>68.86999999999999</v>
      </c>
      <c r="K56" s="445">
        <f t="shared" si="1"/>
        <v>506.09999999999997</v>
      </c>
      <c r="L56" s="496">
        <v>9</v>
      </c>
      <c r="M56" s="496"/>
      <c r="N56" s="20"/>
    </row>
    <row r="57" spans="1:14" x14ac:dyDescent="0.3">
      <c r="A57" s="4">
        <v>42926</v>
      </c>
      <c r="B57" s="4"/>
      <c r="C57" s="33">
        <v>0</v>
      </c>
      <c r="D57" s="16">
        <v>10.57</v>
      </c>
      <c r="E57" s="17">
        <v>0</v>
      </c>
      <c r="F57" s="17">
        <v>28.5</v>
      </c>
      <c r="G57" s="18">
        <v>15.9</v>
      </c>
      <c r="H57" s="19">
        <v>1355</v>
      </c>
      <c r="I57" s="19">
        <v>15.56</v>
      </c>
      <c r="J57" s="19">
        <f t="shared" si="2"/>
        <v>110.476</v>
      </c>
      <c r="K57" s="445">
        <f t="shared" si="1"/>
        <v>948.49999999999989</v>
      </c>
      <c r="L57" s="496">
        <v>9.1999999999999993</v>
      </c>
      <c r="M57" s="496"/>
      <c r="N57" s="20"/>
    </row>
    <row r="58" spans="1:14" x14ac:dyDescent="0.3">
      <c r="A58" s="4">
        <v>42928</v>
      </c>
      <c r="B58" s="4"/>
      <c r="C58" s="33">
        <v>0</v>
      </c>
      <c r="D58" s="16">
        <v>10.09</v>
      </c>
      <c r="E58" s="17">
        <v>0</v>
      </c>
      <c r="F58" s="17">
        <v>27.8</v>
      </c>
      <c r="G58" s="18">
        <v>10.9</v>
      </c>
      <c r="H58" s="19">
        <v>972</v>
      </c>
      <c r="I58" s="19">
        <v>8.9</v>
      </c>
      <c r="J58" s="19">
        <f t="shared" si="2"/>
        <v>63.19</v>
      </c>
      <c r="K58" s="445">
        <f t="shared" si="1"/>
        <v>680.4</v>
      </c>
      <c r="L58" s="496">
        <v>1.44</v>
      </c>
      <c r="M58" s="496"/>
      <c r="N58" s="20" t="s">
        <v>335</v>
      </c>
    </row>
    <row r="59" spans="1:14" x14ac:dyDescent="0.3">
      <c r="A59" s="4">
        <v>42977</v>
      </c>
      <c r="B59" s="4"/>
      <c r="C59" s="33">
        <v>0</v>
      </c>
      <c r="D59" s="16">
        <v>10.06</v>
      </c>
      <c r="E59" s="17">
        <v>0</v>
      </c>
      <c r="F59" s="17">
        <v>6</v>
      </c>
      <c r="G59" s="18">
        <v>2</v>
      </c>
      <c r="H59" s="19">
        <v>413</v>
      </c>
      <c r="I59" s="19"/>
      <c r="J59" s="19">
        <v>54</v>
      </c>
      <c r="K59" s="445">
        <f t="shared" si="1"/>
        <v>289.09999999999997</v>
      </c>
      <c r="L59" s="496"/>
      <c r="M59" s="496"/>
      <c r="N59" s="20" t="s">
        <v>350</v>
      </c>
    </row>
    <row r="60" spans="1:14" x14ac:dyDescent="0.3">
      <c r="A60" s="644">
        <v>42979</v>
      </c>
      <c r="B60" s="4"/>
      <c r="C60" s="33">
        <v>0</v>
      </c>
      <c r="D60" s="16">
        <v>10.5</v>
      </c>
      <c r="E60" s="17">
        <v>0</v>
      </c>
      <c r="F60" s="17">
        <v>48.1</v>
      </c>
      <c r="G60" s="18">
        <v>22.6</v>
      </c>
      <c r="H60" s="19">
        <v>1439</v>
      </c>
      <c r="I60" s="19">
        <v>17.7</v>
      </c>
      <c r="J60" s="19">
        <f t="shared" si="2"/>
        <v>125.66999999999999</v>
      </c>
      <c r="K60" s="445">
        <f t="shared" si="1"/>
        <v>1007.3</v>
      </c>
      <c r="L60" s="496">
        <v>3.66</v>
      </c>
      <c r="M60" s="496"/>
      <c r="N60" s="20"/>
    </row>
    <row r="61" spans="1:14" x14ac:dyDescent="0.3">
      <c r="A61" s="644">
        <v>42986</v>
      </c>
      <c r="B61" s="4"/>
      <c r="C61" s="33">
        <v>0</v>
      </c>
      <c r="D61" s="16">
        <v>8.8000000000000007</v>
      </c>
      <c r="E61" s="17">
        <v>0</v>
      </c>
      <c r="F61" s="17">
        <v>6.6</v>
      </c>
      <c r="G61" s="18">
        <v>0.7</v>
      </c>
      <c r="H61" s="19">
        <v>391</v>
      </c>
      <c r="I61" s="19">
        <v>5.85</v>
      </c>
      <c r="J61" s="19">
        <f t="shared" si="2"/>
        <v>41.534999999999997</v>
      </c>
      <c r="K61" s="445">
        <f t="shared" si="1"/>
        <v>273.7</v>
      </c>
      <c r="L61" s="496">
        <v>1.21</v>
      </c>
      <c r="M61" s="496"/>
      <c r="N61" s="20"/>
    </row>
    <row r="62" spans="1:14" x14ac:dyDescent="0.3">
      <c r="A62" s="644">
        <v>42989</v>
      </c>
      <c r="B62" s="4"/>
      <c r="C62" s="33">
        <v>0</v>
      </c>
      <c r="D62" s="16">
        <v>9.8000000000000007</v>
      </c>
      <c r="E62" s="17">
        <v>0</v>
      </c>
      <c r="F62" s="17">
        <v>6.5</v>
      </c>
      <c r="G62" s="18">
        <v>2.5</v>
      </c>
      <c r="H62" s="19">
        <v>344</v>
      </c>
      <c r="I62" s="19">
        <v>5.3</v>
      </c>
      <c r="J62" s="19">
        <f t="shared" si="2"/>
        <v>37.629999999999995</v>
      </c>
      <c r="K62" s="445">
        <f t="shared" si="1"/>
        <v>240.79999999999998</v>
      </c>
      <c r="L62" s="496">
        <v>0.27</v>
      </c>
      <c r="M62" s="496"/>
      <c r="N62" s="20"/>
    </row>
    <row r="63" spans="1:14" x14ac:dyDescent="0.3">
      <c r="A63" s="644">
        <v>42991</v>
      </c>
      <c r="B63" s="4"/>
      <c r="C63" s="33">
        <v>0</v>
      </c>
      <c r="D63" s="16">
        <v>9.8000000000000007</v>
      </c>
      <c r="E63" s="17">
        <v>0</v>
      </c>
      <c r="F63" s="17">
        <v>6.7</v>
      </c>
      <c r="G63" s="18">
        <v>2.4</v>
      </c>
      <c r="H63" s="19">
        <v>356</v>
      </c>
      <c r="I63" s="19">
        <v>5.72</v>
      </c>
      <c r="J63" s="19">
        <f t="shared" si="2"/>
        <v>40.611999999999995</v>
      </c>
      <c r="K63" s="445">
        <f t="shared" si="1"/>
        <v>249.2</v>
      </c>
      <c r="L63" s="496">
        <v>0.05</v>
      </c>
      <c r="M63" s="496"/>
      <c r="N63" s="20"/>
    </row>
    <row r="64" spans="1:14" x14ac:dyDescent="0.3">
      <c r="A64" s="644">
        <v>42993</v>
      </c>
      <c r="B64" s="4"/>
      <c r="C64" s="33">
        <v>0</v>
      </c>
      <c r="D64" s="16">
        <v>9.8000000000000007</v>
      </c>
      <c r="E64" s="17">
        <v>0</v>
      </c>
      <c r="F64" s="17">
        <v>6.5</v>
      </c>
      <c r="G64" s="18">
        <v>2.5</v>
      </c>
      <c r="H64" s="19">
        <v>333</v>
      </c>
      <c r="I64" s="19">
        <v>5.8</v>
      </c>
      <c r="J64" s="19">
        <f t="shared" si="2"/>
        <v>41.18</v>
      </c>
      <c r="K64" s="445">
        <f t="shared" si="1"/>
        <v>233.1</v>
      </c>
      <c r="L64" s="496">
        <v>0.1</v>
      </c>
      <c r="M64" s="496"/>
      <c r="N64" s="20"/>
    </row>
    <row r="65" spans="1:14" x14ac:dyDescent="0.3">
      <c r="A65" s="644">
        <v>42996</v>
      </c>
      <c r="B65" s="4"/>
      <c r="C65" s="33">
        <v>0</v>
      </c>
      <c r="D65" s="16">
        <v>9.6999999999999993</v>
      </c>
      <c r="E65" s="17">
        <v>0</v>
      </c>
      <c r="F65" s="17">
        <v>7.4</v>
      </c>
      <c r="G65" s="18">
        <v>2.1</v>
      </c>
      <c r="H65" s="19">
        <v>363</v>
      </c>
      <c r="I65" s="19">
        <v>5.9</v>
      </c>
      <c r="J65" s="19">
        <f t="shared" si="2"/>
        <v>41.89</v>
      </c>
      <c r="K65" s="445">
        <f t="shared" si="1"/>
        <v>254.1</v>
      </c>
      <c r="L65" s="496">
        <v>0.7</v>
      </c>
      <c r="M65" s="496"/>
      <c r="N65" s="20"/>
    </row>
    <row r="66" spans="1:14" x14ac:dyDescent="0.3">
      <c r="A66" s="644">
        <v>42998</v>
      </c>
      <c r="B66" s="4"/>
      <c r="C66" s="33">
        <v>0</v>
      </c>
      <c r="D66" s="16">
        <v>9.1199999999999992</v>
      </c>
      <c r="E66" s="17">
        <v>1</v>
      </c>
      <c r="F66" s="17">
        <v>7.9</v>
      </c>
      <c r="G66" s="18">
        <v>1.9</v>
      </c>
      <c r="H66" s="19">
        <v>371</v>
      </c>
      <c r="I66" s="19">
        <v>6.37</v>
      </c>
      <c r="J66" s="19">
        <f t="shared" si="2"/>
        <v>45.226999999999997</v>
      </c>
      <c r="K66" s="445">
        <f t="shared" si="1"/>
        <v>259.7</v>
      </c>
      <c r="L66" s="496">
        <v>0.58699999999999997</v>
      </c>
      <c r="M66" s="496"/>
      <c r="N66" s="20"/>
    </row>
    <row r="67" spans="1:14" x14ac:dyDescent="0.3">
      <c r="A67" s="644">
        <v>43003</v>
      </c>
      <c r="B67" s="4"/>
      <c r="C67" s="33">
        <v>0</v>
      </c>
      <c r="D67" s="16">
        <v>9.4</v>
      </c>
      <c r="E67" s="17">
        <v>0.1</v>
      </c>
      <c r="F67" s="17">
        <v>15.5</v>
      </c>
      <c r="G67" s="18">
        <v>3.5</v>
      </c>
      <c r="H67" s="19">
        <v>627</v>
      </c>
      <c r="I67" s="19">
        <v>8.4499999999999993</v>
      </c>
      <c r="J67" s="19">
        <f t="shared" si="2"/>
        <v>59.99499999999999</v>
      </c>
      <c r="K67" s="445">
        <f t="shared" si="1"/>
        <v>438.9</v>
      </c>
      <c r="L67" s="496">
        <v>9.8800000000000008</v>
      </c>
      <c r="M67" s="496"/>
      <c r="N67" s="20"/>
    </row>
    <row r="68" spans="1:14" x14ac:dyDescent="0.3">
      <c r="A68" s="644">
        <v>43005</v>
      </c>
      <c r="B68" s="4"/>
      <c r="C68" s="33">
        <v>0</v>
      </c>
      <c r="D68" s="16">
        <v>9.4</v>
      </c>
      <c r="E68" s="17">
        <v>0.1</v>
      </c>
      <c r="F68" s="17">
        <v>11.3</v>
      </c>
      <c r="G68" s="18">
        <v>2.6</v>
      </c>
      <c r="H68" s="19">
        <v>467</v>
      </c>
      <c r="I68" s="19">
        <v>6.48</v>
      </c>
      <c r="J68" s="19">
        <f t="shared" si="2"/>
        <v>46.008000000000003</v>
      </c>
      <c r="K68" s="445">
        <f t="shared" si="1"/>
        <v>326.89999999999998</v>
      </c>
      <c r="L68" s="496">
        <v>7.54</v>
      </c>
      <c r="M68" s="496"/>
      <c r="N68" s="20"/>
    </row>
    <row r="69" spans="1:14" x14ac:dyDescent="0.3">
      <c r="A69" s="644" t="s">
        <v>24</v>
      </c>
      <c r="B69" s="4"/>
      <c r="C69" s="33">
        <v>0</v>
      </c>
      <c r="D69" s="16"/>
      <c r="E69" s="17"/>
      <c r="F69" s="17"/>
      <c r="G69" s="18"/>
      <c r="H69" s="19"/>
      <c r="I69" s="19"/>
      <c r="J69" s="19"/>
      <c r="K69" s="445">
        <f t="shared" si="1"/>
        <v>0</v>
      </c>
      <c r="L69" s="496"/>
      <c r="M69" s="496"/>
      <c r="N69" s="20"/>
    </row>
    <row r="70" spans="1:14" x14ac:dyDescent="0.3">
      <c r="A70" s="644" t="s">
        <v>24</v>
      </c>
      <c r="B70" s="4"/>
      <c r="C70" s="33">
        <v>0</v>
      </c>
      <c r="D70" s="16"/>
      <c r="E70" s="17"/>
      <c r="F70" s="17"/>
      <c r="G70" s="18"/>
      <c r="H70" s="19"/>
      <c r="I70" s="19"/>
      <c r="J70" s="19"/>
      <c r="K70" s="445">
        <f t="shared" si="1"/>
        <v>0</v>
      </c>
      <c r="L70" s="496"/>
      <c r="M70" s="496"/>
      <c r="N70" s="20"/>
    </row>
    <row r="71" spans="1:14" x14ac:dyDescent="0.3">
      <c r="A71" s="644" t="s">
        <v>24</v>
      </c>
      <c r="B71" s="4"/>
      <c r="C71" s="33">
        <v>0</v>
      </c>
      <c r="D71" s="16"/>
      <c r="E71" s="17"/>
      <c r="F71" s="17"/>
      <c r="G71" s="18"/>
      <c r="H71" s="19"/>
      <c r="I71" s="19"/>
      <c r="J71" s="19"/>
      <c r="K71" s="445">
        <f t="shared" si="1"/>
        <v>0</v>
      </c>
      <c r="L71" s="496"/>
      <c r="M71" s="496"/>
      <c r="N71" s="20"/>
    </row>
    <row r="72" spans="1:14" x14ac:dyDescent="0.3">
      <c r="A72" s="644" t="s">
        <v>24</v>
      </c>
      <c r="B72" s="4"/>
      <c r="C72" s="33">
        <v>0</v>
      </c>
      <c r="D72" s="16"/>
      <c r="E72" s="17"/>
      <c r="F72" s="17"/>
      <c r="G72" s="18"/>
      <c r="H72" s="19"/>
      <c r="I72" s="19"/>
      <c r="J72" s="19"/>
      <c r="K72" s="445">
        <f t="shared" si="1"/>
        <v>0</v>
      </c>
      <c r="L72" s="496"/>
      <c r="M72" s="496"/>
      <c r="N72" s="20"/>
    </row>
    <row r="73" spans="1:14" x14ac:dyDescent="0.3">
      <c r="A73" s="644" t="s">
        <v>24</v>
      </c>
      <c r="B73" s="4"/>
      <c r="C73" s="33">
        <v>0</v>
      </c>
      <c r="D73" s="16"/>
      <c r="E73" s="17"/>
      <c r="F73" s="17"/>
      <c r="G73" s="18"/>
      <c r="H73" s="19"/>
      <c r="I73" s="19"/>
      <c r="J73" s="19"/>
      <c r="K73" s="445">
        <f t="shared" si="1"/>
        <v>0</v>
      </c>
      <c r="L73" s="496"/>
      <c r="M73" s="496"/>
      <c r="N73" s="20"/>
    </row>
    <row r="74" spans="1:14" x14ac:dyDescent="0.3">
      <c r="A74" s="644" t="s">
        <v>24</v>
      </c>
      <c r="B74" s="4"/>
      <c r="C74" s="33">
        <v>0</v>
      </c>
      <c r="D74" s="16"/>
      <c r="E74" s="17"/>
      <c r="F74" s="17"/>
      <c r="G74" s="18"/>
      <c r="H74" s="19"/>
      <c r="I74" s="19"/>
      <c r="J74" s="19"/>
      <c r="K74" s="445">
        <f t="shared" ref="K74:K137" si="3">H74*0.7</f>
        <v>0</v>
      </c>
      <c r="L74" s="496"/>
      <c r="M74" s="496"/>
      <c r="N74" s="20"/>
    </row>
    <row r="75" spans="1:14" x14ac:dyDescent="0.3">
      <c r="A75" s="644" t="s">
        <v>24</v>
      </c>
      <c r="B75" s="4"/>
      <c r="C75" s="33">
        <v>0</v>
      </c>
      <c r="D75" s="16"/>
      <c r="E75" s="17"/>
      <c r="F75" s="17"/>
      <c r="G75" s="18"/>
      <c r="H75" s="19"/>
      <c r="I75" s="19"/>
      <c r="J75" s="19"/>
      <c r="K75" s="445">
        <f t="shared" si="3"/>
        <v>0</v>
      </c>
      <c r="L75" s="496"/>
      <c r="M75" s="496"/>
      <c r="N75" s="20"/>
    </row>
    <row r="76" spans="1:14" x14ac:dyDescent="0.3">
      <c r="A76" s="644" t="s">
        <v>24</v>
      </c>
      <c r="B76" s="4"/>
      <c r="C76" s="33">
        <v>0</v>
      </c>
      <c r="D76" s="16"/>
      <c r="E76" s="17"/>
      <c r="F76" s="17"/>
      <c r="G76" s="18"/>
      <c r="H76" s="19"/>
      <c r="I76" s="19"/>
      <c r="J76" s="19"/>
      <c r="K76" s="445">
        <f t="shared" si="3"/>
        <v>0</v>
      </c>
      <c r="L76" s="496"/>
      <c r="M76" s="496"/>
      <c r="N76" s="20"/>
    </row>
    <row r="77" spans="1:14" x14ac:dyDescent="0.3">
      <c r="A77" s="644" t="s">
        <v>24</v>
      </c>
      <c r="B77" s="4"/>
      <c r="C77" s="33">
        <v>0</v>
      </c>
      <c r="D77" s="16"/>
      <c r="E77" s="17"/>
      <c r="F77" s="17"/>
      <c r="G77" s="18"/>
      <c r="H77" s="19"/>
      <c r="I77" s="19"/>
      <c r="J77" s="19"/>
      <c r="K77" s="445">
        <f t="shared" si="3"/>
        <v>0</v>
      </c>
      <c r="L77" s="496"/>
      <c r="M77" s="496"/>
      <c r="N77" s="20"/>
    </row>
    <row r="78" spans="1:14" x14ac:dyDescent="0.3">
      <c r="A78" s="644" t="s">
        <v>24</v>
      </c>
      <c r="B78" s="4"/>
      <c r="C78" s="33">
        <v>0</v>
      </c>
      <c r="D78" s="16"/>
      <c r="E78" s="17"/>
      <c r="F78" s="17"/>
      <c r="G78" s="18"/>
      <c r="H78" s="19"/>
      <c r="I78" s="19"/>
      <c r="J78" s="19"/>
      <c r="K78" s="445">
        <f t="shared" si="3"/>
        <v>0</v>
      </c>
      <c r="L78" s="496"/>
      <c r="M78" s="496"/>
      <c r="N78" s="20"/>
    </row>
    <row r="79" spans="1:14" x14ac:dyDescent="0.3">
      <c r="A79" s="644" t="s">
        <v>24</v>
      </c>
      <c r="B79" s="4"/>
      <c r="C79" s="33">
        <v>0</v>
      </c>
      <c r="D79" s="16"/>
      <c r="E79" s="17"/>
      <c r="F79" s="17"/>
      <c r="G79" s="18"/>
      <c r="H79" s="19"/>
      <c r="I79" s="19"/>
      <c r="J79" s="19"/>
      <c r="K79" s="445">
        <f t="shared" si="3"/>
        <v>0</v>
      </c>
      <c r="L79" s="496"/>
      <c r="M79" s="496"/>
      <c r="N79" s="20"/>
    </row>
    <row r="80" spans="1:14" x14ac:dyDescent="0.3">
      <c r="A80" s="644" t="s">
        <v>24</v>
      </c>
      <c r="B80" s="4"/>
      <c r="C80" s="33">
        <v>0</v>
      </c>
      <c r="D80" s="16"/>
      <c r="E80" s="17"/>
      <c r="F80" s="17"/>
      <c r="G80" s="18"/>
      <c r="H80" s="19"/>
      <c r="I80" s="19"/>
      <c r="J80" s="19"/>
      <c r="K80" s="445">
        <f t="shared" si="3"/>
        <v>0</v>
      </c>
      <c r="L80" s="496"/>
      <c r="M80" s="496"/>
      <c r="N80" s="20"/>
    </row>
    <row r="81" spans="1:14" x14ac:dyDescent="0.3">
      <c r="A81" s="644" t="s">
        <v>24</v>
      </c>
      <c r="B81" s="4"/>
      <c r="C81" s="33">
        <v>0</v>
      </c>
      <c r="D81" s="16"/>
      <c r="E81" s="17"/>
      <c r="F81" s="17"/>
      <c r="G81" s="18"/>
      <c r="H81" s="19"/>
      <c r="I81" s="19"/>
      <c r="J81" s="19"/>
      <c r="K81" s="445">
        <f t="shared" si="3"/>
        <v>0</v>
      </c>
      <c r="L81" s="496"/>
      <c r="M81" s="496"/>
      <c r="N81" s="20"/>
    </row>
    <row r="82" spans="1:14" x14ac:dyDescent="0.3">
      <c r="A82" s="644" t="s">
        <v>24</v>
      </c>
      <c r="B82" s="4"/>
      <c r="C82" s="33">
        <v>0</v>
      </c>
      <c r="D82" s="16"/>
      <c r="E82" s="17"/>
      <c r="F82" s="17"/>
      <c r="G82" s="18"/>
      <c r="H82" s="19"/>
      <c r="I82" s="19"/>
      <c r="J82" s="19"/>
      <c r="K82" s="445">
        <f t="shared" si="3"/>
        <v>0</v>
      </c>
      <c r="L82" s="496"/>
      <c r="M82" s="496"/>
      <c r="N82" s="20"/>
    </row>
    <row r="83" spans="1:14" x14ac:dyDescent="0.3">
      <c r="A83" s="644" t="s">
        <v>24</v>
      </c>
      <c r="B83" s="4"/>
      <c r="C83" s="33">
        <v>0</v>
      </c>
      <c r="D83" s="16"/>
      <c r="E83" s="17"/>
      <c r="F83" s="17"/>
      <c r="G83" s="18"/>
      <c r="H83" s="19"/>
      <c r="I83" s="19"/>
      <c r="J83" s="19"/>
      <c r="K83" s="445">
        <f t="shared" si="3"/>
        <v>0</v>
      </c>
      <c r="L83" s="496"/>
      <c r="M83" s="496"/>
      <c r="N83" s="20"/>
    </row>
    <row r="84" spans="1:14" x14ac:dyDescent="0.3">
      <c r="A84" s="644" t="s">
        <v>24</v>
      </c>
      <c r="B84" s="4"/>
      <c r="C84" s="33">
        <v>0</v>
      </c>
      <c r="D84" s="16"/>
      <c r="E84" s="17"/>
      <c r="F84" s="17"/>
      <c r="G84" s="18"/>
      <c r="H84" s="19"/>
      <c r="I84" s="19"/>
      <c r="J84" s="19"/>
      <c r="K84" s="445">
        <f t="shared" si="3"/>
        <v>0</v>
      </c>
      <c r="L84" s="496"/>
      <c r="M84" s="496"/>
      <c r="N84" s="20"/>
    </row>
    <row r="85" spans="1:14" x14ac:dyDescent="0.3">
      <c r="A85" s="644" t="s">
        <v>24</v>
      </c>
      <c r="B85" s="4"/>
      <c r="C85" s="33">
        <v>0</v>
      </c>
      <c r="D85" s="16"/>
      <c r="E85" s="17"/>
      <c r="F85" s="17"/>
      <c r="G85" s="18"/>
      <c r="H85" s="19"/>
      <c r="I85" s="19"/>
      <c r="J85" s="19"/>
      <c r="K85" s="445">
        <f t="shared" si="3"/>
        <v>0</v>
      </c>
      <c r="L85" s="496"/>
      <c r="M85" s="496"/>
      <c r="N85" s="20"/>
    </row>
    <row r="86" spans="1:14" x14ac:dyDescent="0.3">
      <c r="A86" s="644" t="s">
        <v>24</v>
      </c>
      <c r="B86" s="4"/>
      <c r="C86" s="33">
        <v>0</v>
      </c>
      <c r="D86" s="16"/>
      <c r="E86" s="17"/>
      <c r="F86" s="17"/>
      <c r="G86" s="18"/>
      <c r="H86" s="19"/>
      <c r="I86" s="19"/>
      <c r="J86" s="19"/>
      <c r="K86" s="445">
        <f t="shared" si="3"/>
        <v>0</v>
      </c>
      <c r="L86" s="496"/>
      <c r="M86" s="496"/>
      <c r="N86" s="20"/>
    </row>
    <row r="87" spans="1:14" x14ac:dyDescent="0.3">
      <c r="A87" s="644" t="s">
        <v>24</v>
      </c>
      <c r="B87" s="4"/>
      <c r="C87" s="33">
        <v>0</v>
      </c>
      <c r="D87" s="16"/>
      <c r="E87" s="17"/>
      <c r="F87" s="17"/>
      <c r="G87" s="18"/>
      <c r="H87" s="19"/>
      <c r="I87" s="19"/>
      <c r="J87" s="19"/>
      <c r="K87" s="445">
        <f t="shared" si="3"/>
        <v>0</v>
      </c>
      <c r="L87" s="496"/>
      <c r="M87" s="496"/>
      <c r="N87" s="20"/>
    </row>
    <row r="88" spans="1:14" x14ac:dyDescent="0.3">
      <c r="A88" s="644" t="s">
        <v>24</v>
      </c>
      <c r="B88" s="4"/>
      <c r="C88" s="33">
        <v>0</v>
      </c>
      <c r="D88" s="16"/>
      <c r="E88" s="17"/>
      <c r="F88" s="17"/>
      <c r="G88" s="18"/>
      <c r="H88" s="19"/>
      <c r="I88" s="19"/>
      <c r="J88" s="19"/>
      <c r="K88" s="445">
        <f t="shared" si="3"/>
        <v>0</v>
      </c>
      <c r="L88" s="496"/>
      <c r="M88" s="496"/>
      <c r="N88" s="20"/>
    </row>
    <row r="89" spans="1:14" x14ac:dyDescent="0.3">
      <c r="A89" s="644" t="s">
        <v>24</v>
      </c>
      <c r="B89" s="4"/>
      <c r="C89" s="33">
        <v>0</v>
      </c>
      <c r="D89" s="16"/>
      <c r="E89" s="17"/>
      <c r="F89" s="17"/>
      <c r="G89" s="18"/>
      <c r="H89" s="19"/>
      <c r="I89" s="19"/>
      <c r="J89" s="19"/>
      <c r="K89" s="445">
        <f t="shared" si="3"/>
        <v>0</v>
      </c>
      <c r="L89" s="496"/>
      <c r="M89" s="496"/>
      <c r="N89" s="20"/>
    </row>
    <row r="90" spans="1:14" x14ac:dyDescent="0.3">
      <c r="A90" s="644" t="s">
        <v>24</v>
      </c>
      <c r="B90" s="4"/>
      <c r="C90" s="33">
        <v>0</v>
      </c>
      <c r="D90" s="16"/>
      <c r="E90" s="17"/>
      <c r="F90" s="17"/>
      <c r="G90" s="18"/>
      <c r="H90" s="19"/>
      <c r="I90" s="19"/>
      <c r="J90" s="19"/>
      <c r="K90" s="445">
        <f t="shared" si="3"/>
        <v>0</v>
      </c>
      <c r="L90" s="496"/>
      <c r="M90" s="496"/>
      <c r="N90" s="20"/>
    </row>
    <row r="91" spans="1:14" x14ac:dyDescent="0.3">
      <c r="A91" s="644" t="s">
        <v>24</v>
      </c>
      <c r="B91" s="4"/>
      <c r="C91" s="33">
        <v>0</v>
      </c>
      <c r="D91" s="16"/>
      <c r="E91" s="17"/>
      <c r="F91" s="17"/>
      <c r="G91" s="18"/>
      <c r="H91" s="19"/>
      <c r="I91" s="19"/>
      <c r="J91" s="19"/>
      <c r="K91" s="445">
        <f t="shared" si="3"/>
        <v>0</v>
      </c>
      <c r="L91" s="496"/>
      <c r="M91" s="496"/>
      <c r="N91" s="20"/>
    </row>
    <row r="92" spans="1:14" x14ac:dyDescent="0.3">
      <c r="A92" s="644" t="s">
        <v>24</v>
      </c>
      <c r="B92" s="4"/>
      <c r="C92" s="33">
        <v>0</v>
      </c>
      <c r="D92" s="16"/>
      <c r="E92" s="17"/>
      <c r="F92" s="17"/>
      <c r="G92" s="18"/>
      <c r="H92" s="19"/>
      <c r="I92" s="19"/>
      <c r="J92" s="19"/>
      <c r="K92" s="445">
        <f t="shared" si="3"/>
        <v>0</v>
      </c>
      <c r="L92" s="496"/>
      <c r="M92" s="496"/>
      <c r="N92" s="20"/>
    </row>
    <row r="93" spans="1:14" x14ac:dyDescent="0.3">
      <c r="A93" s="644" t="s">
        <v>24</v>
      </c>
      <c r="B93" s="4"/>
      <c r="C93" s="33">
        <v>0</v>
      </c>
      <c r="D93" s="16"/>
      <c r="E93" s="17"/>
      <c r="F93" s="17"/>
      <c r="G93" s="18"/>
      <c r="H93" s="19"/>
      <c r="I93" s="19"/>
      <c r="J93" s="19"/>
      <c r="K93" s="445">
        <f t="shared" si="3"/>
        <v>0</v>
      </c>
      <c r="L93" s="496"/>
      <c r="M93" s="496"/>
      <c r="N93" s="20"/>
    </row>
    <row r="94" spans="1:14" x14ac:dyDescent="0.3">
      <c r="A94" s="644" t="s">
        <v>24</v>
      </c>
      <c r="B94" s="4"/>
      <c r="C94" s="33">
        <v>0</v>
      </c>
      <c r="D94" s="16"/>
      <c r="E94" s="17"/>
      <c r="F94" s="17"/>
      <c r="G94" s="18"/>
      <c r="H94" s="19"/>
      <c r="I94" s="19"/>
      <c r="J94" s="19"/>
      <c r="K94" s="445">
        <f t="shared" si="3"/>
        <v>0</v>
      </c>
      <c r="L94" s="496"/>
      <c r="M94" s="496"/>
      <c r="N94" s="20"/>
    </row>
    <row r="95" spans="1:14" x14ac:dyDescent="0.3">
      <c r="A95" s="644" t="s">
        <v>24</v>
      </c>
      <c r="B95" s="4"/>
      <c r="C95" s="33">
        <v>0</v>
      </c>
      <c r="D95" s="16"/>
      <c r="E95" s="17"/>
      <c r="F95" s="17"/>
      <c r="G95" s="18"/>
      <c r="H95" s="19"/>
      <c r="I95" s="19"/>
      <c r="J95" s="19"/>
      <c r="K95" s="445">
        <f t="shared" si="3"/>
        <v>0</v>
      </c>
      <c r="L95" s="496"/>
      <c r="M95" s="496"/>
      <c r="N95" s="20"/>
    </row>
    <row r="96" spans="1:14" x14ac:dyDescent="0.3">
      <c r="A96" s="644" t="s">
        <v>24</v>
      </c>
      <c r="B96" s="4"/>
      <c r="C96" s="33">
        <v>0</v>
      </c>
      <c r="D96" s="16"/>
      <c r="E96" s="17"/>
      <c r="F96" s="17"/>
      <c r="G96" s="18"/>
      <c r="H96" s="19"/>
      <c r="I96" s="19"/>
      <c r="J96" s="19"/>
      <c r="K96" s="445">
        <f t="shared" si="3"/>
        <v>0</v>
      </c>
      <c r="L96" s="496"/>
      <c r="M96" s="496"/>
      <c r="N96" s="20"/>
    </row>
    <row r="97" spans="1:14" x14ac:dyDescent="0.3">
      <c r="A97" s="644" t="s">
        <v>24</v>
      </c>
      <c r="B97" s="4"/>
      <c r="C97" s="33">
        <v>0</v>
      </c>
      <c r="D97" s="16"/>
      <c r="E97" s="17"/>
      <c r="F97" s="17"/>
      <c r="G97" s="18"/>
      <c r="H97" s="19"/>
      <c r="I97" s="19"/>
      <c r="J97" s="19"/>
      <c r="K97" s="445">
        <f t="shared" si="3"/>
        <v>0</v>
      </c>
      <c r="L97" s="496"/>
      <c r="M97" s="496"/>
      <c r="N97" s="20"/>
    </row>
    <row r="98" spans="1:14" x14ac:dyDescent="0.3">
      <c r="A98" s="644" t="s">
        <v>24</v>
      </c>
      <c r="B98" s="4"/>
      <c r="C98" s="33">
        <v>0</v>
      </c>
      <c r="D98" s="16"/>
      <c r="E98" s="17"/>
      <c r="F98" s="17"/>
      <c r="G98" s="18"/>
      <c r="H98" s="19"/>
      <c r="I98" s="19"/>
      <c r="J98" s="19"/>
      <c r="K98" s="445">
        <f t="shared" si="3"/>
        <v>0</v>
      </c>
      <c r="L98" s="496"/>
      <c r="M98" s="496"/>
      <c r="N98" s="20"/>
    </row>
    <row r="99" spans="1:14" x14ac:dyDescent="0.3">
      <c r="A99" s="644" t="s">
        <v>24</v>
      </c>
      <c r="B99" s="4"/>
      <c r="C99" s="33">
        <v>0</v>
      </c>
      <c r="D99" s="16"/>
      <c r="E99" s="17"/>
      <c r="F99" s="17"/>
      <c r="G99" s="18"/>
      <c r="H99" s="19"/>
      <c r="I99" s="19"/>
      <c r="J99" s="19"/>
      <c r="K99" s="445">
        <f t="shared" si="3"/>
        <v>0</v>
      </c>
      <c r="L99" s="496"/>
      <c r="M99" s="496"/>
      <c r="N99" s="20"/>
    </row>
    <row r="100" spans="1:14" x14ac:dyDescent="0.3">
      <c r="A100" s="644" t="s">
        <v>24</v>
      </c>
      <c r="B100" s="4"/>
      <c r="C100" s="33">
        <v>0</v>
      </c>
      <c r="D100" s="16"/>
      <c r="E100" s="17"/>
      <c r="F100" s="17"/>
      <c r="G100" s="18"/>
      <c r="H100" s="19"/>
      <c r="I100" s="19"/>
      <c r="J100" s="19"/>
      <c r="K100" s="445">
        <f t="shared" si="3"/>
        <v>0</v>
      </c>
      <c r="L100" s="496"/>
      <c r="M100" s="496"/>
      <c r="N100" s="20"/>
    </row>
    <row r="101" spans="1:14" x14ac:dyDescent="0.3">
      <c r="A101" s="644" t="s">
        <v>24</v>
      </c>
      <c r="B101" s="4"/>
      <c r="C101" s="33">
        <v>0</v>
      </c>
      <c r="D101" s="16"/>
      <c r="E101" s="17"/>
      <c r="F101" s="17"/>
      <c r="G101" s="18"/>
      <c r="H101" s="19"/>
      <c r="I101" s="19"/>
      <c r="J101" s="19"/>
      <c r="K101" s="445">
        <f t="shared" si="3"/>
        <v>0</v>
      </c>
      <c r="L101" s="496"/>
      <c r="M101" s="496"/>
      <c r="N101" s="20"/>
    </row>
    <row r="102" spans="1:14" x14ac:dyDescent="0.3">
      <c r="A102" s="644" t="s">
        <v>24</v>
      </c>
      <c r="B102" s="4"/>
      <c r="C102" s="33">
        <v>0</v>
      </c>
      <c r="D102" s="16"/>
      <c r="E102" s="17"/>
      <c r="F102" s="17"/>
      <c r="G102" s="18"/>
      <c r="H102" s="19"/>
      <c r="I102" s="19"/>
      <c r="J102" s="19"/>
      <c r="K102" s="445">
        <f t="shared" si="3"/>
        <v>0</v>
      </c>
      <c r="L102" s="496"/>
      <c r="M102" s="496"/>
      <c r="N102" s="20"/>
    </row>
    <row r="103" spans="1:14" x14ac:dyDescent="0.3">
      <c r="A103" s="644" t="s">
        <v>24</v>
      </c>
      <c r="B103" s="4"/>
      <c r="C103" s="33">
        <v>0</v>
      </c>
      <c r="D103" s="16"/>
      <c r="E103" s="17"/>
      <c r="F103" s="17"/>
      <c r="G103" s="18"/>
      <c r="H103" s="19"/>
      <c r="I103" s="19"/>
      <c r="J103" s="19"/>
      <c r="K103" s="445">
        <f t="shared" si="3"/>
        <v>0</v>
      </c>
      <c r="L103" s="496"/>
      <c r="M103" s="496"/>
      <c r="N103" s="20"/>
    </row>
    <row r="104" spans="1:14" x14ac:dyDescent="0.3">
      <c r="A104" s="644" t="s">
        <v>24</v>
      </c>
      <c r="B104" s="4"/>
      <c r="C104" s="33">
        <v>0</v>
      </c>
      <c r="D104" s="16"/>
      <c r="E104" s="17"/>
      <c r="F104" s="17"/>
      <c r="G104" s="18"/>
      <c r="H104" s="19"/>
      <c r="I104" s="19"/>
      <c r="J104" s="19"/>
      <c r="K104" s="445">
        <f t="shared" si="3"/>
        <v>0</v>
      </c>
      <c r="L104" s="496"/>
      <c r="M104" s="496"/>
      <c r="N104" s="20"/>
    </row>
    <row r="105" spans="1:14" x14ac:dyDescent="0.3">
      <c r="A105" s="644" t="s">
        <v>24</v>
      </c>
      <c r="B105" s="4"/>
      <c r="C105" s="33">
        <v>0</v>
      </c>
      <c r="D105" s="16"/>
      <c r="E105" s="17"/>
      <c r="F105" s="17"/>
      <c r="G105" s="18"/>
      <c r="H105" s="19"/>
      <c r="I105" s="19"/>
      <c r="J105" s="19"/>
      <c r="K105" s="445">
        <f t="shared" si="3"/>
        <v>0</v>
      </c>
      <c r="L105" s="496"/>
      <c r="M105" s="496"/>
      <c r="N105" s="20"/>
    </row>
    <row r="106" spans="1:14" x14ac:dyDescent="0.3">
      <c r="A106" s="644" t="s">
        <v>24</v>
      </c>
      <c r="B106" s="4"/>
      <c r="C106" s="33">
        <v>0</v>
      </c>
      <c r="D106" s="16"/>
      <c r="E106" s="17"/>
      <c r="F106" s="17"/>
      <c r="G106" s="18"/>
      <c r="H106" s="19"/>
      <c r="I106" s="19"/>
      <c r="J106" s="19"/>
      <c r="K106" s="445">
        <f t="shared" si="3"/>
        <v>0</v>
      </c>
      <c r="L106" s="496"/>
      <c r="M106" s="496"/>
      <c r="N106" s="20"/>
    </row>
    <row r="107" spans="1:14" x14ac:dyDescent="0.3">
      <c r="A107" s="644" t="s">
        <v>24</v>
      </c>
      <c r="B107" s="4"/>
      <c r="C107" s="33">
        <v>0</v>
      </c>
      <c r="D107" s="16"/>
      <c r="E107" s="17"/>
      <c r="F107" s="17"/>
      <c r="G107" s="18"/>
      <c r="H107" s="19"/>
      <c r="I107" s="19"/>
      <c r="J107" s="19"/>
      <c r="K107" s="445">
        <f t="shared" si="3"/>
        <v>0</v>
      </c>
      <c r="L107" s="496"/>
      <c r="M107" s="496"/>
      <c r="N107" s="20"/>
    </row>
    <row r="108" spans="1:14" x14ac:dyDescent="0.3">
      <c r="A108" s="644" t="s">
        <v>24</v>
      </c>
      <c r="B108" s="4"/>
      <c r="C108" s="33">
        <v>0</v>
      </c>
      <c r="D108" s="16"/>
      <c r="E108" s="17"/>
      <c r="F108" s="17"/>
      <c r="G108" s="18"/>
      <c r="H108" s="19"/>
      <c r="I108" s="19"/>
      <c r="J108" s="19"/>
      <c r="K108" s="445">
        <f t="shared" si="3"/>
        <v>0</v>
      </c>
      <c r="L108" s="496"/>
      <c r="M108" s="496"/>
      <c r="N108" s="20"/>
    </row>
    <row r="109" spans="1:14" x14ac:dyDescent="0.3">
      <c r="A109" s="644" t="s">
        <v>24</v>
      </c>
      <c r="B109" s="4"/>
      <c r="C109" s="33">
        <v>0</v>
      </c>
      <c r="D109" s="16"/>
      <c r="E109" s="17"/>
      <c r="F109" s="17"/>
      <c r="G109" s="18"/>
      <c r="H109" s="19"/>
      <c r="I109" s="19"/>
      <c r="J109" s="19"/>
      <c r="K109" s="445">
        <f t="shared" si="3"/>
        <v>0</v>
      </c>
      <c r="L109" s="496"/>
      <c r="M109" s="496"/>
      <c r="N109" s="20"/>
    </row>
    <row r="110" spans="1:14" x14ac:dyDescent="0.3">
      <c r="A110" s="644" t="s">
        <v>24</v>
      </c>
      <c r="B110" s="4"/>
      <c r="C110" s="33">
        <v>0</v>
      </c>
      <c r="D110" s="16"/>
      <c r="E110" s="17"/>
      <c r="F110" s="17"/>
      <c r="G110" s="18"/>
      <c r="H110" s="19"/>
      <c r="I110" s="19"/>
      <c r="J110" s="19"/>
      <c r="K110" s="445">
        <f t="shared" si="3"/>
        <v>0</v>
      </c>
      <c r="L110" s="496"/>
      <c r="M110" s="496"/>
      <c r="N110" s="20"/>
    </row>
    <row r="111" spans="1:14" x14ac:dyDescent="0.3">
      <c r="A111" s="644" t="s">
        <v>24</v>
      </c>
      <c r="B111" s="4"/>
      <c r="C111" s="33">
        <v>0</v>
      </c>
      <c r="D111" s="16"/>
      <c r="E111" s="17"/>
      <c r="F111" s="17"/>
      <c r="G111" s="18"/>
      <c r="H111" s="19"/>
      <c r="I111" s="19"/>
      <c r="J111" s="19"/>
      <c r="K111" s="445">
        <f t="shared" si="3"/>
        <v>0</v>
      </c>
      <c r="L111" s="496"/>
      <c r="M111" s="496"/>
      <c r="N111" s="20"/>
    </row>
    <row r="112" spans="1:14" x14ac:dyDescent="0.3">
      <c r="A112" s="644" t="s">
        <v>24</v>
      </c>
      <c r="B112" s="4"/>
      <c r="C112" s="33">
        <v>0</v>
      </c>
      <c r="D112" s="16"/>
      <c r="E112" s="17"/>
      <c r="F112" s="17"/>
      <c r="G112" s="18"/>
      <c r="H112" s="19"/>
      <c r="I112" s="19"/>
      <c r="J112" s="19"/>
      <c r="K112" s="445">
        <f t="shared" si="3"/>
        <v>0</v>
      </c>
      <c r="L112" s="496"/>
      <c r="M112" s="496"/>
      <c r="N112" s="20"/>
    </row>
    <row r="113" spans="1:14" x14ac:dyDescent="0.3">
      <c r="A113" s="644" t="s">
        <v>24</v>
      </c>
      <c r="B113" s="4"/>
      <c r="C113" s="33">
        <v>0</v>
      </c>
      <c r="D113" s="16"/>
      <c r="E113" s="17"/>
      <c r="F113" s="17"/>
      <c r="G113" s="18"/>
      <c r="H113" s="19"/>
      <c r="I113" s="19"/>
      <c r="J113" s="19"/>
      <c r="K113" s="445">
        <f t="shared" si="3"/>
        <v>0</v>
      </c>
      <c r="L113" s="496"/>
      <c r="M113" s="496"/>
      <c r="N113" s="20"/>
    </row>
    <row r="114" spans="1:14" x14ac:dyDescent="0.3">
      <c r="A114" s="644" t="s">
        <v>24</v>
      </c>
      <c r="B114" s="4"/>
      <c r="C114" s="33">
        <v>0</v>
      </c>
      <c r="D114" s="16"/>
      <c r="E114" s="17"/>
      <c r="F114" s="17"/>
      <c r="G114" s="18"/>
      <c r="H114" s="19"/>
      <c r="I114" s="19"/>
      <c r="J114" s="19"/>
      <c r="K114" s="445">
        <f t="shared" si="3"/>
        <v>0</v>
      </c>
      <c r="L114" s="496"/>
      <c r="M114" s="496"/>
      <c r="N114" s="20"/>
    </row>
    <row r="115" spans="1:14" x14ac:dyDescent="0.3">
      <c r="A115" s="644" t="s">
        <v>24</v>
      </c>
      <c r="B115" s="4"/>
      <c r="C115" s="33">
        <v>0</v>
      </c>
      <c r="D115" s="16"/>
      <c r="E115" s="17"/>
      <c r="F115" s="17"/>
      <c r="G115" s="18"/>
      <c r="H115" s="19"/>
      <c r="I115" s="19"/>
      <c r="J115" s="19"/>
      <c r="K115" s="445">
        <f t="shared" si="3"/>
        <v>0</v>
      </c>
      <c r="L115" s="496"/>
      <c r="M115" s="496"/>
      <c r="N115" s="20"/>
    </row>
    <row r="116" spans="1:14" x14ac:dyDescent="0.3">
      <c r="A116" s="644" t="s">
        <v>24</v>
      </c>
      <c r="B116" s="4"/>
      <c r="C116" s="33">
        <v>0</v>
      </c>
      <c r="D116" s="16"/>
      <c r="E116" s="17"/>
      <c r="F116" s="17"/>
      <c r="G116" s="18"/>
      <c r="H116" s="19"/>
      <c r="I116" s="19"/>
      <c r="J116" s="19"/>
      <c r="K116" s="445">
        <f t="shared" si="3"/>
        <v>0</v>
      </c>
      <c r="L116" s="496"/>
      <c r="M116" s="496"/>
      <c r="N116" s="20"/>
    </row>
    <row r="117" spans="1:14" x14ac:dyDescent="0.3">
      <c r="A117" s="644" t="s">
        <v>24</v>
      </c>
      <c r="B117" s="4"/>
      <c r="C117" s="33">
        <v>0</v>
      </c>
      <c r="D117" s="16"/>
      <c r="E117" s="17"/>
      <c r="F117" s="17"/>
      <c r="G117" s="18"/>
      <c r="H117" s="19"/>
      <c r="I117" s="19"/>
      <c r="J117" s="19"/>
      <c r="K117" s="445">
        <f t="shared" si="3"/>
        <v>0</v>
      </c>
      <c r="L117" s="496"/>
      <c r="M117" s="496"/>
      <c r="N117" s="20"/>
    </row>
    <row r="118" spans="1:14" x14ac:dyDescent="0.3">
      <c r="A118" s="644" t="s">
        <v>24</v>
      </c>
      <c r="B118" s="4"/>
      <c r="C118" s="33">
        <v>0</v>
      </c>
      <c r="D118" s="16"/>
      <c r="E118" s="17"/>
      <c r="F118" s="17"/>
      <c r="G118" s="18"/>
      <c r="H118" s="19"/>
      <c r="I118" s="19"/>
      <c r="J118" s="19"/>
      <c r="K118" s="445">
        <f t="shared" si="3"/>
        <v>0</v>
      </c>
      <c r="L118" s="496"/>
      <c r="M118" s="496"/>
      <c r="N118" s="20"/>
    </row>
    <row r="119" spans="1:14" x14ac:dyDescent="0.3">
      <c r="A119" s="644" t="s">
        <v>24</v>
      </c>
      <c r="B119" s="4"/>
      <c r="C119" s="33">
        <v>0</v>
      </c>
      <c r="D119" s="16"/>
      <c r="E119" s="17"/>
      <c r="F119" s="17"/>
      <c r="G119" s="18"/>
      <c r="H119" s="19"/>
      <c r="I119" s="19"/>
      <c r="J119" s="19"/>
      <c r="K119" s="445">
        <f t="shared" si="3"/>
        <v>0</v>
      </c>
      <c r="L119" s="496"/>
      <c r="M119" s="496"/>
      <c r="N119" s="20"/>
    </row>
    <row r="120" spans="1:14" x14ac:dyDescent="0.3">
      <c r="A120" s="644" t="s">
        <v>24</v>
      </c>
      <c r="B120" s="4"/>
      <c r="C120" s="33">
        <v>0</v>
      </c>
      <c r="D120" s="16"/>
      <c r="E120" s="17"/>
      <c r="F120" s="17"/>
      <c r="G120" s="18"/>
      <c r="H120" s="19"/>
      <c r="I120" s="19"/>
      <c r="J120" s="19"/>
      <c r="K120" s="445">
        <f t="shared" si="3"/>
        <v>0</v>
      </c>
      <c r="L120" s="496"/>
      <c r="M120" s="496"/>
      <c r="N120" s="20"/>
    </row>
    <row r="121" spans="1:14" x14ac:dyDescent="0.3">
      <c r="A121" s="644" t="s">
        <v>24</v>
      </c>
      <c r="B121" s="4"/>
      <c r="C121" s="33">
        <v>0</v>
      </c>
      <c r="D121" s="16"/>
      <c r="E121" s="17"/>
      <c r="F121" s="17"/>
      <c r="G121" s="18"/>
      <c r="H121" s="19"/>
      <c r="I121" s="19"/>
      <c r="J121" s="19"/>
      <c r="K121" s="445">
        <f t="shared" si="3"/>
        <v>0</v>
      </c>
      <c r="L121" s="496"/>
      <c r="M121" s="496"/>
      <c r="N121" s="20"/>
    </row>
    <row r="122" spans="1:14" x14ac:dyDescent="0.3">
      <c r="A122" s="644" t="s">
        <v>24</v>
      </c>
      <c r="B122" s="4"/>
      <c r="C122" s="33">
        <v>0</v>
      </c>
      <c r="D122" s="16"/>
      <c r="E122" s="17"/>
      <c r="F122" s="17"/>
      <c r="G122" s="18"/>
      <c r="H122" s="19"/>
      <c r="I122" s="19"/>
      <c r="J122" s="19"/>
      <c r="K122" s="445">
        <f t="shared" si="3"/>
        <v>0</v>
      </c>
      <c r="L122" s="496"/>
      <c r="M122" s="496"/>
      <c r="N122" s="20"/>
    </row>
    <row r="123" spans="1:14" x14ac:dyDescent="0.3">
      <c r="A123" s="644" t="s">
        <v>24</v>
      </c>
      <c r="B123" s="4"/>
      <c r="C123" s="33">
        <v>0</v>
      </c>
      <c r="D123" s="16"/>
      <c r="E123" s="17"/>
      <c r="F123" s="17"/>
      <c r="G123" s="18"/>
      <c r="H123" s="19"/>
      <c r="I123" s="19"/>
      <c r="J123" s="19"/>
      <c r="K123" s="445">
        <f t="shared" si="3"/>
        <v>0</v>
      </c>
      <c r="L123" s="496"/>
      <c r="M123" s="496"/>
      <c r="N123" s="20"/>
    </row>
    <row r="124" spans="1:14" x14ac:dyDescent="0.3">
      <c r="A124" s="644" t="s">
        <v>24</v>
      </c>
      <c r="B124" s="4"/>
      <c r="C124" s="33">
        <v>0</v>
      </c>
      <c r="D124" s="16"/>
      <c r="E124" s="17"/>
      <c r="F124" s="17"/>
      <c r="G124" s="18"/>
      <c r="H124" s="19"/>
      <c r="I124" s="19"/>
      <c r="J124" s="19"/>
      <c r="K124" s="445">
        <f t="shared" si="3"/>
        <v>0</v>
      </c>
      <c r="L124" s="496"/>
      <c r="M124" s="496"/>
      <c r="N124" s="20"/>
    </row>
    <row r="125" spans="1:14" x14ac:dyDescent="0.3">
      <c r="A125" s="644" t="s">
        <v>24</v>
      </c>
      <c r="B125" s="4"/>
      <c r="C125" s="33">
        <v>0</v>
      </c>
      <c r="D125" s="16"/>
      <c r="E125" s="17"/>
      <c r="F125" s="17"/>
      <c r="G125" s="18"/>
      <c r="H125" s="19"/>
      <c r="I125" s="19"/>
      <c r="J125" s="19"/>
      <c r="K125" s="445">
        <f t="shared" si="3"/>
        <v>0</v>
      </c>
      <c r="L125" s="496"/>
      <c r="M125" s="496"/>
      <c r="N125" s="20"/>
    </row>
    <row r="126" spans="1:14" x14ac:dyDescent="0.3">
      <c r="A126" s="644" t="s">
        <v>24</v>
      </c>
      <c r="B126" s="4"/>
      <c r="C126" s="33">
        <v>0</v>
      </c>
      <c r="D126" s="16"/>
      <c r="E126" s="17"/>
      <c r="F126" s="17"/>
      <c r="G126" s="18"/>
      <c r="H126" s="19"/>
      <c r="I126" s="19"/>
      <c r="J126" s="19"/>
      <c r="K126" s="445">
        <f t="shared" si="3"/>
        <v>0</v>
      </c>
      <c r="L126" s="496"/>
      <c r="M126" s="496"/>
      <c r="N126" s="20"/>
    </row>
    <row r="127" spans="1:14" x14ac:dyDescent="0.3">
      <c r="A127" s="644" t="s">
        <v>24</v>
      </c>
      <c r="B127" s="4"/>
      <c r="C127" s="33">
        <v>0</v>
      </c>
      <c r="D127" s="16"/>
      <c r="E127" s="17"/>
      <c r="F127" s="17"/>
      <c r="G127" s="18"/>
      <c r="H127" s="19"/>
      <c r="I127" s="19"/>
      <c r="J127" s="19"/>
      <c r="K127" s="445">
        <f t="shared" si="3"/>
        <v>0</v>
      </c>
      <c r="L127" s="496"/>
      <c r="M127" s="496"/>
      <c r="N127" s="20"/>
    </row>
    <row r="128" spans="1:14" x14ac:dyDescent="0.3">
      <c r="A128" s="644" t="s">
        <v>24</v>
      </c>
      <c r="B128" s="4"/>
      <c r="C128" s="33">
        <v>0</v>
      </c>
      <c r="D128" s="16"/>
      <c r="E128" s="17"/>
      <c r="F128" s="17"/>
      <c r="G128" s="18"/>
      <c r="H128" s="19"/>
      <c r="I128" s="19"/>
      <c r="J128" s="19"/>
      <c r="K128" s="445">
        <f t="shared" si="3"/>
        <v>0</v>
      </c>
      <c r="L128" s="496"/>
      <c r="M128" s="496"/>
      <c r="N128" s="20"/>
    </row>
    <row r="129" spans="1:14" x14ac:dyDescent="0.3">
      <c r="A129" s="644" t="s">
        <v>24</v>
      </c>
      <c r="B129" s="4"/>
      <c r="C129" s="33">
        <v>0</v>
      </c>
      <c r="D129" s="16"/>
      <c r="E129" s="17"/>
      <c r="F129" s="17"/>
      <c r="G129" s="18"/>
      <c r="H129" s="19"/>
      <c r="I129" s="19"/>
      <c r="J129" s="19"/>
      <c r="K129" s="445">
        <f t="shared" si="3"/>
        <v>0</v>
      </c>
      <c r="L129" s="496"/>
      <c r="M129" s="496"/>
      <c r="N129" s="20"/>
    </row>
    <row r="130" spans="1:14" x14ac:dyDescent="0.3">
      <c r="A130" s="644" t="s">
        <v>24</v>
      </c>
      <c r="B130" s="4"/>
      <c r="C130" s="33">
        <v>0</v>
      </c>
      <c r="D130" s="16"/>
      <c r="E130" s="17"/>
      <c r="F130" s="17"/>
      <c r="G130" s="18"/>
      <c r="H130" s="19"/>
      <c r="I130" s="19"/>
      <c r="J130" s="19"/>
      <c r="K130" s="445">
        <f t="shared" si="3"/>
        <v>0</v>
      </c>
      <c r="L130" s="496"/>
      <c r="M130" s="496"/>
      <c r="N130" s="20"/>
    </row>
    <row r="131" spans="1:14" x14ac:dyDescent="0.3">
      <c r="A131" s="644" t="s">
        <v>24</v>
      </c>
      <c r="B131" s="4"/>
      <c r="C131" s="33">
        <v>0</v>
      </c>
      <c r="D131" s="16"/>
      <c r="E131" s="17"/>
      <c r="F131" s="17"/>
      <c r="G131" s="18"/>
      <c r="H131" s="19"/>
      <c r="I131" s="19"/>
      <c r="J131" s="19"/>
      <c r="K131" s="445">
        <f t="shared" si="3"/>
        <v>0</v>
      </c>
      <c r="L131" s="496"/>
      <c r="M131" s="496"/>
      <c r="N131" s="20"/>
    </row>
    <row r="132" spans="1:14" x14ac:dyDescent="0.3">
      <c r="A132" s="644" t="s">
        <v>24</v>
      </c>
      <c r="B132" s="4"/>
      <c r="C132" s="33">
        <v>0</v>
      </c>
      <c r="D132" s="16"/>
      <c r="E132" s="17"/>
      <c r="F132" s="17"/>
      <c r="G132" s="18"/>
      <c r="H132" s="19"/>
      <c r="I132" s="19"/>
      <c r="J132" s="19"/>
      <c r="K132" s="445">
        <f t="shared" si="3"/>
        <v>0</v>
      </c>
      <c r="L132" s="496"/>
      <c r="M132" s="496"/>
      <c r="N132" s="20"/>
    </row>
    <row r="133" spans="1:14" x14ac:dyDescent="0.3">
      <c r="A133" s="644" t="s">
        <v>24</v>
      </c>
      <c r="B133" s="4"/>
      <c r="C133" s="33">
        <v>0</v>
      </c>
      <c r="D133" s="16"/>
      <c r="E133" s="17"/>
      <c r="F133" s="17"/>
      <c r="G133" s="18"/>
      <c r="H133" s="19"/>
      <c r="I133" s="19"/>
      <c r="J133" s="19"/>
      <c r="K133" s="445">
        <f t="shared" si="3"/>
        <v>0</v>
      </c>
      <c r="L133" s="496"/>
      <c r="M133" s="496"/>
      <c r="N133" s="20"/>
    </row>
    <row r="134" spans="1:14" x14ac:dyDescent="0.3">
      <c r="A134" s="644" t="s">
        <v>24</v>
      </c>
      <c r="B134" s="4"/>
      <c r="C134" s="33">
        <v>0</v>
      </c>
      <c r="D134" s="16"/>
      <c r="E134" s="17"/>
      <c r="F134" s="17"/>
      <c r="G134" s="18"/>
      <c r="H134" s="19"/>
      <c r="I134" s="19"/>
      <c r="J134" s="19"/>
      <c r="K134" s="445">
        <f t="shared" si="3"/>
        <v>0</v>
      </c>
      <c r="L134" s="496"/>
      <c r="M134" s="496"/>
      <c r="N134" s="20"/>
    </row>
    <row r="135" spans="1:14" x14ac:dyDescent="0.3">
      <c r="A135" s="644" t="s">
        <v>24</v>
      </c>
      <c r="B135" s="4"/>
      <c r="C135" s="33">
        <v>0</v>
      </c>
      <c r="D135" s="16"/>
      <c r="E135" s="17"/>
      <c r="F135" s="17"/>
      <c r="G135" s="18"/>
      <c r="H135" s="19"/>
      <c r="I135" s="19"/>
      <c r="J135" s="19"/>
      <c r="K135" s="445">
        <f t="shared" si="3"/>
        <v>0</v>
      </c>
      <c r="L135" s="496"/>
      <c r="M135" s="496"/>
      <c r="N135" s="20"/>
    </row>
    <row r="136" spans="1:14" x14ac:dyDescent="0.3">
      <c r="A136" s="644" t="s">
        <v>24</v>
      </c>
      <c r="B136" s="4"/>
      <c r="C136" s="33">
        <v>0</v>
      </c>
      <c r="D136" s="16"/>
      <c r="E136" s="17"/>
      <c r="F136" s="17"/>
      <c r="G136" s="18"/>
      <c r="H136" s="19"/>
      <c r="I136" s="19"/>
      <c r="J136" s="19"/>
      <c r="K136" s="445">
        <f t="shared" si="3"/>
        <v>0</v>
      </c>
      <c r="L136" s="496"/>
      <c r="M136" s="496"/>
      <c r="N136" s="20"/>
    </row>
    <row r="137" spans="1:14" x14ac:dyDescent="0.3">
      <c r="A137" s="644" t="s">
        <v>24</v>
      </c>
      <c r="B137" s="4"/>
      <c r="C137" s="33">
        <v>0</v>
      </c>
      <c r="D137" s="16"/>
      <c r="E137" s="17"/>
      <c r="F137" s="17"/>
      <c r="G137" s="18"/>
      <c r="H137" s="19"/>
      <c r="I137" s="19"/>
      <c r="J137" s="19"/>
      <c r="K137" s="445">
        <f t="shared" si="3"/>
        <v>0</v>
      </c>
      <c r="L137" s="496"/>
      <c r="M137" s="496"/>
      <c r="N137" s="20"/>
    </row>
    <row r="138" spans="1:14" x14ac:dyDescent="0.3">
      <c r="A138" s="644" t="s">
        <v>24</v>
      </c>
      <c r="B138" s="4"/>
      <c r="C138" s="33">
        <v>0</v>
      </c>
      <c r="D138" s="16"/>
      <c r="E138" s="17"/>
      <c r="F138" s="17"/>
      <c r="G138" s="18"/>
      <c r="H138" s="19"/>
      <c r="I138" s="19"/>
      <c r="J138" s="19"/>
      <c r="K138" s="445">
        <f t="shared" ref="K138:K173" si="4">H138*0.7</f>
        <v>0</v>
      </c>
      <c r="L138" s="496"/>
      <c r="M138" s="496"/>
      <c r="N138" s="20"/>
    </row>
    <row r="139" spans="1:14" x14ac:dyDescent="0.3">
      <c r="A139" s="644" t="s">
        <v>24</v>
      </c>
      <c r="B139" s="4"/>
      <c r="C139" s="33">
        <v>0</v>
      </c>
      <c r="D139" s="16"/>
      <c r="E139" s="17"/>
      <c r="F139" s="17"/>
      <c r="G139" s="18"/>
      <c r="H139" s="19"/>
      <c r="I139" s="19"/>
      <c r="J139" s="19"/>
      <c r="K139" s="445">
        <f t="shared" si="4"/>
        <v>0</v>
      </c>
      <c r="L139" s="496"/>
      <c r="M139" s="496"/>
      <c r="N139" s="20"/>
    </row>
    <row r="140" spans="1:14" x14ac:dyDescent="0.3">
      <c r="A140" s="644" t="s">
        <v>24</v>
      </c>
      <c r="B140" s="4"/>
      <c r="C140" s="33">
        <v>0</v>
      </c>
      <c r="D140" s="16"/>
      <c r="E140" s="17"/>
      <c r="F140" s="17"/>
      <c r="G140" s="18"/>
      <c r="H140" s="19"/>
      <c r="I140" s="19"/>
      <c r="J140" s="19"/>
      <c r="K140" s="445">
        <f t="shared" si="4"/>
        <v>0</v>
      </c>
      <c r="L140" s="496"/>
      <c r="M140" s="496"/>
      <c r="N140" s="20"/>
    </row>
    <row r="141" spans="1:14" x14ac:dyDescent="0.3">
      <c r="A141" s="644" t="s">
        <v>24</v>
      </c>
      <c r="B141" s="4"/>
      <c r="C141" s="33">
        <v>0</v>
      </c>
      <c r="D141" s="16"/>
      <c r="E141" s="17"/>
      <c r="F141" s="17"/>
      <c r="G141" s="18"/>
      <c r="H141" s="19"/>
      <c r="I141" s="19"/>
      <c r="J141" s="19"/>
      <c r="K141" s="445">
        <f t="shared" si="4"/>
        <v>0</v>
      </c>
      <c r="L141" s="496"/>
      <c r="M141" s="496"/>
      <c r="N141" s="20"/>
    </row>
    <row r="142" spans="1:14" x14ac:dyDescent="0.3">
      <c r="A142" s="644" t="s">
        <v>24</v>
      </c>
      <c r="B142" s="4"/>
      <c r="C142" s="33">
        <v>0</v>
      </c>
      <c r="D142" s="16"/>
      <c r="E142" s="17"/>
      <c r="F142" s="17"/>
      <c r="G142" s="18"/>
      <c r="H142" s="19"/>
      <c r="I142" s="19"/>
      <c r="J142" s="19"/>
      <c r="K142" s="445">
        <f t="shared" si="4"/>
        <v>0</v>
      </c>
      <c r="L142" s="496"/>
      <c r="M142" s="496"/>
      <c r="N142" s="20"/>
    </row>
    <row r="143" spans="1:14" x14ac:dyDescent="0.3">
      <c r="A143" s="644" t="s">
        <v>24</v>
      </c>
      <c r="B143" s="4"/>
      <c r="C143" s="33">
        <v>0</v>
      </c>
      <c r="D143" s="16"/>
      <c r="E143" s="17"/>
      <c r="F143" s="17"/>
      <c r="G143" s="18"/>
      <c r="H143" s="19"/>
      <c r="I143" s="19"/>
      <c r="J143" s="19"/>
      <c r="K143" s="445">
        <f t="shared" si="4"/>
        <v>0</v>
      </c>
      <c r="L143" s="496"/>
      <c r="M143" s="496"/>
      <c r="N143" s="20"/>
    </row>
    <row r="144" spans="1:14" x14ac:dyDescent="0.3">
      <c r="A144" s="644" t="s">
        <v>24</v>
      </c>
      <c r="B144" s="4"/>
      <c r="C144" s="33">
        <v>0</v>
      </c>
      <c r="D144" s="16"/>
      <c r="E144" s="17"/>
      <c r="F144" s="17"/>
      <c r="G144" s="18"/>
      <c r="H144" s="19"/>
      <c r="I144" s="19"/>
      <c r="J144" s="19"/>
      <c r="K144" s="445">
        <f t="shared" si="4"/>
        <v>0</v>
      </c>
      <c r="L144" s="496"/>
      <c r="M144" s="496"/>
      <c r="N144" s="20"/>
    </row>
    <row r="145" spans="1:14" x14ac:dyDescent="0.3">
      <c r="A145" s="644" t="s">
        <v>24</v>
      </c>
      <c r="B145" s="4"/>
      <c r="C145" s="33">
        <v>0</v>
      </c>
      <c r="D145" s="16"/>
      <c r="E145" s="17"/>
      <c r="F145" s="17"/>
      <c r="G145" s="18"/>
      <c r="H145" s="19"/>
      <c r="I145" s="19"/>
      <c r="J145" s="19"/>
      <c r="K145" s="445">
        <f t="shared" si="4"/>
        <v>0</v>
      </c>
      <c r="L145" s="496"/>
      <c r="M145" s="496"/>
      <c r="N145" s="20"/>
    </row>
    <row r="146" spans="1:14" x14ac:dyDescent="0.3">
      <c r="A146" s="644" t="s">
        <v>24</v>
      </c>
      <c r="B146" s="4"/>
      <c r="C146" s="33">
        <v>0</v>
      </c>
      <c r="D146" s="16"/>
      <c r="E146" s="17"/>
      <c r="F146" s="17"/>
      <c r="G146" s="18"/>
      <c r="H146" s="19"/>
      <c r="I146" s="19"/>
      <c r="J146" s="19"/>
      <c r="K146" s="445">
        <f t="shared" si="4"/>
        <v>0</v>
      </c>
      <c r="L146" s="496"/>
      <c r="M146" s="496"/>
      <c r="N146" s="20"/>
    </row>
    <row r="147" spans="1:14" x14ac:dyDescent="0.3">
      <c r="A147" s="644" t="s">
        <v>24</v>
      </c>
      <c r="B147" s="4"/>
      <c r="C147" s="33">
        <v>0</v>
      </c>
      <c r="D147" s="16"/>
      <c r="E147" s="17"/>
      <c r="F147" s="17"/>
      <c r="G147" s="18"/>
      <c r="H147" s="19"/>
      <c r="I147" s="19"/>
      <c r="J147" s="19"/>
      <c r="K147" s="445">
        <f t="shared" si="4"/>
        <v>0</v>
      </c>
      <c r="L147" s="496"/>
      <c r="M147" s="496"/>
      <c r="N147" s="20"/>
    </row>
    <row r="148" spans="1:14" x14ac:dyDescent="0.3">
      <c r="A148" s="644" t="s">
        <v>24</v>
      </c>
      <c r="B148" s="4"/>
      <c r="C148" s="33">
        <v>0</v>
      </c>
      <c r="D148" s="16"/>
      <c r="E148" s="17"/>
      <c r="F148" s="17"/>
      <c r="G148" s="18"/>
      <c r="H148" s="19"/>
      <c r="I148" s="19"/>
      <c r="J148" s="19"/>
      <c r="K148" s="445">
        <f t="shared" si="4"/>
        <v>0</v>
      </c>
      <c r="L148" s="496"/>
      <c r="M148" s="496"/>
      <c r="N148" s="20"/>
    </row>
    <row r="149" spans="1:14" x14ac:dyDescent="0.3">
      <c r="A149" s="644" t="s">
        <v>24</v>
      </c>
      <c r="B149" s="4"/>
      <c r="C149" s="33">
        <v>0</v>
      </c>
      <c r="D149" s="16"/>
      <c r="E149" s="17"/>
      <c r="F149" s="17"/>
      <c r="G149" s="18"/>
      <c r="H149" s="19"/>
      <c r="I149" s="19"/>
      <c r="J149" s="19"/>
      <c r="K149" s="445">
        <f t="shared" si="4"/>
        <v>0</v>
      </c>
      <c r="L149" s="496"/>
      <c r="M149" s="496"/>
      <c r="N149" s="20"/>
    </row>
    <row r="150" spans="1:14" x14ac:dyDescent="0.3">
      <c r="A150" s="644" t="s">
        <v>24</v>
      </c>
      <c r="B150" s="4"/>
      <c r="C150" s="33">
        <v>0</v>
      </c>
      <c r="D150" s="16"/>
      <c r="E150" s="17"/>
      <c r="F150" s="17"/>
      <c r="G150" s="18"/>
      <c r="H150" s="19"/>
      <c r="I150" s="19"/>
      <c r="J150" s="19"/>
      <c r="K150" s="445">
        <f t="shared" si="4"/>
        <v>0</v>
      </c>
      <c r="L150" s="496"/>
      <c r="M150" s="496"/>
      <c r="N150" s="20"/>
    </row>
    <row r="151" spans="1:14" x14ac:dyDescent="0.3">
      <c r="A151" s="644" t="s">
        <v>24</v>
      </c>
      <c r="B151" s="4"/>
      <c r="C151" s="33">
        <v>0</v>
      </c>
      <c r="D151" s="16"/>
      <c r="E151" s="17"/>
      <c r="F151" s="17"/>
      <c r="G151" s="18"/>
      <c r="H151" s="19"/>
      <c r="I151" s="19"/>
      <c r="J151" s="19"/>
      <c r="K151" s="445">
        <f t="shared" si="4"/>
        <v>0</v>
      </c>
      <c r="L151" s="496"/>
      <c r="M151" s="496"/>
      <c r="N151" s="20"/>
    </row>
    <row r="152" spans="1:14" x14ac:dyDescent="0.3">
      <c r="A152" s="644" t="s">
        <v>24</v>
      </c>
      <c r="B152" s="4"/>
      <c r="C152" s="33">
        <v>0</v>
      </c>
      <c r="D152" s="16"/>
      <c r="E152" s="17"/>
      <c r="F152" s="17"/>
      <c r="G152" s="18"/>
      <c r="H152" s="19"/>
      <c r="I152" s="19"/>
      <c r="J152" s="19"/>
      <c r="K152" s="445">
        <f t="shared" si="4"/>
        <v>0</v>
      </c>
      <c r="L152" s="496"/>
      <c r="M152" s="496"/>
      <c r="N152" s="20"/>
    </row>
    <row r="153" spans="1:14" x14ac:dyDescent="0.3">
      <c r="A153" s="644" t="s">
        <v>24</v>
      </c>
      <c r="B153" s="4"/>
      <c r="C153" s="33">
        <v>0</v>
      </c>
      <c r="D153" s="16"/>
      <c r="E153" s="17"/>
      <c r="F153" s="17"/>
      <c r="G153" s="18"/>
      <c r="H153" s="19"/>
      <c r="I153" s="19"/>
      <c r="J153" s="19"/>
      <c r="K153" s="445">
        <f t="shared" si="4"/>
        <v>0</v>
      </c>
      <c r="L153" s="496"/>
      <c r="M153" s="496"/>
      <c r="N153" s="20"/>
    </row>
    <row r="154" spans="1:14" x14ac:dyDescent="0.3">
      <c r="A154" s="644" t="s">
        <v>24</v>
      </c>
      <c r="B154" s="4"/>
      <c r="C154" s="33">
        <v>0</v>
      </c>
      <c r="D154" s="16"/>
      <c r="E154" s="17"/>
      <c r="F154" s="17"/>
      <c r="G154" s="18"/>
      <c r="H154" s="19"/>
      <c r="I154" s="19"/>
      <c r="J154" s="19"/>
      <c r="K154" s="445">
        <f t="shared" si="4"/>
        <v>0</v>
      </c>
      <c r="L154" s="496"/>
      <c r="M154" s="496"/>
      <c r="N154" s="20"/>
    </row>
    <row r="155" spans="1:14" x14ac:dyDescent="0.3">
      <c r="A155" s="644" t="s">
        <v>24</v>
      </c>
      <c r="B155" s="4"/>
      <c r="C155" s="33">
        <v>0</v>
      </c>
      <c r="D155" s="16"/>
      <c r="E155" s="17"/>
      <c r="F155" s="17"/>
      <c r="G155" s="18" t="s">
        <v>24</v>
      </c>
      <c r="H155" s="19"/>
      <c r="I155" s="19"/>
      <c r="J155" s="19"/>
      <c r="K155" s="445">
        <f t="shared" si="4"/>
        <v>0</v>
      </c>
      <c r="L155" s="496"/>
      <c r="M155" s="496"/>
      <c r="N155" s="20"/>
    </row>
    <row r="156" spans="1:14" x14ac:dyDescent="0.3">
      <c r="A156" s="644" t="s">
        <v>24</v>
      </c>
      <c r="B156" s="4"/>
      <c r="C156" s="33">
        <v>0</v>
      </c>
      <c r="D156" s="16"/>
      <c r="E156" s="17"/>
      <c r="F156" s="17"/>
      <c r="G156" s="18" t="s">
        <v>24</v>
      </c>
      <c r="H156" s="19"/>
      <c r="I156" s="19"/>
      <c r="J156" s="19"/>
      <c r="K156" s="445">
        <f t="shared" si="4"/>
        <v>0</v>
      </c>
      <c r="L156" s="496"/>
      <c r="M156" s="496"/>
      <c r="N156" s="20"/>
    </row>
    <row r="157" spans="1:14" x14ac:dyDescent="0.3">
      <c r="A157" s="644" t="s">
        <v>24</v>
      </c>
      <c r="B157" s="4"/>
      <c r="C157" s="33">
        <v>0</v>
      </c>
      <c r="D157" s="16"/>
      <c r="E157" s="17"/>
      <c r="F157" s="17"/>
      <c r="G157" s="18" t="s">
        <v>24</v>
      </c>
      <c r="H157" s="19"/>
      <c r="I157" s="19"/>
      <c r="J157" s="19"/>
      <c r="K157" s="445">
        <f t="shared" si="4"/>
        <v>0</v>
      </c>
      <c r="L157" s="496"/>
      <c r="M157" s="496"/>
      <c r="N157" s="20"/>
    </row>
    <row r="158" spans="1:14" x14ac:dyDescent="0.3">
      <c r="A158" s="644" t="s">
        <v>24</v>
      </c>
      <c r="B158" s="4"/>
      <c r="C158" s="33">
        <v>0</v>
      </c>
      <c r="D158" s="16"/>
      <c r="E158" s="17"/>
      <c r="F158" s="17"/>
      <c r="G158" s="18" t="s">
        <v>24</v>
      </c>
      <c r="H158" s="19"/>
      <c r="I158" s="19"/>
      <c r="J158" s="19"/>
      <c r="K158" s="445">
        <f t="shared" si="4"/>
        <v>0</v>
      </c>
      <c r="L158" s="496"/>
      <c r="M158" s="496"/>
      <c r="N158" s="20"/>
    </row>
    <row r="159" spans="1:14" x14ac:dyDescent="0.3">
      <c r="A159" s="644" t="s">
        <v>24</v>
      </c>
      <c r="B159" s="4"/>
      <c r="C159" s="33">
        <v>0</v>
      </c>
      <c r="D159" s="16"/>
      <c r="E159" s="17"/>
      <c r="F159" s="17"/>
      <c r="G159" s="18" t="s">
        <v>24</v>
      </c>
      <c r="H159" s="19"/>
      <c r="I159" s="19"/>
      <c r="J159" s="19"/>
      <c r="K159" s="445">
        <f t="shared" si="4"/>
        <v>0</v>
      </c>
      <c r="L159" s="496"/>
      <c r="M159" s="496"/>
      <c r="N159" s="20"/>
    </row>
    <row r="160" spans="1:14" x14ac:dyDescent="0.3">
      <c r="A160" s="644" t="s">
        <v>24</v>
      </c>
      <c r="B160" s="4"/>
      <c r="C160" s="33">
        <v>0</v>
      </c>
      <c r="D160" s="16"/>
      <c r="E160" s="17"/>
      <c r="F160" s="17"/>
      <c r="G160" s="18" t="s">
        <v>24</v>
      </c>
      <c r="H160" s="19"/>
      <c r="I160" s="19"/>
      <c r="J160" s="19"/>
      <c r="K160" s="445">
        <f t="shared" si="4"/>
        <v>0</v>
      </c>
      <c r="L160" s="496"/>
      <c r="M160" s="496"/>
      <c r="N160" s="20"/>
    </row>
    <row r="161" spans="1:14" x14ac:dyDescent="0.3">
      <c r="A161" s="644" t="s">
        <v>24</v>
      </c>
      <c r="B161" s="4"/>
      <c r="C161" s="33">
        <v>0</v>
      </c>
      <c r="D161" s="16"/>
      <c r="E161" s="17"/>
      <c r="F161" s="17"/>
      <c r="G161" s="18" t="s">
        <v>24</v>
      </c>
      <c r="H161" s="19"/>
      <c r="I161" s="19"/>
      <c r="J161" s="19"/>
      <c r="K161" s="445">
        <f t="shared" si="4"/>
        <v>0</v>
      </c>
      <c r="L161" s="496"/>
      <c r="M161" s="496"/>
      <c r="N161" s="20"/>
    </row>
    <row r="162" spans="1:14" x14ac:dyDescent="0.3">
      <c r="A162" s="644" t="s">
        <v>24</v>
      </c>
      <c r="B162" s="4"/>
      <c r="C162" s="33">
        <v>0</v>
      </c>
      <c r="D162" s="16"/>
      <c r="E162" s="17"/>
      <c r="F162" s="17"/>
      <c r="G162" s="18" t="s">
        <v>24</v>
      </c>
      <c r="H162" s="19"/>
      <c r="I162" s="19"/>
      <c r="J162" s="19"/>
      <c r="K162" s="445">
        <f t="shared" si="4"/>
        <v>0</v>
      </c>
      <c r="L162" s="496"/>
      <c r="M162" s="496"/>
      <c r="N162" s="20"/>
    </row>
    <row r="163" spans="1:14" x14ac:dyDescent="0.3">
      <c r="A163" s="644" t="s">
        <v>24</v>
      </c>
      <c r="B163" s="4"/>
      <c r="C163" s="33">
        <v>0</v>
      </c>
      <c r="D163" s="16"/>
      <c r="E163" s="17"/>
      <c r="F163" s="17"/>
      <c r="G163" s="18" t="s">
        <v>24</v>
      </c>
      <c r="H163" s="19"/>
      <c r="I163" s="19"/>
      <c r="J163" s="19"/>
      <c r="K163" s="445">
        <f t="shared" si="4"/>
        <v>0</v>
      </c>
      <c r="L163" s="496"/>
      <c r="M163" s="496"/>
      <c r="N163" s="20"/>
    </row>
    <row r="164" spans="1:14" x14ac:dyDescent="0.3">
      <c r="A164" s="644" t="s">
        <v>24</v>
      </c>
      <c r="B164" s="4"/>
      <c r="C164" s="33">
        <v>0</v>
      </c>
      <c r="D164" s="16"/>
      <c r="E164" s="17"/>
      <c r="F164" s="17"/>
      <c r="G164" s="18" t="s">
        <v>24</v>
      </c>
      <c r="H164" s="19"/>
      <c r="I164" s="19"/>
      <c r="J164" s="19"/>
      <c r="K164" s="445">
        <f t="shared" si="4"/>
        <v>0</v>
      </c>
      <c r="L164" s="496"/>
      <c r="M164" s="496"/>
      <c r="N164" s="20"/>
    </row>
    <row r="165" spans="1:14" x14ac:dyDescent="0.3">
      <c r="A165" s="644" t="s">
        <v>24</v>
      </c>
      <c r="B165" s="4"/>
      <c r="C165" s="33">
        <v>0</v>
      </c>
      <c r="D165" s="16"/>
      <c r="E165" s="17"/>
      <c r="F165" s="17"/>
      <c r="G165" s="18" t="s">
        <v>24</v>
      </c>
      <c r="H165" s="19"/>
      <c r="I165" s="19"/>
      <c r="J165" s="19"/>
      <c r="K165" s="445">
        <f t="shared" si="4"/>
        <v>0</v>
      </c>
      <c r="L165" s="496"/>
      <c r="M165" s="496"/>
      <c r="N165" s="20"/>
    </row>
    <row r="166" spans="1:14" x14ac:dyDescent="0.3">
      <c r="A166" s="644" t="s">
        <v>24</v>
      </c>
      <c r="B166" s="4"/>
      <c r="C166" s="33">
        <v>0</v>
      </c>
      <c r="D166" s="16"/>
      <c r="E166" s="17"/>
      <c r="F166" s="17"/>
      <c r="G166" s="18" t="s">
        <v>24</v>
      </c>
      <c r="H166" s="19"/>
      <c r="I166" s="19"/>
      <c r="J166" s="19"/>
      <c r="K166" s="445">
        <f t="shared" si="4"/>
        <v>0</v>
      </c>
      <c r="L166" s="496"/>
      <c r="M166" s="496"/>
      <c r="N166" s="20"/>
    </row>
    <row r="167" spans="1:14" x14ac:dyDescent="0.3">
      <c r="A167" s="644" t="s">
        <v>24</v>
      </c>
      <c r="B167" s="4"/>
      <c r="C167" s="33">
        <v>0</v>
      </c>
      <c r="D167" s="16"/>
      <c r="E167" s="17"/>
      <c r="F167" s="17"/>
      <c r="G167" s="18" t="s">
        <v>24</v>
      </c>
      <c r="H167" s="19"/>
      <c r="I167" s="19"/>
      <c r="J167" s="19"/>
      <c r="K167" s="445">
        <f t="shared" si="4"/>
        <v>0</v>
      </c>
      <c r="L167" s="496"/>
      <c r="M167" s="496"/>
      <c r="N167" s="20"/>
    </row>
    <row r="168" spans="1:14" x14ac:dyDescent="0.3">
      <c r="A168" s="644" t="s">
        <v>24</v>
      </c>
      <c r="B168" s="4"/>
      <c r="C168" s="33">
        <v>0</v>
      </c>
      <c r="D168" s="16"/>
      <c r="E168" s="17"/>
      <c r="F168" s="17"/>
      <c r="G168" s="18" t="s">
        <v>24</v>
      </c>
      <c r="H168" s="19"/>
      <c r="I168" s="19"/>
      <c r="J168" s="19"/>
      <c r="K168" s="445">
        <f t="shared" si="4"/>
        <v>0</v>
      </c>
      <c r="L168" s="496"/>
      <c r="M168" s="496"/>
      <c r="N168" s="20"/>
    </row>
    <row r="169" spans="1:14" x14ac:dyDescent="0.3">
      <c r="A169" s="644" t="s">
        <v>24</v>
      </c>
      <c r="B169" s="4"/>
      <c r="C169" s="33">
        <v>0</v>
      </c>
      <c r="D169" s="16"/>
      <c r="E169" s="17"/>
      <c r="F169" s="17"/>
      <c r="G169" s="18" t="s">
        <v>24</v>
      </c>
      <c r="H169" s="19"/>
      <c r="I169" s="19"/>
      <c r="J169" s="19"/>
      <c r="K169" s="445">
        <f t="shared" si="4"/>
        <v>0</v>
      </c>
      <c r="L169" s="496"/>
      <c r="M169" s="496"/>
      <c r="N169" s="20"/>
    </row>
    <row r="170" spans="1:14" x14ac:dyDescent="0.3">
      <c r="A170" s="644" t="s">
        <v>24</v>
      </c>
      <c r="B170" s="4"/>
      <c r="C170" s="33">
        <v>0</v>
      </c>
      <c r="D170" s="16"/>
      <c r="E170" s="17"/>
      <c r="F170" s="17"/>
      <c r="G170" s="18" t="s">
        <v>24</v>
      </c>
      <c r="H170" s="19"/>
      <c r="I170" s="19"/>
      <c r="J170" s="19"/>
      <c r="K170" s="445">
        <f t="shared" si="4"/>
        <v>0</v>
      </c>
      <c r="L170" s="496"/>
      <c r="M170" s="496"/>
      <c r="N170" s="20"/>
    </row>
    <row r="171" spans="1:14" x14ac:dyDescent="0.3">
      <c r="A171" s="644" t="s">
        <v>24</v>
      </c>
      <c r="B171" s="4"/>
      <c r="C171" s="33">
        <v>0</v>
      </c>
      <c r="D171" s="16"/>
      <c r="E171" s="17"/>
      <c r="F171" s="17"/>
      <c r="G171" s="18" t="s">
        <v>24</v>
      </c>
      <c r="H171" s="19"/>
      <c r="I171" s="19"/>
      <c r="J171" s="19"/>
      <c r="K171" s="445">
        <f t="shared" si="4"/>
        <v>0</v>
      </c>
      <c r="L171" s="496"/>
      <c r="M171" s="496"/>
      <c r="N171" s="20"/>
    </row>
    <row r="172" spans="1:14" x14ac:dyDescent="0.3">
      <c r="A172" s="644" t="s">
        <v>24</v>
      </c>
      <c r="B172" s="4"/>
      <c r="C172" s="33">
        <v>0</v>
      </c>
      <c r="D172" s="16"/>
      <c r="E172" s="17"/>
      <c r="F172" s="17"/>
      <c r="G172" s="18" t="s">
        <v>24</v>
      </c>
      <c r="H172" s="19"/>
      <c r="I172" s="19"/>
      <c r="J172" s="19"/>
      <c r="K172" s="445">
        <f t="shared" si="4"/>
        <v>0</v>
      </c>
      <c r="L172" s="496"/>
      <c r="M172" s="496"/>
      <c r="N172" s="20"/>
    </row>
    <row r="173" spans="1:14" ht="15" thickBot="1" x14ac:dyDescent="0.35">
      <c r="A173" s="644" t="s">
        <v>24</v>
      </c>
      <c r="B173" s="4"/>
      <c r="C173" s="33">
        <v>0</v>
      </c>
      <c r="D173" s="16"/>
      <c r="E173" s="17"/>
      <c r="F173" s="17"/>
      <c r="G173" s="18" t="s">
        <v>24</v>
      </c>
      <c r="H173" s="19"/>
      <c r="I173" s="19"/>
      <c r="J173" s="19"/>
      <c r="K173" s="445">
        <f t="shared" si="4"/>
        <v>0</v>
      </c>
      <c r="L173" s="497"/>
      <c r="M173" s="497"/>
      <c r="N173" s="20"/>
    </row>
  </sheetData>
  <mergeCells count="14">
    <mergeCell ref="A3:C3"/>
    <mergeCell ref="A4:A7"/>
    <mergeCell ref="B4:B7"/>
    <mergeCell ref="C4:C7"/>
    <mergeCell ref="D4:H4"/>
    <mergeCell ref="G5:G6"/>
    <mergeCell ref="H5:H6"/>
    <mergeCell ref="N4:N9"/>
    <mergeCell ref="M6:M7"/>
    <mergeCell ref="L6:L7"/>
    <mergeCell ref="H1:K1"/>
    <mergeCell ref="H2:K2"/>
    <mergeCell ref="I5:I6"/>
    <mergeCell ref="J5:J6"/>
  </mergeCells>
  <conditionalFormatting sqref="D10:D85">
    <cfRule type="cellIs" dxfId="38" priority="1" operator="between">
      <formula>1</formula>
      <formula>9.2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FF"/>
  </sheetPr>
  <dimension ref="A1:T173"/>
  <sheetViews>
    <sheetView workbookViewId="0">
      <pane ySplit="1344" topLeftCell="A72" activePane="bottomLeft"/>
      <selection activeCell="E1" sqref="E1:L1"/>
      <selection pane="bottomLeft" activeCell="H80" sqref="H80"/>
    </sheetView>
  </sheetViews>
  <sheetFormatPr baseColWidth="10" defaultColWidth="11.44140625" defaultRowHeight="14.4" x14ac:dyDescent="0.3"/>
  <cols>
    <col min="1" max="2" width="12.5546875" style="38" customWidth="1"/>
    <col min="3" max="7" width="9.6640625" style="38" customWidth="1"/>
    <col min="8" max="8" width="12" style="38" customWidth="1"/>
    <col min="9" max="10" width="9.6640625" style="38" customWidth="1"/>
    <col min="11" max="11" width="12.109375" style="38" customWidth="1"/>
    <col min="12" max="12" width="9.6640625" style="38" customWidth="1"/>
    <col min="13" max="13" width="17.6640625" style="38" customWidth="1"/>
    <col min="14" max="14" width="15.44140625" style="38" customWidth="1"/>
    <col min="15" max="19" width="9.6640625" style="38" customWidth="1"/>
    <col min="20" max="20" width="49.88671875" style="38" customWidth="1"/>
    <col min="21" max="16384" width="11.44140625" style="38"/>
  </cols>
  <sheetData>
    <row r="1" spans="1:20" ht="18" customHeight="1" x14ac:dyDescent="0.35">
      <c r="A1" s="5">
        <v>2017</v>
      </c>
      <c r="E1" s="773"/>
      <c r="F1" s="774"/>
      <c r="G1" s="774"/>
      <c r="H1" s="774"/>
      <c r="I1" s="775"/>
      <c r="J1" s="775"/>
      <c r="K1" s="775"/>
      <c r="L1" s="776"/>
    </row>
    <row r="2" spans="1:20" ht="18.75" customHeight="1" thickBot="1" x14ac:dyDescent="0.3">
      <c r="E2" s="777" t="s">
        <v>261</v>
      </c>
      <c r="F2" s="778"/>
      <c r="G2" s="778"/>
      <c r="H2" s="778"/>
      <c r="I2" s="779"/>
      <c r="J2" s="779"/>
      <c r="K2" s="779"/>
      <c r="L2" s="780"/>
    </row>
    <row r="3" spans="1:20" ht="16.5" customHeight="1" thickBot="1" x14ac:dyDescent="0.3">
      <c r="A3" s="713" t="s">
        <v>256</v>
      </c>
      <c r="B3" s="714"/>
      <c r="C3" s="715"/>
      <c r="D3" s="3"/>
      <c r="Q3" s="38" t="s">
        <v>282</v>
      </c>
    </row>
    <row r="4" spans="1:20" ht="30.75" customHeight="1" thickBot="1" x14ac:dyDescent="0.35">
      <c r="A4" s="716" t="s">
        <v>0</v>
      </c>
      <c r="B4" s="717" t="s">
        <v>1</v>
      </c>
      <c r="C4" s="717" t="s">
        <v>2</v>
      </c>
      <c r="D4" s="701" t="s">
        <v>3</v>
      </c>
      <c r="E4" s="701"/>
      <c r="F4" s="701"/>
      <c r="G4" s="701"/>
      <c r="H4" s="701"/>
      <c r="I4" s="407"/>
      <c r="J4" s="421"/>
      <c r="K4" s="421" t="s">
        <v>195</v>
      </c>
      <c r="L4" s="478" t="s">
        <v>217</v>
      </c>
      <c r="M4" s="609" t="s">
        <v>213</v>
      </c>
      <c r="N4" s="610" t="s">
        <v>151</v>
      </c>
      <c r="O4" s="467"/>
      <c r="P4" s="731" t="s">
        <v>221</v>
      </c>
      <c r="Q4" s="732"/>
      <c r="R4" s="733" t="s">
        <v>4</v>
      </c>
      <c r="S4" s="734"/>
      <c r="T4" s="722" t="s">
        <v>5</v>
      </c>
    </row>
    <row r="5" spans="1:20" ht="17.25" customHeight="1" thickBot="1" x14ac:dyDescent="0.35">
      <c r="A5" s="689"/>
      <c r="B5" s="698"/>
      <c r="C5" s="700"/>
      <c r="D5" s="408" t="s">
        <v>6</v>
      </c>
      <c r="E5" s="408" t="s">
        <v>7</v>
      </c>
      <c r="F5" s="408" t="s">
        <v>8</v>
      </c>
      <c r="G5" s="688" t="s">
        <v>9</v>
      </c>
      <c r="H5" s="688" t="s">
        <v>10</v>
      </c>
      <c r="I5" s="690" t="s">
        <v>197</v>
      </c>
      <c r="J5" s="690" t="s">
        <v>197</v>
      </c>
      <c r="K5" s="404"/>
      <c r="L5" s="746" t="s">
        <v>216</v>
      </c>
      <c r="M5" s="635" t="s">
        <v>332</v>
      </c>
      <c r="N5" s="602" t="s">
        <v>210</v>
      </c>
      <c r="O5" s="468" t="s">
        <v>214</v>
      </c>
      <c r="P5" s="482" t="s">
        <v>11</v>
      </c>
      <c r="Q5" s="480" t="s">
        <v>198</v>
      </c>
      <c r="R5" s="723" t="s">
        <v>12</v>
      </c>
      <c r="S5" s="724"/>
      <c r="T5" s="704"/>
    </row>
    <row r="6" spans="1:20" ht="15" customHeight="1" thickBot="1" x14ac:dyDescent="0.35">
      <c r="A6" s="689"/>
      <c r="B6" s="698"/>
      <c r="C6" s="700"/>
      <c r="D6" s="8"/>
      <c r="E6" s="409" t="s">
        <v>13</v>
      </c>
      <c r="F6" s="409" t="s">
        <v>13</v>
      </c>
      <c r="G6" s="688"/>
      <c r="H6" s="689"/>
      <c r="I6" s="691"/>
      <c r="J6" s="691"/>
      <c r="K6" s="422"/>
      <c r="L6" s="712"/>
      <c r="M6" s="770" t="s">
        <v>331</v>
      </c>
      <c r="N6" s="770" t="s">
        <v>331</v>
      </c>
      <c r="O6" s="746"/>
      <c r="P6" s="706" t="s">
        <v>16</v>
      </c>
      <c r="Q6" s="729" t="s">
        <v>16</v>
      </c>
      <c r="R6" s="725"/>
      <c r="S6" s="726"/>
      <c r="T6" s="704"/>
    </row>
    <row r="7" spans="1:20" ht="19.5" customHeight="1" thickBot="1" x14ac:dyDescent="0.35">
      <c r="A7" s="689"/>
      <c r="B7" s="699"/>
      <c r="C7" s="691"/>
      <c r="D7" s="10"/>
      <c r="E7" s="406" t="s">
        <v>17</v>
      </c>
      <c r="F7" s="406" t="s">
        <v>17</v>
      </c>
      <c r="G7" s="406" t="s">
        <v>17</v>
      </c>
      <c r="H7" s="12"/>
      <c r="I7" s="406" t="s">
        <v>17</v>
      </c>
      <c r="J7" s="536" t="s">
        <v>16</v>
      </c>
      <c r="K7" s="423" t="s">
        <v>16</v>
      </c>
      <c r="L7" s="499" t="s">
        <v>16</v>
      </c>
      <c r="M7" s="771"/>
      <c r="N7" s="771"/>
      <c r="O7" s="772"/>
      <c r="P7" s="706"/>
      <c r="Q7" s="730"/>
      <c r="R7" s="727"/>
      <c r="S7" s="728"/>
      <c r="T7" s="704"/>
    </row>
    <row r="8" spans="1:20" ht="21.75" customHeight="1" thickBot="1" x14ac:dyDescent="0.35">
      <c r="A8" s="435"/>
      <c r="B8" s="435"/>
      <c r="C8" s="435" t="s">
        <v>18</v>
      </c>
      <c r="D8" s="436" t="s">
        <v>223</v>
      </c>
      <c r="E8" s="436">
        <f>0</f>
        <v>0</v>
      </c>
      <c r="F8" s="488" t="s">
        <v>241</v>
      </c>
      <c r="G8" s="483" t="s">
        <v>228</v>
      </c>
      <c r="H8" s="614" t="s">
        <v>283</v>
      </c>
      <c r="I8" s="488" t="s">
        <v>234</v>
      </c>
      <c r="J8" s="546" t="s">
        <v>286</v>
      </c>
      <c r="K8" s="615" t="s">
        <v>285</v>
      </c>
      <c r="L8" s="498" t="s">
        <v>218</v>
      </c>
      <c r="M8" s="483" t="s">
        <v>287</v>
      </c>
      <c r="N8" s="491" t="s">
        <v>288</v>
      </c>
      <c r="O8" s="479" t="s">
        <v>289</v>
      </c>
      <c r="P8" s="410" t="s">
        <v>66</v>
      </c>
      <c r="Q8" s="438" t="s">
        <v>220</v>
      </c>
      <c r="R8" s="439" t="s">
        <v>19</v>
      </c>
      <c r="S8" s="439" t="s">
        <v>20</v>
      </c>
      <c r="T8" s="704"/>
    </row>
    <row r="9" spans="1:20" ht="30.75" customHeight="1" thickBot="1" x14ac:dyDescent="0.35">
      <c r="A9" s="454" t="s">
        <v>21</v>
      </c>
      <c r="B9" s="455"/>
      <c r="C9" s="455"/>
      <c r="D9" s="456" t="s">
        <v>245</v>
      </c>
      <c r="E9" s="456" t="s">
        <v>245</v>
      </c>
      <c r="F9" s="456"/>
      <c r="G9" s="525" t="s">
        <v>246</v>
      </c>
      <c r="H9" s="456" t="s">
        <v>284</v>
      </c>
      <c r="I9" s="456"/>
      <c r="J9" s="457"/>
      <c r="K9" s="456" t="s">
        <v>284</v>
      </c>
      <c r="L9" s="474"/>
      <c r="M9" s="474"/>
      <c r="N9" s="494"/>
      <c r="O9" s="463"/>
      <c r="P9" s="456" t="s">
        <v>245</v>
      </c>
      <c r="Q9" s="456" t="s">
        <v>245</v>
      </c>
      <c r="R9" s="461"/>
      <c r="S9" s="462"/>
      <c r="T9" s="705"/>
    </row>
    <row r="10" spans="1:20" ht="15" x14ac:dyDescent="0.25">
      <c r="A10" s="6">
        <v>42811</v>
      </c>
      <c r="B10" s="33"/>
      <c r="C10" s="33">
        <v>0</v>
      </c>
      <c r="D10" s="441">
        <v>10.26</v>
      </c>
      <c r="E10" s="441">
        <v>0</v>
      </c>
      <c r="F10" s="441">
        <v>21.3</v>
      </c>
      <c r="G10" s="442">
        <v>10.199999999999999</v>
      </c>
      <c r="H10" s="443">
        <v>800</v>
      </c>
      <c r="I10" s="444">
        <v>2.2599999999999998</v>
      </c>
      <c r="J10" s="296">
        <v>16.100000000000001</v>
      </c>
      <c r="K10" s="445">
        <f>H10*0.7</f>
        <v>560</v>
      </c>
      <c r="L10" s="475"/>
      <c r="M10" s="506">
        <v>11.3</v>
      </c>
      <c r="N10" s="506"/>
      <c r="O10" s="464">
        <f>L10/F10</f>
        <v>0</v>
      </c>
      <c r="P10" s="451"/>
      <c r="Q10" s="452"/>
      <c r="R10" s="453"/>
      <c r="S10" s="453"/>
      <c r="T10" s="20"/>
    </row>
    <row r="11" spans="1:20" ht="15" x14ac:dyDescent="0.25">
      <c r="A11" s="6"/>
      <c r="B11" s="33"/>
      <c r="C11" s="33">
        <v>0</v>
      </c>
      <c r="D11" s="17"/>
      <c r="E11" s="17"/>
      <c r="F11" s="17"/>
      <c r="G11" s="18"/>
      <c r="H11" s="19"/>
      <c r="I11" s="414"/>
      <c r="J11" s="296"/>
      <c r="K11" s="445">
        <f t="shared" ref="K11:K73" si="0">H11*0.7</f>
        <v>0</v>
      </c>
      <c r="L11" s="476"/>
      <c r="M11" s="507"/>
      <c r="N11" s="507"/>
      <c r="O11" s="465"/>
      <c r="P11" s="420"/>
      <c r="Q11" s="2"/>
      <c r="R11" s="31"/>
      <c r="S11" s="31"/>
      <c r="T11" s="20"/>
    </row>
    <row r="12" spans="1:20" ht="15" x14ac:dyDescent="0.25">
      <c r="A12" s="6">
        <v>42814</v>
      </c>
      <c r="B12" s="33"/>
      <c r="C12" s="33">
        <v>0</v>
      </c>
      <c r="D12" s="17">
        <v>10.34</v>
      </c>
      <c r="E12" s="17">
        <v>0</v>
      </c>
      <c r="F12" s="17">
        <v>22.9</v>
      </c>
      <c r="G12" s="18">
        <v>10.8</v>
      </c>
      <c r="H12" s="19">
        <v>899</v>
      </c>
      <c r="I12" s="19">
        <v>13.8</v>
      </c>
      <c r="J12" s="296">
        <f t="shared" ref="J12:J19" si="1">I12*7.1</f>
        <v>97.98</v>
      </c>
      <c r="K12" s="445">
        <f t="shared" si="0"/>
        <v>629.29999999999995</v>
      </c>
      <c r="L12" s="476"/>
      <c r="M12" s="507">
        <v>10.3</v>
      </c>
      <c r="N12" s="507"/>
      <c r="O12" s="465"/>
      <c r="P12" s="420"/>
      <c r="Q12" s="2"/>
      <c r="R12" s="31"/>
      <c r="S12" s="31"/>
      <c r="T12" s="20"/>
    </row>
    <row r="13" spans="1:20" ht="15" x14ac:dyDescent="0.25">
      <c r="A13" s="6">
        <v>42817</v>
      </c>
      <c r="B13" s="33"/>
      <c r="C13" s="33">
        <v>0</v>
      </c>
      <c r="D13" s="17">
        <v>9.5399999999999991</v>
      </c>
      <c r="E13" s="17">
        <v>0</v>
      </c>
      <c r="F13" s="17">
        <v>9.8000000000000007</v>
      </c>
      <c r="G13" s="18">
        <v>2.8</v>
      </c>
      <c r="H13" s="19">
        <v>565</v>
      </c>
      <c r="I13" s="19">
        <v>6.8</v>
      </c>
      <c r="J13" s="296">
        <f t="shared" si="1"/>
        <v>48.279999999999994</v>
      </c>
      <c r="K13" s="445">
        <f t="shared" si="0"/>
        <v>395.5</v>
      </c>
      <c r="L13" s="476">
        <v>19</v>
      </c>
      <c r="M13" s="507">
        <v>4.82</v>
      </c>
      <c r="N13" s="507"/>
      <c r="O13" s="465">
        <f>L13/F13</f>
        <v>1.9387755102040816</v>
      </c>
      <c r="P13" s="420">
        <v>0.41</v>
      </c>
      <c r="Q13" s="2"/>
      <c r="R13" s="31"/>
      <c r="S13" s="31"/>
      <c r="T13" s="20" t="s">
        <v>266</v>
      </c>
    </row>
    <row r="14" spans="1:20" ht="15" x14ac:dyDescent="0.25">
      <c r="A14" s="4">
        <v>42818</v>
      </c>
      <c r="B14" s="33"/>
      <c r="C14" s="33">
        <v>0</v>
      </c>
      <c r="D14" s="17">
        <v>10.78</v>
      </c>
      <c r="E14" s="17">
        <v>0</v>
      </c>
      <c r="F14" s="17">
        <v>12.6</v>
      </c>
      <c r="G14" s="18">
        <v>8.8000000000000007</v>
      </c>
      <c r="H14" s="19">
        <v>754</v>
      </c>
      <c r="I14" s="19">
        <v>9</v>
      </c>
      <c r="J14" s="296">
        <f t="shared" si="1"/>
        <v>63.9</v>
      </c>
      <c r="K14" s="445">
        <f t="shared" si="0"/>
        <v>527.79999999999995</v>
      </c>
      <c r="L14" s="476">
        <v>16.8</v>
      </c>
      <c r="M14" s="507">
        <v>1.7</v>
      </c>
      <c r="N14" s="507"/>
      <c r="O14" s="465">
        <f>L14/F14</f>
        <v>1.3333333333333335</v>
      </c>
      <c r="P14" s="420">
        <v>0.68</v>
      </c>
      <c r="Q14" s="2"/>
      <c r="R14" s="31"/>
      <c r="S14" s="31"/>
      <c r="T14" s="20"/>
    </row>
    <row r="15" spans="1:20" ht="15" x14ac:dyDescent="0.25">
      <c r="A15" s="4">
        <v>42821</v>
      </c>
      <c r="B15" s="33"/>
      <c r="C15" s="33">
        <v>0</v>
      </c>
      <c r="D15" s="17">
        <v>9.3000000000000007</v>
      </c>
      <c r="E15" s="17">
        <v>0</v>
      </c>
      <c r="F15" s="17">
        <v>9.5</v>
      </c>
      <c r="G15" s="18">
        <v>2.6</v>
      </c>
      <c r="H15" s="19">
        <v>468</v>
      </c>
      <c r="I15" s="19">
        <v>6.46</v>
      </c>
      <c r="J15" s="296">
        <f t="shared" si="1"/>
        <v>45.866</v>
      </c>
      <c r="K15" s="445">
        <f t="shared" si="0"/>
        <v>327.59999999999997</v>
      </c>
      <c r="L15" s="476"/>
      <c r="M15" s="507"/>
      <c r="N15" s="507"/>
      <c r="O15" s="465"/>
      <c r="P15" s="420"/>
      <c r="Q15" s="2"/>
      <c r="R15" s="31"/>
      <c r="S15" s="31"/>
      <c r="T15" s="20"/>
    </row>
    <row r="16" spans="1:20" ht="15" x14ac:dyDescent="0.25">
      <c r="A16" s="4">
        <v>42823</v>
      </c>
      <c r="B16" s="33"/>
      <c r="C16" s="33">
        <v>0</v>
      </c>
      <c r="D16" s="17">
        <v>9.6</v>
      </c>
      <c r="E16" s="17">
        <v>0</v>
      </c>
      <c r="F16" s="17">
        <v>13.1</v>
      </c>
      <c r="G16" s="18">
        <v>4.2</v>
      </c>
      <c r="H16" s="19">
        <v>575</v>
      </c>
      <c r="I16" s="19">
        <v>6.28</v>
      </c>
      <c r="J16" s="445">
        <f t="shared" si="1"/>
        <v>44.588000000000001</v>
      </c>
      <c r="K16" s="445">
        <f t="shared" si="0"/>
        <v>402.5</v>
      </c>
      <c r="L16" s="476"/>
      <c r="M16" s="507"/>
      <c r="N16" s="507"/>
      <c r="O16" s="465"/>
      <c r="P16" s="420"/>
      <c r="Q16" s="2"/>
      <c r="R16" s="31"/>
      <c r="S16" s="31"/>
      <c r="T16" s="20"/>
    </row>
    <row r="17" spans="1:20" ht="15" x14ac:dyDescent="0.25">
      <c r="A17" s="4">
        <v>42825</v>
      </c>
      <c r="B17" s="33"/>
      <c r="C17" s="33">
        <v>0</v>
      </c>
      <c r="D17" s="17">
        <v>9.73</v>
      </c>
      <c r="E17" s="17">
        <v>0</v>
      </c>
      <c r="F17" s="17">
        <v>5.8</v>
      </c>
      <c r="G17" s="18">
        <v>2.1</v>
      </c>
      <c r="H17" s="19">
        <v>357</v>
      </c>
      <c r="I17" s="19">
        <v>5.98</v>
      </c>
      <c r="J17" s="445">
        <f t="shared" si="1"/>
        <v>42.457999999999998</v>
      </c>
      <c r="K17" s="445">
        <f t="shared" si="0"/>
        <v>249.89999999999998</v>
      </c>
      <c r="L17" s="476"/>
      <c r="M17" s="507">
        <v>1.1399999999999999</v>
      </c>
      <c r="N17" s="507">
        <v>10</v>
      </c>
      <c r="O17" s="465"/>
      <c r="P17" s="420"/>
      <c r="Q17" s="2"/>
      <c r="R17" s="31"/>
      <c r="S17" s="31"/>
      <c r="T17" s="20"/>
    </row>
    <row r="18" spans="1:20" ht="15" x14ac:dyDescent="0.25">
      <c r="A18" s="4">
        <v>42798</v>
      </c>
      <c r="B18" s="33"/>
      <c r="C18" s="33">
        <v>0</v>
      </c>
      <c r="D18" s="17">
        <v>10.07</v>
      </c>
      <c r="E18" s="17">
        <v>0</v>
      </c>
      <c r="F18" s="17">
        <v>9.8000000000000007</v>
      </c>
      <c r="G18" s="18">
        <v>4.9000000000000004</v>
      </c>
      <c r="H18" s="19">
        <v>488</v>
      </c>
      <c r="I18" s="19">
        <v>2</v>
      </c>
      <c r="J18" s="445">
        <f t="shared" si="1"/>
        <v>14.2</v>
      </c>
      <c r="K18" s="445">
        <f t="shared" si="0"/>
        <v>341.59999999999997</v>
      </c>
      <c r="L18" s="476"/>
      <c r="M18" s="507">
        <v>4.7699999999999996</v>
      </c>
      <c r="N18" s="507"/>
      <c r="O18" s="465"/>
      <c r="P18" s="420"/>
      <c r="Q18" s="2"/>
      <c r="R18" s="31"/>
      <c r="S18" s="31"/>
      <c r="T18" s="20"/>
    </row>
    <row r="19" spans="1:20" ht="15" x14ac:dyDescent="0.25">
      <c r="A19" s="4">
        <f>'1 EAU BRUTE DE VILLE'!A19</f>
        <v>43560</v>
      </c>
      <c r="B19" s="33"/>
      <c r="C19" s="33">
        <v>0</v>
      </c>
      <c r="D19" s="17">
        <v>10.07</v>
      </c>
      <c r="E19" s="17">
        <v>0</v>
      </c>
      <c r="F19" s="17">
        <v>14.6</v>
      </c>
      <c r="G19" s="18">
        <v>6.2</v>
      </c>
      <c r="H19" s="19">
        <v>639</v>
      </c>
      <c r="I19" s="19">
        <v>16.5</v>
      </c>
      <c r="J19" s="445">
        <f t="shared" si="1"/>
        <v>117.14999999999999</v>
      </c>
      <c r="K19" s="445">
        <f t="shared" si="0"/>
        <v>447.29999999999995</v>
      </c>
      <c r="L19" s="476"/>
      <c r="M19" s="507">
        <v>7.04</v>
      </c>
      <c r="N19" s="507">
        <v>60</v>
      </c>
      <c r="O19" s="465"/>
      <c r="P19" s="420"/>
      <c r="Q19" s="2"/>
      <c r="R19" s="31"/>
      <c r="S19" s="31"/>
      <c r="T19" s="20"/>
    </row>
    <row r="20" spans="1:20" ht="15" x14ac:dyDescent="0.25">
      <c r="A20" s="4">
        <v>42832</v>
      </c>
      <c r="B20" s="33"/>
      <c r="C20" s="33">
        <v>0</v>
      </c>
      <c r="D20" s="16"/>
      <c r="E20" s="17">
        <v>0</v>
      </c>
      <c r="F20" s="17">
        <v>12</v>
      </c>
      <c r="G20" s="18">
        <v>5</v>
      </c>
      <c r="H20" s="19"/>
      <c r="I20" s="19"/>
      <c r="J20" s="445">
        <v>72</v>
      </c>
      <c r="K20" s="445">
        <f t="shared" si="0"/>
        <v>0</v>
      </c>
      <c r="L20" s="476"/>
      <c r="M20" s="507">
        <v>10</v>
      </c>
      <c r="N20" s="507">
        <v>60</v>
      </c>
      <c r="O20" s="465"/>
      <c r="P20" s="420"/>
      <c r="Q20" s="2"/>
      <c r="R20" s="31"/>
      <c r="S20" s="31"/>
      <c r="T20" s="20"/>
    </row>
    <row r="21" spans="1:20" ht="15" x14ac:dyDescent="0.25">
      <c r="A21" s="4">
        <v>42835</v>
      </c>
      <c r="B21" s="33"/>
      <c r="C21" s="33">
        <v>0</v>
      </c>
      <c r="D21" s="16"/>
      <c r="E21" s="17">
        <v>0</v>
      </c>
      <c r="F21" s="17">
        <v>57</v>
      </c>
      <c r="G21" s="18">
        <v>32</v>
      </c>
      <c r="H21" s="19"/>
      <c r="I21" s="19"/>
      <c r="J21" s="445">
        <v>67</v>
      </c>
      <c r="K21" s="445">
        <f t="shared" si="0"/>
        <v>0</v>
      </c>
      <c r="L21" s="476"/>
      <c r="M21" s="507">
        <v>10</v>
      </c>
      <c r="N21" s="507">
        <v>300</v>
      </c>
      <c r="O21" s="465"/>
      <c r="P21" s="420"/>
      <c r="Q21" s="2"/>
      <c r="R21" s="31"/>
      <c r="S21" s="31"/>
      <c r="T21" s="20"/>
    </row>
    <row r="22" spans="1:20" ht="15" x14ac:dyDescent="0.25">
      <c r="A22" s="4">
        <v>42837</v>
      </c>
      <c r="B22" s="33"/>
      <c r="C22" s="33">
        <v>0</v>
      </c>
      <c r="D22" s="16"/>
      <c r="E22" s="17">
        <v>0</v>
      </c>
      <c r="F22" s="17">
        <v>15</v>
      </c>
      <c r="G22" s="18">
        <v>10</v>
      </c>
      <c r="H22" s="19"/>
      <c r="I22" s="19"/>
      <c r="J22" s="445">
        <v>107</v>
      </c>
      <c r="K22" s="445">
        <f t="shared" si="0"/>
        <v>0</v>
      </c>
      <c r="L22" s="476"/>
      <c r="M22" s="507">
        <v>8</v>
      </c>
      <c r="N22" s="507">
        <v>0</v>
      </c>
      <c r="O22" s="465"/>
      <c r="P22" s="420"/>
      <c r="Q22" s="2"/>
      <c r="R22" s="31"/>
      <c r="S22" s="31"/>
      <c r="T22" s="21"/>
    </row>
    <row r="23" spans="1:20" ht="15" x14ac:dyDescent="0.25">
      <c r="A23" s="4">
        <v>42844</v>
      </c>
      <c r="B23" s="33"/>
      <c r="C23" s="33">
        <v>0</v>
      </c>
      <c r="D23" s="16"/>
      <c r="E23" s="17">
        <v>0</v>
      </c>
      <c r="F23" s="17">
        <v>20</v>
      </c>
      <c r="G23" s="18">
        <v>12</v>
      </c>
      <c r="H23" s="19"/>
      <c r="I23" s="19"/>
      <c r="J23" s="445">
        <v>102</v>
      </c>
      <c r="K23" s="445">
        <f t="shared" si="0"/>
        <v>0</v>
      </c>
      <c r="L23" s="476"/>
      <c r="M23" s="507">
        <v>30</v>
      </c>
      <c r="N23" s="507">
        <v>180</v>
      </c>
      <c r="O23" s="465"/>
      <c r="P23" s="420"/>
      <c r="Q23" s="2"/>
      <c r="R23" s="31"/>
      <c r="S23" s="31"/>
      <c r="T23" s="20"/>
    </row>
    <row r="24" spans="1:20" ht="15" x14ac:dyDescent="0.25">
      <c r="A24" s="4">
        <v>42846</v>
      </c>
      <c r="B24" s="33"/>
      <c r="C24" s="33">
        <v>0</v>
      </c>
      <c r="D24" s="16"/>
      <c r="E24" s="17">
        <v>0</v>
      </c>
      <c r="F24" s="17">
        <v>49</v>
      </c>
      <c r="G24" s="18">
        <v>25</v>
      </c>
      <c r="H24" s="19"/>
      <c r="I24" s="19"/>
      <c r="J24" s="445">
        <v>212</v>
      </c>
      <c r="K24" s="445">
        <f t="shared" si="0"/>
        <v>0</v>
      </c>
      <c r="L24" s="476"/>
      <c r="M24" s="507">
        <v>15</v>
      </c>
      <c r="N24" s="507">
        <v>180</v>
      </c>
      <c r="O24" s="465"/>
      <c r="P24" s="420"/>
      <c r="Q24" s="2"/>
      <c r="R24" s="31"/>
      <c r="S24" s="31"/>
      <c r="T24" s="20"/>
    </row>
    <row r="25" spans="1:20" ht="15" x14ac:dyDescent="0.25">
      <c r="A25" s="4">
        <v>42849</v>
      </c>
      <c r="B25" s="33"/>
      <c r="C25" s="33">
        <v>0</v>
      </c>
      <c r="D25" s="16"/>
      <c r="E25" s="17">
        <v>0</v>
      </c>
      <c r="F25" s="17">
        <v>45</v>
      </c>
      <c r="G25" s="18">
        <v>30</v>
      </c>
      <c r="H25" s="19"/>
      <c r="I25" s="19"/>
      <c r="J25" s="445">
        <v>140</v>
      </c>
      <c r="K25" s="445">
        <f t="shared" si="0"/>
        <v>0</v>
      </c>
      <c r="L25" s="476"/>
      <c r="M25" s="507">
        <v>20</v>
      </c>
      <c r="N25" s="507">
        <v>0</v>
      </c>
      <c r="O25" s="465"/>
      <c r="P25" s="420"/>
      <c r="Q25" s="2"/>
      <c r="R25" s="31"/>
      <c r="S25" s="31"/>
      <c r="T25" s="20"/>
    </row>
    <row r="26" spans="1:20" ht="15" x14ac:dyDescent="0.25">
      <c r="A26" s="4">
        <v>42851</v>
      </c>
      <c r="B26" s="33"/>
      <c r="C26" s="33">
        <v>0</v>
      </c>
      <c r="D26" s="16"/>
      <c r="E26" s="17">
        <v>0</v>
      </c>
      <c r="F26" s="17">
        <v>17</v>
      </c>
      <c r="G26" s="18">
        <v>12</v>
      </c>
      <c r="H26" s="19"/>
      <c r="I26" s="19"/>
      <c r="J26" s="445">
        <v>110</v>
      </c>
      <c r="K26" s="445">
        <f t="shared" si="0"/>
        <v>0</v>
      </c>
      <c r="L26" s="476"/>
      <c r="M26" s="507">
        <v>5</v>
      </c>
      <c r="N26" s="507">
        <v>0</v>
      </c>
      <c r="O26" s="465"/>
      <c r="P26" s="420"/>
      <c r="Q26" s="2"/>
      <c r="R26" s="31"/>
      <c r="S26" s="31"/>
      <c r="T26" s="20"/>
    </row>
    <row r="27" spans="1:20" ht="15" x14ac:dyDescent="0.25">
      <c r="A27" s="4">
        <v>42853</v>
      </c>
      <c r="B27" s="33"/>
      <c r="C27" s="33">
        <v>0</v>
      </c>
      <c r="D27" s="16"/>
      <c r="E27" s="17">
        <v>0</v>
      </c>
      <c r="F27" s="17">
        <v>36</v>
      </c>
      <c r="G27" s="18">
        <v>26</v>
      </c>
      <c r="H27" s="19"/>
      <c r="I27" s="19"/>
      <c r="J27" s="445">
        <v>156.19999999999999</v>
      </c>
      <c r="K27" s="445">
        <f t="shared" si="0"/>
        <v>0</v>
      </c>
      <c r="L27" s="476"/>
      <c r="M27" s="507">
        <v>34.6</v>
      </c>
      <c r="N27" s="507">
        <v>27.9</v>
      </c>
      <c r="O27" s="465"/>
      <c r="P27" s="420"/>
      <c r="Q27" s="2"/>
      <c r="R27" s="31"/>
      <c r="S27" s="31"/>
      <c r="T27" s="20"/>
    </row>
    <row r="28" spans="1:20" ht="15" x14ac:dyDescent="0.25">
      <c r="A28" s="4">
        <v>42858</v>
      </c>
      <c r="B28" s="33"/>
      <c r="C28" s="33">
        <v>0</v>
      </c>
      <c r="D28" s="16"/>
      <c r="E28" s="17">
        <v>0</v>
      </c>
      <c r="F28" s="17">
        <v>0</v>
      </c>
      <c r="G28" s="18">
        <v>0</v>
      </c>
      <c r="H28" s="19"/>
      <c r="I28" s="19"/>
      <c r="J28" s="445">
        <v>170.4</v>
      </c>
      <c r="K28" s="445">
        <f t="shared" si="0"/>
        <v>0</v>
      </c>
      <c r="L28" s="476"/>
      <c r="M28" s="508">
        <v>10</v>
      </c>
      <c r="N28" s="508">
        <v>80</v>
      </c>
      <c r="O28" s="465"/>
      <c r="P28" s="420"/>
      <c r="Q28" s="2"/>
      <c r="R28" s="31"/>
      <c r="S28" s="31"/>
      <c r="T28" s="20"/>
    </row>
    <row r="29" spans="1:20" ht="15" x14ac:dyDescent="0.25">
      <c r="A29" s="4">
        <v>42860</v>
      </c>
      <c r="B29" s="33"/>
      <c r="C29" s="33">
        <v>0</v>
      </c>
      <c r="D29" s="16"/>
      <c r="E29" s="17">
        <v>0</v>
      </c>
      <c r="F29" s="17">
        <v>20</v>
      </c>
      <c r="G29" s="18">
        <v>11</v>
      </c>
      <c r="H29" s="19"/>
      <c r="I29" s="19"/>
      <c r="J29" s="445">
        <v>100</v>
      </c>
      <c r="K29" s="445">
        <f t="shared" si="0"/>
        <v>0</v>
      </c>
      <c r="L29" s="476"/>
      <c r="M29" s="508">
        <v>20</v>
      </c>
      <c r="N29" s="508">
        <v>80</v>
      </c>
      <c r="O29" s="465"/>
      <c r="P29" s="420"/>
      <c r="Q29" s="2"/>
      <c r="R29" s="31"/>
      <c r="S29" s="31"/>
      <c r="T29" s="20"/>
    </row>
    <row r="30" spans="1:20" ht="15" x14ac:dyDescent="0.25">
      <c r="A30" s="4">
        <v>42863</v>
      </c>
      <c r="B30" s="33"/>
      <c r="C30" s="33">
        <v>0</v>
      </c>
      <c r="D30" s="16"/>
      <c r="E30" s="17">
        <v>0</v>
      </c>
      <c r="F30" s="17">
        <v>32</v>
      </c>
      <c r="G30" s="18">
        <v>24</v>
      </c>
      <c r="H30" s="19"/>
      <c r="I30" s="19"/>
      <c r="J30" s="445">
        <v>177.5</v>
      </c>
      <c r="K30" s="445">
        <f t="shared" si="0"/>
        <v>0</v>
      </c>
      <c r="L30" s="476"/>
      <c r="M30" s="508">
        <v>25</v>
      </c>
      <c r="N30" s="508">
        <v>180</v>
      </c>
      <c r="O30" s="465"/>
      <c r="P30" s="420"/>
      <c r="Q30" s="2"/>
      <c r="R30" s="31"/>
      <c r="S30" s="31"/>
    </row>
    <row r="31" spans="1:20" ht="15" x14ac:dyDescent="0.25">
      <c r="A31" s="4">
        <v>42865</v>
      </c>
      <c r="B31" s="33"/>
      <c r="C31" s="33">
        <v>0</v>
      </c>
      <c r="D31" s="16"/>
      <c r="E31" s="17">
        <v>0</v>
      </c>
      <c r="F31" s="17">
        <v>21</v>
      </c>
      <c r="G31" s="18">
        <v>15</v>
      </c>
      <c r="H31" s="19"/>
      <c r="I31" s="19"/>
      <c r="J31" s="445">
        <v>74</v>
      </c>
      <c r="K31" s="445">
        <f t="shared" si="0"/>
        <v>0</v>
      </c>
      <c r="L31" s="476"/>
      <c r="M31" s="508">
        <v>10</v>
      </c>
      <c r="N31" s="508">
        <v>10</v>
      </c>
      <c r="O31" s="465"/>
      <c r="P31" s="420"/>
      <c r="Q31" s="2"/>
      <c r="R31" s="31"/>
      <c r="S31" s="31"/>
      <c r="T31" s="20"/>
    </row>
    <row r="32" spans="1:20" ht="15" x14ac:dyDescent="0.25">
      <c r="A32" s="4">
        <v>42867</v>
      </c>
      <c r="B32" s="33"/>
      <c r="C32" s="33">
        <v>0</v>
      </c>
      <c r="D32" s="16"/>
      <c r="E32" s="17">
        <v>0</v>
      </c>
      <c r="F32" s="17">
        <v>45</v>
      </c>
      <c r="G32" s="18">
        <v>25</v>
      </c>
      <c r="H32" s="19"/>
      <c r="I32" s="19"/>
      <c r="J32" s="445">
        <v>191.7</v>
      </c>
      <c r="K32" s="445">
        <f t="shared" si="0"/>
        <v>0</v>
      </c>
      <c r="L32" s="476"/>
      <c r="M32" s="508">
        <v>50</v>
      </c>
      <c r="N32" s="508">
        <v>180</v>
      </c>
      <c r="O32" s="465"/>
      <c r="P32" s="420"/>
      <c r="Q32" s="2"/>
      <c r="R32" s="31"/>
      <c r="S32" s="31"/>
      <c r="T32" s="20" t="s">
        <v>306</v>
      </c>
    </row>
    <row r="33" spans="1:20" ht="15" x14ac:dyDescent="0.25">
      <c r="A33" s="4">
        <v>42870</v>
      </c>
      <c r="B33" s="33"/>
      <c r="C33" s="33">
        <v>0</v>
      </c>
      <c r="D33" s="16"/>
      <c r="E33" s="17">
        <v>0</v>
      </c>
      <c r="F33" s="17">
        <v>20</v>
      </c>
      <c r="G33" s="18">
        <v>10</v>
      </c>
      <c r="H33" s="19"/>
      <c r="I33" s="19"/>
      <c r="J33" s="445">
        <v>79</v>
      </c>
      <c r="K33" s="445">
        <f t="shared" si="0"/>
        <v>0</v>
      </c>
      <c r="L33" s="476"/>
      <c r="M33" s="508">
        <v>15</v>
      </c>
      <c r="N33" s="508">
        <v>90</v>
      </c>
      <c r="O33" s="465"/>
      <c r="P33" s="420"/>
      <c r="Q33" s="2"/>
      <c r="R33" s="31"/>
      <c r="S33" s="31"/>
      <c r="T33" s="20"/>
    </row>
    <row r="34" spans="1:20" ht="15" x14ac:dyDescent="0.25">
      <c r="A34" s="4">
        <v>42872</v>
      </c>
      <c r="B34" s="33"/>
      <c r="C34" s="33">
        <v>0</v>
      </c>
      <c r="D34" s="16"/>
      <c r="E34" s="17">
        <v>0</v>
      </c>
      <c r="F34" s="17">
        <v>55</v>
      </c>
      <c r="G34" s="18">
        <v>30</v>
      </c>
      <c r="H34" s="19"/>
      <c r="I34" s="19"/>
      <c r="J34" s="445">
        <v>210</v>
      </c>
      <c r="K34" s="445">
        <f t="shared" si="0"/>
        <v>0</v>
      </c>
      <c r="L34" s="476"/>
      <c r="M34" s="508">
        <v>10</v>
      </c>
      <c r="N34" s="508">
        <v>80</v>
      </c>
      <c r="O34" s="465"/>
      <c r="P34" s="420"/>
      <c r="Q34" s="2"/>
      <c r="R34" s="31"/>
      <c r="S34" s="31"/>
      <c r="T34" s="20"/>
    </row>
    <row r="35" spans="1:20" ht="15" x14ac:dyDescent="0.25">
      <c r="A35" s="4">
        <v>42874</v>
      </c>
      <c r="B35" s="33"/>
      <c r="C35" s="33">
        <v>0</v>
      </c>
      <c r="D35" s="16"/>
      <c r="E35" s="17">
        <v>0</v>
      </c>
      <c r="F35" s="17">
        <v>22</v>
      </c>
      <c r="G35" s="18">
        <v>15</v>
      </c>
      <c r="H35" s="19"/>
      <c r="I35" s="19"/>
      <c r="J35" s="445">
        <v>140</v>
      </c>
      <c r="K35" s="445">
        <f t="shared" si="0"/>
        <v>0</v>
      </c>
      <c r="L35" s="476"/>
      <c r="M35" s="508">
        <v>10</v>
      </c>
      <c r="N35" s="508">
        <v>10</v>
      </c>
      <c r="O35" s="465"/>
      <c r="P35" s="420"/>
      <c r="Q35" s="2"/>
      <c r="R35" s="31"/>
      <c r="S35" s="31"/>
      <c r="T35" s="20"/>
    </row>
    <row r="36" spans="1:20" ht="15" x14ac:dyDescent="0.25">
      <c r="A36" s="4">
        <v>42877</v>
      </c>
      <c r="B36" s="33"/>
      <c r="C36" s="33">
        <v>0</v>
      </c>
      <c r="D36" s="16"/>
      <c r="E36" s="17">
        <v>0</v>
      </c>
      <c r="F36" s="17">
        <v>15</v>
      </c>
      <c r="G36" s="18">
        <v>10</v>
      </c>
      <c r="H36" s="19"/>
      <c r="I36" s="19"/>
      <c r="J36" s="445">
        <v>70</v>
      </c>
      <c r="K36" s="445">
        <f t="shared" si="0"/>
        <v>0</v>
      </c>
      <c r="L36" s="476"/>
      <c r="M36" s="508">
        <v>0</v>
      </c>
      <c r="N36" s="508">
        <v>40</v>
      </c>
      <c r="O36" s="465"/>
      <c r="P36" s="420"/>
      <c r="Q36" s="2"/>
      <c r="R36" s="31"/>
      <c r="S36" s="31"/>
      <c r="T36" s="20"/>
    </row>
    <row r="37" spans="1:20" ht="15" x14ac:dyDescent="0.25">
      <c r="A37" s="4">
        <v>42879</v>
      </c>
      <c r="B37" s="33"/>
      <c r="C37" s="33">
        <v>0</v>
      </c>
      <c r="D37" s="16"/>
      <c r="E37" s="17">
        <v>0</v>
      </c>
      <c r="F37" s="17">
        <v>20</v>
      </c>
      <c r="G37" s="18">
        <v>12</v>
      </c>
      <c r="H37" s="19"/>
      <c r="I37" s="19"/>
      <c r="J37" s="445">
        <v>170</v>
      </c>
      <c r="K37" s="445">
        <f t="shared" si="0"/>
        <v>0</v>
      </c>
      <c r="L37" s="476"/>
      <c r="M37" s="508">
        <v>0</v>
      </c>
      <c r="N37" s="508">
        <v>200</v>
      </c>
      <c r="O37" s="465"/>
      <c r="P37" s="420"/>
      <c r="Q37" s="2"/>
      <c r="R37" s="31"/>
      <c r="S37" s="31"/>
      <c r="T37" s="20"/>
    </row>
    <row r="38" spans="1:20" ht="15" x14ac:dyDescent="0.25">
      <c r="A38" s="4">
        <v>42881</v>
      </c>
      <c r="B38" s="33"/>
      <c r="C38" s="33">
        <v>0</v>
      </c>
      <c r="D38" s="16"/>
      <c r="E38" s="17">
        <v>0</v>
      </c>
      <c r="F38" s="17">
        <v>15</v>
      </c>
      <c r="G38" s="18">
        <v>10</v>
      </c>
      <c r="H38" s="19"/>
      <c r="I38" s="19"/>
      <c r="J38" s="445">
        <v>99</v>
      </c>
      <c r="K38" s="445">
        <f t="shared" si="0"/>
        <v>0</v>
      </c>
      <c r="L38" s="476"/>
      <c r="M38" s="508">
        <v>5</v>
      </c>
      <c r="N38" s="508">
        <v>0</v>
      </c>
      <c r="O38" s="465"/>
      <c r="P38" s="420"/>
      <c r="Q38" s="2"/>
      <c r="R38" s="31"/>
      <c r="S38" s="31"/>
      <c r="T38" s="20"/>
    </row>
    <row r="39" spans="1:20" ht="15" x14ac:dyDescent="0.25">
      <c r="A39" s="4">
        <v>42884</v>
      </c>
      <c r="B39" s="33"/>
      <c r="C39" s="33">
        <v>0</v>
      </c>
      <c r="D39" s="16"/>
      <c r="E39" s="17">
        <v>0</v>
      </c>
      <c r="F39" s="17">
        <v>0</v>
      </c>
      <c r="G39" s="18">
        <v>0</v>
      </c>
      <c r="H39" s="19"/>
      <c r="I39" s="19"/>
      <c r="J39" s="445">
        <v>191.7</v>
      </c>
      <c r="K39" s="445">
        <f t="shared" si="0"/>
        <v>0</v>
      </c>
      <c r="L39" s="476"/>
      <c r="M39" s="508">
        <v>40</v>
      </c>
      <c r="N39" s="508">
        <v>0</v>
      </c>
      <c r="O39" s="465"/>
      <c r="P39" s="420"/>
      <c r="Q39" s="2"/>
      <c r="R39" s="31"/>
      <c r="S39" s="31"/>
      <c r="T39" s="20"/>
    </row>
    <row r="40" spans="1:20" ht="15" x14ac:dyDescent="0.25">
      <c r="A40" s="4">
        <v>42886</v>
      </c>
      <c r="B40" s="33"/>
      <c r="C40" s="33">
        <v>0</v>
      </c>
      <c r="D40" s="16"/>
      <c r="E40" s="17">
        <v>0</v>
      </c>
      <c r="F40" s="17">
        <v>52</v>
      </c>
      <c r="G40" s="18">
        <v>32</v>
      </c>
      <c r="H40" s="19"/>
      <c r="I40" s="19"/>
      <c r="J40" s="445">
        <v>210</v>
      </c>
      <c r="K40" s="445">
        <f t="shared" si="0"/>
        <v>0</v>
      </c>
      <c r="L40" s="476"/>
      <c r="M40" s="508">
        <v>50</v>
      </c>
      <c r="N40" s="508">
        <v>180</v>
      </c>
      <c r="O40" s="465"/>
      <c r="P40" s="420"/>
      <c r="Q40" s="2"/>
      <c r="R40" s="31"/>
      <c r="S40" s="31"/>
      <c r="T40" s="20" t="s">
        <v>306</v>
      </c>
    </row>
    <row r="41" spans="1:20" ht="15" x14ac:dyDescent="0.25">
      <c r="A41" s="4">
        <v>42888</v>
      </c>
      <c r="B41" s="4"/>
      <c r="C41" s="33">
        <v>0</v>
      </c>
      <c r="D41" s="16"/>
      <c r="E41" s="17">
        <v>0</v>
      </c>
      <c r="F41" s="17">
        <v>18</v>
      </c>
      <c r="G41" s="18">
        <v>13</v>
      </c>
      <c r="H41" s="19"/>
      <c r="I41" s="19"/>
      <c r="J41" s="445">
        <v>106.5</v>
      </c>
      <c r="K41" s="445">
        <f t="shared" si="0"/>
        <v>0</v>
      </c>
      <c r="L41" s="476"/>
      <c r="M41" s="508">
        <v>25</v>
      </c>
      <c r="N41" s="508">
        <v>0</v>
      </c>
      <c r="O41" s="465"/>
      <c r="P41" s="420"/>
      <c r="Q41" s="2"/>
      <c r="R41" s="31"/>
      <c r="S41" s="31"/>
      <c r="T41" s="20"/>
    </row>
    <row r="42" spans="1:20" ht="15" x14ac:dyDescent="0.25">
      <c r="A42" s="4">
        <v>42891</v>
      </c>
      <c r="B42" s="4"/>
      <c r="C42" s="33">
        <v>0</v>
      </c>
      <c r="D42" s="16"/>
      <c r="E42" s="17">
        <v>0</v>
      </c>
      <c r="F42" s="17">
        <v>18</v>
      </c>
      <c r="G42" s="18">
        <v>11</v>
      </c>
      <c r="H42" s="19"/>
      <c r="I42" s="19"/>
      <c r="J42" s="445">
        <v>75</v>
      </c>
      <c r="K42" s="445">
        <f t="shared" si="0"/>
        <v>0</v>
      </c>
      <c r="L42" s="476"/>
      <c r="M42" s="508">
        <v>15</v>
      </c>
      <c r="N42" s="508">
        <v>0</v>
      </c>
      <c r="O42" s="465"/>
      <c r="P42" s="420"/>
      <c r="Q42" s="2"/>
      <c r="R42" s="31"/>
      <c r="S42" s="31"/>
      <c r="T42" s="20"/>
    </row>
    <row r="43" spans="1:20" ht="15" x14ac:dyDescent="0.25">
      <c r="A43" s="4">
        <v>42893</v>
      </c>
      <c r="B43" s="4"/>
      <c r="C43" s="33">
        <v>0</v>
      </c>
      <c r="D43" s="16"/>
      <c r="E43" s="17">
        <v>0</v>
      </c>
      <c r="F43" s="17">
        <v>45</v>
      </c>
      <c r="G43" s="18">
        <v>25</v>
      </c>
      <c r="H43" s="19"/>
      <c r="I43" s="19"/>
      <c r="J43" s="445">
        <v>192</v>
      </c>
      <c r="K43" s="445">
        <f t="shared" si="0"/>
        <v>0</v>
      </c>
      <c r="L43" s="476"/>
      <c r="M43" s="508">
        <v>15</v>
      </c>
      <c r="N43" s="508">
        <v>200</v>
      </c>
      <c r="O43" s="465"/>
      <c r="P43" s="420"/>
      <c r="Q43" s="2"/>
      <c r="R43" s="31"/>
      <c r="S43" s="31"/>
      <c r="T43" s="20"/>
    </row>
    <row r="44" spans="1:20" ht="15" x14ac:dyDescent="0.25">
      <c r="A44" s="4">
        <v>42895</v>
      </c>
      <c r="B44" s="4"/>
      <c r="C44" s="33">
        <v>0</v>
      </c>
      <c r="D44" s="16"/>
      <c r="E44" s="17">
        <v>0</v>
      </c>
      <c r="F44" s="17">
        <v>29</v>
      </c>
      <c r="G44" s="18">
        <v>18</v>
      </c>
      <c r="H44" s="19"/>
      <c r="I44" s="19"/>
      <c r="J44" s="445">
        <v>150.30000000000001</v>
      </c>
      <c r="K44" s="445">
        <f t="shared" si="0"/>
        <v>0</v>
      </c>
      <c r="L44" s="476"/>
      <c r="M44" s="508">
        <v>25</v>
      </c>
      <c r="N44" s="508">
        <v>0</v>
      </c>
      <c r="O44" s="465"/>
      <c r="P44" s="420"/>
      <c r="Q44" s="2"/>
      <c r="R44" s="31"/>
      <c r="S44" s="31"/>
      <c r="T44" s="20"/>
    </row>
    <row r="45" spans="1:20" ht="15" x14ac:dyDescent="0.25">
      <c r="A45" s="4">
        <v>42898</v>
      </c>
      <c r="B45" s="4"/>
      <c r="C45" s="33">
        <v>0</v>
      </c>
      <c r="D45" s="16"/>
      <c r="E45" s="17">
        <v>0</v>
      </c>
      <c r="F45" s="17">
        <v>24</v>
      </c>
      <c r="G45" s="18">
        <v>11</v>
      </c>
      <c r="H45" s="19"/>
      <c r="I45" s="19"/>
      <c r="J45" s="445">
        <v>72</v>
      </c>
      <c r="K45" s="445">
        <f t="shared" si="0"/>
        <v>0</v>
      </c>
      <c r="L45" s="476"/>
      <c r="M45" s="508">
        <v>15</v>
      </c>
      <c r="N45" s="508">
        <v>40</v>
      </c>
      <c r="O45" s="465"/>
      <c r="P45" s="420"/>
      <c r="Q45" s="2"/>
      <c r="R45" s="31"/>
      <c r="S45" s="31"/>
      <c r="T45" s="20"/>
    </row>
    <row r="46" spans="1:20" ht="15" x14ac:dyDescent="0.25">
      <c r="A46" s="4">
        <v>42900</v>
      </c>
      <c r="B46" s="4"/>
      <c r="C46" s="33">
        <v>0</v>
      </c>
      <c r="D46" s="16"/>
      <c r="E46" s="17">
        <v>0</v>
      </c>
      <c r="F46" s="17">
        <v>17</v>
      </c>
      <c r="G46" s="18">
        <v>10</v>
      </c>
      <c r="H46" s="19"/>
      <c r="I46" s="19"/>
      <c r="J46" s="445">
        <v>83</v>
      </c>
      <c r="K46" s="445">
        <f t="shared" si="0"/>
        <v>0</v>
      </c>
      <c r="L46" s="476"/>
      <c r="M46" s="508">
        <v>15</v>
      </c>
      <c r="N46" s="508">
        <v>40</v>
      </c>
      <c r="O46" s="465"/>
      <c r="P46" s="420"/>
      <c r="Q46" s="2"/>
      <c r="R46" s="31"/>
      <c r="S46" s="31"/>
      <c r="T46" s="20" t="s">
        <v>311</v>
      </c>
    </row>
    <row r="47" spans="1:20" ht="15" x14ac:dyDescent="0.25">
      <c r="A47" s="4">
        <v>42902</v>
      </c>
      <c r="B47" s="4"/>
      <c r="C47" s="33">
        <v>0</v>
      </c>
      <c r="D47" s="16"/>
      <c r="E47" s="17">
        <v>0</v>
      </c>
      <c r="F47" s="17">
        <v>20</v>
      </c>
      <c r="G47" s="18">
        <v>12</v>
      </c>
      <c r="H47" s="19"/>
      <c r="I47" s="19"/>
      <c r="J47" s="445">
        <v>177</v>
      </c>
      <c r="K47" s="445">
        <f t="shared" si="0"/>
        <v>0</v>
      </c>
      <c r="L47" s="476"/>
      <c r="M47" s="508">
        <v>10</v>
      </c>
      <c r="N47" s="508">
        <v>40</v>
      </c>
      <c r="O47" s="465"/>
      <c r="P47" s="420"/>
      <c r="Q47" s="2"/>
      <c r="R47" s="31"/>
      <c r="S47" s="31"/>
      <c r="T47" s="20"/>
    </row>
    <row r="48" spans="1:20" ht="15" x14ac:dyDescent="0.25">
      <c r="A48" s="4" t="s">
        <v>24</v>
      </c>
      <c r="B48" s="4"/>
      <c r="C48" s="33">
        <v>0</v>
      </c>
      <c r="D48" s="16"/>
      <c r="E48" s="17"/>
      <c r="F48" s="17"/>
      <c r="G48" s="18"/>
      <c r="H48" s="19"/>
      <c r="I48" s="19"/>
      <c r="J48" s="445"/>
      <c r="K48" s="445">
        <f t="shared" si="0"/>
        <v>0</v>
      </c>
      <c r="L48" s="476"/>
      <c r="M48" s="508"/>
      <c r="N48" s="508"/>
      <c r="O48" s="465"/>
      <c r="P48" s="420"/>
      <c r="Q48" s="2"/>
      <c r="R48" s="31"/>
      <c r="S48" s="31"/>
      <c r="T48" s="20"/>
    </row>
    <row r="49" spans="1:20" ht="15" x14ac:dyDescent="0.25">
      <c r="A49" s="4">
        <v>42905</v>
      </c>
      <c r="B49" s="4"/>
      <c r="C49" s="33">
        <v>0</v>
      </c>
      <c r="D49" s="16">
        <v>10.64</v>
      </c>
      <c r="E49" s="17">
        <v>0</v>
      </c>
      <c r="F49" s="17">
        <v>13.6</v>
      </c>
      <c r="G49" s="18">
        <v>8.9</v>
      </c>
      <c r="H49" s="19">
        <v>799</v>
      </c>
      <c r="I49" s="19">
        <v>12.3</v>
      </c>
      <c r="J49" s="445">
        <f t="shared" ref="J49:J68" si="2">I49*7.1</f>
        <v>87.33</v>
      </c>
      <c r="K49" s="445">
        <f t="shared" si="0"/>
        <v>559.29999999999995</v>
      </c>
      <c r="L49" s="476"/>
      <c r="M49" s="508">
        <v>9.1999999999999993</v>
      </c>
      <c r="N49" s="508"/>
      <c r="O49" s="465"/>
      <c r="P49" s="420"/>
      <c r="Q49" s="2"/>
      <c r="R49" s="31"/>
      <c r="S49" s="31"/>
      <c r="T49" s="20"/>
    </row>
    <row r="50" spans="1:20" ht="15" x14ac:dyDescent="0.25">
      <c r="A50" s="4">
        <v>42907</v>
      </c>
      <c r="B50" s="4"/>
      <c r="C50" s="33">
        <v>0</v>
      </c>
      <c r="D50" s="16">
        <v>10.74</v>
      </c>
      <c r="E50" s="17">
        <v>0</v>
      </c>
      <c r="F50" s="17">
        <v>31.6</v>
      </c>
      <c r="G50" s="18">
        <v>19.100000000000001</v>
      </c>
      <c r="H50" s="19">
        <v>1291</v>
      </c>
      <c r="I50" s="19">
        <v>21</v>
      </c>
      <c r="J50" s="445">
        <f t="shared" si="2"/>
        <v>149.1</v>
      </c>
      <c r="K50" s="445">
        <f t="shared" si="0"/>
        <v>903.69999999999993</v>
      </c>
      <c r="L50" s="476">
        <v>21.1</v>
      </c>
      <c r="M50" s="508">
        <v>23.3</v>
      </c>
      <c r="N50" s="508">
        <v>74</v>
      </c>
      <c r="O50" s="465">
        <f>L50/F49</f>
        <v>1.5514705882352942</v>
      </c>
      <c r="P50" s="420">
        <v>2.73</v>
      </c>
      <c r="Q50" s="2"/>
      <c r="R50" s="31"/>
      <c r="S50" s="31"/>
      <c r="T50" s="20"/>
    </row>
    <row r="51" spans="1:20" ht="15" x14ac:dyDescent="0.25">
      <c r="A51" s="4">
        <v>42909</v>
      </c>
      <c r="B51" s="4"/>
      <c r="C51" s="33">
        <v>0</v>
      </c>
      <c r="D51" s="16">
        <v>10.79</v>
      </c>
      <c r="E51" s="17">
        <v>0</v>
      </c>
      <c r="F51" s="17">
        <v>48.1</v>
      </c>
      <c r="G51" s="18">
        <v>33.200000000000003</v>
      </c>
      <c r="H51" s="19">
        <v>2190</v>
      </c>
      <c r="I51" s="19">
        <v>13</v>
      </c>
      <c r="J51" s="445">
        <f t="shared" si="2"/>
        <v>92.3</v>
      </c>
      <c r="K51" s="445">
        <f t="shared" si="0"/>
        <v>1533</v>
      </c>
      <c r="L51" s="476">
        <v>72.2</v>
      </c>
      <c r="M51" s="508">
        <v>11.2</v>
      </c>
      <c r="N51" s="508">
        <v>80</v>
      </c>
      <c r="O51" s="465">
        <f t="shared" ref="O51:O54" si="3">L51/F50</f>
        <v>2.2848101265822787</v>
      </c>
      <c r="P51" s="420">
        <v>1.84</v>
      </c>
      <c r="Q51" s="2"/>
      <c r="R51" s="31"/>
      <c r="S51" s="31"/>
      <c r="T51" s="20" t="s">
        <v>323</v>
      </c>
    </row>
    <row r="52" spans="1:20" ht="26.4" x14ac:dyDescent="0.3">
      <c r="A52" s="4">
        <v>42912</v>
      </c>
      <c r="B52" s="4"/>
      <c r="C52" s="33">
        <v>0</v>
      </c>
      <c r="D52" s="16">
        <v>9.07</v>
      </c>
      <c r="E52" s="17">
        <v>0</v>
      </c>
      <c r="F52" s="17">
        <v>8.3000000000000007</v>
      </c>
      <c r="G52" s="18">
        <v>1.3</v>
      </c>
      <c r="H52" s="19">
        <v>410</v>
      </c>
      <c r="I52" s="19">
        <v>6.74</v>
      </c>
      <c r="J52" s="445">
        <f t="shared" si="2"/>
        <v>47.853999999999999</v>
      </c>
      <c r="K52" s="445">
        <f t="shared" si="0"/>
        <v>287</v>
      </c>
      <c r="L52" s="476">
        <v>11.9</v>
      </c>
      <c r="M52" s="508">
        <v>0.71</v>
      </c>
      <c r="N52" s="508">
        <v>0</v>
      </c>
      <c r="O52" s="465">
        <f t="shared" si="3"/>
        <v>0.24740124740124741</v>
      </c>
      <c r="P52" s="420">
        <v>0.3</v>
      </c>
      <c r="Q52" s="2"/>
      <c r="R52" s="31"/>
      <c r="S52" s="31"/>
      <c r="T52" s="634" t="s">
        <v>324</v>
      </c>
    </row>
    <row r="53" spans="1:20" x14ac:dyDescent="0.3">
      <c r="A53" s="4">
        <v>42916</v>
      </c>
      <c r="B53" s="4"/>
      <c r="C53" s="33">
        <v>0</v>
      </c>
      <c r="D53" s="16">
        <v>10.77</v>
      </c>
      <c r="E53" s="17">
        <v>0</v>
      </c>
      <c r="F53" s="17">
        <v>27.3</v>
      </c>
      <c r="G53" s="18">
        <v>20.6</v>
      </c>
      <c r="H53" s="19">
        <v>1088</v>
      </c>
      <c r="I53" s="19">
        <v>16</v>
      </c>
      <c r="J53" s="445">
        <f t="shared" si="2"/>
        <v>113.6</v>
      </c>
      <c r="K53" s="445">
        <f t="shared" si="0"/>
        <v>761.59999999999991</v>
      </c>
      <c r="L53" s="476">
        <v>50.2</v>
      </c>
      <c r="M53" s="508">
        <v>3</v>
      </c>
      <c r="N53" s="508"/>
      <c r="O53" s="465">
        <f t="shared" si="3"/>
        <v>6.0481927710843371</v>
      </c>
      <c r="P53" s="420">
        <v>6.1</v>
      </c>
      <c r="Q53" s="2"/>
      <c r="R53" s="31"/>
      <c r="S53" s="31"/>
      <c r="T53" s="20" t="s">
        <v>328</v>
      </c>
    </row>
    <row r="54" spans="1:20" x14ac:dyDescent="0.3">
      <c r="A54" s="4">
        <v>42919</v>
      </c>
      <c r="B54" s="4"/>
      <c r="C54" s="33">
        <v>0</v>
      </c>
      <c r="D54" s="16">
        <v>9.9</v>
      </c>
      <c r="E54" s="17">
        <v>0</v>
      </c>
      <c r="F54" s="17">
        <v>18.899999999999999</v>
      </c>
      <c r="G54" s="18">
        <v>9</v>
      </c>
      <c r="H54" s="19">
        <v>850</v>
      </c>
      <c r="I54" s="19">
        <v>12.7</v>
      </c>
      <c r="J54" s="445">
        <f t="shared" si="2"/>
        <v>90.169999999999987</v>
      </c>
      <c r="K54" s="445">
        <f t="shared" si="0"/>
        <v>595</v>
      </c>
      <c r="L54" s="476">
        <v>33.9</v>
      </c>
      <c r="M54" s="508">
        <v>7.84</v>
      </c>
      <c r="N54" s="508"/>
      <c r="O54" s="465">
        <f t="shared" si="3"/>
        <v>1.2417582417582416</v>
      </c>
      <c r="P54" s="420">
        <v>2.5499999999999998</v>
      </c>
      <c r="Q54" s="2"/>
      <c r="R54" s="31"/>
      <c r="S54" s="31"/>
      <c r="T54" s="20" t="s">
        <v>322</v>
      </c>
    </row>
    <row r="55" spans="1:20" x14ac:dyDescent="0.3">
      <c r="A55" s="4">
        <v>42921</v>
      </c>
      <c r="B55" s="4"/>
      <c r="C55" s="33">
        <v>0</v>
      </c>
      <c r="D55" s="16">
        <v>10.9</v>
      </c>
      <c r="E55" s="17">
        <v>0</v>
      </c>
      <c r="F55" s="17">
        <v>43.8</v>
      </c>
      <c r="G55" s="18">
        <v>31.6</v>
      </c>
      <c r="H55" s="19">
        <v>2110</v>
      </c>
      <c r="I55" s="19">
        <v>26.3</v>
      </c>
      <c r="J55" s="445">
        <f t="shared" si="2"/>
        <v>186.73</v>
      </c>
      <c r="K55" s="445">
        <f t="shared" si="0"/>
        <v>1477</v>
      </c>
      <c r="L55" s="476">
        <v>59.7</v>
      </c>
      <c r="M55" s="508">
        <v>18.5</v>
      </c>
      <c r="N55" s="508"/>
      <c r="O55" s="465">
        <f>L55/F54</f>
        <v>3.1587301587301591</v>
      </c>
      <c r="P55" s="420">
        <v>1.97</v>
      </c>
      <c r="Q55" s="2"/>
      <c r="R55" s="31"/>
      <c r="S55" s="31"/>
      <c r="T55" s="20"/>
    </row>
    <row r="56" spans="1:20" x14ac:dyDescent="0.3">
      <c r="A56" s="4">
        <v>42923</v>
      </c>
      <c r="B56" s="4"/>
      <c r="C56" s="33">
        <v>0</v>
      </c>
      <c r="D56" s="16">
        <v>9.8000000000000007</v>
      </c>
      <c r="E56" s="17">
        <v>0</v>
      </c>
      <c r="F56" s="17">
        <v>24.3</v>
      </c>
      <c r="G56" s="18">
        <v>9.6</v>
      </c>
      <c r="H56" s="19">
        <v>870</v>
      </c>
      <c r="I56" s="19">
        <v>9.8000000000000007</v>
      </c>
      <c r="J56" s="445">
        <f t="shared" si="2"/>
        <v>69.58</v>
      </c>
      <c r="K56" s="445">
        <f t="shared" si="0"/>
        <v>609</v>
      </c>
      <c r="L56" s="476">
        <v>25</v>
      </c>
      <c r="M56" s="508">
        <v>6.23</v>
      </c>
      <c r="N56" s="508">
        <v>10</v>
      </c>
      <c r="O56" s="465"/>
      <c r="P56" s="420">
        <v>0.74</v>
      </c>
      <c r="Q56" s="2"/>
      <c r="R56" s="31"/>
      <c r="S56" s="31"/>
      <c r="T56" s="20"/>
    </row>
    <row r="57" spans="1:20" x14ac:dyDescent="0.3">
      <c r="A57" s="4">
        <v>42926</v>
      </c>
      <c r="B57" s="4"/>
      <c r="C57" s="33">
        <v>0</v>
      </c>
      <c r="D57" s="16">
        <v>10.58</v>
      </c>
      <c r="E57" s="17">
        <v>0</v>
      </c>
      <c r="F57" s="17">
        <v>29</v>
      </c>
      <c r="G57" s="18">
        <v>16.7</v>
      </c>
      <c r="H57" s="19">
        <v>1393</v>
      </c>
      <c r="I57" s="19">
        <v>16</v>
      </c>
      <c r="J57" s="445">
        <f t="shared" si="2"/>
        <v>113.6</v>
      </c>
      <c r="K57" s="445">
        <f t="shared" si="0"/>
        <v>975.09999999999991</v>
      </c>
      <c r="L57" s="476">
        <v>30.7</v>
      </c>
      <c r="M57" s="508">
        <v>9.2100000000000009</v>
      </c>
      <c r="N57" s="508">
        <v>80</v>
      </c>
      <c r="O57" s="465"/>
      <c r="P57" s="420">
        <v>0.16</v>
      </c>
      <c r="Q57" s="2"/>
      <c r="R57" s="31"/>
      <c r="S57" s="31"/>
      <c r="T57" s="20" t="s">
        <v>307</v>
      </c>
    </row>
    <row r="58" spans="1:20" x14ac:dyDescent="0.3">
      <c r="A58" s="4">
        <v>42928</v>
      </c>
      <c r="B58" s="4"/>
      <c r="C58" s="33">
        <v>0</v>
      </c>
      <c r="D58" s="16">
        <v>10.06</v>
      </c>
      <c r="E58" s="17">
        <v>0</v>
      </c>
      <c r="F58" s="17">
        <v>27.6</v>
      </c>
      <c r="G58" s="18">
        <v>10.5</v>
      </c>
      <c r="H58" s="19">
        <v>973</v>
      </c>
      <c r="I58" s="19">
        <v>8.9</v>
      </c>
      <c r="J58" s="445">
        <f t="shared" si="2"/>
        <v>63.19</v>
      </c>
      <c r="K58" s="445">
        <f t="shared" si="0"/>
        <v>681.09999999999991</v>
      </c>
      <c r="L58" s="476">
        <v>21.9</v>
      </c>
      <c r="M58" s="508">
        <v>1.37</v>
      </c>
      <c r="N58" s="508">
        <v>0</v>
      </c>
      <c r="O58" s="465"/>
      <c r="P58" s="420">
        <v>0.53</v>
      </c>
      <c r="Q58" s="2"/>
      <c r="R58" s="31"/>
      <c r="S58" s="31"/>
      <c r="T58" s="20" t="s">
        <v>335</v>
      </c>
    </row>
    <row r="59" spans="1:20" x14ac:dyDescent="0.3">
      <c r="A59" s="4">
        <v>42977</v>
      </c>
      <c r="B59" s="4"/>
      <c r="C59" s="33">
        <v>0</v>
      </c>
      <c r="D59" s="16">
        <v>10.8</v>
      </c>
      <c r="E59" s="17">
        <v>0</v>
      </c>
      <c r="F59" s="17">
        <v>6.5</v>
      </c>
      <c r="G59" s="18">
        <v>3</v>
      </c>
      <c r="H59" s="19"/>
      <c r="I59" s="19"/>
      <c r="J59" s="445">
        <v>42.6</v>
      </c>
      <c r="K59" s="445">
        <f t="shared" si="0"/>
        <v>0</v>
      </c>
      <c r="L59" s="476"/>
      <c r="M59" s="508">
        <v>5</v>
      </c>
      <c r="N59" s="508">
        <v>0</v>
      </c>
      <c r="O59" s="465"/>
      <c r="P59" s="420"/>
      <c r="Q59" s="2"/>
      <c r="R59" s="31"/>
      <c r="S59" s="31"/>
      <c r="T59" s="20" t="s">
        <v>350</v>
      </c>
    </row>
    <row r="60" spans="1:20" x14ac:dyDescent="0.3">
      <c r="A60" s="644">
        <v>42979</v>
      </c>
      <c r="B60" s="4"/>
      <c r="C60" s="33">
        <v>0</v>
      </c>
      <c r="D60" s="16">
        <v>10.8</v>
      </c>
      <c r="E60" s="17">
        <v>0</v>
      </c>
      <c r="F60" s="17">
        <v>59.2</v>
      </c>
      <c r="G60" s="18">
        <v>29.6</v>
      </c>
      <c r="H60" s="19">
        <v>1834</v>
      </c>
      <c r="I60" s="19">
        <v>9.4</v>
      </c>
      <c r="J60" s="445">
        <f t="shared" si="2"/>
        <v>66.739999999999995</v>
      </c>
      <c r="K60" s="445">
        <f t="shared" si="0"/>
        <v>1283.8</v>
      </c>
      <c r="L60" s="476">
        <v>18.7</v>
      </c>
      <c r="M60" s="508">
        <v>3.75</v>
      </c>
      <c r="N60" s="508">
        <v>180</v>
      </c>
      <c r="O60" s="465">
        <f t="shared" ref="O60:O65" si="4">L60/F60</f>
        <v>0.31587837837837834</v>
      </c>
      <c r="P60" s="420">
        <v>0.65</v>
      </c>
      <c r="Q60" s="2"/>
      <c r="R60" s="31"/>
      <c r="S60" s="31"/>
      <c r="T60" s="20"/>
    </row>
    <row r="61" spans="1:20" x14ac:dyDescent="0.3">
      <c r="A61" s="644">
        <v>42986</v>
      </c>
      <c r="B61" s="4"/>
      <c r="C61" s="33">
        <v>0</v>
      </c>
      <c r="D61" s="16">
        <v>9.6999999999999993</v>
      </c>
      <c r="E61" s="17">
        <v>0</v>
      </c>
      <c r="F61" s="17">
        <v>7.7</v>
      </c>
      <c r="G61" s="18">
        <v>2.9</v>
      </c>
      <c r="H61" s="19">
        <v>381</v>
      </c>
      <c r="I61" s="19">
        <v>6.4</v>
      </c>
      <c r="J61" s="445">
        <f t="shared" si="2"/>
        <v>45.44</v>
      </c>
      <c r="K61" s="445">
        <f t="shared" si="0"/>
        <v>266.7</v>
      </c>
      <c r="L61" s="476">
        <v>14.6</v>
      </c>
      <c r="M61" s="508">
        <v>0.6</v>
      </c>
      <c r="N61" s="508"/>
      <c r="O61" s="465">
        <f t="shared" si="4"/>
        <v>1.8961038961038961</v>
      </c>
      <c r="P61" s="420"/>
      <c r="Q61" s="2"/>
      <c r="R61" s="31"/>
      <c r="S61" s="31"/>
      <c r="T61" s="20"/>
    </row>
    <row r="62" spans="1:20" x14ac:dyDescent="0.3">
      <c r="A62" s="644">
        <v>42989</v>
      </c>
      <c r="B62" s="4"/>
      <c r="C62" s="33">
        <v>0</v>
      </c>
      <c r="D62" s="16">
        <v>9.8000000000000007</v>
      </c>
      <c r="E62" s="17">
        <v>0</v>
      </c>
      <c r="F62" s="17">
        <v>6.7</v>
      </c>
      <c r="G62" s="18">
        <v>2.8</v>
      </c>
      <c r="H62" s="19">
        <v>352</v>
      </c>
      <c r="I62" s="19">
        <v>5.6</v>
      </c>
      <c r="J62" s="445">
        <f t="shared" si="2"/>
        <v>39.76</v>
      </c>
      <c r="K62" s="445">
        <f t="shared" si="0"/>
        <v>246.39999999999998</v>
      </c>
      <c r="L62" s="476">
        <v>6.3</v>
      </c>
      <c r="M62" s="508">
        <v>0.31</v>
      </c>
      <c r="N62" s="508">
        <v>0</v>
      </c>
      <c r="O62" s="465">
        <f t="shared" si="4"/>
        <v>0.94029850746268651</v>
      </c>
      <c r="P62" s="420"/>
      <c r="Q62" s="2"/>
      <c r="R62" s="31"/>
      <c r="S62" s="31"/>
      <c r="T62" s="20" t="s">
        <v>353</v>
      </c>
    </row>
    <row r="63" spans="1:20" x14ac:dyDescent="0.3">
      <c r="A63" s="644">
        <v>42991</v>
      </c>
      <c r="B63" s="4"/>
      <c r="C63" s="33">
        <v>0</v>
      </c>
      <c r="D63" s="16">
        <v>9.9</v>
      </c>
      <c r="E63" s="17">
        <v>0</v>
      </c>
      <c r="F63" s="17">
        <v>6.8</v>
      </c>
      <c r="G63" s="18">
        <v>3</v>
      </c>
      <c r="H63" s="19">
        <v>368</v>
      </c>
      <c r="I63" s="19">
        <v>4.5599999999999996</v>
      </c>
      <c r="J63" s="445">
        <f t="shared" si="2"/>
        <v>32.375999999999998</v>
      </c>
      <c r="K63" s="445">
        <f t="shared" si="0"/>
        <v>257.59999999999997</v>
      </c>
      <c r="L63" s="476">
        <v>32</v>
      </c>
      <c r="M63" s="508">
        <v>0.06</v>
      </c>
      <c r="N63" s="508">
        <v>0</v>
      </c>
      <c r="O63" s="465">
        <f t="shared" si="4"/>
        <v>4.7058823529411766</v>
      </c>
      <c r="P63" s="420">
        <v>3.52</v>
      </c>
      <c r="Q63" s="2"/>
      <c r="R63" s="31"/>
      <c r="S63" s="31"/>
      <c r="T63" s="20" t="s">
        <v>355</v>
      </c>
    </row>
    <row r="64" spans="1:20" x14ac:dyDescent="0.3">
      <c r="A64" s="644">
        <v>42993</v>
      </c>
      <c r="B64" s="4"/>
      <c r="C64" s="33">
        <v>0</v>
      </c>
      <c r="D64" s="16">
        <v>9.6999999999999993</v>
      </c>
      <c r="E64" s="17">
        <v>0</v>
      </c>
      <c r="F64" s="17">
        <v>6.5</v>
      </c>
      <c r="G64" s="18">
        <v>2.2999999999999998</v>
      </c>
      <c r="H64" s="19">
        <v>333</v>
      </c>
      <c r="I64" s="19">
        <v>5.8</v>
      </c>
      <c r="J64" s="445">
        <f t="shared" si="2"/>
        <v>41.18</v>
      </c>
      <c r="K64" s="445">
        <f t="shared" si="0"/>
        <v>233.1</v>
      </c>
      <c r="L64" s="476">
        <v>32.799999999999997</v>
      </c>
      <c r="M64" s="508">
        <v>0.1</v>
      </c>
      <c r="N64" s="508">
        <v>5</v>
      </c>
      <c r="O64" s="465">
        <f t="shared" si="4"/>
        <v>5.046153846153846</v>
      </c>
      <c r="P64" s="420">
        <v>3.8</v>
      </c>
      <c r="Q64" s="2"/>
      <c r="R64" s="31"/>
      <c r="S64" s="31"/>
      <c r="T64" s="20" t="s">
        <v>361</v>
      </c>
    </row>
    <row r="65" spans="1:20" x14ac:dyDescent="0.3">
      <c r="A65" s="644">
        <v>42996</v>
      </c>
      <c r="B65" s="4"/>
      <c r="C65" s="33">
        <v>0</v>
      </c>
      <c r="D65" s="16">
        <v>9.8000000000000007</v>
      </c>
      <c r="E65" s="17">
        <v>0</v>
      </c>
      <c r="F65" s="17">
        <v>6.7</v>
      </c>
      <c r="G65" s="18">
        <v>2.1</v>
      </c>
      <c r="H65" s="19">
        <v>346</v>
      </c>
      <c r="I65" s="19">
        <v>5.9</v>
      </c>
      <c r="J65" s="445">
        <f t="shared" si="2"/>
        <v>41.89</v>
      </c>
      <c r="K65" s="445">
        <f t="shared" si="0"/>
        <v>242.2</v>
      </c>
      <c r="L65" s="476">
        <v>36</v>
      </c>
      <c r="M65" s="508">
        <v>0.6</v>
      </c>
      <c r="N65" s="508"/>
      <c r="O65" s="465">
        <f t="shared" si="4"/>
        <v>5.3731343283582085</v>
      </c>
      <c r="P65" s="420">
        <v>3.6</v>
      </c>
      <c r="Q65" s="2"/>
      <c r="R65" s="31"/>
      <c r="S65" s="31"/>
      <c r="T65" s="20" t="s">
        <v>361</v>
      </c>
    </row>
    <row r="66" spans="1:20" x14ac:dyDescent="0.3">
      <c r="A66" s="644">
        <v>42998</v>
      </c>
      <c r="B66" s="4"/>
      <c r="C66" s="33">
        <v>0</v>
      </c>
      <c r="D66" s="16">
        <v>10.67</v>
      </c>
      <c r="E66" s="17">
        <v>2</v>
      </c>
      <c r="F66" s="17">
        <v>10.199999999999999</v>
      </c>
      <c r="G66" s="18">
        <v>7.3</v>
      </c>
      <c r="H66" s="19">
        <v>565</v>
      </c>
      <c r="I66" s="19">
        <v>8.7899999999999991</v>
      </c>
      <c r="J66" s="445">
        <f t="shared" si="2"/>
        <v>62.408999999999992</v>
      </c>
      <c r="K66" s="445">
        <f t="shared" si="0"/>
        <v>395.5</v>
      </c>
      <c r="L66" s="476">
        <v>20.2</v>
      </c>
      <c r="M66" s="508">
        <v>0.76600000000000001</v>
      </c>
      <c r="N66" s="508">
        <v>0</v>
      </c>
      <c r="O66" s="465">
        <f>L66/F66</f>
        <v>1.9803921568627452</v>
      </c>
      <c r="P66" s="420">
        <v>1.08</v>
      </c>
      <c r="Q66" s="2"/>
      <c r="R66" s="31"/>
      <c r="S66" s="31"/>
      <c r="T66" s="645" t="s">
        <v>372</v>
      </c>
    </row>
    <row r="67" spans="1:20" x14ac:dyDescent="0.3">
      <c r="A67" s="644">
        <v>43003</v>
      </c>
      <c r="B67" s="4"/>
      <c r="C67" s="33">
        <v>0</v>
      </c>
      <c r="D67" s="16">
        <v>9.66</v>
      </c>
      <c r="E67" s="17">
        <v>0.3</v>
      </c>
      <c r="F67" s="17">
        <v>16.399999999999999</v>
      </c>
      <c r="G67" s="18">
        <v>4.5</v>
      </c>
      <c r="H67" s="19">
        <v>662</v>
      </c>
      <c r="I67" s="19">
        <v>4.5</v>
      </c>
      <c r="J67" s="445">
        <f t="shared" si="2"/>
        <v>31.95</v>
      </c>
      <c r="K67" s="445">
        <f t="shared" si="0"/>
        <v>463.4</v>
      </c>
      <c r="L67" s="476">
        <v>20.5</v>
      </c>
      <c r="M67" s="508">
        <v>10.3</v>
      </c>
      <c r="N67" s="508">
        <v>40</v>
      </c>
      <c r="O67" s="465">
        <f>L67/F67</f>
        <v>1.25</v>
      </c>
      <c r="P67" s="420">
        <v>0.76</v>
      </c>
      <c r="Q67" s="2"/>
      <c r="R67" s="31"/>
      <c r="S67" s="31"/>
      <c r="T67" s="648" t="s">
        <v>375</v>
      </c>
    </row>
    <row r="68" spans="1:20" x14ac:dyDescent="0.3">
      <c r="A68" s="644">
        <v>43005</v>
      </c>
      <c r="B68" s="4"/>
      <c r="C68" s="33">
        <v>0</v>
      </c>
      <c r="D68" s="16">
        <v>10.4</v>
      </c>
      <c r="E68" s="17">
        <v>0</v>
      </c>
      <c r="F68" s="17">
        <v>16.600000000000001</v>
      </c>
      <c r="G68" s="18">
        <v>9.1</v>
      </c>
      <c r="H68" s="19">
        <v>698</v>
      </c>
      <c r="I68" s="19">
        <v>8.98</v>
      </c>
      <c r="J68" s="445">
        <f t="shared" si="2"/>
        <v>63.758000000000003</v>
      </c>
      <c r="K68" s="445">
        <f t="shared" si="0"/>
        <v>488.59999999999997</v>
      </c>
      <c r="L68" s="476">
        <v>26.6</v>
      </c>
      <c r="M68" s="508">
        <v>14.9</v>
      </c>
      <c r="N68" s="508">
        <v>40</v>
      </c>
      <c r="O68" s="465">
        <f>L68/F68</f>
        <v>1.6024096385542168</v>
      </c>
      <c r="P68" s="420"/>
      <c r="Q68" s="2"/>
      <c r="R68" s="31"/>
      <c r="S68" s="31"/>
      <c r="T68" s="20"/>
    </row>
    <row r="69" spans="1:20" x14ac:dyDescent="0.3">
      <c r="A69" s="644" t="s">
        <v>24</v>
      </c>
      <c r="B69" s="4"/>
      <c r="C69" s="33">
        <v>0</v>
      </c>
      <c r="D69" s="16"/>
      <c r="E69" s="17"/>
      <c r="F69" s="17"/>
      <c r="G69" s="18"/>
      <c r="H69" s="19"/>
      <c r="I69" s="19"/>
      <c r="J69" s="445"/>
      <c r="K69" s="445">
        <f t="shared" si="0"/>
        <v>0</v>
      </c>
      <c r="L69" s="476"/>
      <c r="M69" s="508"/>
      <c r="N69" s="508"/>
      <c r="O69" s="465"/>
      <c r="P69" s="420"/>
      <c r="Q69" s="2"/>
      <c r="R69" s="31"/>
      <c r="S69" s="31"/>
      <c r="T69" s="20"/>
    </row>
    <row r="70" spans="1:20" x14ac:dyDescent="0.3">
      <c r="A70" s="644" t="s">
        <v>24</v>
      </c>
      <c r="B70" s="4"/>
      <c r="C70" s="33">
        <v>0</v>
      </c>
      <c r="D70" s="16"/>
      <c r="E70" s="17"/>
      <c r="F70" s="17"/>
      <c r="G70" s="18"/>
      <c r="H70" s="19"/>
      <c r="I70" s="19"/>
      <c r="J70" s="445"/>
      <c r="K70" s="445">
        <f t="shared" si="0"/>
        <v>0</v>
      </c>
      <c r="L70" s="476"/>
      <c r="M70" s="508"/>
      <c r="N70" s="508"/>
      <c r="O70" s="465"/>
      <c r="P70" s="420"/>
      <c r="Q70" s="2"/>
      <c r="R70" s="31"/>
      <c r="S70" s="31"/>
      <c r="T70" s="20"/>
    </row>
    <row r="71" spans="1:20" x14ac:dyDescent="0.3">
      <c r="A71" s="644" t="s">
        <v>24</v>
      </c>
      <c r="B71" s="4"/>
      <c r="C71" s="33">
        <v>0</v>
      </c>
      <c r="D71" s="16"/>
      <c r="E71" s="17"/>
      <c r="F71" s="17"/>
      <c r="G71" s="18"/>
      <c r="H71" s="19"/>
      <c r="I71" s="19"/>
      <c r="J71" s="445"/>
      <c r="K71" s="445">
        <f t="shared" si="0"/>
        <v>0</v>
      </c>
      <c r="L71" s="476"/>
      <c r="M71" s="508"/>
      <c r="N71" s="508"/>
      <c r="O71" s="465"/>
      <c r="P71" s="420"/>
      <c r="Q71" s="2"/>
      <c r="R71" s="31"/>
      <c r="S71" s="31"/>
      <c r="T71" s="20"/>
    </row>
    <row r="72" spans="1:20" x14ac:dyDescent="0.3">
      <c r="A72" s="644" t="s">
        <v>24</v>
      </c>
      <c r="B72" s="4"/>
      <c r="C72" s="33">
        <v>0</v>
      </c>
      <c r="D72" s="16"/>
      <c r="E72" s="17"/>
      <c r="F72" s="17"/>
      <c r="G72" s="18"/>
      <c r="H72" s="19"/>
      <c r="I72" s="19"/>
      <c r="J72" s="445"/>
      <c r="K72" s="445">
        <f t="shared" si="0"/>
        <v>0</v>
      </c>
      <c r="L72" s="476"/>
      <c r="M72" s="508"/>
      <c r="N72" s="508"/>
      <c r="O72" s="465"/>
      <c r="P72" s="420"/>
      <c r="Q72" s="2"/>
      <c r="R72" s="31"/>
      <c r="S72" s="31"/>
      <c r="T72" s="20"/>
    </row>
    <row r="73" spans="1:20" x14ac:dyDescent="0.3">
      <c r="A73" s="644" t="s">
        <v>24</v>
      </c>
      <c r="B73" s="4"/>
      <c r="C73" s="33">
        <v>0</v>
      </c>
      <c r="D73" s="16"/>
      <c r="E73" s="17"/>
      <c r="F73" s="17"/>
      <c r="G73" s="18"/>
      <c r="H73" s="19"/>
      <c r="I73" s="19"/>
      <c r="J73" s="445"/>
      <c r="K73" s="445">
        <f t="shared" si="0"/>
        <v>0</v>
      </c>
      <c r="L73" s="476"/>
      <c r="M73" s="508"/>
      <c r="N73" s="508"/>
      <c r="O73" s="465"/>
      <c r="P73" s="420"/>
      <c r="Q73" s="2"/>
      <c r="R73" s="31"/>
      <c r="S73" s="31"/>
      <c r="T73" s="20"/>
    </row>
    <row r="74" spans="1:20" x14ac:dyDescent="0.3">
      <c r="A74" s="644" t="s">
        <v>24</v>
      </c>
      <c r="B74" s="4"/>
      <c r="C74" s="33">
        <v>0</v>
      </c>
      <c r="D74" s="16"/>
      <c r="E74" s="17"/>
      <c r="F74" s="17"/>
      <c r="G74" s="18"/>
      <c r="H74" s="19"/>
      <c r="I74" s="19"/>
      <c r="J74" s="445"/>
      <c r="K74" s="445">
        <f t="shared" ref="K74:K137" si="5">H74*0.7</f>
        <v>0</v>
      </c>
      <c r="L74" s="476"/>
      <c r="M74" s="508"/>
      <c r="N74" s="508"/>
      <c r="O74" s="465"/>
      <c r="P74" s="420"/>
      <c r="Q74" s="2"/>
      <c r="R74" s="31"/>
      <c r="S74" s="31"/>
      <c r="T74" s="20"/>
    </row>
    <row r="75" spans="1:20" x14ac:dyDescent="0.3">
      <c r="A75" s="644" t="s">
        <v>24</v>
      </c>
      <c r="B75" s="4"/>
      <c r="C75" s="33">
        <v>0</v>
      </c>
      <c r="D75" s="16"/>
      <c r="E75" s="17"/>
      <c r="F75" s="17"/>
      <c r="G75" s="18"/>
      <c r="H75" s="19"/>
      <c r="I75" s="19"/>
      <c r="J75" s="445"/>
      <c r="K75" s="445">
        <f t="shared" si="5"/>
        <v>0</v>
      </c>
      <c r="L75" s="476"/>
      <c r="M75" s="508"/>
      <c r="N75" s="508"/>
      <c r="O75" s="465"/>
      <c r="P75" s="420"/>
      <c r="Q75" s="2"/>
      <c r="R75" s="31"/>
      <c r="S75" s="31"/>
      <c r="T75" s="20"/>
    </row>
    <row r="76" spans="1:20" x14ac:dyDescent="0.3">
      <c r="A76" s="644" t="s">
        <v>24</v>
      </c>
      <c r="B76" s="4"/>
      <c r="C76" s="33">
        <v>0</v>
      </c>
      <c r="D76" s="16"/>
      <c r="E76" s="17"/>
      <c r="F76" s="17"/>
      <c r="G76" s="18"/>
      <c r="H76" s="19"/>
      <c r="I76" s="19"/>
      <c r="J76" s="445"/>
      <c r="K76" s="445">
        <f t="shared" si="5"/>
        <v>0</v>
      </c>
      <c r="L76" s="476"/>
      <c r="M76" s="508"/>
      <c r="N76" s="508"/>
      <c r="O76" s="465"/>
      <c r="P76" s="420"/>
      <c r="Q76" s="2"/>
      <c r="R76" s="31"/>
      <c r="S76" s="31"/>
      <c r="T76" s="20"/>
    </row>
    <row r="77" spans="1:20" x14ac:dyDescent="0.3">
      <c r="A77" s="644" t="s">
        <v>24</v>
      </c>
      <c r="B77" s="4"/>
      <c r="C77" s="33">
        <v>0</v>
      </c>
      <c r="D77" s="16"/>
      <c r="E77" s="17"/>
      <c r="F77" s="17"/>
      <c r="G77" s="18"/>
      <c r="H77" s="19"/>
      <c r="I77" s="19"/>
      <c r="J77" s="445"/>
      <c r="K77" s="445">
        <f t="shared" si="5"/>
        <v>0</v>
      </c>
      <c r="L77" s="476"/>
      <c r="M77" s="508"/>
      <c r="N77" s="508"/>
      <c r="O77" s="465"/>
      <c r="P77" s="420"/>
      <c r="Q77" s="2"/>
      <c r="R77" s="31"/>
      <c r="S77" s="31"/>
      <c r="T77" s="20"/>
    </row>
    <row r="78" spans="1:20" x14ac:dyDescent="0.3">
      <c r="A78" s="644" t="s">
        <v>24</v>
      </c>
      <c r="B78" s="4"/>
      <c r="C78" s="33">
        <v>0</v>
      </c>
      <c r="D78" s="16"/>
      <c r="E78" s="17"/>
      <c r="F78" s="17"/>
      <c r="G78" s="18"/>
      <c r="H78" s="19"/>
      <c r="I78" s="19"/>
      <c r="J78" s="445"/>
      <c r="K78" s="445">
        <f t="shared" si="5"/>
        <v>0</v>
      </c>
      <c r="L78" s="476"/>
      <c r="M78" s="508"/>
      <c r="N78" s="508"/>
      <c r="O78" s="465"/>
      <c r="P78" s="420"/>
      <c r="Q78" s="2"/>
      <c r="R78" s="31"/>
      <c r="S78" s="31"/>
      <c r="T78" s="20"/>
    </row>
    <row r="79" spans="1:20" x14ac:dyDescent="0.3">
      <c r="A79" s="644" t="s">
        <v>24</v>
      </c>
      <c r="B79" s="4"/>
      <c r="C79" s="33">
        <v>0</v>
      </c>
      <c r="D79" s="16"/>
      <c r="E79" s="17"/>
      <c r="F79" s="17"/>
      <c r="G79" s="18"/>
      <c r="H79" s="19"/>
      <c r="I79" s="19"/>
      <c r="J79" s="445"/>
      <c r="K79" s="445">
        <f t="shared" si="5"/>
        <v>0</v>
      </c>
      <c r="L79" s="476"/>
      <c r="M79" s="508"/>
      <c r="N79" s="508"/>
      <c r="O79" s="465"/>
      <c r="P79" s="420"/>
      <c r="Q79" s="2"/>
      <c r="R79" s="31"/>
      <c r="S79" s="31"/>
      <c r="T79" s="20"/>
    </row>
    <row r="80" spans="1:20" x14ac:dyDescent="0.3">
      <c r="A80" s="644" t="s">
        <v>24</v>
      </c>
      <c r="B80" s="4"/>
      <c r="C80" s="33">
        <v>0</v>
      </c>
      <c r="D80" s="16"/>
      <c r="E80" s="17"/>
      <c r="F80" s="17"/>
      <c r="G80" s="18"/>
      <c r="H80" s="19"/>
      <c r="I80" s="19"/>
      <c r="J80" s="445"/>
      <c r="K80" s="445">
        <f t="shared" si="5"/>
        <v>0</v>
      </c>
      <c r="L80" s="476"/>
      <c r="M80" s="508"/>
      <c r="N80" s="508"/>
      <c r="O80" s="465"/>
      <c r="P80" s="420"/>
      <c r="Q80" s="2"/>
      <c r="R80" s="31"/>
      <c r="S80" s="31"/>
      <c r="T80" s="20"/>
    </row>
    <row r="81" spans="1:20" x14ac:dyDescent="0.3">
      <c r="A81" s="644" t="s">
        <v>24</v>
      </c>
      <c r="B81" s="4"/>
      <c r="C81" s="33">
        <v>0</v>
      </c>
      <c r="D81" s="16"/>
      <c r="E81" s="17"/>
      <c r="F81" s="17"/>
      <c r="G81" s="18"/>
      <c r="H81" s="19"/>
      <c r="I81" s="19"/>
      <c r="J81" s="445"/>
      <c r="K81" s="445">
        <f t="shared" si="5"/>
        <v>0</v>
      </c>
      <c r="L81" s="476"/>
      <c r="M81" s="508"/>
      <c r="N81" s="508"/>
      <c r="O81" s="465"/>
      <c r="P81" s="420"/>
      <c r="Q81" s="2"/>
      <c r="R81" s="31"/>
      <c r="S81" s="31"/>
      <c r="T81" s="20"/>
    </row>
    <row r="82" spans="1:20" x14ac:dyDescent="0.3">
      <c r="A82" s="644" t="s">
        <v>24</v>
      </c>
      <c r="B82" s="4"/>
      <c r="C82" s="33">
        <v>0</v>
      </c>
      <c r="D82" s="16"/>
      <c r="E82" s="17"/>
      <c r="F82" s="17"/>
      <c r="G82" s="18"/>
      <c r="H82" s="19"/>
      <c r="I82" s="19"/>
      <c r="J82" s="445"/>
      <c r="K82" s="445">
        <f t="shared" si="5"/>
        <v>0</v>
      </c>
      <c r="L82" s="476"/>
      <c r="M82" s="508"/>
      <c r="N82" s="508"/>
      <c r="O82" s="465"/>
      <c r="P82" s="420"/>
      <c r="Q82" s="2"/>
      <c r="R82" s="31"/>
      <c r="S82" s="31"/>
      <c r="T82" s="20"/>
    </row>
    <row r="83" spans="1:20" x14ac:dyDescent="0.3">
      <c r="A83" s="644" t="s">
        <v>24</v>
      </c>
      <c r="B83" s="4"/>
      <c r="C83" s="33">
        <v>0</v>
      </c>
      <c r="D83" s="16"/>
      <c r="E83" s="17"/>
      <c r="F83" s="17"/>
      <c r="G83" s="18"/>
      <c r="H83" s="19"/>
      <c r="I83" s="19"/>
      <c r="J83" s="445"/>
      <c r="K83" s="445">
        <f t="shared" si="5"/>
        <v>0</v>
      </c>
      <c r="L83" s="476"/>
      <c r="M83" s="508"/>
      <c r="N83" s="508"/>
      <c r="O83" s="465"/>
      <c r="P83" s="420"/>
      <c r="Q83" s="2"/>
      <c r="R83" s="31"/>
      <c r="S83" s="31"/>
      <c r="T83" s="20"/>
    </row>
    <row r="84" spans="1:20" x14ac:dyDescent="0.3">
      <c r="A84" s="644" t="s">
        <v>24</v>
      </c>
      <c r="B84" s="4"/>
      <c r="C84" s="33">
        <v>0</v>
      </c>
      <c r="D84" s="16"/>
      <c r="E84" s="17"/>
      <c r="F84" s="17"/>
      <c r="G84" s="18"/>
      <c r="H84" s="19"/>
      <c r="I84" s="19"/>
      <c r="J84" s="445"/>
      <c r="K84" s="445">
        <f t="shared" si="5"/>
        <v>0</v>
      </c>
      <c r="L84" s="476"/>
      <c r="M84" s="508"/>
      <c r="N84" s="508"/>
      <c r="O84" s="465"/>
      <c r="P84" s="420"/>
      <c r="Q84" s="2"/>
      <c r="R84" s="31"/>
      <c r="S84" s="31"/>
      <c r="T84" s="20"/>
    </row>
    <row r="85" spans="1:20" x14ac:dyDescent="0.3">
      <c r="A85" s="644" t="s">
        <v>24</v>
      </c>
      <c r="B85" s="4"/>
      <c r="C85" s="33">
        <v>0</v>
      </c>
      <c r="D85" s="16"/>
      <c r="E85" s="17"/>
      <c r="F85" s="17"/>
      <c r="G85" s="18"/>
      <c r="H85" s="19"/>
      <c r="I85" s="19"/>
      <c r="J85" s="445"/>
      <c r="K85" s="445">
        <f t="shared" si="5"/>
        <v>0</v>
      </c>
      <c r="L85" s="476"/>
      <c r="M85" s="508"/>
      <c r="N85" s="508"/>
      <c r="O85" s="465"/>
      <c r="P85" s="420"/>
      <c r="Q85" s="2"/>
      <c r="R85" s="31"/>
      <c r="S85" s="31"/>
      <c r="T85" s="20"/>
    </row>
    <row r="86" spans="1:20" x14ac:dyDescent="0.3">
      <c r="A86" s="644" t="s">
        <v>24</v>
      </c>
      <c r="B86" s="4"/>
      <c r="C86" s="33">
        <v>0</v>
      </c>
      <c r="D86" s="16"/>
      <c r="E86" s="17"/>
      <c r="F86" s="17"/>
      <c r="G86" s="18"/>
      <c r="H86" s="19"/>
      <c r="I86" s="19"/>
      <c r="J86" s="445"/>
      <c r="K86" s="445">
        <f t="shared" si="5"/>
        <v>0</v>
      </c>
      <c r="L86" s="476"/>
      <c r="M86" s="508"/>
      <c r="N86" s="508"/>
      <c r="O86" s="465"/>
      <c r="P86" s="420"/>
      <c r="Q86" s="2"/>
      <c r="R86" s="31"/>
      <c r="S86" s="31"/>
      <c r="T86" s="20"/>
    </row>
    <row r="87" spans="1:20" x14ac:dyDescent="0.3">
      <c r="A87" s="644" t="s">
        <v>24</v>
      </c>
      <c r="B87" s="4"/>
      <c r="C87" s="33">
        <v>0</v>
      </c>
      <c r="D87" s="16"/>
      <c r="E87" s="17"/>
      <c r="F87" s="17"/>
      <c r="G87" s="18"/>
      <c r="H87" s="19"/>
      <c r="I87" s="19"/>
      <c r="J87" s="445"/>
      <c r="K87" s="445">
        <f t="shared" si="5"/>
        <v>0</v>
      </c>
      <c r="L87" s="476"/>
      <c r="M87" s="508"/>
      <c r="N87" s="508"/>
      <c r="O87" s="465"/>
      <c r="P87" s="420"/>
      <c r="Q87" s="2"/>
      <c r="R87" s="31"/>
      <c r="S87" s="31"/>
      <c r="T87" s="20"/>
    </row>
    <row r="88" spans="1:20" x14ac:dyDescent="0.3">
      <c r="A88" s="644" t="s">
        <v>24</v>
      </c>
      <c r="B88" s="4"/>
      <c r="C88" s="33">
        <v>0</v>
      </c>
      <c r="D88" s="16"/>
      <c r="E88" s="17"/>
      <c r="F88" s="17"/>
      <c r="G88" s="18"/>
      <c r="H88" s="19"/>
      <c r="I88" s="19"/>
      <c r="J88" s="445"/>
      <c r="K88" s="445">
        <f t="shared" si="5"/>
        <v>0</v>
      </c>
      <c r="L88" s="476"/>
      <c r="M88" s="508"/>
      <c r="N88" s="508"/>
      <c r="O88" s="465"/>
      <c r="P88" s="420"/>
      <c r="Q88" s="2"/>
      <c r="R88" s="31"/>
      <c r="S88" s="31"/>
      <c r="T88" s="20"/>
    </row>
    <row r="89" spans="1:20" x14ac:dyDescent="0.3">
      <c r="A89" s="644" t="s">
        <v>24</v>
      </c>
      <c r="B89" s="4"/>
      <c r="C89" s="33">
        <v>0</v>
      </c>
      <c r="D89" s="16"/>
      <c r="E89" s="17"/>
      <c r="F89" s="17"/>
      <c r="G89" s="18"/>
      <c r="H89" s="19"/>
      <c r="I89" s="19"/>
      <c r="J89" s="445"/>
      <c r="K89" s="445">
        <f t="shared" si="5"/>
        <v>0</v>
      </c>
      <c r="L89" s="476"/>
      <c r="M89" s="508"/>
      <c r="N89" s="508"/>
      <c r="O89" s="465"/>
      <c r="P89" s="420"/>
      <c r="Q89" s="2"/>
      <c r="R89" s="31"/>
      <c r="S89" s="31"/>
      <c r="T89" s="20"/>
    </row>
    <row r="90" spans="1:20" x14ac:dyDescent="0.3">
      <c r="A90" s="644" t="s">
        <v>24</v>
      </c>
      <c r="B90" s="4"/>
      <c r="C90" s="33">
        <v>0</v>
      </c>
      <c r="D90" s="16"/>
      <c r="E90" s="17"/>
      <c r="F90" s="17"/>
      <c r="G90" s="18"/>
      <c r="H90" s="19"/>
      <c r="I90" s="19"/>
      <c r="J90" s="445"/>
      <c r="K90" s="445">
        <f t="shared" si="5"/>
        <v>0</v>
      </c>
      <c r="L90" s="476"/>
      <c r="M90" s="508"/>
      <c r="N90" s="508"/>
      <c r="O90" s="465"/>
      <c r="P90" s="420"/>
      <c r="Q90" s="2"/>
      <c r="R90" s="31"/>
      <c r="S90" s="31"/>
      <c r="T90" s="20"/>
    </row>
    <row r="91" spans="1:20" x14ac:dyDescent="0.3">
      <c r="A91" s="644" t="s">
        <v>24</v>
      </c>
      <c r="B91" s="4"/>
      <c r="C91" s="33">
        <v>0</v>
      </c>
      <c r="D91" s="16"/>
      <c r="E91" s="17"/>
      <c r="F91" s="17"/>
      <c r="G91" s="18"/>
      <c r="H91" s="19"/>
      <c r="I91" s="19"/>
      <c r="J91" s="445"/>
      <c r="K91" s="445">
        <f t="shared" si="5"/>
        <v>0</v>
      </c>
      <c r="L91" s="476"/>
      <c r="M91" s="508"/>
      <c r="N91" s="508"/>
      <c r="O91" s="465"/>
      <c r="P91" s="420"/>
      <c r="Q91" s="2"/>
      <c r="R91" s="31"/>
      <c r="S91" s="31"/>
      <c r="T91" s="20"/>
    </row>
    <row r="92" spans="1:20" x14ac:dyDescent="0.3">
      <c r="A92" s="644" t="s">
        <v>24</v>
      </c>
      <c r="B92" s="4"/>
      <c r="C92" s="33">
        <v>0</v>
      </c>
      <c r="D92" s="16"/>
      <c r="E92" s="17"/>
      <c r="F92" s="17"/>
      <c r="G92" s="18"/>
      <c r="H92" s="19"/>
      <c r="I92" s="19"/>
      <c r="J92" s="445"/>
      <c r="K92" s="445">
        <f t="shared" si="5"/>
        <v>0</v>
      </c>
      <c r="L92" s="476"/>
      <c r="M92" s="508"/>
      <c r="N92" s="508"/>
      <c r="O92" s="465"/>
      <c r="P92" s="420"/>
      <c r="Q92" s="2"/>
      <c r="R92" s="31"/>
      <c r="S92" s="31"/>
      <c r="T92" s="20"/>
    </row>
    <row r="93" spans="1:20" x14ac:dyDescent="0.3">
      <c r="A93" s="644" t="s">
        <v>24</v>
      </c>
      <c r="B93" s="4"/>
      <c r="C93" s="33">
        <v>0</v>
      </c>
      <c r="D93" s="16"/>
      <c r="E93" s="17"/>
      <c r="F93" s="17"/>
      <c r="G93" s="18"/>
      <c r="H93" s="19"/>
      <c r="I93" s="19"/>
      <c r="J93" s="445"/>
      <c r="K93" s="445">
        <f t="shared" si="5"/>
        <v>0</v>
      </c>
      <c r="L93" s="476"/>
      <c r="M93" s="508"/>
      <c r="N93" s="508"/>
      <c r="O93" s="465"/>
      <c r="P93" s="420"/>
      <c r="Q93" s="2"/>
      <c r="R93" s="31"/>
      <c r="S93" s="31"/>
      <c r="T93" s="20"/>
    </row>
    <row r="94" spans="1:20" x14ac:dyDescent="0.3">
      <c r="A94" s="644" t="s">
        <v>24</v>
      </c>
      <c r="B94" s="4"/>
      <c r="C94" s="33">
        <v>0</v>
      </c>
      <c r="D94" s="16"/>
      <c r="E94" s="17"/>
      <c r="F94" s="17"/>
      <c r="G94" s="18"/>
      <c r="H94" s="19"/>
      <c r="I94" s="19"/>
      <c r="J94" s="445"/>
      <c r="K94" s="445">
        <f t="shared" si="5"/>
        <v>0</v>
      </c>
      <c r="L94" s="476"/>
      <c r="M94" s="508"/>
      <c r="N94" s="508"/>
      <c r="O94" s="465"/>
      <c r="P94" s="420"/>
      <c r="Q94" s="2"/>
      <c r="R94" s="31"/>
      <c r="S94" s="31"/>
      <c r="T94" s="20"/>
    </row>
    <row r="95" spans="1:20" x14ac:dyDescent="0.3">
      <c r="A95" s="644" t="s">
        <v>24</v>
      </c>
      <c r="B95" s="4"/>
      <c r="C95" s="33">
        <v>0</v>
      </c>
      <c r="D95" s="16"/>
      <c r="E95" s="17"/>
      <c r="F95" s="17"/>
      <c r="G95" s="18"/>
      <c r="H95" s="19"/>
      <c r="I95" s="19"/>
      <c r="J95" s="445"/>
      <c r="K95" s="445">
        <f t="shared" si="5"/>
        <v>0</v>
      </c>
      <c r="L95" s="476"/>
      <c r="M95" s="508"/>
      <c r="N95" s="508"/>
      <c r="O95" s="465"/>
      <c r="P95" s="420"/>
      <c r="Q95" s="2"/>
      <c r="R95" s="31"/>
      <c r="S95" s="31"/>
      <c r="T95" s="20"/>
    </row>
    <row r="96" spans="1:20" x14ac:dyDescent="0.3">
      <c r="A96" s="644" t="s">
        <v>24</v>
      </c>
      <c r="B96" s="4"/>
      <c r="C96" s="33">
        <v>0</v>
      </c>
      <c r="D96" s="16"/>
      <c r="E96" s="17"/>
      <c r="F96" s="17"/>
      <c r="G96" s="18"/>
      <c r="H96" s="19"/>
      <c r="I96" s="19"/>
      <c r="J96" s="445"/>
      <c r="K96" s="445">
        <f t="shared" si="5"/>
        <v>0</v>
      </c>
      <c r="L96" s="476"/>
      <c r="M96" s="508"/>
      <c r="N96" s="508"/>
      <c r="O96" s="465"/>
      <c r="P96" s="420"/>
      <c r="Q96" s="2"/>
      <c r="R96" s="31"/>
      <c r="S96" s="31"/>
      <c r="T96" s="20"/>
    </row>
    <row r="97" spans="1:20" x14ac:dyDescent="0.3">
      <c r="A97" s="644" t="s">
        <v>24</v>
      </c>
      <c r="B97" s="4"/>
      <c r="C97" s="33">
        <v>0</v>
      </c>
      <c r="D97" s="16"/>
      <c r="E97" s="17"/>
      <c r="F97" s="17"/>
      <c r="G97" s="18"/>
      <c r="H97" s="19"/>
      <c r="I97" s="19"/>
      <c r="J97" s="445"/>
      <c r="K97" s="445">
        <f t="shared" si="5"/>
        <v>0</v>
      </c>
      <c r="L97" s="476"/>
      <c r="M97" s="508"/>
      <c r="N97" s="508"/>
      <c r="O97" s="465"/>
      <c r="P97" s="420"/>
      <c r="Q97" s="2"/>
      <c r="R97" s="31"/>
      <c r="S97" s="31"/>
      <c r="T97" s="20"/>
    </row>
    <row r="98" spans="1:20" x14ac:dyDescent="0.3">
      <c r="A98" s="644" t="s">
        <v>24</v>
      </c>
      <c r="B98" s="4"/>
      <c r="C98" s="33">
        <v>0</v>
      </c>
      <c r="D98" s="16"/>
      <c r="E98" s="17"/>
      <c r="F98" s="17"/>
      <c r="G98" s="18"/>
      <c r="H98" s="19"/>
      <c r="I98" s="19"/>
      <c r="J98" s="445"/>
      <c r="K98" s="445">
        <f t="shared" si="5"/>
        <v>0</v>
      </c>
      <c r="L98" s="476"/>
      <c r="M98" s="508"/>
      <c r="N98" s="508"/>
      <c r="O98" s="465"/>
      <c r="P98" s="420"/>
      <c r="Q98" s="2"/>
      <c r="R98" s="31"/>
      <c r="S98" s="31"/>
      <c r="T98" s="20"/>
    </row>
    <row r="99" spans="1:20" x14ac:dyDescent="0.3">
      <c r="A99" s="644" t="s">
        <v>24</v>
      </c>
      <c r="B99" s="4"/>
      <c r="C99" s="33">
        <v>0</v>
      </c>
      <c r="D99" s="16"/>
      <c r="E99" s="17"/>
      <c r="F99" s="17"/>
      <c r="G99" s="18"/>
      <c r="H99" s="19"/>
      <c r="I99" s="19"/>
      <c r="J99" s="445"/>
      <c r="K99" s="445">
        <f t="shared" si="5"/>
        <v>0</v>
      </c>
      <c r="L99" s="476"/>
      <c r="M99" s="508"/>
      <c r="N99" s="508"/>
      <c r="O99" s="465"/>
      <c r="P99" s="420"/>
      <c r="Q99" s="2"/>
      <c r="R99" s="31"/>
      <c r="S99" s="31"/>
      <c r="T99" s="20"/>
    </row>
    <row r="100" spans="1:20" x14ac:dyDescent="0.3">
      <c r="A100" s="644" t="s">
        <v>24</v>
      </c>
      <c r="B100" s="4"/>
      <c r="C100" s="33">
        <v>0</v>
      </c>
      <c r="D100" s="16"/>
      <c r="E100" s="17"/>
      <c r="F100" s="17"/>
      <c r="G100" s="18"/>
      <c r="H100" s="19"/>
      <c r="I100" s="19"/>
      <c r="J100" s="445"/>
      <c r="K100" s="445">
        <f t="shared" si="5"/>
        <v>0</v>
      </c>
      <c r="L100" s="476"/>
      <c r="M100" s="508"/>
      <c r="N100" s="508"/>
      <c r="O100" s="465"/>
      <c r="P100" s="420"/>
      <c r="Q100" s="2"/>
      <c r="R100" s="31"/>
      <c r="S100" s="31"/>
      <c r="T100" s="20"/>
    </row>
    <row r="101" spans="1:20" x14ac:dyDescent="0.3">
      <c r="A101" s="644" t="s">
        <v>24</v>
      </c>
      <c r="B101" s="4"/>
      <c r="C101" s="33">
        <v>0</v>
      </c>
      <c r="D101" s="16"/>
      <c r="E101" s="17"/>
      <c r="F101" s="17"/>
      <c r="G101" s="18"/>
      <c r="H101" s="19"/>
      <c r="I101" s="19"/>
      <c r="J101" s="445"/>
      <c r="K101" s="445">
        <f t="shared" si="5"/>
        <v>0</v>
      </c>
      <c r="L101" s="476"/>
      <c r="M101" s="508"/>
      <c r="N101" s="508"/>
      <c r="O101" s="465"/>
      <c r="P101" s="420"/>
      <c r="Q101" s="2"/>
      <c r="R101" s="31"/>
      <c r="S101" s="31"/>
      <c r="T101" s="20"/>
    </row>
    <row r="102" spans="1:20" x14ac:dyDescent="0.3">
      <c r="A102" s="644" t="s">
        <v>24</v>
      </c>
      <c r="B102" s="4"/>
      <c r="C102" s="33">
        <v>0</v>
      </c>
      <c r="D102" s="16"/>
      <c r="E102" s="17"/>
      <c r="F102" s="17"/>
      <c r="G102" s="18"/>
      <c r="H102" s="19"/>
      <c r="I102" s="19"/>
      <c r="J102" s="445"/>
      <c r="K102" s="445">
        <f t="shared" si="5"/>
        <v>0</v>
      </c>
      <c r="L102" s="476"/>
      <c r="M102" s="508"/>
      <c r="N102" s="508"/>
      <c r="O102" s="465"/>
      <c r="P102" s="420"/>
      <c r="Q102" s="2"/>
      <c r="R102" s="31"/>
      <c r="S102" s="31"/>
      <c r="T102" s="20"/>
    </row>
    <row r="103" spans="1:20" x14ac:dyDescent="0.3">
      <c r="A103" s="644" t="s">
        <v>24</v>
      </c>
      <c r="B103" s="4"/>
      <c r="C103" s="33">
        <v>0</v>
      </c>
      <c r="D103" s="16"/>
      <c r="E103" s="17"/>
      <c r="F103" s="17"/>
      <c r="G103" s="18"/>
      <c r="H103" s="19"/>
      <c r="I103" s="19"/>
      <c r="J103" s="445"/>
      <c r="K103" s="445">
        <f t="shared" si="5"/>
        <v>0</v>
      </c>
      <c r="L103" s="476"/>
      <c r="M103" s="508"/>
      <c r="N103" s="508"/>
      <c r="O103" s="465"/>
      <c r="P103" s="420"/>
      <c r="Q103" s="2"/>
      <c r="R103" s="31"/>
      <c r="S103" s="31"/>
      <c r="T103" s="20"/>
    </row>
    <row r="104" spans="1:20" x14ac:dyDescent="0.3">
      <c r="A104" s="644" t="s">
        <v>24</v>
      </c>
      <c r="B104" s="4"/>
      <c r="C104" s="33">
        <v>0</v>
      </c>
      <c r="D104" s="16"/>
      <c r="E104" s="17"/>
      <c r="F104" s="17"/>
      <c r="G104" s="18"/>
      <c r="H104" s="19"/>
      <c r="I104" s="19"/>
      <c r="J104" s="445"/>
      <c r="K104" s="445">
        <f t="shared" si="5"/>
        <v>0</v>
      </c>
      <c r="L104" s="476"/>
      <c r="M104" s="508"/>
      <c r="N104" s="508"/>
      <c r="O104" s="465"/>
      <c r="P104" s="420"/>
      <c r="Q104" s="2"/>
      <c r="R104" s="31"/>
      <c r="S104" s="31"/>
      <c r="T104" s="20"/>
    </row>
    <row r="105" spans="1:20" x14ac:dyDescent="0.3">
      <c r="A105" s="644" t="s">
        <v>24</v>
      </c>
      <c r="B105" s="4"/>
      <c r="C105" s="33">
        <v>0</v>
      </c>
      <c r="D105" s="16"/>
      <c r="E105" s="17"/>
      <c r="F105" s="17"/>
      <c r="G105" s="18"/>
      <c r="H105" s="19"/>
      <c r="I105" s="19"/>
      <c r="J105" s="445"/>
      <c r="K105" s="445">
        <f t="shared" si="5"/>
        <v>0</v>
      </c>
      <c r="L105" s="476"/>
      <c r="M105" s="508"/>
      <c r="N105" s="508"/>
      <c r="O105" s="465"/>
      <c r="P105" s="420"/>
      <c r="Q105" s="2"/>
      <c r="R105" s="31"/>
      <c r="S105" s="31"/>
      <c r="T105" s="20"/>
    </row>
    <row r="106" spans="1:20" x14ac:dyDescent="0.3">
      <c r="A106" s="644" t="s">
        <v>24</v>
      </c>
      <c r="B106" s="4"/>
      <c r="C106" s="33">
        <v>0</v>
      </c>
      <c r="D106" s="16"/>
      <c r="E106" s="17"/>
      <c r="F106" s="17"/>
      <c r="G106" s="18"/>
      <c r="H106" s="19"/>
      <c r="I106" s="19"/>
      <c r="J106" s="445"/>
      <c r="K106" s="445">
        <f t="shared" si="5"/>
        <v>0</v>
      </c>
      <c r="L106" s="476"/>
      <c r="M106" s="508"/>
      <c r="N106" s="508"/>
      <c r="O106" s="465"/>
      <c r="P106" s="420"/>
      <c r="Q106" s="2"/>
      <c r="R106" s="31"/>
      <c r="S106" s="31"/>
      <c r="T106" s="20"/>
    </row>
    <row r="107" spans="1:20" x14ac:dyDescent="0.3">
      <c r="A107" s="644" t="s">
        <v>24</v>
      </c>
      <c r="B107" s="4"/>
      <c r="C107" s="33">
        <v>0</v>
      </c>
      <c r="D107" s="16"/>
      <c r="E107" s="17"/>
      <c r="F107" s="17"/>
      <c r="G107" s="18"/>
      <c r="H107" s="19"/>
      <c r="I107" s="19"/>
      <c r="J107" s="445"/>
      <c r="K107" s="445">
        <f t="shared" si="5"/>
        <v>0</v>
      </c>
      <c r="L107" s="476"/>
      <c r="M107" s="508"/>
      <c r="N107" s="508"/>
      <c r="O107" s="465"/>
      <c r="P107" s="420"/>
      <c r="Q107" s="2"/>
      <c r="R107" s="31"/>
      <c r="S107" s="31"/>
      <c r="T107" s="20"/>
    </row>
    <row r="108" spans="1:20" x14ac:dyDescent="0.3">
      <c r="A108" s="644" t="s">
        <v>24</v>
      </c>
      <c r="B108" s="4"/>
      <c r="C108" s="33">
        <v>0</v>
      </c>
      <c r="D108" s="16"/>
      <c r="E108" s="17"/>
      <c r="F108" s="17"/>
      <c r="G108" s="18"/>
      <c r="H108" s="19"/>
      <c r="I108" s="19"/>
      <c r="J108" s="445"/>
      <c r="K108" s="445">
        <f t="shared" si="5"/>
        <v>0</v>
      </c>
      <c r="L108" s="476"/>
      <c r="M108" s="508"/>
      <c r="N108" s="508"/>
      <c r="O108" s="465"/>
      <c r="P108" s="420"/>
      <c r="Q108" s="2"/>
      <c r="R108" s="31"/>
      <c r="S108" s="31"/>
      <c r="T108" s="20"/>
    </row>
    <row r="109" spans="1:20" x14ac:dyDescent="0.3">
      <c r="A109" s="644" t="s">
        <v>24</v>
      </c>
      <c r="B109" s="4"/>
      <c r="C109" s="33">
        <v>0</v>
      </c>
      <c r="D109" s="16"/>
      <c r="E109" s="17"/>
      <c r="F109" s="17"/>
      <c r="G109" s="18"/>
      <c r="H109" s="19"/>
      <c r="I109" s="19"/>
      <c r="J109" s="445"/>
      <c r="K109" s="445">
        <f t="shared" si="5"/>
        <v>0</v>
      </c>
      <c r="L109" s="476"/>
      <c r="M109" s="508"/>
      <c r="N109" s="508"/>
      <c r="O109" s="465"/>
      <c r="P109" s="420"/>
      <c r="Q109" s="2"/>
      <c r="R109" s="31"/>
      <c r="S109" s="31"/>
      <c r="T109" s="20"/>
    </row>
    <row r="110" spans="1:20" x14ac:dyDescent="0.3">
      <c r="A110" s="644" t="s">
        <v>24</v>
      </c>
      <c r="B110" s="4"/>
      <c r="C110" s="33">
        <v>0</v>
      </c>
      <c r="D110" s="16"/>
      <c r="E110" s="17"/>
      <c r="F110" s="17"/>
      <c r="G110" s="18"/>
      <c r="H110" s="19"/>
      <c r="I110" s="19"/>
      <c r="J110" s="445"/>
      <c r="K110" s="445">
        <f t="shared" si="5"/>
        <v>0</v>
      </c>
      <c r="L110" s="476"/>
      <c r="M110" s="508"/>
      <c r="N110" s="508"/>
      <c r="O110" s="465"/>
      <c r="P110" s="420"/>
      <c r="Q110" s="2"/>
      <c r="R110" s="31"/>
      <c r="S110" s="31"/>
      <c r="T110" s="20"/>
    </row>
    <row r="111" spans="1:20" x14ac:dyDescent="0.3">
      <c r="A111" s="644" t="s">
        <v>24</v>
      </c>
      <c r="B111" s="4"/>
      <c r="C111" s="33">
        <v>0</v>
      </c>
      <c r="D111" s="16"/>
      <c r="E111" s="17"/>
      <c r="F111" s="17"/>
      <c r="G111" s="18"/>
      <c r="H111" s="19"/>
      <c r="I111" s="19"/>
      <c r="J111" s="445"/>
      <c r="K111" s="445">
        <f t="shared" si="5"/>
        <v>0</v>
      </c>
      <c r="L111" s="476"/>
      <c r="M111" s="508"/>
      <c r="N111" s="508"/>
      <c r="O111" s="465"/>
      <c r="P111" s="420"/>
      <c r="Q111" s="2"/>
      <c r="R111" s="31"/>
      <c r="S111" s="31"/>
      <c r="T111" s="20"/>
    </row>
    <row r="112" spans="1:20" x14ac:dyDescent="0.3">
      <c r="A112" s="644" t="s">
        <v>24</v>
      </c>
      <c r="B112" s="4"/>
      <c r="C112" s="33">
        <v>0</v>
      </c>
      <c r="D112" s="16"/>
      <c r="E112" s="17"/>
      <c r="F112" s="17"/>
      <c r="G112" s="18"/>
      <c r="H112" s="19"/>
      <c r="I112" s="19"/>
      <c r="J112" s="445"/>
      <c r="K112" s="445">
        <f t="shared" si="5"/>
        <v>0</v>
      </c>
      <c r="L112" s="476"/>
      <c r="M112" s="508"/>
      <c r="N112" s="508"/>
      <c r="O112" s="465"/>
      <c r="P112" s="420"/>
      <c r="Q112" s="2"/>
      <c r="R112" s="31"/>
      <c r="S112" s="31"/>
      <c r="T112" s="20"/>
    </row>
    <row r="113" spans="1:20" x14ac:dyDescent="0.3">
      <c r="A113" s="644" t="s">
        <v>24</v>
      </c>
      <c r="B113" s="4"/>
      <c r="C113" s="33">
        <v>0</v>
      </c>
      <c r="D113" s="16"/>
      <c r="E113" s="17"/>
      <c r="F113" s="17"/>
      <c r="G113" s="18"/>
      <c r="H113" s="19"/>
      <c r="I113" s="19"/>
      <c r="J113" s="445"/>
      <c r="K113" s="445">
        <f t="shared" si="5"/>
        <v>0</v>
      </c>
      <c r="L113" s="476"/>
      <c r="M113" s="508"/>
      <c r="N113" s="508"/>
      <c r="O113" s="465"/>
      <c r="P113" s="420"/>
      <c r="Q113" s="2"/>
      <c r="R113" s="31"/>
      <c r="S113" s="31"/>
      <c r="T113" s="20"/>
    </row>
    <row r="114" spans="1:20" x14ac:dyDescent="0.3">
      <c r="A114" s="644" t="s">
        <v>24</v>
      </c>
      <c r="B114" s="4"/>
      <c r="C114" s="33">
        <v>0</v>
      </c>
      <c r="D114" s="16"/>
      <c r="E114" s="17"/>
      <c r="F114" s="17"/>
      <c r="G114" s="18"/>
      <c r="H114" s="19"/>
      <c r="I114" s="19"/>
      <c r="J114" s="445"/>
      <c r="K114" s="445">
        <f t="shared" si="5"/>
        <v>0</v>
      </c>
      <c r="L114" s="476"/>
      <c r="M114" s="508"/>
      <c r="N114" s="508"/>
      <c r="O114" s="465"/>
      <c r="P114" s="420"/>
      <c r="Q114" s="2"/>
      <c r="R114" s="31"/>
      <c r="S114" s="31"/>
      <c r="T114" s="20"/>
    </row>
    <row r="115" spans="1:20" x14ac:dyDescent="0.3">
      <c r="A115" s="644" t="s">
        <v>24</v>
      </c>
      <c r="B115" s="4"/>
      <c r="C115" s="33">
        <v>0</v>
      </c>
      <c r="D115" s="16"/>
      <c r="E115" s="17"/>
      <c r="F115" s="17"/>
      <c r="G115" s="18"/>
      <c r="H115" s="19"/>
      <c r="I115" s="19"/>
      <c r="J115" s="445"/>
      <c r="K115" s="445">
        <f t="shared" si="5"/>
        <v>0</v>
      </c>
      <c r="L115" s="476"/>
      <c r="M115" s="508"/>
      <c r="N115" s="508"/>
      <c r="O115" s="465"/>
      <c r="P115" s="420"/>
      <c r="Q115" s="2"/>
      <c r="R115" s="31"/>
      <c r="S115" s="31"/>
      <c r="T115" s="20"/>
    </row>
    <row r="116" spans="1:20" x14ac:dyDescent="0.3">
      <c r="A116" s="644" t="s">
        <v>24</v>
      </c>
      <c r="B116" s="4"/>
      <c r="C116" s="33">
        <v>0</v>
      </c>
      <c r="D116" s="16"/>
      <c r="E116" s="17"/>
      <c r="F116" s="17"/>
      <c r="G116" s="18"/>
      <c r="H116" s="19"/>
      <c r="I116" s="19"/>
      <c r="J116" s="445"/>
      <c r="K116" s="445">
        <f t="shared" si="5"/>
        <v>0</v>
      </c>
      <c r="L116" s="476"/>
      <c r="M116" s="508"/>
      <c r="N116" s="508"/>
      <c r="O116" s="465"/>
      <c r="P116" s="420"/>
      <c r="Q116" s="2"/>
      <c r="R116" s="31"/>
      <c r="S116" s="31"/>
      <c r="T116" s="20"/>
    </row>
    <row r="117" spans="1:20" x14ac:dyDescent="0.3">
      <c r="A117" s="644" t="s">
        <v>24</v>
      </c>
      <c r="B117" s="4"/>
      <c r="C117" s="33">
        <v>0</v>
      </c>
      <c r="D117" s="16"/>
      <c r="E117" s="17"/>
      <c r="F117" s="17"/>
      <c r="G117" s="18"/>
      <c r="H117" s="19"/>
      <c r="I117" s="19"/>
      <c r="J117" s="445"/>
      <c r="K117" s="445">
        <f t="shared" si="5"/>
        <v>0</v>
      </c>
      <c r="L117" s="476"/>
      <c r="M117" s="508"/>
      <c r="N117" s="508"/>
      <c r="O117" s="465"/>
      <c r="P117" s="420"/>
      <c r="Q117" s="2"/>
      <c r="R117" s="31"/>
      <c r="S117" s="31"/>
      <c r="T117" s="20"/>
    </row>
    <row r="118" spans="1:20" x14ac:dyDescent="0.3">
      <c r="A118" s="644" t="s">
        <v>24</v>
      </c>
      <c r="B118" s="4"/>
      <c r="C118" s="33">
        <v>0</v>
      </c>
      <c r="D118" s="16"/>
      <c r="E118" s="17"/>
      <c r="F118" s="17"/>
      <c r="G118" s="18"/>
      <c r="H118" s="19"/>
      <c r="I118" s="19"/>
      <c r="J118" s="445"/>
      <c r="K118" s="445">
        <f t="shared" si="5"/>
        <v>0</v>
      </c>
      <c r="L118" s="476"/>
      <c r="M118" s="508"/>
      <c r="N118" s="508"/>
      <c r="O118" s="465"/>
      <c r="P118" s="420"/>
      <c r="Q118" s="2"/>
      <c r="R118" s="31"/>
      <c r="S118" s="31"/>
      <c r="T118" s="20"/>
    </row>
    <row r="119" spans="1:20" x14ac:dyDescent="0.3">
      <c r="A119" s="644" t="s">
        <v>24</v>
      </c>
      <c r="B119" s="4"/>
      <c r="C119" s="33">
        <v>0</v>
      </c>
      <c r="D119" s="16"/>
      <c r="E119" s="17"/>
      <c r="F119" s="17"/>
      <c r="G119" s="18"/>
      <c r="H119" s="19"/>
      <c r="I119" s="19"/>
      <c r="J119" s="445"/>
      <c r="K119" s="445">
        <f t="shared" si="5"/>
        <v>0</v>
      </c>
      <c r="L119" s="476"/>
      <c r="M119" s="508"/>
      <c r="N119" s="508"/>
      <c r="O119" s="465"/>
      <c r="P119" s="420"/>
      <c r="Q119" s="2"/>
      <c r="R119" s="31"/>
      <c r="S119" s="31"/>
      <c r="T119" s="20"/>
    </row>
    <row r="120" spans="1:20" x14ac:dyDescent="0.3">
      <c r="A120" s="644" t="s">
        <v>24</v>
      </c>
      <c r="B120" s="4"/>
      <c r="C120" s="33">
        <v>0</v>
      </c>
      <c r="D120" s="16"/>
      <c r="E120" s="17"/>
      <c r="F120" s="17"/>
      <c r="G120" s="18"/>
      <c r="H120" s="19"/>
      <c r="I120" s="19"/>
      <c r="J120" s="445"/>
      <c r="K120" s="445">
        <f t="shared" si="5"/>
        <v>0</v>
      </c>
      <c r="L120" s="476"/>
      <c r="M120" s="508"/>
      <c r="N120" s="508"/>
      <c r="O120" s="465"/>
      <c r="P120" s="420"/>
      <c r="Q120" s="2"/>
      <c r="R120" s="31"/>
      <c r="S120" s="31"/>
      <c r="T120" s="20"/>
    </row>
    <row r="121" spans="1:20" x14ac:dyDescent="0.3">
      <c r="A121" s="644" t="s">
        <v>24</v>
      </c>
      <c r="B121" s="4"/>
      <c r="C121" s="33">
        <v>0</v>
      </c>
      <c r="D121" s="16"/>
      <c r="E121" s="17"/>
      <c r="F121" s="17"/>
      <c r="G121" s="18"/>
      <c r="H121" s="19"/>
      <c r="I121" s="19"/>
      <c r="J121" s="445"/>
      <c r="K121" s="445">
        <f t="shared" si="5"/>
        <v>0</v>
      </c>
      <c r="L121" s="476"/>
      <c r="M121" s="508"/>
      <c r="N121" s="508"/>
      <c r="O121" s="465"/>
      <c r="P121" s="420"/>
      <c r="Q121" s="2"/>
      <c r="R121" s="31"/>
      <c r="S121" s="31"/>
      <c r="T121" s="20"/>
    </row>
    <row r="122" spans="1:20" x14ac:dyDescent="0.3">
      <c r="A122" s="644" t="s">
        <v>24</v>
      </c>
      <c r="B122" s="4"/>
      <c r="C122" s="33">
        <v>0</v>
      </c>
      <c r="D122" s="16"/>
      <c r="E122" s="17"/>
      <c r="F122" s="17"/>
      <c r="G122" s="18"/>
      <c r="H122" s="19"/>
      <c r="I122" s="19"/>
      <c r="J122" s="445"/>
      <c r="K122" s="445">
        <f t="shared" si="5"/>
        <v>0</v>
      </c>
      <c r="L122" s="476"/>
      <c r="M122" s="508"/>
      <c r="N122" s="508"/>
      <c r="O122" s="465"/>
      <c r="P122" s="420"/>
      <c r="Q122" s="2"/>
      <c r="R122" s="31"/>
      <c r="S122" s="31"/>
      <c r="T122" s="20"/>
    </row>
    <row r="123" spans="1:20" x14ac:dyDescent="0.3">
      <c r="A123" s="644" t="s">
        <v>24</v>
      </c>
      <c r="B123" s="4"/>
      <c r="C123" s="33">
        <v>0</v>
      </c>
      <c r="D123" s="16"/>
      <c r="E123" s="17"/>
      <c r="F123" s="17"/>
      <c r="G123" s="18"/>
      <c r="H123" s="19"/>
      <c r="I123" s="19"/>
      <c r="J123" s="445"/>
      <c r="K123" s="445">
        <f t="shared" si="5"/>
        <v>0</v>
      </c>
      <c r="L123" s="476"/>
      <c r="M123" s="508"/>
      <c r="N123" s="508"/>
      <c r="O123" s="465"/>
      <c r="P123" s="420"/>
      <c r="Q123" s="2"/>
      <c r="R123" s="31"/>
      <c r="S123" s="31"/>
      <c r="T123" s="20"/>
    </row>
    <row r="124" spans="1:20" x14ac:dyDescent="0.3">
      <c r="A124" s="644" t="s">
        <v>24</v>
      </c>
      <c r="B124" s="4"/>
      <c r="C124" s="33">
        <v>0</v>
      </c>
      <c r="D124" s="16"/>
      <c r="E124" s="17"/>
      <c r="F124" s="17"/>
      <c r="G124" s="18"/>
      <c r="H124" s="19"/>
      <c r="I124" s="19"/>
      <c r="J124" s="445"/>
      <c r="K124" s="445">
        <f t="shared" si="5"/>
        <v>0</v>
      </c>
      <c r="L124" s="476"/>
      <c r="M124" s="508"/>
      <c r="N124" s="508"/>
      <c r="O124" s="465"/>
      <c r="P124" s="420"/>
      <c r="Q124" s="2"/>
      <c r="R124" s="31"/>
      <c r="S124" s="31"/>
      <c r="T124" s="20"/>
    </row>
    <row r="125" spans="1:20" x14ac:dyDescent="0.3">
      <c r="A125" s="644" t="s">
        <v>24</v>
      </c>
      <c r="B125" s="4"/>
      <c r="C125" s="33">
        <v>0</v>
      </c>
      <c r="D125" s="16"/>
      <c r="E125" s="17"/>
      <c r="F125" s="17"/>
      <c r="G125" s="18"/>
      <c r="H125" s="19"/>
      <c r="I125" s="19"/>
      <c r="J125" s="445"/>
      <c r="K125" s="445">
        <f t="shared" si="5"/>
        <v>0</v>
      </c>
      <c r="L125" s="476"/>
      <c r="M125" s="508"/>
      <c r="N125" s="508"/>
      <c r="O125" s="465"/>
      <c r="P125" s="420"/>
      <c r="Q125" s="2"/>
      <c r="R125" s="31"/>
      <c r="S125" s="31"/>
      <c r="T125" s="20"/>
    </row>
    <row r="126" spans="1:20" x14ac:dyDescent="0.3">
      <c r="A126" s="644" t="s">
        <v>24</v>
      </c>
      <c r="B126" s="4"/>
      <c r="C126" s="33">
        <v>0</v>
      </c>
      <c r="D126" s="16"/>
      <c r="E126" s="17"/>
      <c r="F126" s="17"/>
      <c r="G126" s="18"/>
      <c r="H126" s="19"/>
      <c r="I126" s="19"/>
      <c r="J126" s="445"/>
      <c r="K126" s="445">
        <f t="shared" si="5"/>
        <v>0</v>
      </c>
      <c r="L126" s="476"/>
      <c r="M126" s="508"/>
      <c r="N126" s="508"/>
      <c r="O126" s="465"/>
      <c r="P126" s="420"/>
      <c r="Q126" s="2"/>
      <c r="R126" s="31"/>
      <c r="S126" s="31"/>
      <c r="T126" s="20"/>
    </row>
    <row r="127" spans="1:20" x14ac:dyDescent="0.3">
      <c r="A127" s="644" t="s">
        <v>24</v>
      </c>
      <c r="B127" s="4"/>
      <c r="C127" s="33">
        <v>0</v>
      </c>
      <c r="D127" s="16"/>
      <c r="E127" s="17"/>
      <c r="F127" s="17"/>
      <c r="G127" s="18"/>
      <c r="H127" s="19"/>
      <c r="I127" s="19"/>
      <c r="J127" s="445"/>
      <c r="K127" s="445">
        <f t="shared" si="5"/>
        <v>0</v>
      </c>
      <c r="L127" s="476"/>
      <c r="M127" s="508"/>
      <c r="N127" s="508"/>
      <c r="O127" s="465"/>
      <c r="P127" s="420"/>
      <c r="Q127" s="2"/>
      <c r="R127" s="31"/>
      <c r="S127" s="31"/>
      <c r="T127" s="20"/>
    </row>
    <row r="128" spans="1:20" x14ac:dyDescent="0.3">
      <c r="A128" s="644" t="s">
        <v>24</v>
      </c>
      <c r="B128" s="4"/>
      <c r="C128" s="33">
        <v>0</v>
      </c>
      <c r="D128" s="16"/>
      <c r="E128" s="17"/>
      <c r="F128" s="17"/>
      <c r="G128" s="18"/>
      <c r="H128" s="19"/>
      <c r="I128" s="19"/>
      <c r="J128" s="445"/>
      <c r="K128" s="445">
        <f t="shared" si="5"/>
        <v>0</v>
      </c>
      <c r="L128" s="476"/>
      <c r="M128" s="508"/>
      <c r="N128" s="508"/>
      <c r="O128" s="465"/>
      <c r="P128" s="420"/>
      <c r="Q128" s="2"/>
      <c r="R128" s="31"/>
      <c r="S128" s="31"/>
      <c r="T128" s="20"/>
    </row>
    <row r="129" spans="1:20" x14ac:dyDescent="0.3">
      <c r="A129" s="644" t="s">
        <v>24</v>
      </c>
      <c r="B129" s="4"/>
      <c r="C129" s="33">
        <v>0</v>
      </c>
      <c r="D129" s="16"/>
      <c r="E129" s="17"/>
      <c r="F129" s="17"/>
      <c r="G129" s="18"/>
      <c r="H129" s="19"/>
      <c r="I129" s="19"/>
      <c r="J129" s="445"/>
      <c r="K129" s="445">
        <f t="shared" si="5"/>
        <v>0</v>
      </c>
      <c r="L129" s="476"/>
      <c r="M129" s="508"/>
      <c r="N129" s="508"/>
      <c r="O129" s="465"/>
      <c r="P129" s="420"/>
      <c r="Q129" s="2"/>
      <c r="R129" s="31"/>
      <c r="S129" s="31"/>
      <c r="T129" s="20"/>
    </row>
    <row r="130" spans="1:20" x14ac:dyDescent="0.3">
      <c r="A130" s="644" t="s">
        <v>24</v>
      </c>
      <c r="B130" s="4"/>
      <c r="C130" s="33">
        <v>0</v>
      </c>
      <c r="D130" s="16"/>
      <c r="E130" s="17"/>
      <c r="F130" s="17"/>
      <c r="G130" s="18"/>
      <c r="H130" s="19"/>
      <c r="I130" s="19"/>
      <c r="J130" s="445"/>
      <c r="K130" s="445">
        <f t="shared" si="5"/>
        <v>0</v>
      </c>
      <c r="L130" s="476"/>
      <c r="M130" s="508"/>
      <c r="N130" s="508"/>
      <c r="O130" s="465"/>
      <c r="P130" s="420"/>
      <c r="Q130" s="2"/>
      <c r="R130" s="31"/>
      <c r="S130" s="31"/>
      <c r="T130" s="20"/>
    </row>
    <row r="131" spans="1:20" x14ac:dyDescent="0.3">
      <c r="A131" s="644" t="s">
        <v>24</v>
      </c>
      <c r="B131" s="4"/>
      <c r="C131" s="33">
        <v>0</v>
      </c>
      <c r="D131" s="16"/>
      <c r="E131" s="17"/>
      <c r="F131" s="17"/>
      <c r="G131" s="18"/>
      <c r="H131" s="19"/>
      <c r="I131" s="19"/>
      <c r="J131" s="445"/>
      <c r="K131" s="445">
        <f t="shared" si="5"/>
        <v>0</v>
      </c>
      <c r="L131" s="476"/>
      <c r="M131" s="508"/>
      <c r="N131" s="508"/>
      <c r="O131" s="465"/>
      <c r="P131" s="420"/>
      <c r="Q131" s="2"/>
      <c r="R131" s="31"/>
      <c r="S131" s="31"/>
      <c r="T131" s="20"/>
    </row>
    <row r="132" spans="1:20" x14ac:dyDescent="0.3">
      <c r="A132" s="644" t="s">
        <v>24</v>
      </c>
      <c r="B132" s="4"/>
      <c r="C132" s="33">
        <v>0</v>
      </c>
      <c r="D132" s="16"/>
      <c r="E132" s="17"/>
      <c r="F132" s="17"/>
      <c r="G132" s="18"/>
      <c r="H132" s="19"/>
      <c r="I132" s="19"/>
      <c r="J132" s="445"/>
      <c r="K132" s="445">
        <f t="shared" si="5"/>
        <v>0</v>
      </c>
      <c r="L132" s="476"/>
      <c r="M132" s="508"/>
      <c r="N132" s="508"/>
      <c r="O132" s="465"/>
      <c r="P132" s="420"/>
      <c r="Q132" s="2"/>
      <c r="R132" s="31"/>
      <c r="S132" s="31"/>
      <c r="T132" s="20"/>
    </row>
    <row r="133" spans="1:20" x14ac:dyDescent="0.3">
      <c r="A133" s="644" t="s">
        <v>24</v>
      </c>
      <c r="B133" s="4"/>
      <c r="C133" s="33">
        <v>0</v>
      </c>
      <c r="D133" s="16"/>
      <c r="E133" s="17"/>
      <c r="F133" s="17"/>
      <c r="G133" s="18"/>
      <c r="H133" s="19"/>
      <c r="I133" s="19"/>
      <c r="J133" s="445"/>
      <c r="K133" s="445">
        <f t="shared" si="5"/>
        <v>0</v>
      </c>
      <c r="L133" s="476"/>
      <c r="M133" s="508"/>
      <c r="N133" s="508"/>
      <c r="O133" s="465"/>
      <c r="P133" s="420"/>
      <c r="Q133" s="2"/>
      <c r="R133" s="31"/>
      <c r="S133" s="31"/>
      <c r="T133" s="20"/>
    </row>
    <row r="134" spans="1:20" x14ac:dyDescent="0.3">
      <c r="A134" s="644" t="s">
        <v>24</v>
      </c>
      <c r="B134" s="4"/>
      <c r="C134" s="33">
        <v>0</v>
      </c>
      <c r="D134" s="16"/>
      <c r="E134" s="17"/>
      <c r="F134" s="17"/>
      <c r="G134" s="18"/>
      <c r="H134" s="19"/>
      <c r="I134" s="19"/>
      <c r="J134" s="445"/>
      <c r="K134" s="445">
        <f t="shared" si="5"/>
        <v>0</v>
      </c>
      <c r="L134" s="476"/>
      <c r="M134" s="508"/>
      <c r="N134" s="508"/>
      <c r="O134" s="465"/>
      <c r="P134" s="420"/>
      <c r="Q134" s="2"/>
      <c r="R134" s="31"/>
      <c r="S134" s="31"/>
      <c r="T134" s="20"/>
    </row>
    <row r="135" spans="1:20" x14ac:dyDescent="0.3">
      <c r="A135" s="644" t="s">
        <v>24</v>
      </c>
      <c r="B135" s="4"/>
      <c r="C135" s="33">
        <v>0</v>
      </c>
      <c r="D135" s="16"/>
      <c r="E135" s="17"/>
      <c r="F135" s="17"/>
      <c r="G135" s="18"/>
      <c r="H135" s="19"/>
      <c r="I135" s="19"/>
      <c r="J135" s="445"/>
      <c r="K135" s="445">
        <f t="shared" si="5"/>
        <v>0</v>
      </c>
      <c r="L135" s="476"/>
      <c r="M135" s="508"/>
      <c r="N135" s="508"/>
      <c r="O135" s="465"/>
      <c r="P135" s="420"/>
      <c r="Q135" s="2"/>
      <c r="R135" s="31"/>
      <c r="S135" s="31"/>
      <c r="T135" s="20"/>
    </row>
    <row r="136" spans="1:20" x14ac:dyDescent="0.3">
      <c r="A136" s="644" t="s">
        <v>24</v>
      </c>
      <c r="B136" s="4"/>
      <c r="C136" s="33">
        <v>0</v>
      </c>
      <c r="D136" s="16"/>
      <c r="E136" s="17"/>
      <c r="F136" s="17"/>
      <c r="G136" s="18"/>
      <c r="H136" s="19"/>
      <c r="I136" s="19"/>
      <c r="J136" s="445"/>
      <c r="K136" s="445">
        <f t="shared" si="5"/>
        <v>0</v>
      </c>
      <c r="L136" s="476"/>
      <c r="M136" s="508"/>
      <c r="N136" s="508"/>
      <c r="O136" s="465"/>
      <c r="P136" s="420"/>
      <c r="Q136" s="2"/>
      <c r="R136" s="31"/>
      <c r="S136" s="31"/>
      <c r="T136" s="20"/>
    </row>
    <row r="137" spans="1:20" x14ac:dyDescent="0.3">
      <c r="A137" s="644" t="s">
        <v>24</v>
      </c>
      <c r="B137" s="4"/>
      <c r="C137" s="33">
        <v>0</v>
      </c>
      <c r="D137" s="16"/>
      <c r="E137" s="17"/>
      <c r="F137" s="17"/>
      <c r="G137" s="18"/>
      <c r="H137" s="19"/>
      <c r="I137" s="19"/>
      <c r="J137" s="445"/>
      <c r="K137" s="445">
        <f t="shared" si="5"/>
        <v>0</v>
      </c>
      <c r="L137" s="476"/>
      <c r="M137" s="508"/>
      <c r="N137" s="508"/>
      <c r="O137" s="465"/>
      <c r="P137" s="420"/>
      <c r="Q137" s="2"/>
      <c r="R137" s="31"/>
      <c r="S137" s="31"/>
      <c r="T137" s="20"/>
    </row>
    <row r="138" spans="1:20" x14ac:dyDescent="0.3">
      <c r="A138" s="644" t="s">
        <v>24</v>
      </c>
      <c r="B138" s="4"/>
      <c r="C138" s="33">
        <v>0</v>
      </c>
      <c r="D138" s="16"/>
      <c r="E138" s="17"/>
      <c r="F138" s="17"/>
      <c r="G138" s="18"/>
      <c r="H138" s="19"/>
      <c r="I138" s="19"/>
      <c r="J138" s="445"/>
      <c r="K138" s="445">
        <f t="shared" ref="K138:K173" si="6">H138*0.7</f>
        <v>0</v>
      </c>
      <c r="L138" s="476"/>
      <c r="M138" s="508"/>
      <c r="N138" s="508"/>
      <c r="O138" s="465"/>
      <c r="P138" s="420"/>
      <c r="Q138" s="2"/>
      <c r="R138" s="31"/>
      <c r="S138" s="31"/>
      <c r="T138" s="20"/>
    </row>
    <row r="139" spans="1:20" x14ac:dyDescent="0.3">
      <c r="A139" s="644" t="s">
        <v>24</v>
      </c>
      <c r="B139" s="4"/>
      <c r="C139" s="33">
        <v>0</v>
      </c>
      <c r="D139" s="16"/>
      <c r="E139" s="17"/>
      <c r="F139" s="17"/>
      <c r="G139" s="18"/>
      <c r="H139" s="19"/>
      <c r="I139" s="19"/>
      <c r="J139" s="445"/>
      <c r="K139" s="445">
        <f t="shared" si="6"/>
        <v>0</v>
      </c>
      <c r="L139" s="476"/>
      <c r="M139" s="508"/>
      <c r="N139" s="508"/>
      <c r="O139" s="465"/>
      <c r="P139" s="420"/>
      <c r="Q139" s="2"/>
      <c r="R139" s="31"/>
      <c r="S139" s="31"/>
      <c r="T139" s="20"/>
    </row>
    <row r="140" spans="1:20" x14ac:dyDescent="0.3">
      <c r="A140" s="644" t="s">
        <v>24</v>
      </c>
      <c r="B140" s="4"/>
      <c r="C140" s="33">
        <v>0</v>
      </c>
      <c r="D140" s="16"/>
      <c r="E140" s="17"/>
      <c r="F140" s="17"/>
      <c r="G140" s="18"/>
      <c r="H140" s="19"/>
      <c r="I140" s="19"/>
      <c r="J140" s="445"/>
      <c r="K140" s="445">
        <f t="shared" si="6"/>
        <v>0</v>
      </c>
      <c r="L140" s="476"/>
      <c r="M140" s="508"/>
      <c r="N140" s="508"/>
      <c r="O140" s="465"/>
      <c r="P140" s="420"/>
      <c r="Q140" s="2"/>
      <c r="R140" s="31"/>
      <c r="S140" s="31"/>
      <c r="T140" s="20"/>
    </row>
    <row r="141" spans="1:20" x14ac:dyDescent="0.3">
      <c r="A141" s="644" t="s">
        <v>24</v>
      </c>
      <c r="B141" s="4"/>
      <c r="C141" s="33">
        <v>0</v>
      </c>
      <c r="D141" s="16"/>
      <c r="E141" s="17"/>
      <c r="F141" s="17"/>
      <c r="G141" s="18"/>
      <c r="H141" s="19"/>
      <c r="I141" s="19"/>
      <c r="J141" s="445"/>
      <c r="K141" s="445">
        <f t="shared" si="6"/>
        <v>0</v>
      </c>
      <c r="L141" s="476"/>
      <c r="M141" s="508"/>
      <c r="N141" s="508"/>
      <c r="O141" s="465"/>
      <c r="P141" s="420"/>
      <c r="Q141" s="2"/>
      <c r="R141" s="31"/>
      <c r="S141" s="31"/>
      <c r="T141" s="20"/>
    </row>
    <row r="142" spans="1:20" x14ac:dyDescent="0.3">
      <c r="A142" s="644" t="s">
        <v>24</v>
      </c>
      <c r="B142" s="4"/>
      <c r="C142" s="33">
        <v>0</v>
      </c>
      <c r="D142" s="16"/>
      <c r="E142" s="17"/>
      <c r="F142" s="17"/>
      <c r="G142" s="18"/>
      <c r="H142" s="19"/>
      <c r="I142" s="19"/>
      <c r="J142" s="445"/>
      <c r="K142" s="445">
        <f t="shared" si="6"/>
        <v>0</v>
      </c>
      <c r="L142" s="476"/>
      <c r="M142" s="508"/>
      <c r="N142" s="508"/>
      <c r="O142" s="465"/>
      <c r="P142" s="420"/>
      <c r="Q142" s="2"/>
      <c r="R142" s="31"/>
      <c r="S142" s="31"/>
      <c r="T142" s="20"/>
    </row>
    <row r="143" spans="1:20" x14ac:dyDescent="0.3">
      <c r="A143" s="644" t="s">
        <v>24</v>
      </c>
      <c r="B143" s="4"/>
      <c r="C143" s="33">
        <v>0</v>
      </c>
      <c r="D143" s="16"/>
      <c r="E143" s="17"/>
      <c r="F143" s="17"/>
      <c r="G143" s="18"/>
      <c r="H143" s="19"/>
      <c r="I143" s="19"/>
      <c r="J143" s="445"/>
      <c r="K143" s="445">
        <f t="shared" si="6"/>
        <v>0</v>
      </c>
      <c r="L143" s="476"/>
      <c r="M143" s="508"/>
      <c r="N143" s="508"/>
      <c r="O143" s="465"/>
      <c r="P143" s="420"/>
      <c r="Q143" s="2"/>
      <c r="R143" s="31"/>
      <c r="S143" s="31"/>
      <c r="T143" s="20"/>
    </row>
    <row r="144" spans="1:20" x14ac:dyDescent="0.3">
      <c r="A144" s="644" t="s">
        <v>24</v>
      </c>
      <c r="B144" s="4"/>
      <c r="C144" s="33">
        <v>0</v>
      </c>
      <c r="D144" s="16"/>
      <c r="E144" s="17"/>
      <c r="F144" s="17"/>
      <c r="G144" s="18"/>
      <c r="H144" s="19"/>
      <c r="I144" s="19"/>
      <c r="J144" s="445"/>
      <c r="K144" s="445">
        <f t="shared" si="6"/>
        <v>0</v>
      </c>
      <c r="L144" s="476"/>
      <c r="M144" s="508"/>
      <c r="N144" s="508"/>
      <c r="O144" s="465"/>
      <c r="P144" s="420"/>
      <c r="Q144" s="2"/>
      <c r="R144" s="31"/>
      <c r="S144" s="31"/>
      <c r="T144" s="20"/>
    </row>
    <row r="145" spans="1:20" x14ac:dyDescent="0.3">
      <c r="A145" s="644" t="s">
        <v>24</v>
      </c>
      <c r="B145" s="4"/>
      <c r="C145" s="33">
        <v>0</v>
      </c>
      <c r="D145" s="16"/>
      <c r="E145" s="17"/>
      <c r="F145" s="17"/>
      <c r="G145" s="18"/>
      <c r="H145" s="19"/>
      <c r="I145" s="19"/>
      <c r="J145" s="445"/>
      <c r="K145" s="445">
        <f t="shared" si="6"/>
        <v>0</v>
      </c>
      <c r="L145" s="476"/>
      <c r="M145" s="508"/>
      <c r="N145" s="508"/>
      <c r="O145" s="465"/>
      <c r="P145" s="420"/>
      <c r="Q145" s="2"/>
      <c r="R145" s="31"/>
      <c r="S145" s="31"/>
      <c r="T145" s="20"/>
    </row>
    <row r="146" spans="1:20" x14ac:dyDescent="0.3">
      <c r="A146" s="644" t="s">
        <v>24</v>
      </c>
      <c r="B146" s="4"/>
      <c r="C146" s="33">
        <v>0</v>
      </c>
      <c r="D146" s="16"/>
      <c r="E146" s="17"/>
      <c r="F146" s="17"/>
      <c r="G146" s="18"/>
      <c r="H146" s="19"/>
      <c r="I146" s="19"/>
      <c r="J146" s="445"/>
      <c r="K146" s="445">
        <f t="shared" si="6"/>
        <v>0</v>
      </c>
      <c r="L146" s="476"/>
      <c r="M146" s="508"/>
      <c r="N146" s="508"/>
      <c r="O146" s="465"/>
      <c r="P146" s="420"/>
      <c r="Q146" s="2"/>
      <c r="R146" s="31"/>
      <c r="S146" s="31"/>
      <c r="T146" s="20"/>
    </row>
    <row r="147" spans="1:20" x14ac:dyDescent="0.3">
      <c r="A147" s="644" t="s">
        <v>24</v>
      </c>
      <c r="B147" s="4"/>
      <c r="C147" s="33">
        <v>0</v>
      </c>
      <c r="D147" s="16"/>
      <c r="E147" s="17"/>
      <c r="F147" s="17"/>
      <c r="G147" s="18"/>
      <c r="H147" s="19"/>
      <c r="I147" s="19"/>
      <c r="J147" s="445"/>
      <c r="K147" s="445">
        <f t="shared" si="6"/>
        <v>0</v>
      </c>
      <c r="L147" s="476"/>
      <c r="M147" s="508"/>
      <c r="N147" s="508"/>
      <c r="O147" s="465"/>
      <c r="P147" s="420"/>
      <c r="Q147" s="2"/>
      <c r="R147" s="31"/>
      <c r="S147" s="31"/>
      <c r="T147" s="20"/>
    </row>
    <row r="148" spans="1:20" x14ac:dyDescent="0.3">
      <c r="A148" s="644" t="s">
        <v>24</v>
      </c>
      <c r="B148" s="4"/>
      <c r="C148" s="33">
        <v>0</v>
      </c>
      <c r="D148" s="16"/>
      <c r="E148" s="17"/>
      <c r="F148" s="17"/>
      <c r="G148" s="18"/>
      <c r="H148" s="19"/>
      <c r="I148" s="19"/>
      <c r="J148" s="445"/>
      <c r="K148" s="445">
        <f t="shared" si="6"/>
        <v>0</v>
      </c>
      <c r="L148" s="476"/>
      <c r="M148" s="508"/>
      <c r="N148" s="508"/>
      <c r="O148" s="465"/>
      <c r="P148" s="420"/>
      <c r="Q148" s="2"/>
      <c r="R148" s="31"/>
      <c r="S148" s="31"/>
      <c r="T148" s="20"/>
    </row>
    <row r="149" spans="1:20" x14ac:dyDescent="0.3">
      <c r="A149" s="644" t="s">
        <v>24</v>
      </c>
      <c r="B149" s="4"/>
      <c r="C149" s="33">
        <v>0</v>
      </c>
      <c r="D149" s="16"/>
      <c r="E149" s="17"/>
      <c r="F149" s="17"/>
      <c r="G149" s="18"/>
      <c r="H149" s="19"/>
      <c r="I149" s="19"/>
      <c r="J149" s="445"/>
      <c r="K149" s="445">
        <f t="shared" si="6"/>
        <v>0</v>
      </c>
      <c r="L149" s="476"/>
      <c r="M149" s="508"/>
      <c r="N149" s="508"/>
      <c r="O149" s="465"/>
      <c r="P149" s="420"/>
      <c r="Q149" s="2"/>
      <c r="R149" s="31"/>
      <c r="S149" s="31"/>
      <c r="T149" s="20"/>
    </row>
    <row r="150" spans="1:20" x14ac:dyDescent="0.3">
      <c r="A150" s="644" t="s">
        <v>24</v>
      </c>
      <c r="B150" s="4"/>
      <c r="C150" s="33">
        <v>0</v>
      </c>
      <c r="D150" s="16"/>
      <c r="E150" s="17"/>
      <c r="F150" s="17"/>
      <c r="G150" s="18"/>
      <c r="H150" s="19"/>
      <c r="I150" s="19"/>
      <c r="J150" s="445"/>
      <c r="K150" s="445">
        <f t="shared" si="6"/>
        <v>0</v>
      </c>
      <c r="L150" s="476"/>
      <c r="M150" s="508"/>
      <c r="N150" s="508"/>
      <c r="O150" s="465"/>
      <c r="P150" s="420"/>
      <c r="Q150" s="2"/>
      <c r="R150" s="31"/>
      <c r="S150" s="31"/>
      <c r="T150" s="20"/>
    </row>
    <row r="151" spans="1:20" x14ac:dyDescent="0.3">
      <c r="A151" s="644" t="s">
        <v>24</v>
      </c>
      <c r="B151" s="4"/>
      <c r="C151" s="33">
        <v>0</v>
      </c>
      <c r="D151" s="16"/>
      <c r="E151" s="17"/>
      <c r="F151" s="17"/>
      <c r="G151" s="18"/>
      <c r="H151" s="19"/>
      <c r="I151" s="19"/>
      <c r="J151" s="445"/>
      <c r="K151" s="445">
        <f t="shared" si="6"/>
        <v>0</v>
      </c>
      <c r="L151" s="476"/>
      <c r="M151" s="508"/>
      <c r="N151" s="508"/>
      <c r="O151" s="465"/>
      <c r="P151" s="420"/>
      <c r="Q151" s="2"/>
      <c r="R151" s="31"/>
      <c r="S151" s="31"/>
      <c r="T151" s="20"/>
    </row>
    <row r="152" spans="1:20" x14ac:dyDescent="0.3">
      <c r="A152" s="644" t="s">
        <v>24</v>
      </c>
      <c r="B152" s="4"/>
      <c r="C152" s="33">
        <v>0</v>
      </c>
      <c r="D152" s="16"/>
      <c r="E152" s="17"/>
      <c r="F152" s="17"/>
      <c r="G152" s="18"/>
      <c r="H152" s="19"/>
      <c r="I152" s="19"/>
      <c r="J152" s="445"/>
      <c r="K152" s="445">
        <f t="shared" si="6"/>
        <v>0</v>
      </c>
      <c r="L152" s="476"/>
      <c r="M152" s="508"/>
      <c r="N152" s="508"/>
      <c r="O152" s="465"/>
      <c r="P152" s="420"/>
      <c r="Q152" s="2"/>
      <c r="R152" s="31"/>
      <c r="S152" s="31"/>
      <c r="T152" s="20"/>
    </row>
    <row r="153" spans="1:20" x14ac:dyDescent="0.3">
      <c r="A153" s="644" t="s">
        <v>24</v>
      </c>
      <c r="B153" s="4"/>
      <c r="C153" s="33">
        <v>0</v>
      </c>
      <c r="D153" s="16"/>
      <c r="E153" s="17"/>
      <c r="F153" s="17"/>
      <c r="G153" s="18"/>
      <c r="H153" s="19"/>
      <c r="I153" s="19"/>
      <c r="J153" s="445"/>
      <c r="K153" s="445">
        <f t="shared" si="6"/>
        <v>0</v>
      </c>
      <c r="L153" s="476"/>
      <c r="M153" s="508"/>
      <c r="N153" s="508"/>
      <c r="O153" s="465"/>
      <c r="P153" s="420"/>
      <c r="Q153" s="2"/>
      <c r="R153" s="31"/>
      <c r="S153" s="31"/>
      <c r="T153" s="20"/>
    </row>
    <row r="154" spans="1:20" x14ac:dyDescent="0.3">
      <c r="A154" s="644" t="s">
        <v>24</v>
      </c>
      <c r="B154" s="4"/>
      <c r="C154" s="33">
        <v>0</v>
      </c>
      <c r="D154" s="16"/>
      <c r="E154" s="17"/>
      <c r="F154" s="17"/>
      <c r="G154" s="18"/>
      <c r="H154" s="19"/>
      <c r="I154" s="19"/>
      <c r="J154" s="445"/>
      <c r="K154" s="445">
        <f t="shared" si="6"/>
        <v>0</v>
      </c>
      <c r="L154" s="476"/>
      <c r="M154" s="508"/>
      <c r="N154" s="508"/>
      <c r="O154" s="465"/>
      <c r="P154" s="420"/>
      <c r="Q154" s="2"/>
      <c r="R154" s="31"/>
      <c r="S154" s="31"/>
      <c r="T154" s="20"/>
    </row>
    <row r="155" spans="1:20" x14ac:dyDescent="0.3">
      <c r="A155" s="644" t="s">
        <v>24</v>
      </c>
      <c r="B155" s="4"/>
      <c r="C155" s="33">
        <v>0</v>
      </c>
      <c r="D155" s="16"/>
      <c r="E155" s="17"/>
      <c r="F155" s="17"/>
      <c r="G155" s="18" t="s">
        <v>24</v>
      </c>
      <c r="H155" s="19"/>
      <c r="I155" s="19"/>
      <c r="J155" s="445"/>
      <c r="K155" s="445">
        <f t="shared" si="6"/>
        <v>0</v>
      </c>
      <c r="L155" s="476"/>
      <c r="M155" s="508"/>
      <c r="N155" s="508"/>
      <c r="O155" s="465"/>
      <c r="P155" s="420"/>
      <c r="Q155" s="2"/>
      <c r="R155" s="31"/>
      <c r="S155" s="31"/>
      <c r="T155" s="20"/>
    </row>
    <row r="156" spans="1:20" x14ac:dyDescent="0.3">
      <c r="A156" s="644" t="s">
        <v>24</v>
      </c>
      <c r="B156" s="4"/>
      <c r="C156" s="33">
        <v>0</v>
      </c>
      <c r="D156" s="16"/>
      <c r="E156" s="17"/>
      <c r="F156" s="17"/>
      <c r="G156" s="18" t="s">
        <v>24</v>
      </c>
      <c r="H156" s="19"/>
      <c r="I156" s="19"/>
      <c r="J156" s="445"/>
      <c r="K156" s="445">
        <f t="shared" si="6"/>
        <v>0</v>
      </c>
      <c r="L156" s="476"/>
      <c r="M156" s="508"/>
      <c r="N156" s="508"/>
      <c r="O156" s="465"/>
      <c r="P156" s="420"/>
      <c r="Q156" s="2"/>
      <c r="R156" s="31"/>
      <c r="S156" s="31"/>
      <c r="T156" s="20"/>
    </row>
    <row r="157" spans="1:20" x14ac:dyDescent="0.3">
      <c r="A157" s="644" t="s">
        <v>24</v>
      </c>
      <c r="B157" s="4"/>
      <c r="C157" s="33">
        <v>0</v>
      </c>
      <c r="D157" s="16"/>
      <c r="E157" s="17"/>
      <c r="F157" s="17"/>
      <c r="G157" s="18" t="s">
        <v>24</v>
      </c>
      <c r="H157" s="19"/>
      <c r="I157" s="19"/>
      <c r="J157" s="445"/>
      <c r="K157" s="445">
        <f t="shared" si="6"/>
        <v>0</v>
      </c>
      <c r="L157" s="476"/>
      <c r="M157" s="508"/>
      <c r="N157" s="508"/>
      <c r="O157" s="465"/>
      <c r="P157" s="420"/>
      <c r="Q157" s="2"/>
      <c r="R157" s="31"/>
      <c r="S157" s="31"/>
      <c r="T157" s="20"/>
    </row>
    <row r="158" spans="1:20" x14ac:dyDescent="0.3">
      <c r="A158" s="644" t="s">
        <v>24</v>
      </c>
      <c r="B158" s="4"/>
      <c r="C158" s="33">
        <v>0</v>
      </c>
      <c r="D158" s="16"/>
      <c r="E158" s="17"/>
      <c r="F158" s="17"/>
      <c r="G158" s="18" t="s">
        <v>24</v>
      </c>
      <c r="H158" s="19"/>
      <c r="I158" s="19"/>
      <c r="J158" s="445"/>
      <c r="K158" s="445">
        <f t="shared" si="6"/>
        <v>0</v>
      </c>
      <c r="L158" s="476"/>
      <c r="M158" s="508"/>
      <c r="N158" s="508"/>
      <c r="O158" s="465"/>
      <c r="P158" s="420"/>
      <c r="Q158" s="2"/>
      <c r="R158" s="31"/>
      <c r="S158" s="31"/>
      <c r="T158" s="20"/>
    </row>
    <row r="159" spans="1:20" x14ac:dyDescent="0.3">
      <c r="A159" s="644" t="s">
        <v>24</v>
      </c>
      <c r="B159" s="4"/>
      <c r="C159" s="33">
        <v>0</v>
      </c>
      <c r="D159" s="16"/>
      <c r="E159" s="17"/>
      <c r="F159" s="17"/>
      <c r="G159" s="18" t="s">
        <v>24</v>
      </c>
      <c r="H159" s="19"/>
      <c r="I159" s="19"/>
      <c r="J159" s="445"/>
      <c r="K159" s="445">
        <f t="shared" si="6"/>
        <v>0</v>
      </c>
      <c r="L159" s="476"/>
      <c r="M159" s="508"/>
      <c r="N159" s="508"/>
      <c r="O159" s="465"/>
      <c r="P159" s="420"/>
      <c r="Q159" s="2"/>
      <c r="R159" s="31"/>
      <c r="S159" s="31"/>
      <c r="T159" s="20"/>
    </row>
    <row r="160" spans="1:20" x14ac:dyDescent="0.3">
      <c r="A160" s="644" t="s">
        <v>24</v>
      </c>
      <c r="B160" s="4"/>
      <c r="C160" s="33">
        <v>0</v>
      </c>
      <c r="D160" s="16"/>
      <c r="E160" s="17"/>
      <c r="F160" s="17"/>
      <c r="G160" s="18" t="s">
        <v>24</v>
      </c>
      <c r="H160" s="19"/>
      <c r="I160" s="19"/>
      <c r="J160" s="445"/>
      <c r="K160" s="445">
        <f t="shared" si="6"/>
        <v>0</v>
      </c>
      <c r="L160" s="476"/>
      <c r="M160" s="508"/>
      <c r="N160" s="508"/>
      <c r="O160" s="465"/>
      <c r="P160" s="420"/>
      <c r="Q160" s="2"/>
      <c r="R160" s="31"/>
      <c r="S160" s="31"/>
      <c r="T160" s="20"/>
    </row>
    <row r="161" spans="1:20" x14ac:dyDescent="0.3">
      <c r="A161" s="644" t="s">
        <v>24</v>
      </c>
      <c r="B161" s="4"/>
      <c r="C161" s="33">
        <v>0</v>
      </c>
      <c r="D161" s="16"/>
      <c r="E161" s="17"/>
      <c r="F161" s="17"/>
      <c r="G161" s="18" t="s">
        <v>24</v>
      </c>
      <c r="H161" s="19"/>
      <c r="I161" s="19"/>
      <c r="J161" s="445"/>
      <c r="K161" s="445">
        <f t="shared" si="6"/>
        <v>0</v>
      </c>
      <c r="L161" s="476"/>
      <c r="M161" s="508"/>
      <c r="N161" s="508"/>
      <c r="O161" s="465"/>
      <c r="P161" s="420"/>
      <c r="Q161" s="2"/>
      <c r="R161" s="31"/>
      <c r="S161" s="31"/>
      <c r="T161" s="20"/>
    </row>
    <row r="162" spans="1:20" x14ac:dyDescent="0.3">
      <c r="A162" s="644" t="s">
        <v>24</v>
      </c>
      <c r="B162" s="4"/>
      <c r="C162" s="33">
        <v>0</v>
      </c>
      <c r="D162" s="16"/>
      <c r="E162" s="17"/>
      <c r="F162" s="17"/>
      <c r="G162" s="18" t="s">
        <v>24</v>
      </c>
      <c r="H162" s="19"/>
      <c r="I162" s="19"/>
      <c r="J162" s="445"/>
      <c r="K162" s="445">
        <f t="shared" si="6"/>
        <v>0</v>
      </c>
      <c r="L162" s="476"/>
      <c r="M162" s="508"/>
      <c r="N162" s="508"/>
      <c r="O162" s="465"/>
      <c r="P162" s="420"/>
      <c r="Q162" s="2"/>
      <c r="R162" s="31"/>
      <c r="S162" s="31"/>
      <c r="T162" s="20"/>
    </row>
    <row r="163" spans="1:20" x14ac:dyDescent="0.3">
      <c r="A163" s="644" t="s">
        <v>24</v>
      </c>
      <c r="B163" s="4"/>
      <c r="C163" s="33">
        <v>0</v>
      </c>
      <c r="D163" s="16"/>
      <c r="E163" s="17"/>
      <c r="F163" s="17"/>
      <c r="G163" s="18" t="s">
        <v>24</v>
      </c>
      <c r="H163" s="19"/>
      <c r="I163" s="19"/>
      <c r="J163" s="445"/>
      <c r="K163" s="445">
        <f t="shared" si="6"/>
        <v>0</v>
      </c>
      <c r="L163" s="476"/>
      <c r="M163" s="508"/>
      <c r="N163" s="508"/>
      <c r="O163" s="465"/>
      <c r="P163" s="420"/>
      <c r="Q163" s="2"/>
      <c r="R163" s="31"/>
      <c r="S163" s="31"/>
      <c r="T163" s="20"/>
    </row>
    <row r="164" spans="1:20" x14ac:dyDescent="0.3">
      <c r="A164" s="644" t="s">
        <v>24</v>
      </c>
      <c r="B164" s="4"/>
      <c r="C164" s="33">
        <v>0</v>
      </c>
      <c r="D164" s="16"/>
      <c r="E164" s="17"/>
      <c r="F164" s="17"/>
      <c r="G164" s="18" t="s">
        <v>24</v>
      </c>
      <c r="H164" s="19"/>
      <c r="I164" s="19"/>
      <c r="J164" s="445"/>
      <c r="K164" s="445">
        <f t="shared" si="6"/>
        <v>0</v>
      </c>
      <c r="L164" s="476"/>
      <c r="M164" s="508"/>
      <c r="N164" s="508"/>
      <c r="O164" s="465"/>
      <c r="P164" s="420"/>
      <c r="Q164" s="2"/>
      <c r="R164" s="31"/>
      <c r="S164" s="31"/>
      <c r="T164" s="20"/>
    </row>
    <row r="165" spans="1:20" x14ac:dyDescent="0.3">
      <c r="A165" s="644" t="s">
        <v>24</v>
      </c>
      <c r="B165" s="4"/>
      <c r="C165" s="33">
        <v>0</v>
      </c>
      <c r="D165" s="16"/>
      <c r="E165" s="17"/>
      <c r="F165" s="17"/>
      <c r="G165" s="18" t="s">
        <v>24</v>
      </c>
      <c r="H165" s="19"/>
      <c r="I165" s="19"/>
      <c r="J165" s="445"/>
      <c r="K165" s="445">
        <f t="shared" si="6"/>
        <v>0</v>
      </c>
      <c r="L165" s="476"/>
      <c r="M165" s="508"/>
      <c r="N165" s="508"/>
      <c r="O165" s="465"/>
      <c r="P165" s="420"/>
      <c r="Q165" s="2"/>
      <c r="R165" s="31"/>
      <c r="S165" s="31"/>
      <c r="T165" s="20"/>
    </row>
    <row r="166" spans="1:20" x14ac:dyDescent="0.3">
      <c r="A166" s="644" t="s">
        <v>24</v>
      </c>
      <c r="B166" s="4"/>
      <c r="C166" s="33">
        <v>0</v>
      </c>
      <c r="D166" s="16"/>
      <c r="E166" s="17"/>
      <c r="F166" s="17"/>
      <c r="G166" s="18" t="s">
        <v>24</v>
      </c>
      <c r="H166" s="19"/>
      <c r="I166" s="19"/>
      <c r="J166" s="445"/>
      <c r="K166" s="445">
        <f t="shared" si="6"/>
        <v>0</v>
      </c>
      <c r="L166" s="476"/>
      <c r="M166" s="508"/>
      <c r="N166" s="508"/>
      <c r="O166" s="465"/>
      <c r="P166" s="420"/>
      <c r="Q166" s="2"/>
      <c r="R166" s="31"/>
      <c r="S166" s="31"/>
      <c r="T166" s="20"/>
    </row>
    <row r="167" spans="1:20" x14ac:dyDescent="0.3">
      <c r="A167" s="644" t="s">
        <v>24</v>
      </c>
      <c r="B167" s="4"/>
      <c r="C167" s="33">
        <v>0</v>
      </c>
      <c r="D167" s="16"/>
      <c r="E167" s="17"/>
      <c r="F167" s="17"/>
      <c r="G167" s="18" t="s">
        <v>24</v>
      </c>
      <c r="H167" s="19"/>
      <c r="I167" s="19"/>
      <c r="J167" s="445"/>
      <c r="K167" s="445">
        <f t="shared" si="6"/>
        <v>0</v>
      </c>
      <c r="L167" s="476"/>
      <c r="M167" s="508"/>
      <c r="N167" s="508"/>
      <c r="O167" s="465"/>
      <c r="P167" s="420"/>
      <c r="Q167" s="2"/>
      <c r="R167" s="31"/>
      <c r="S167" s="31"/>
      <c r="T167" s="20"/>
    </row>
    <row r="168" spans="1:20" x14ac:dyDescent="0.3">
      <c r="A168" s="644" t="s">
        <v>24</v>
      </c>
      <c r="B168" s="4"/>
      <c r="C168" s="33">
        <v>0</v>
      </c>
      <c r="D168" s="16"/>
      <c r="E168" s="17"/>
      <c r="F168" s="17"/>
      <c r="G168" s="18" t="s">
        <v>24</v>
      </c>
      <c r="H168" s="19"/>
      <c r="I168" s="19"/>
      <c r="J168" s="445"/>
      <c r="K168" s="445">
        <f t="shared" si="6"/>
        <v>0</v>
      </c>
      <c r="L168" s="476"/>
      <c r="M168" s="508"/>
      <c r="N168" s="508"/>
      <c r="O168" s="465"/>
      <c r="P168" s="420"/>
      <c r="Q168" s="2"/>
      <c r="R168" s="31"/>
      <c r="S168" s="31"/>
      <c r="T168" s="20"/>
    </row>
    <row r="169" spans="1:20" x14ac:dyDescent="0.3">
      <c r="A169" s="644" t="s">
        <v>24</v>
      </c>
      <c r="B169" s="4"/>
      <c r="C169" s="33">
        <v>0</v>
      </c>
      <c r="D169" s="16"/>
      <c r="E169" s="17"/>
      <c r="F169" s="17"/>
      <c r="G169" s="18" t="s">
        <v>24</v>
      </c>
      <c r="H169" s="19"/>
      <c r="I169" s="19"/>
      <c r="J169" s="445"/>
      <c r="K169" s="445">
        <f t="shared" si="6"/>
        <v>0</v>
      </c>
      <c r="L169" s="476"/>
      <c r="M169" s="508"/>
      <c r="N169" s="508"/>
      <c r="O169" s="465"/>
      <c r="P169" s="420"/>
      <c r="Q169" s="2"/>
      <c r="R169" s="31"/>
      <c r="S169" s="31"/>
      <c r="T169" s="20"/>
    </row>
    <row r="170" spans="1:20" x14ac:dyDescent="0.3">
      <c r="A170" s="644" t="s">
        <v>24</v>
      </c>
      <c r="B170" s="4"/>
      <c r="C170" s="33">
        <v>0</v>
      </c>
      <c r="D170" s="16"/>
      <c r="E170" s="17"/>
      <c r="F170" s="17"/>
      <c r="G170" s="18" t="s">
        <v>24</v>
      </c>
      <c r="H170" s="19"/>
      <c r="I170" s="19"/>
      <c r="J170" s="445"/>
      <c r="K170" s="445">
        <f t="shared" si="6"/>
        <v>0</v>
      </c>
      <c r="L170" s="476"/>
      <c r="M170" s="508"/>
      <c r="N170" s="508"/>
      <c r="O170" s="465"/>
      <c r="P170" s="420"/>
      <c r="Q170" s="2"/>
      <c r="R170" s="31"/>
      <c r="S170" s="31"/>
      <c r="T170" s="20"/>
    </row>
    <row r="171" spans="1:20" x14ac:dyDescent="0.3">
      <c r="A171" s="644" t="s">
        <v>24</v>
      </c>
      <c r="B171" s="4"/>
      <c r="C171" s="33">
        <v>0</v>
      </c>
      <c r="D171" s="16"/>
      <c r="E171" s="17"/>
      <c r="F171" s="17"/>
      <c r="G171" s="18" t="s">
        <v>24</v>
      </c>
      <c r="H171" s="19"/>
      <c r="I171" s="19"/>
      <c r="J171" s="445"/>
      <c r="K171" s="445">
        <f t="shared" si="6"/>
        <v>0</v>
      </c>
      <c r="L171" s="476"/>
      <c r="M171" s="508"/>
      <c r="N171" s="508"/>
      <c r="O171" s="465"/>
      <c r="P171" s="420"/>
      <c r="Q171" s="2"/>
      <c r="R171" s="31"/>
      <c r="S171" s="31"/>
      <c r="T171" s="20"/>
    </row>
    <row r="172" spans="1:20" x14ac:dyDescent="0.3">
      <c r="A172" s="644" t="s">
        <v>24</v>
      </c>
      <c r="B172" s="4"/>
      <c r="C172" s="33">
        <v>0</v>
      </c>
      <c r="D172" s="16"/>
      <c r="E172" s="17"/>
      <c r="F172" s="17"/>
      <c r="G172" s="18" t="s">
        <v>24</v>
      </c>
      <c r="H172" s="19"/>
      <c r="I172" s="19"/>
      <c r="J172" s="445"/>
      <c r="K172" s="445">
        <f t="shared" si="6"/>
        <v>0</v>
      </c>
      <c r="L172" s="476"/>
      <c r="M172" s="508"/>
      <c r="N172" s="508"/>
      <c r="O172" s="465"/>
      <c r="P172" s="420"/>
      <c r="Q172" s="2"/>
      <c r="R172" s="31"/>
      <c r="S172" s="31"/>
      <c r="T172" s="20"/>
    </row>
    <row r="173" spans="1:20" ht="15" thickBot="1" x14ac:dyDescent="0.35">
      <c r="A173" s="644" t="s">
        <v>24</v>
      </c>
      <c r="B173" s="4"/>
      <c r="C173" s="33">
        <v>0</v>
      </c>
      <c r="D173" s="16"/>
      <c r="E173" s="17"/>
      <c r="F173" s="17"/>
      <c r="G173" s="18" t="s">
        <v>24</v>
      </c>
      <c r="H173" s="19"/>
      <c r="I173" s="19"/>
      <c r="J173" s="445"/>
      <c r="K173" s="445">
        <f t="shared" si="6"/>
        <v>0</v>
      </c>
      <c r="L173" s="477"/>
      <c r="M173" s="509"/>
      <c r="N173" s="509"/>
      <c r="O173" s="466"/>
      <c r="P173" s="420"/>
      <c r="Q173" s="2"/>
      <c r="R173" s="31"/>
      <c r="S173" s="31"/>
      <c r="T173" s="20"/>
    </row>
  </sheetData>
  <mergeCells count="21">
    <mergeCell ref="E1:L1"/>
    <mergeCell ref="E2:L2"/>
    <mergeCell ref="A3:C3"/>
    <mergeCell ref="A4:A7"/>
    <mergeCell ref="B4:B7"/>
    <mergeCell ref="C4:C7"/>
    <mergeCell ref="D4:H4"/>
    <mergeCell ref="G5:G6"/>
    <mergeCell ref="H5:H6"/>
    <mergeCell ref="I5:I6"/>
    <mergeCell ref="L5:L6"/>
    <mergeCell ref="J5:J6"/>
    <mergeCell ref="R4:S4"/>
    <mergeCell ref="T4:T9"/>
    <mergeCell ref="R5:S7"/>
    <mergeCell ref="M6:M7"/>
    <mergeCell ref="O6:O7"/>
    <mergeCell ref="N6:N7"/>
    <mergeCell ref="P6:P7"/>
    <mergeCell ref="Q6:Q7"/>
    <mergeCell ref="P4:Q4"/>
  </mergeCells>
  <conditionalFormatting sqref="D40:D173">
    <cfRule type="cellIs" dxfId="37" priority="10" operator="between">
      <formula>1</formula>
      <formula>10.5</formula>
    </cfRule>
  </conditionalFormatting>
  <conditionalFormatting sqref="F10:F173">
    <cfRule type="cellIs" dxfId="36" priority="9" operator="between">
      <formula>1</formula>
      <formula>50</formula>
    </cfRule>
  </conditionalFormatting>
  <conditionalFormatting sqref="G49:G173">
    <cfRule type="cellIs" dxfId="35" priority="8" operator="between">
      <formula>1</formula>
      <formula>5</formula>
    </cfRule>
  </conditionalFormatting>
  <conditionalFormatting sqref="H10:H173">
    <cfRule type="cellIs" dxfId="34" priority="7" operator="greaterThan">
      <formula>6000</formula>
    </cfRule>
  </conditionalFormatting>
  <conditionalFormatting sqref="I10:I173">
    <cfRule type="cellIs" dxfId="33" priority="6" operator="greaterThan">
      <formula>85</formula>
    </cfRule>
  </conditionalFormatting>
  <conditionalFormatting sqref="J10:J173">
    <cfRule type="cellIs" dxfId="32" priority="5" operator="greaterThan">
      <formula>600</formula>
    </cfRule>
  </conditionalFormatting>
  <conditionalFormatting sqref="K10:K173">
    <cfRule type="cellIs" dxfId="31" priority="4" operator="greaterThan">
      <formula>4200</formula>
    </cfRule>
  </conditionalFormatting>
  <conditionalFormatting sqref="L10:L173">
    <cfRule type="cellIs" dxfId="30" priority="3" operator="greaterThan">
      <formula>160</formula>
    </cfRule>
  </conditionalFormatting>
  <conditionalFormatting sqref="O10:O173">
    <cfRule type="cellIs" dxfId="29" priority="2" operator="greaterThan">
      <formula>"1.6"</formula>
    </cfRule>
    <cfRule type="cellIs" dxfId="28" priority="1" operator="greaterThan">
      <formula>1.6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99FF"/>
  </sheetPr>
  <dimension ref="A1:N173"/>
  <sheetViews>
    <sheetView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H1" sqref="H1:K1"/>
    </sheetView>
  </sheetViews>
  <sheetFormatPr baseColWidth="10" defaultColWidth="11.44140625" defaultRowHeight="14.4" x14ac:dyDescent="0.3"/>
  <cols>
    <col min="1" max="6" width="11.44140625" style="38"/>
    <col min="7" max="7" width="9.5546875" style="38" customWidth="1"/>
    <col min="8" max="13" width="11.44140625" style="38"/>
    <col min="14" max="14" width="49.88671875" style="38" customWidth="1"/>
    <col min="15" max="16384" width="11.44140625" style="38"/>
  </cols>
  <sheetData>
    <row r="1" spans="1:14" ht="18" customHeight="1" x14ac:dyDescent="0.35">
      <c r="D1" s="5">
        <v>2017</v>
      </c>
      <c r="H1" s="707"/>
      <c r="I1" s="708"/>
      <c r="J1" s="708"/>
      <c r="K1" s="708"/>
    </row>
    <row r="2" spans="1:14" ht="18.75" customHeight="1" thickBot="1" x14ac:dyDescent="0.3">
      <c r="H2" s="709" t="s">
        <v>280</v>
      </c>
      <c r="I2" s="710"/>
      <c r="J2" s="710"/>
      <c r="K2" s="710"/>
    </row>
    <row r="3" spans="1:14" ht="23.25" thickBot="1" x14ac:dyDescent="0.3">
      <c r="A3" s="713" t="s">
        <v>235</v>
      </c>
      <c r="B3" s="714"/>
      <c r="C3" s="715"/>
      <c r="D3" s="3"/>
    </row>
    <row r="4" spans="1:14" ht="17.25" customHeight="1" thickBot="1" x14ac:dyDescent="0.35">
      <c r="A4" s="716" t="s">
        <v>0</v>
      </c>
      <c r="B4" s="717" t="s">
        <v>1</v>
      </c>
      <c r="C4" s="718" t="s">
        <v>2</v>
      </c>
      <c r="D4" s="719" t="s">
        <v>3</v>
      </c>
      <c r="E4" s="720"/>
      <c r="F4" s="720"/>
      <c r="G4" s="720"/>
      <c r="H4" s="720"/>
      <c r="I4" s="503"/>
      <c r="J4" s="572"/>
      <c r="K4" s="576" t="s">
        <v>195</v>
      </c>
      <c r="L4" s="731" t="s">
        <v>221</v>
      </c>
      <c r="M4" s="732"/>
      <c r="N4" s="703" t="s">
        <v>5</v>
      </c>
    </row>
    <row r="5" spans="1:14" ht="17.25" customHeight="1" x14ac:dyDescent="0.3">
      <c r="A5" s="689"/>
      <c r="B5" s="698"/>
      <c r="C5" s="700"/>
      <c r="D5" s="575" t="s">
        <v>6</v>
      </c>
      <c r="E5" s="575" t="s">
        <v>7</v>
      </c>
      <c r="F5" s="575" t="s">
        <v>8</v>
      </c>
      <c r="G5" s="721" t="s">
        <v>9</v>
      </c>
      <c r="H5" s="721" t="s">
        <v>10</v>
      </c>
      <c r="I5" s="766" t="s">
        <v>197</v>
      </c>
      <c r="J5" s="688" t="s">
        <v>197</v>
      </c>
      <c r="K5" s="560"/>
      <c r="L5" s="504" t="s">
        <v>11</v>
      </c>
      <c r="M5" s="505" t="s">
        <v>198</v>
      </c>
      <c r="N5" s="704"/>
    </row>
    <row r="6" spans="1:14" ht="15" customHeight="1" x14ac:dyDescent="0.3">
      <c r="A6" s="689"/>
      <c r="B6" s="698"/>
      <c r="C6" s="700"/>
      <c r="D6" s="8"/>
      <c r="E6" s="574" t="s">
        <v>13</v>
      </c>
      <c r="F6" s="574" t="s">
        <v>13</v>
      </c>
      <c r="G6" s="688"/>
      <c r="H6" s="689"/>
      <c r="I6" s="767"/>
      <c r="J6" s="689"/>
      <c r="K6" s="551"/>
      <c r="L6" s="706" t="s">
        <v>16</v>
      </c>
      <c r="M6" s="729" t="s">
        <v>16</v>
      </c>
      <c r="N6" s="704"/>
    </row>
    <row r="7" spans="1:14" ht="19.5" customHeight="1" x14ac:dyDescent="0.3">
      <c r="A7" s="689"/>
      <c r="B7" s="699"/>
      <c r="C7" s="691"/>
      <c r="D7" s="10"/>
      <c r="E7" s="571" t="s">
        <v>17</v>
      </c>
      <c r="F7" s="571" t="s">
        <v>17</v>
      </c>
      <c r="G7" s="571" t="s">
        <v>17</v>
      </c>
      <c r="H7" s="356" t="s">
        <v>257</v>
      </c>
      <c r="I7" s="545" t="s">
        <v>17</v>
      </c>
      <c r="J7" s="571" t="s">
        <v>16</v>
      </c>
      <c r="K7" s="552" t="s">
        <v>16</v>
      </c>
      <c r="L7" s="706"/>
      <c r="M7" s="730"/>
      <c r="N7" s="704"/>
    </row>
    <row r="8" spans="1:14" ht="21.75" customHeight="1" thickBot="1" x14ac:dyDescent="0.35">
      <c r="A8" s="435"/>
      <c r="B8" s="435"/>
      <c r="C8" s="435" t="s">
        <v>18</v>
      </c>
      <c r="D8" s="436"/>
      <c r="E8" s="436"/>
      <c r="F8" s="356"/>
      <c r="G8" s="436"/>
      <c r="H8" s="356"/>
      <c r="I8" s="558"/>
      <c r="J8" s="562"/>
      <c r="K8" s="561"/>
      <c r="L8" s="410"/>
      <c r="M8" s="438"/>
      <c r="N8" s="704"/>
    </row>
    <row r="9" spans="1:14" ht="38.25" customHeight="1" thickBot="1" x14ac:dyDescent="0.35">
      <c r="A9" s="454" t="s">
        <v>21</v>
      </c>
      <c r="B9" s="455"/>
      <c r="C9" s="455"/>
      <c r="D9" s="456" t="s">
        <v>254</v>
      </c>
      <c r="E9" s="456" t="s">
        <v>254</v>
      </c>
      <c r="F9" s="456"/>
      <c r="G9" s="525" t="s">
        <v>246</v>
      </c>
      <c r="H9" s="456"/>
      <c r="I9" s="457"/>
      <c r="J9" s="24"/>
      <c r="K9" s="463"/>
      <c r="L9" s="456" t="s">
        <v>254</v>
      </c>
      <c r="M9" s="456" t="s">
        <v>254</v>
      </c>
      <c r="N9" s="705"/>
    </row>
    <row r="10" spans="1:14" ht="15" x14ac:dyDescent="0.25">
      <c r="A10" s="6"/>
      <c r="B10" s="33"/>
      <c r="C10" s="33">
        <v>0</v>
      </c>
      <c r="D10" s="440"/>
      <c r="E10" s="441"/>
      <c r="F10" s="441"/>
      <c r="G10" s="442"/>
      <c r="H10" s="443"/>
      <c r="I10" s="559"/>
      <c r="J10" s="415"/>
      <c r="K10" s="445"/>
      <c r="L10" s="451"/>
      <c r="M10" s="452"/>
      <c r="N10" s="20"/>
    </row>
    <row r="11" spans="1:14" ht="15" x14ac:dyDescent="0.25">
      <c r="A11" s="6"/>
      <c r="B11" s="33"/>
      <c r="C11" s="33">
        <v>0</v>
      </c>
      <c r="D11" s="440"/>
      <c r="E11" s="441"/>
      <c r="F11" s="441"/>
      <c r="G11" s="442"/>
      <c r="H11" s="443"/>
      <c r="I11" s="559"/>
      <c r="J11" s="415"/>
      <c r="K11" s="445"/>
      <c r="L11" s="451"/>
      <c r="M11" s="452"/>
      <c r="N11" s="20"/>
    </row>
    <row r="12" spans="1:14" ht="15" x14ac:dyDescent="0.25">
      <c r="A12" s="6"/>
      <c r="B12" s="33"/>
      <c r="C12" s="33">
        <v>0</v>
      </c>
      <c r="D12" s="27"/>
      <c r="E12" s="17"/>
      <c r="F12" s="17"/>
      <c r="G12" s="18"/>
      <c r="H12" s="19"/>
      <c r="I12" s="424"/>
      <c r="J12" s="415"/>
      <c r="K12" s="445"/>
      <c r="L12" s="420"/>
      <c r="M12" s="2"/>
      <c r="N12" s="20"/>
    </row>
    <row r="13" spans="1:14" ht="15" x14ac:dyDescent="0.25">
      <c r="A13" s="6"/>
      <c r="B13" s="33"/>
      <c r="C13" s="33">
        <v>0</v>
      </c>
      <c r="D13" s="16"/>
      <c r="E13" s="17"/>
      <c r="F13" s="17"/>
      <c r="G13" s="18"/>
      <c r="H13" s="19"/>
      <c r="I13" s="424"/>
      <c r="J13" s="415"/>
      <c r="K13" s="445"/>
      <c r="L13" s="420"/>
      <c r="M13" s="2"/>
      <c r="N13" s="20"/>
    </row>
    <row r="14" spans="1:14" ht="15" x14ac:dyDescent="0.25">
      <c r="A14" s="4">
        <v>42818</v>
      </c>
      <c r="B14" s="33"/>
      <c r="C14" s="33">
        <v>0</v>
      </c>
      <c r="D14" s="17">
        <v>7.93</v>
      </c>
      <c r="E14" s="17">
        <v>13</v>
      </c>
      <c r="F14" s="17">
        <v>9.4</v>
      </c>
      <c r="G14" s="18">
        <v>0</v>
      </c>
      <c r="H14" s="19">
        <v>395</v>
      </c>
      <c r="I14" s="424">
        <v>5.64</v>
      </c>
      <c r="J14" s="19">
        <f t="shared" ref="J14:J19" si="0">I14*7.1</f>
        <v>40.043999999999997</v>
      </c>
      <c r="K14" s="445">
        <f>H14*0.7</f>
        <v>276.5</v>
      </c>
      <c r="L14" s="570">
        <v>1.9</v>
      </c>
      <c r="M14" s="2"/>
      <c r="N14" s="20"/>
    </row>
    <row r="15" spans="1:14" ht="15" x14ac:dyDescent="0.25">
      <c r="A15" s="4">
        <v>42821</v>
      </c>
      <c r="B15" s="33"/>
      <c r="C15" s="33">
        <v>0</v>
      </c>
      <c r="D15" s="17">
        <v>8</v>
      </c>
      <c r="E15" s="17">
        <v>12</v>
      </c>
      <c r="F15" s="17">
        <v>9.5</v>
      </c>
      <c r="G15" s="18">
        <v>0</v>
      </c>
      <c r="H15" s="19">
        <v>390</v>
      </c>
      <c r="I15" s="424">
        <v>5.95</v>
      </c>
      <c r="J15" s="19">
        <f t="shared" si="0"/>
        <v>42.244999999999997</v>
      </c>
      <c r="K15" s="445">
        <f t="shared" ref="K15:K74" si="1">H15*0.7</f>
        <v>273</v>
      </c>
      <c r="L15" s="420"/>
      <c r="M15" s="2"/>
      <c r="N15" s="20"/>
    </row>
    <row r="16" spans="1:14" ht="15" x14ac:dyDescent="0.25">
      <c r="A16" s="4">
        <v>42823</v>
      </c>
      <c r="B16" s="33"/>
      <c r="C16" s="33">
        <v>0</v>
      </c>
      <c r="D16" s="17">
        <v>8</v>
      </c>
      <c r="E16" s="17">
        <v>13</v>
      </c>
      <c r="F16" s="17">
        <v>9.4</v>
      </c>
      <c r="G16" s="18">
        <v>0</v>
      </c>
      <c r="H16" s="19">
        <v>397</v>
      </c>
      <c r="I16" s="424">
        <v>6.7</v>
      </c>
      <c r="J16" s="19">
        <f t="shared" si="0"/>
        <v>47.57</v>
      </c>
      <c r="K16" s="445">
        <f t="shared" si="1"/>
        <v>277.89999999999998</v>
      </c>
      <c r="L16" s="420"/>
      <c r="M16" s="2"/>
      <c r="N16" s="20"/>
    </row>
    <row r="17" spans="1:14" ht="15" x14ac:dyDescent="0.25">
      <c r="A17" s="4">
        <v>42825</v>
      </c>
      <c r="B17" s="33"/>
      <c r="C17" s="33">
        <v>0</v>
      </c>
      <c r="D17" s="17">
        <v>7.85</v>
      </c>
      <c r="E17" s="17">
        <v>12.7</v>
      </c>
      <c r="F17" s="17">
        <v>8.6999999999999993</v>
      </c>
      <c r="G17" s="18">
        <v>0</v>
      </c>
      <c r="H17" s="19">
        <v>389</v>
      </c>
      <c r="I17" s="424">
        <v>6.7</v>
      </c>
      <c r="J17" s="19">
        <f t="shared" si="0"/>
        <v>47.57</v>
      </c>
      <c r="K17" s="445">
        <f t="shared" si="1"/>
        <v>272.29999999999995</v>
      </c>
      <c r="L17" s="420"/>
      <c r="M17" s="2"/>
      <c r="N17" s="20"/>
    </row>
    <row r="18" spans="1:14" ht="15" x14ac:dyDescent="0.25">
      <c r="A18" s="4">
        <v>42828</v>
      </c>
      <c r="B18" s="33"/>
      <c r="C18" s="33">
        <v>0</v>
      </c>
      <c r="D18" s="17">
        <v>7.78</v>
      </c>
      <c r="E18" s="17">
        <v>16.3</v>
      </c>
      <c r="F18" s="17">
        <v>11.3</v>
      </c>
      <c r="G18" s="18">
        <v>0</v>
      </c>
      <c r="H18" s="19">
        <v>432</v>
      </c>
      <c r="I18" s="424">
        <v>7.7</v>
      </c>
      <c r="J18" s="19">
        <f t="shared" si="0"/>
        <v>54.67</v>
      </c>
      <c r="K18" s="445">
        <f t="shared" si="1"/>
        <v>302.39999999999998</v>
      </c>
      <c r="L18" s="420"/>
      <c r="M18" s="2"/>
      <c r="N18" s="20"/>
    </row>
    <row r="19" spans="1:14" ht="15" x14ac:dyDescent="0.25">
      <c r="A19" s="4">
        <f>'1 EAU BRUTE DE VILLE'!A19</f>
        <v>43560</v>
      </c>
      <c r="B19" s="33"/>
      <c r="C19" s="33">
        <v>0</v>
      </c>
      <c r="D19" s="17">
        <v>8</v>
      </c>
      <c r="E19" s="17">
        <v>14.2</v>
      </c>
      <c r="F19" s="17">
        <v>10.3</v>
      </c>
      <c r="G19" s="18">
        <v>0</v>
      </c>
      <c r="H19" s="19">
        <v>404</v>
      </c>
      <c r="I19" s="424">
        <v>8.5</v>
      </c>
      <c r="J19" s="19">
        <f t="shared" si="0"/>
        <v>60.349999999999994</v>
      </c>
      <c r="K19" s="445">
        <f t="shared" si="1"/>
        <v>282.79999999999995</v>
      </c>
      <c r="L19" s="420"/>
      <c r="M19" s="2"/>
      <c r="N19" s="20"/>
    </row>
    <row r="20" spans="1:14" ht="15" x14ac:dyDescent="0.25">
      <c r="A20" s="4">
        <v>42835</v>
      </c>
      <c r="B20" s="33"/>
      <c r="C20" s="33">
        <v>0</v>
      </c>
      <c r="D20" s="16"/>
      <c r="E20" s="17">
        <v>12</v>
      </c>
      <c r="F20" s="17">
        <v>11</v>
      </c>
      <c r="G20" s="18">
        <v>0</v>
      </c>
      <c r="H20" s="19"/>
      <c r="I20" s="424"/>
      <c r="J20" s="19">
        <v>50</v>
      </c>
      <c r="K20" s="445">
        <f t="shared" si="1"/>
        <v>0</v>
      </c>
      <c r="L20" s="420"/>
      <c r="M20" s="2"/>
      <c r="N20" s="20"/>
    </row>
    <row r="21" spans="1:14" ht="15" x14ac:dyDescent="0.25">
      <c r="A21" s="4">
        <v>42837</v>
      </c>
      <c r="B21" s="33"/>
      <c r="C21" s="33">
        <v>0</v>
      </c>
      <c r="D21" s="16"/>
      <c r="E21" s="17">
        <v>11.5</v>
      </c>
      <c r="F21" s="17">
        <v>7</v>
      </c>
      <c r="G21" s="18">
        <v>0</v>
      </c>
      <c r="H21" s="19"/>
      <c r="I21" s="424"/>
      <c r="J21" s="19">
        <v>65</v>
      </c>
      <c r="K21" s="445">
        <f t="shared" si="1"/>
        <v>0</v>
      </c>
      <c r="L21" s="420"/>
      <c r="M21" s="2"/>
      <c r="N21" s="20"/>
    </row>
    <row r="22" spans="1:14" ht="15" x14ac:dyDescent="0.25">
      <c r="A22" s="4">
        <v>42839</v>
      </c>
      <c r="B22" s="33"/>
      <c r="C22" s="33">
        <v>0</v>
      </c>
      <c r="D22" s="16"/>
      <c r="E22" s="17">
        <v>10</v>
      </c>
      <c r="F22" s="17">
        <v>11</v>
      </c>
      <c r="G22" s="18">
        <v>0</v>
      </c>
      <c r="H22" s="19"/>
      <c r="I22" s="424"/>
      <c r="J22" s="19">
        <v>60</v>
      </c>
      <c r="K22" s="445">
        <f t="shared" si="1"/>
        <v>0</v>
      </c>
      <c r="L22" s="420"/>
      <c r="M22" s="2"/>
      <c r="N22" s="21"/>
    </row>
    <row r="23" spans="1:14" ht="15" x14ac:dyDescent="0.25">
      <c r="A23" s="4">
        <v>42842</v>
      </c>
      <c r="B23" s="33"/>
      <c r="C23" s="33">
        <v>0</v>
      </c>
      <c r="D23" s="16"/>
      <c r="E23" s="17">
        <v>10</v>
      </c>
      <c r="F23" s="17">
        <v>11</v>
      </c>
      <c r="G23" s="18">
        <v>0</v>
      </c>
      <c r="H23" s="19"/>
      <c r="I23" s="424"/>
      <c r="J23" s="19">
        <v>60</v>
      </c>
      <c r="K23" s="445">
        <f t="shared" si="1"/>
        <v>0</v>
      </c>
      <c r="L23" s="420"/>
      <c r="M23" s="2"/>
      <c r="N23" s="20"/>
    </row>
    <row r="24" spans="1:14" ht="15" x14ac:dyDescent="0.25">
      <c r="A24" s="4">
        <v>42844</v>
      </c>
      <c r="B24" s="33"/>
      <c r="C24" s="33">
        <v>0</v>
      </c>
      <c r="D24" s="16"/>
      <c r="E24" s="17">
        <v>10.5</v>
      </c>
      <c r="F24" s="17">
        <v>8</v>
      </c>
      <c r="G24" s="18">
        <v>0</v>
      </c>
      <c r="H24" s="19"/>
      <c r="I24" s="424"/>
      <c r="J24" s="19">
        <v>42</v>
      </c>
      <c r="K24" s="445">
        <f t="shared" si="1"/>
        <v>0</v>
      </c>
      <c r="L24" s="420"/>
      <c r="M24" s="2"/>
      <c r="N24" s="20"/>
    </row>
    <row r="25" spans="1:14" ht="15" x14ac:dyDescent="0.25">
      <c r="A25" s="4">
        <v>42849</v>
      </c>
      <c r="B25" s="33"/>
      <c r="C25" s="33">
        <v>0</v>
      </c>
      <c r="D25" s="16"/>
      <c r="E25" s="17">
        <v>13</v>
      </c>
      <c r="F25" s="17">
        <v>6.5</v>
      </c>
      <c r="G25" s="18">
        <v>0</v>
      </c>
      <c r="H25" s="19"/>
      <c r="I25" s="424"/>
      <c r="J25" s="19">
        <v>80</v>
      </c>
      <c r="K25" s="445">
        <f t="shared" si="1"/>
        <v>0</v>
      </c>
      <c r="L25" s="420"/>
      <c r="M25" s="2"/>
      <c r="N25" s="20"/>
    </row>
    <row r="26" spans="1:14" ht="15" x14ac:dyDescent="0.25">
      <c r="A26" s="4">
        <v>42851</v>
      </c>
      <c r="B26" s="33"/>
      <c r="C26" s="33">
        <v>0</v>
      </c>
      <c r="D26" s="16"/>
      <c r="E26" s="17">
        <v>8.5</v>
      </c>
      <c r="F26" s="17">
        <v>7</v>
      </c>
      <c r="G26" s="18">
        <v>0</v>
      </c>
      <c r="H26" s="19"/>
      <c r="I26" s="424"/>
      <c r="J26" s="19">
        <v>58</v>
      </c>
      <c r="K26" s="445">
        <f t="shared" si="1"/>
        <v>0</v>
      </c>
      <c r="L26" s="420"/>
      <c r="M26" s="2"/>
      <c r="N26" s="20"/>
    </row>
    <row r="27" spans="1:14" ht="15" x14ac:dyDescent="0.25">
      <c r="A27" s="4">
        <v>42853</v>
      </c>
      <c r="B27" s="33"/>
      <c r="C27" s="33">
        <v>0</v>
      </c>
      <c r="D27" s="16"/>
      <c r="E27" s="17">
        <v>16.399999999999999</v>
      </c>
      <c r="F27" s="17">
        <v>11</v>
      </c>
      <c r="G27" s="18">
        <v>0</v>
      </c>
      <c r="H27" s="19"/>
      <c r="I27" s="424"/>
      <c r="J27" s="19">
        <v>81.650000000000006</v>
      </c>
      <c r="K27" s="445">
        <f t="shared" si="1"/>
        <v>0</v>
      </c>
      <c r="L27" s="420"/>
      <c r="M27" s="2"/>
      <c r="N27" s="20"/>
    </row>
    <row r="28" spans="1:14" ht="15" x14ac:dyDescent="0.25">
      <c r="A28" s="4">
        <v>42856</v>
      </c>
      <c r="B28" s="33"/>
      <c r="C28" s="33">
        <v>0</v>
      </c>
      <c r="D28" s="16"/>
      <c r="E28" s="17">
        <v>14</v>
      </c>
      <c r="F28" s="17">
        <v>11</v>
      </c>
      <c r="G28" s="18">
        <v>0</v>
      </c>
      <c r="H28" s="19"/>
      <c r="I28" s="424"/>
      <c r="J28" s="19">
        <v>60</v>
      </c>
      <c r="K28" s="445">
        <f t="shared" si="1"/>
        <v>0</v>
      </c>
      <c r="L28" s="420"/>
      <c r="M28" s="2"/>
      <c r="N28" s="20"/>
    </row>
    <row r="29" spans="1:14" ht="15" x14ac:dyDescent="0.25">
      <c r="A29" s="4">
        <v>42858</v>
      </c>
      <c r="B29" s="33"/>
      <c r="C29" s="33">
        <v>0</v>
      </c>
      <c r="D29" s="16"/>
      <c r="E29" s="17">
        <v>14.5</v>
      </c>
      <c r="F29" s="17">
        <v>7.1</v>
      </c>
      <c r="G29" s="18">
        <v>0</v>
      </c>
      <c r="H29" s="19"/>
      <c r="I29" s="424"/>
      <c r="J29" s="19">
        <v>106.5</v>
      </c>
      <c r="K29" s="445">
        <f t="shared" si="1"/>
        <v>0</v>
      </c>
      <c r="L29" s="420"/>
      <c r="M29" s="2"/>
      <c r="N29" s="20"/>
    </row>
    <row r="30" spans="1:14" ht="15" x14ac:dyDescent="0.25">
      <c r="A30" s="4">
        <v>42860</v>
      </c>
      <c r="B30" s="33"/>
      <c r="C30" s="33">
        <v>0</v>
      </c>
      <c r="D30" s="16"/>
      <c r="E30" s="17">
        <v>9.5</v>
      </c>
      <c r="F30" s="17">
        <v>5</v>
      </c>
      <c r="G30" s="18">
        <v>0</v>
      </c>
      <c r="H30" s="19"/>
      <c r="I30" s="424"/>
      <c r="J30" s="19">
        <v>53.5</v>
      </c>
      <c r="K30" s="445">
        <f t="shared" si="1"/>
        <v>0</v>
      </c>
      <c r="L30" s="420"/>
      <c r="M30" s="2"/>
      <c r="N30" s="20"/>
    </row>
    <row r="31" spans="1:14" ht="15" x14ac:dyDescent="0.25">
      <c r="A31" s="4">
        <v>42860</v>
      </c>
      <c r="B31" s="33"/>
      <c r="C31" s="33">
        <v>0</v>
      </c>
      <c r="D31" s="16"/>
      <c r="E31" s="17">
        <v>8.5</v>
      </c>
      <c r="F31" s="17">
        <v>6</v>
      </c>
      <c r="G31" s="18">
        <v>0</v>
      </c>
      <c r="H31" s="19"/>
      <c r="I31" s="424"/>
      <c r="J31" s="19">
        <v>71</v>
      </c>
      <c r="K31" s="445">
        <f t="shared" si="1"/>
        <v>0</v>
      </c>
      <c r="L31" s="420"/>
      <c r="M31" s="2"/>
      <c r="N31" s="20"/>
    </row>
    <row r="32" spans="1:14" ht="15" x14ac:dyDescent="0.25">
      <c r="A32" s="4">
        <v>42863</v>
      </c>
      <c r="B32" s="33"/>
      <c r="C32" s="33">
        <v>0</v>
      </c>
      <c r="D32" s="16"/>
      <c r="E32" s="17">
        <v>9.5</v>
      </c>
      <c r="F32" s="17">
        <v>5</v>
      </c>
      <c r="G32" s="18">
        <v>0</v>
      </c>
      <c r="H32" s="19"/>
      <c r="I32" s="424"/>
      <c r="J32" s="19">
        <v>53.5</v>
      </c>
      <c r="K32" s="445">
        <f t="shared" si="1"/>
        <v>0</v>
      </c>
      <c r="L32" s="420"/>
      <c r="M32" s="2"/>
      <c r="N32" s="20"/>
    </row>
    <row r="33" spans="1:14" ht="15" x14ac:dyDescent="0.25">
      <c r="A33" s="4">
        <v>42865</v>
      </c>
      <c r="B33" s="33"/>
      <c r="C33" s="33">
        <v>0</v>
      </c>
      <c r="D33" s="16"/>
      <c r="E33" s="17">
        <v>9.5</v>
      </c>
      <c r="F33" s="17">
        <v>6</v>
      </c>
      <c r="G33" s="18">
        <v>0</v>
      </c>
      <c r="H33" s="19"/>
      <c r="I33" s="424"/>
      <c r="J33" s="19">
        <v>42.6</v>
      </c>
      <c r="K33" s="445">
        <f t="shared" si="1"/>
        <v>0</v>
      </c>
      <c r="L33" s="420"/>
      <c r="M33" s="2"/>
      <c r="N33" s="20"/>
    </row>
    <row r="34" spans="1:14" ht="15" x14ac:dyDescent="0.25">
      <c r="A34" s="4">
        <v>42867</v>
      </c>
      <c r="B34" s="33"/>
      <c r="C34" s="33">
        <v>0</v>
      </c>
      <c r="D34" s="16"/>
      <c r="E34" s="17">
        <v>9.5</v>
      </c>
      <c r="F34" s="17">
        <v>5</v>
      </c>
      <c r="G34" s="18">
        <v>0</v>
      </c>
      <c r="H34" s="19"/>
      <c r="I34" s="424"/>
      <c r="J34" s="19">
        <v>56</v>
      </c>
      <c r="K34" s="445">
        <f t="shared" si="1"/>
        <v>0</v>
      </c>
      <c r="L34" s="420"/>
      <c r="M34" s="2"/>
      <c r="N34" s="20"/>
    </row>
    <row r="35" spans="1:14" ht="15" x14ac:dyDescent="0.25">
      <c r="A35" s="4">
        <v>42888</v>
      </c>
      <c r="B35" s="33"/>
      <c r="C35" s="33">
        <v>0</v>
      </c>
      <c r="D35" s="16"/>
      <c r="E35" s="17">
        <v>9.5</v>
      </c>
      <c r="F35" s="17">
        <v>8</v>
      </c>
      <c r="G35" s="18">
        <v>0</v>
      </c>
      <c r="H35" s="19"/>
      <c r="I35" s="424"/>
      <c r="J35" s="19">
        <v>49.7</v>
      </c>
      <c r="K35" s="445">
        <f t="shared" si="1"/>
        <v>0</v>
      </c>
      <c r="L35" s="420"/>
      <c r="M35" s="2"/>
      <c r="N35" s="20"/>
    </row>
    <row r="36" spans="1:14" ht="15" x14ac:dyDescent="0.25">
      <c r="A36" s="4">
        <v>42891</v>
      </c>
      <c r="B36" s="33"/>
      <c r="C36" s="33">
        <v>0</v>
      </c>
      <c r="D36" s="16"/>
      <c r="E36" s="17">
        <v>9</v>
      </c>
      <c r="F36" s="17">
        <v>8</v>
      </c>
      <c r="G36" s="18">
        <v>0</v>
      </c>
      <c r="H36" s="19"/>
      <c r="I36" s="424"/>
      <c r="J36" s="19">
        <v>71</v>
      </c>
      <c r="K36" s="445">
        <f t="shared" si="1"/>
        <v>0</v>
      </c>
      <c r="L36" s="420"/>
      <c r="M36" s="2"/>
      <c r="N36" s="20"/>
    </row>
    <row r="37" spans="1:14" ht="15" x14ac:dyDescent="0.25">
      <c r="A37" s="4">
        <v>42893</v>
      </c>
      <c r="B37" s="33"/>
      <c r="C37" s="33">
        <v>0</v>
      </c>
      <c r="D37" s="16"/>
      <c r="E37" s="17">
        <v>9</v>
      </c>
      <c r="F37" s="17">
        <v>6</v>
      </c>
      <c r="G37" s="18">
        <v>0</v>
      </c>
      <c r="H37" s="19"/>
      <c r="I37" s="424"/>
      <c r="J37" s="19">
        <v>50</v>
      </c>
      <c r="K37" s="445">
        <f t="shared" si="1"/>
        <v>0</v>
      </c>
      <c r="L37" s="420"/>
      <c r="M37" s="2"/>
      <c r="N37" s="20"/>
    </row>
    <row r="38" spans="1:14" ht="15" x14ac:dyDescent="0.25">
      <c r="A38" s="4">
        <v>42895</v>
      </c>
      <c r="B38" s="33"/>
      <c r="C38" s="33">
        <v>0</v>
      </c>
      <c r="D38" s="16"/>
      <c r="E38" s="17">
        <v>12</v>
      </c>
      <c r="F38" s="17">
        <v>6</v>
      </c>
      <c r="G38" s="18">
        <v>0</v>
      </c>
      <c r="H38" s="19"/>
      <c r="I38" s="424"/>
      <c r="J38" s="19">
        <v>82.5</v>
      </c>
      <c r="K38" s="445">
        <f t="shared" si="1"/>
        <v>0</v>
      </c>
      <c r="L38" s="420"/>
      <c r="M38" s="2"/>
      <c r="N38" s="20"/>
    </row>
    <row r="39" spans="1:14" ht="15" x14ac:dyDescent="0.25">
      <c r="A39" s="4">
        <v>42898</v>
      </c>
      <c r="B39" s="33"/>
      <c r="C39" s="33">
        <v>0</v>
      </c>
      <c r="D39" s="16"/>
      <c r="E39" s="17">
        <v>12</v>
      </c>
      <c r="F39" s="17">
        <v>7</v>
      </c>
      <c r="G39" s="18">
        <v>0</v>
      </c>
      <c r="H39" s="19"/>
      <c r="I39" s="424"/>
      <c r="J39" s="19">
        <v>58</v>
      </c>
      <c r="K39" s="445">
        <f t="shared" si="1"/>
        <v>0</v>
      </c>
      <c r="L39" s="420"/>
      <c r="M39" s="2"/>
      <c r="N39" s="20"/>
    </row>
    <row r="40" spans="1:14" ht="15" x14ac:dyDescent="0.25">
      <c r="A40" s="4">
        <v>42900</v>
      </c>
      <c r="B40" s="33"/>
      <c r="C40" s="33">
        <v>0</v>
      </c>
      <c r="D40" s="16"/>
      <c r="E40" s="17">
        <v>10</v>
      </c>
      <c r="F40" s="17">
        <v>6</v>
      </c>
      <c r="G40" s="18">
        <v>0</v>
      </c>
      <c r="H40" s="19"/>
      <c r="I40" s="424"/>
      <c r="J40" s="19">
        <v>49</v>
      </c>
      <c r="K40" s="445">
        <f t="shared" si="1"/>
        <v>0</v>
      </c>
      <c r="L40" s="420"/>
      <c r="M40" s="2"/>
      <c r="N40" s="20"/>
    </row>
    <row r="41" spans="1:14" ht="15" x14ac:dyDescent="0.25">
      <c r="A41" s="4">
        <v>42902</v>
      </c>
      <c r="B41" s="4"/>
      <c r="C41" s="33">
        <v>0</v>
      </c>
      <c r="D41" s="16"/>
      <c r="E41" s="17">
        <v>9.5</v>
      </c>
      <c r="F41" s="17">
        <v>7</v>
      </c>
      <c r="G41" s="18">
        <v>0</v>
      </c>
      <c r="H41" s="19"/>
      <c r="I41" s="424"/>
      <c r="J41" s="19">
        <v>56</v>
      </c>
      <c r="K41" s="445">
        <f t="shared" si="1"/>
        <v>0</v>
      </c>
      <c r="L41" s="420"/>
      <c r="M41" s="2"/>
      <c r="N41" s="20"/>
    </row>
    <row r="42" spans="1:14" ht="15" x14ac:dyDescent="0.25">
      <c r="A42" s="4" t="s">
        <v>24</v>
      </c>
      <c r="B42" s="4"/>
      <c r="C42" s="33">
        <v>0</v>
      </c>
      <c r="D42" s="16"/>
      <c r="E42" s="17"/>
      <c r="F42" s="17"/>
      <c r="G42" s="18"/>
      <c r="H42" s="19"/>
      <c r="I42" s="424"/>
      <c r="J42" s="19"/>
      <c r="K42" s="445">
        <f t="shared" si="1"/>
        <v>0</v>
      </c>
      <c r="L42" s="420"/>
      <c r="M42" s="2"/>
      <c r="N42" s="20"/>
    </row>
    <row r="43" spans="1:14" ht="15" x14ac:dyDescent="0.25">
      <c r="A43" s="4">
        <v>42905</v>
      </c>
      <c r="B43" s="4"/>
      <c r="C43" s="33">
        <v>0</v>
      </c>
      <c r="D43" s="16">
        <v>8</v>
      </c>
      <c r="E43" s="17">
        <v>12</v>
      </c>
      <c r="F43" s="17">
        <v>7.3</v>
      </c>
      <c r="G43" s="18">
        <v>0</v>
      </c>
      <c r="H43" s="19">
        <v>371</v>
      </c>
      <c r="I43" s="424">
        <v>7.58</v>
      </c>
      <c r="J43" s="19">
        <f>I43*7.1</f>
        <v>53.817999999999998</v>
      </c>
      <c r="K43" s="445">
        <f t="shared" si="1"/>
        <v>259.7</v>
      </c>
      <c r="L43" s="420">
        <v>0.32</v>
      </c>
      <c r="M43" s="2"/>
      <c r="N43" s="20"/>
    </row>
    <row r="44" spans="1:14" ht="15" x14ac:dyDescent="0.25">
      <c r="A44" s="4">
        <v>42907</v>
      </c>
      <c r="B44" s="4"/>
      <c r="C44" s="33">
        <v>0</v>
      </c>
      <c r="D44" s="16">
        <v>8</v>
      </c>
      <c r="E44" s="17">
        <v>13</v>
      </c>
      <c r="F44" s="17">
        <v>7.3</v>
      </c>
      <c r="G44" s="18">
        <v>0</v>
      </c>
      <c r="H44" s="19">
        <v>380</v>
      </c>
      <c r="I44" s="424">
        <v>7.1</v>
      </c>
      <c r="J44" s="19">
        <f>7.1*7.1</f>
        <v>50.41</v>
      </c>
      <c r="K44" s="445">
        <f t="shared" si="1"/>
        <v>266</v>
      </c>
      <c r="L44" s="420">
        <v>0.32</v>
      </c>
      <c r="M44" s="2"/>
      <c r="N44" s="20"/>
    </row>
    <row r="45" spans="1:14" ht="15" x14ac:dyDescent="0.25">
      <c r="A45" s="4">
        <v>42909</v>
      </c>
      <c r="B45" s="4"/>
      <c r="C45" s="33">
        <v>0</v>
      </c>
      <c r="D45" s="16">
        <v>8.3000000000000007</v>
      </c>
      <c r="E45" s="17">
        <v>12</v>
      </c>
      <c r="F45" s="17">
        <v>8.4</v>
      </c>
      <c r="G45" s="18">
        <v>0</v>
      </c>
      <c r="H45" s="19">
        <v>379</v>
      </c>
      <c r="I45" s="424">
        <v>6.89</v>
      </c>
      <c r="J45" s="19">
        <f>7.1*7.1</f>
        <v>50.41</v>
      </c>
      <c r="K45" s="445">
        <f t="shared" si="1"/>
        <v>265.3</v>
      </c>
      <c r="L45" s="420">
        <v>0.4</v>
      </c>
      <c r="M45" s="2"/>
      <c r="N45" s="20"/>
    </row>
    <row r="46" spans="1:14" x14ac:dyDescent="0.3">
      <c r="A46" s="4">
        <v>42912</v>
      </c>
      <c r="B46" s="4"/>
      <c r="C46" s="33">
        <v>0</v>
      </c>
      <c r="D46" s="16">
        <v>7.5</v>
      </c>
      <c r="E46" s="17">
        <v>11.7</v>
      </c>
      <c r="F46" s="17">
        <v>7.7</v>
      </c>
      <c r="G46" s="18">
        <v>0</v>
      </c>
      <c r="H46" s="19">
        <v>367</v>
      </c>
      <c r="I46" s="424">
        <v>6.44</v>
      </c>
      <c r="J46" s="19">
        <f>I46*7.1</f>
        <v>45.724000000000004</v>
      </c>
      <c r="K46" s="445">
        <f t="shared" si="1"/>
        <v>256.89999999999998</v>
      </c>
      <c r="L46" s="420">
        <v>0.2</v>
      </c>
      <c r="M46" s="2"/>
      <c r="N46" s="20"/>
    </row>
    <row r="47" spans="1:14" x14ac:dyDescent="0.3">
      <c r="A47" s="4">
        <v>42914</v>
      </c>
      <c r="B47" s="4"/>
      <c r="C47" s="33">
        <v>0</v>
      </c>
      <c r="D47" s="16">
        <v>7.6</v>
      </c>
      <c r="E47" s="17">
        <v>2</v>
      </c>
      <c r="F47" s="17">
        <v>11.3</v>
      </c>
      <c r="G47" s="18">
        <v>0</v>
      </c>
      <c r="H47" s="19">
        <v>336</v>
      </c>
      <c r="I47" s="424">
        <v>6.42</v>
      </c>
      <c r="J47" s="19">
        <f t="shared" ref="J47:J109" si="2">I47*7.1</f>
        <v>45.582000000000001</v>
      </c>
      <c r="K47" s="445">
        <f t="shared" si="1"/>
        <v>235.2</v>
      </c>
      <c r="L47" s="420">
        <v>0.45</v>
      </c>
      <c r="M47" s="2"/>
      <c r="N47" s="20" t="s">
        <v>327</v>
      </c>
    </row>
    <row r="48" spans="1:14" x14ac:dyDescent="0.3">
      <c r="A48" s="4">
        <v>42916</v>
      </c>
      <c r="B48" s="4"/>
      <c r="C48" s="33">
        <v>0</v>
      </c>
      <c r="D48" s="16">
        <v>6.94</v>
      </c>
      <c r="E48" s="17">
        <v>11</v>
      </c>
      <c r="F48" s="17">
        <v>9.6999999999999993</v>
      </c>
      <c r="G48" s="18">
        <v>0</v>
      </c>
      <c r="H48" s="19">
        <v>368</v>
      </c>
      <c r="I48" s="424">
        <v>6.5</v>
      </c>
      <c r="J48" s="19">
        <f t="shared" si="2"/>
        <v>46.15</v>
      </c>
      <c r="K48" s="445">
        <f t="shared" si="1"/>
        <v>257.59999999999997</v>
      </c>
      <c r="L48" s="420">
        <v>8.9999999999999993E-3</v>
      </c>
      <c r="M48" s="2"/>
      <c r="N48" s="20"/>
    </row>
    <row r="49" spans="1:14" x14ac:dyDescent="0.3">
      <c r="A49" s="4">
        <v>42919</v>
      </c>
      <c r="B49" s="4"/>
      <c r="C49" s="33">
        <v>0</v>
      </c>
      <c r="D49" s="16">
        <v>6.56</v>
      </c>
      <c r="E49" s="17">
        <v>10.6</v>
      </c>
      <c r="F49" s="17">
        <v>7.8</v>
      </c>
      <c r="G49" s="18">
        <v>0</v>
      </c>
      <c r="H49" s="19">
        <v>350</v>
      </c>
      <c r="I49" s="424">
        <v>6.46</v>
      </c>
      <c r="J49" s="19">
        <f t="shared" si="2"/>
        <v>45.866</v>
      </c>
      <c r="K49" s="445">
        <f t="shared" si="1"/>
        <v>244.99999999999997</v>
      </c>
      <c r="L49" s="420">
        <v>0.4</v>
      </c>
      <c r="M49" s="2"/>
      <c r="N49" s="20"/>
    </row>
    <row r="50" spans="1:14" x14ac:dyDescent="0.3">
      <c r="A50" s="4">
        <v>42921</v>
      </c>
      <c r="B50" s="4"/>
      <c r="C50" s="33">
        <v>0</v>
      </c>
      <c r="D50" s="16">
        <v>10.9</v>
      </c>
      <c r="E50" s="17">
        <v>0</v>
      </c>
      <c r="F50" s="17">
        <v>8.3000000000000007</v>
      </c>
      <c r="G50" s="18">
        <v>0</v>
      </c>
      <c r="H50" s="19">
        <v>361</v>
      </c>
      <c r="I50" s="424">
        <v>6.49</v>
      </c>
      <c r="J50" s="19">
        <f t="shared" si="2"/>
        <v>46.079000000000001</v>
      </c>
      <c r="K50" s="445">
        <f t="shared" si="1"/>
        <v>252.7</v>
      </c>
      <c r="L50" s="420">
        <v>0.4</v>
      </c>
      <c r="M50" s="2"/>
      <c r="N50" s="20"/>
    </row>
    <row r="51" spans="1:14" x14ac:dyDescent="0.3">
      <c r="A51" s="4">
        <v>42923</v>
      </c>
      <c r="B51" s="4"/>
      <c r="C51" s="33">
        <v>0</v>
      </c>
      <c r="D51" s="16">
        <v>6.91</v>
      </c>
      <c r="E51" s="17">
        <v>22.3</v>
      </c>
      <c r="F51" s="17">
        <v>17.399999999999999</v>
      </c>
      <c r="G51" s="18">
        <v>0</v>
      </c>
      <c r="H51" s="19">
        <v>526</v>
      </c>
      <c r="I51" s="424">
        <v>4.5999999999999996</v>
      </c>
      <c r="J51" s="19">
        <f t="shared" si="2"/>
        <v>32.659999999999997</v>
      </c>
      <c r="K51" s="445">
        <f t="shared" si="1"/>
        <v>368.2</v>
      </c>
      <c r="L51" s="420">
        <v>0</v>
      </c>
      <c r="M51" s="2"/>
      <c r="N51" s="20"/>
    </row>
    <row r="52" spans="1:14" x14ac:dyDescent="0.3">
      <c r="A52" s="4">
        <v>42926</v>
      </c>
      <c r="B52" s="4"/>
      <c r="C52" s="33">
        <v>0</v>
      </c>
      <c r="D52" s="16">
        <v>7.0810000000000004</v>
      </c>
      <c r="E52" s="17">
        <v>27</v>
      </c>
      <c r="F52" s="17">
        <v>20.3</v>
      </c>
      <c r="G52" s="18">
        <v>0</v>
      </c>
      <c r="H52" s="19">
        <v>590</v>
      </c>
      <c r="I52" s="424">
        <v>3.9</v>
      </c>
      <c r="J52" s="19">
        <f t="shared" si="2"/>
        <v>27.689999999999998</v>
      </c>
      <c r="K52" s="445">
        <f t="shared" si="1"/>
        <v>413</v>
      </c>
      <c r="L52" s="420">
        <v>0.06</v>
      </c>
      <c r="M52" s="2"/>
      <c r="N52" s="20"/>
    </row>
    <row r="53" spans="1:14" x14ac:dyDescent="0.3">
      <c r="A53" s="4">
        <v>42928</v>
      </c>
      <c r="B53" s="4"/>
      <c r="C53" s="33">
        <v>0</v>
      </c>
      <c r="D53" s="16">
        <v>8.0399999999999991</v>
      </c>
      <c r="E53" s="17">
        <v>24</v>
      </c>
      <c r="F53" s="17">
        <v>20.9</v>
      </c>
      <c r="G53" s="18">
        <v>0</v>
      </c>
      <c r="H53" s="19">
        <v>604</v>
      </c>
      <c r="I53" s="424">
        <v>4.7</v>
      </c>
      <c r="J53" s="19">
        <f t="shared" si="2"/>
        <v>33.369999999999997</v>
      </c>
      <c r="K53" s="445">
        <f t="shared" si="1"/>
        <v>422.79999999999995</v>
      </c>
      <c r="L53" s="420">
        <v>0.06</v>
      </c>
      <c r="M53" s="2"/>
      <c r="N53" s="20"/>
    </row>
    <row r="54" spans="1:14" x14ac:dyDescent="0.3">
      <c r="A54" s="4">
        <v>42935</v>
      </c>
      <c r="B54" s="4"/>
      <c r="C54" s="33">
        <v>0</v>
      </c>
      <c r="D54" s="16"/>
      <c r="E54" s="17">
        <v>14.6</v>
      </c>
      <c r="F54" s="17">
        <v>11</v>
      </c>
      <c r="G54" s="18">
        <v>0</v>
      </c>
      <c r="H54" s="19"/>
      <c r="I54" s="424"/>
      <c r="J54" s="19">
        <v>55</v>
      </c>
      <c r="K54" s="445">
        <f t="shared" si="1"/>
        <v>0</v>
      </c>
      <c r="L54" s="420"/>
      <c r="M54" s="2"/>
      <c r="N54" s="20"/>
    </row>
    <row r="55" spans="1:14" x14ac:dyDescent="0.3">
      <c r="A55" s="644">
        <v>42991</v>
      </c>
      <c r="B55" s="4"/>
      <c r="C55" s="33">
        <v>0</v>
      </c>
      <c r="D55" s="16">
        <v>7.8</v>
      </c>
      <c r="E55" s="17">
        <v>12</v>
      </c>
      <c r="F55" s="17">
        <v>8.5</v>
      </c>
      <c r="G55" s="18">
        <v>0</v>
      </c>
      <c r="H55" s="19">
        <v>398</v>
      </c>
      <c r="I55" s="424">
        <v>6.45</v>
      </c>
      <c r="J55" s="19">
        <f t="shared" si="2"/>
        <v>45.795000000000002</v>
      </c>
      <c r="K55" s="445">
        <f t="shared" si="1"/>
        <v>278.59999999999997</v>
      </c>
      <c r="L55" s="420">
        <v>0.19</v>
      </c>
      <c r="M55" s="2"/>
      <c r="N55" s="20"/>
    </row>
    <row r="56" spans="1:14" x14ac:dyDescent="0.3">
      <c r="A56" s="644">
        <v>42993</v>
      </c>
      <c r="B56" s="4"/>
      <c r="C56" s="33">
        <v>0</v>
      </c>
      <c r="D56" s="16">
        <v>7.8</v>
      </c>
      <c r="E56" s="17">
        <v>12</v>
      </c>
      <c r="F56" s="17">
        <v>7.9</v>
      </c>
      <c r="G56" s="18">
        <v>0</v>
      </c>
      <c r="H56" s="19">
        <v>372</v>
      </c>
      <c r="I56" s="424">
        <v>6.3</v>
      </c>
      <c r="J56" s="19">
        <f t="shared" si="2"/>
        <v>44.73</v>
      </c>
      <c r="K56" s="445">
        <f t="shared" si="1"/>
        <v>260.39999999999998</v>
      </c>
      <c r="L56" s="420">
        <v>0.5</v>
      </c>
      <c r="M56" s="2"/>
      <c r="N56" s="20"/>
    </row>
    <row r="57" spans="1:14" x14ac:dyDescent="0.3">
      <c r="A57" s="644">
        <v>42996</v>
      </c>
      <c r="B57" s="4"/>
      <c r="C57" s="33">
        <v>0</v>
      </c>
      <c r="D57" s="16">
        <v>7.9</v>
      </c>
      <c r="E57" s="17">
        <v>12</v>
      </c>
      <c r="F57" s="17">
        <v>7.5</v>
      </c>
      <c r="G57" s="18">
        <v>0</v>
      </c>
      <c r="H57" s="19">
        <v>376</v>
      </c>
      <c r="I57" s="424">
        <v>6.2</v>
      </c>
      <c r="J57" s="19">
        <f t="shared" si="2"/>
        <v>44.019999999999996</v>
      </c>
      <c r="K57" s="445">
        <f t="shared" si="1"/>
        <v>263.2</v>
      </c>
      <c r="L57" s="420">
        <v>0.24</v>
      </c>
      <c r="M57" s="2"/>
      <c r="N57" s="20"/>
    </row>
    <row r="58" spans="1:14" x14ac:dyDescent="0.3">
      <c r="A58" s="644">
        <v>42998</v>
      </c>
      <c r="B58" s="4"/>
      <c r="C58" s="33">
        <v>0</v>
      </c>
      <c r="D58" s="16">
        <v>7.97</v>
      </c>
      <c r="E58" s="17">
        <v>15</v>
      </c>
      <c r="F58" s="17">
        <v>12.1</v>
      </c>
      <c r="G58" s="18">
        <v>0</v>
      </c>
      <c r="H58" s="19">
        <v>441</v>
      </c>
      <c r="I58" s="424">
        <v>5.85</v>
      </c>
      <c r="J58" s="19">
        <f t="shared" si="2"/>
        <v>41.534999999999997</v>
      </c>
      <c r="K58" s="445">
        <f t="shared" si="1"/>
        <v>308.7</v>
      </c>
      <c r="L58" s="420">
        <v>0.22</v>
      </c>
      <c r="M58" s="2"/>
      <c r="N58" s="20"/>
    </row>
    <row r="59" spans="1:14" x14ac:dyDescent="0.3">
      <c r="A59" s="644">
        <v>43003</v>
      </c>
      <c r="B59" s="4"/>
      <c r="C59" s="33">
        <v>0</v>
      </c>
      <c r="D59" s="16">
        <v>7.65</v>
      </c>
      <c r="E59" s="17">
        <v>11.3</v>
      </c>
      <c r="F59" s="17">
        <v>6.9</v>
      </c>
      <c r="G59" s="18">
        <v>0</v>
      </c>
      <c r="H59" s="19">
        <v>388</v>
      </c>
      <c r="I59" s="424">
        <v>6.61</v>
      </c>
      <c r="J59" s="19">
        <f t="shared" si="2"/>
        <v>46.930999999999997</v>
      </c>
      <c r="K59" s="445">
        <f t="shared" si="1"/>
        <v>271.59999999999997</v>
      </c>
      <c r="L59" s="420">
        <v>0.06</v>
      </c>
      <c r="M59" s="2"/>
      <c r="N59" s="20"/>
    </row>
    <row r="60" spans="1:14" x14ac:dyDescent="0.3">
      <c r="A60" s="644">
        <v>43005</v>
      </c>
      <c r="B60" s="4"/>
      <c r="C60" s="33">
        <v>0</v>
      </c>
      <c r="D60" s="16">
        <v>7.7</v>
      </c>
      <c r="E60" s="17">
        <v>10.8</v>
      </c>
      <c r="F60" s="17">
        <v>6.6</v>
      </c>
      <c r="G60" s="18">
        <v>0</v>
      </c>
      <c r="H60" s="19">
        <v>350</v>
      </c>
      <c r="I60" s="424">
        <v>6.87</v>
      </c>
      <c r="J60" s="19">
        <f t="shared" si="2"/>
        <v>48.777000000000001</v>
      </c>
      <c r="K60" s="445">
        <f t="shared" si="1"/>
        <v>244.99999999999997</v>
      </c>
      <c r="L60" s="420">
        <v>0.04</v>
      </c>
      <c r="M60" s="2"/>
      <c r="N60" s="20"/>
    </row>
    <row r="61" spans="1:14" x14ac:dyDescent="0.3">
      <c r="A61" s="644" t="s">
        <v>24</v>
      </c>
      <c r="B61" s="4"/>
      <c r="C61" s="33">
        <v>0</v>
      </c>
      <c r="D61" s="16"/>
      <c r="E61" s="17"/>
      <c r="F61" s="17"/>
      <c r="G61" s="18"/>
      <c r="H61" s="19"/>
      <c r="I61" s="424"/>
      <c r="J61" s="19">
        <f t="shared" si="2"/>
        <v>0</v>
      </c>
      <c r="K61" s="445">
        <f t="shared" si="1"/>
        <v>0</v>
      </c>
      <c r="L61" s="420"/>
      <c r="M61" s="2"/>
      <c r="N61" s="20"/>
    </row>
    <row r="62" spans="1:14" x14ac:dyDescent="0.3">
      <c r="A62" s="644" t="s">
        <v>24</v>
      </c>
      <c r="B62" s="4"/>
      <c r="C62" s="33">
        <v>0</v>
      </c>
      <c r="D62" s="16"/>
      <c r="E62" s="17"/>
      <c r="F62" s="17"/>
      <c r="G62" s="18"/>
      <c r="H62" s="19"/>
      <c r="I62" s="424"/>
      <c r="J62" s="19">
        <f t="shared" si="2"/>
        <v>0</v>
      </c>
      <c r="K62" s="445">
        <f t="shared" si="1"/>
        <v>0</v>
      </c>
      <c r="L62" s="420"/>
      <c r="M62" s="2"/>
      <c r="N62" s="20"/>
    </row>
    <row r="63" spans="1:14" x14ac:dyDescent="0.3">
      <c r="A63" s="644" t="s">
        <v>24</v>
      </c>
      <c r="B63" s="4"/>
      <c r="C63" s="33">
        <v>0</v>
      </c>
      <c r="D63" s="16"/>
      <c r="E63" s="17"/>
      <c r="F63" s="17"/>
      <c r="G63" s="18"/>
      <c r="H63" s="19"/>
      <c r="I63" s="424"/>
      <c r="J63" s="19">
        <f t="shared" si="2"/>
        <v>0</v>
      </c>
      <c r="K63" s="445">
        <f t="shared" si="1"/>
        <v>0</v>
      </c>
      <c r="L63" s="420"/>
      <c r="M63" s="2"/>
      <c r="N63" s="20"/>
    </row>
    <row r="64" spans="1:14" x14ac:dyDescent="0.3">
      <c r="A64" s="644" t="s">
        <v>24</v>
      </c>
      <c r="B64" s="4"/>
      <c r="C64" s="33">
        <v>0</v>
      </c>
      <c r="D64" s="16"/>
      <c r="E64" s="17"/>
      <c r="F64" s="17"/>
      <c r="G64" s="18"/>
      <c r="H64" s="19"/>
      <c r="I64" s="424"/>
      <c r="J64" s="19">
        <f t="shared" si="2"/>
        <v>0</v>
      </c>
      <c r="K64" s="445">
        <f t="shared" si="1"/>
        <v>0</v>
      </c>
      <c r="L64" s="420"/>
      <c r="M64" s="2"/>
      <c r="N64" s="20"/>
    </row>
    <row r="65" spans="1:14" x14ac:dyDescent="0.3">
      <c r="A65" s="644" t="s">
        <v>24</v>
      </c>
      <c r="B65" s="4"/>
      <c r="C65" s="33">
        <v>0</v>
      </c>
      <c r="D65" s="16"/>
      <c r="E65" s="17"/>
      <c r="F65" s="17"/>
      <c r="G65" s="18"/>
      <c r="H65" s="19"/>
      <c r="I65" s="424"/>
      <c r="J65" s="19">
        <f t="shared" si="2"/>
        <v>0</v>
      </c>
      <c r="K65" s="445">
        <f t="shared" si="1"/>
        <v>0</v>
      </c>
      <c r="L65" s="420"/>
      <c r="M65" s="2"/>
      <c r="N65" s="20"/>
    </row>
    <row r="66" spans="1:14" x14ac:dyDescent="0.3">
      <c r="A66" s="644" t="s">
        <v>24</v>
      </c>
      <c r="B66" s="4"/>
      <c r="C66" s="33">
        <v>0</v>
      </c>
      <c r="D66" s="16"/>
      <c r="E66" s="17"/>
      <c r="F66" s="17"/>
      <c r="G66" s="18"/>
      <c r="H66" s="19"/>
      <c r="I66" s="424"/>
      <c r="J66" s="19">
        <f t="shared" si="2"/>
        <v>0</v>
      </c>
      <c r="K66" s="445">
        <f t="shared" si="1"/>
        <v>0</v>
      </c>
      <c r="L66" s="420"/>
      <c r="M66" s="2"/>
      <c r="N66" s="20"/>
    </row>
    <row r="67" spans="1:14" x14ac:dyDescent="0.3">
      <c r="A67" s="644" t="s">
        <v>24</v>
      </c>
      <c r="B67" s="4"/>
      <c r="C67" s="33">
        <v>0</v>
      </c>
      <c r="D67" s="16"/>
      <c r="E67" s="17"/>
      <c r="F67" s="17"/>
      <c r="G67" s="18"/>
      <c r="H67" s="19"/>
      <c r="I67" s="424"/>
      <c r="J67" s="19">
        <f t="shared" si="2"/>
        <v>0</v>
      </c>
      <c r="K67" s="445">
        <f t="shared" si="1"/>
        <v>0</v>
      </c>
      <c r="L67" s="420"/>
      <c r="M67" s="2"/>
      <c r="N67" s="20"/>
    </row>
    <row r="68" spans="1:14" x14ac:dyDescent="0.3">
      <c r="A68" s="644" t="s">
        <v>24</v>
      </c>
      <c r="B68" s="4"/>
      <c r="C68" s="33">
        <v>0</v>
      </c>
      <c r="D68" s="16"/>
      <c r="E68" s="17"/>
      <c r="F68" s="17"/>
      <c r="G68" s="18"/>
      <c r="H68" s="19"/>
      <c r="I68" s="424"/>
      <c r="J68" s="19">
        <f t="shared" si="2"/>
        <v>0</v>
      </c>
      <c r="K68" s="445">
        <f t="shared" si="1"/>
        <v>0</v>
      </c>
      <c r="L68" s="420"/>
      <c r="M68" s="2"/>
      <c r="N68" s="20"/>
    </row>
    <row r="69" spans="1:14" x14ac:dyDescent="0.3">
      <c r="A69" s="644" t="s">
        <v>24</v>
      </c>
      <c r="B69" s="4"/>
      <c r="C69" s="33">
        <v>0</v>
      </c>
      <c r="D69" s="16"/>
      <c r="E69" s="17"/>
      <c r="F69" s="17"/>
      <c r="G69" s="18"/>
      <c r="H69" s="19"/>
      <c r="I69" s="424"/>
      <c r="J69" s="19">
        <f t="shared" si="2"/>
        <v>0</v>
      </c>
      <c r="K69" s="445">
        <f t="shared" si="1"/>
        <v>0</v>
      </c>
      <c r="L69" s="420"/>
      <c r="M69" s="2"/>
      <c r="N69" s="20"/>
    </row>
    <row r="70" spans="1:14" x14ac:dyDescent="0.3">
      <c r="A70" s="644" t="s">
        <v>24</v>
      </c>
      <c r="B70" s="4"/>
      <c r="C70" s="33">
        <v>0</v>
      </c>
      <c r="D70" s="16"/>
      <c r="E70" s="17"/>
      <c r="F70" s="17"/>
      <c r="G70" s="18"/>
      <c r="H70" s="19"/>
      <c r="I70" s="424"/>
      <c r="J70" s="19">
        <f t="shared" si="2"/>
        <v>0</v>
      </c>
      <c r="K70" s="445">
        <f t="shared" si="1"/>
        <v>0</v>
      </c>
      <c r="L70" s="420"/>
      <c r="M70" s="2"/>
      <c r="N70" s="20"/>
    </row>
    <row r="71" spans="1:14" x14ac:dyDescent="0.3">
      <c r="A71" s="644" t="s">
        <v>24</v>
      </c>
      <c r="B71" s="4"/>
      <c r="C71" s="33">
        <v>0</v>
      </c>
      <c r="D71" s="16"/>
      <c r="E71" s="17"/>
      <c r="F71" s="17"/>
      <c r="G71" s="18"/>
      <c r="H71" s="19"/>
      <c r="I71" s="424"/>
      <c r="J71" s="19">
        <f t="shared" si="2"/>
        <v>0</v>
      </c>
      <c r="K71" s="445">
        <f t="shared" si="1"/>
        <v>0</v>
      </c>
      <c r="L71" s="420"/>
      <c r="M71" s="2"/>
      <c r="N71" s="20"/>
    </row>
    <row r="72" spans="1:14" x14ac:dyDescent="0.3">
      <c r="A72" s="644" t="s">
        <v>24</v>
      </c>
      <c r="B72" s="4"/>
      <c r="C72" s="33">
        <v>0</v>
      </c>
      <c r="D72" s="16"/>
      <c r="E72" s="17"/>
      <c r="F72" s="17"/>
      <c r="G72" s="18"/>
      <c r="H72" s="19"/>
      <c r="I72" s="424"/>
      <c r="J72" s="19">
        <f t="shared" si="2"/>
        <v>0</v>
      </c>
      <c r="K72" s="445">
        <f t="shared" si="1"/>
        <v>0</v>
      </c>
      <c r="L72" s="420"/>
      <c r="M72" s="2"/>
      <c r="N72" s="20"/>
    </row>
    <row r="73" spans="1:14" x14ac:dyDescent="0.3">
      <c r="A73" s="644" t="s">
        <v>24</v>
      </c>
      <c r="B73" s="4"/>
      <c r="C73" s="33">
        <v>0</v>
      </c>
      <c r="D73" s="16"/>
      <c r="E73" s="17"/>
      <c r="F73" s="17"/>
      <c r="G73" s="18"/>
      <c r="H73" s="19"/>
      <c r="I73" s="424"/>
      <c r="J73" s="19">
        <f t="shared" si="2"/>
        <v>0</v>
      </c>
      <c r="K73" s="445">
        <f t="shared" si="1"/>
        <v>0</v>
      </c>
      <c r="L73" s="420"/>
      <c r="M73" s="2"/>
      <c r="N73" s="20"/>
    </row>
    <row r="74" spans="1:14" x14ac:dyDescent="0.3">
      <c r="A74" s="644" t="s">
        <v>24</v>
      </c>
      <c r="B74" s="4"/>
      <c r="C74" s="33">
        <v>0</v>
      </c>
      <c r="D74" s="16"/>
      <c r="E74" s="17"/>
      <c r="F74" s="17"/>
      <c r="G74" s="18"/>
      <c r="H74" s="19"/>
      <c r="I74" s="424"/>
      <c r="J74" s="19">
        <f t="shared" si="2"/>
        <v>0</v>
      </c>
      <c r="K74" s="445">
        <f t="shared" si="1"/>
        <v>0</v>
      </c>
      <c r="L74" s="420"/>
      <c r="M74" s="2"/>
      <c r="N74" s="20"/>
    </row>
    <row r="75" spans="1:14" x14ac:dyDescent="0.3">
      <c r="A75" s="644" t="s">
        <v>24</v>
      </c>
      <c r="B75" s="4"/>
      <c r="C75" s="33">
        <v>0</v>
      </c>
      <c r="D75" s="16"/>
      <c r="E75" s="17"/>
      <c r="F75" s="17"/>
      <c r="G75" s="18"/>
      <c r="H75" s="19"/>
      <c r="I75" s="424"/>
      <c r="J75" s="19">
        <f t="shared" si="2"/>
        <v>0</v>
      </c>
      <c r="K75" s="445">
        <f t="shared" ref="K75:K138" si="3">H75*0.7</f>
        <v>0</v>
      </c>
      <c r="L75" s="420"/>
      <c r="M75" s="2"/>
      <c r="N75" s="20"/>
    </row>
    <row r="76" spans="1:14" x14ac:dyDescent="0.3">
      <c r="A76" s="644" t="s">
        <v>24</v>
      </c>
      <c r="B76" s="4"/>
      <c r="C76" s="33">
        <v>0</v>
      </c>
      <c r="D76" s="16"/>
      <c r="E76" s="17"/>
      <c r="F76" s="17"/>
      <c r="G76" s="18"/>
      <c r="H76" s="19"/>
      <c r="I76" s="424"/>
      <c r="J76" s="19">
        <f t="shared" si="2"/>
        <v>0</v>
      </c>
      <c r="K76" s="445">
        <f t="shared" si="3"/>
        <v>0</v>
      </c>
      <c r="L76" s="420"/>
      <c r="M76" s="2"/>
      <c r="N76" s="20"/>
    </row>
    <row r="77" spans="1:14" x14ac:dyDescent="0.3">
      <c r="A77" s="644" t="s">
        <v>24</v>
      </c>
      <c r="B77" s="4"/>
      <c r="C77" s="33">
        <v>0</v>
      </c>
      <c r="D77" s="16"/>
      <c r="E77" s="17"/>
      <c r="F77" s="17"/>
      <c r="G77" s="18"/>
      <c r="H77" s="19"/>
      <c r="I77" s="424"/>
      <c r="J77" s="19">
        <f t="shared" si="2"/>
        <v>0</v>
      </c>
      <c r="K77" s="445">
        <f t="shared" si="3"/>
        <v>0</v>
      </c>
      <c r="L77" s="420"/>
      <c r="M77" s="2"/>
      <c r="N77" s="20"/>
    </row>
    <row r="78" spans="1:14" x14ac:dyDescent="0.3">
      <c r="A78" s="644" t="s">
        <v>24</v>
      </c>
      <c r="B78" s="4"/>
      <c r="C78" s="33">
        <v>0</v>
      </c>
      <c r="D78" s="16"/>
      <c r="E78" s="17"/>
      <c r="F78" s="17"/>
      <c r="G78" s="18"/>
      <c r="H78" s="19"/>
      <c r="I78" s="424"/>
      <c r="J78" s="19">
        <f t="shared" si="2"/>
        <v>0</v>
      </c>
      <c r="K78" s="445">
        <f t="shared" si="3"/>
        <v>0</v>
      </c>
      <c r="L78" s="420"/>
      <c r="M78" s="2"/>
      <c r="N78" s="20"/>
    </row>
    <row r="79" spans="1:14" x14ac:dyDescent="0.3">
      <c r="A79" s="644" t="s">
        <v>24</v>
      </c>
      <c r="B79" s="4"/>
      <c r="C79" s="33">
        <v>0</v>
      </c>
      <c r="D79" s="16"/>
      <c r="E79" s="17"/>
      <c r="F79" s="17"/>
      <c r="G79" s="18"/>
      <c r="H79" s="19"/>
      <c r="I79" s="424"/>
      <c r="J79" s="19">
        <f t="shared" si="2"/>
        <v>0</v>
      </c>
      <c r="K79" s="445">
        <f t="shared" si="3"/>
        <v>0</v>
      </c>
      <c r="L79" s="420"/>
      <c r="M79" s="2"/>
      <c r="N79" s="20"/>
    </row>
    <row r="80" spans="1:14" x14ac:dyDescent="0.3">
      <c r="A80" s="644" t="s">
        <v>24</v>
      </c>
      <c r="B80" s="4"/>
      <c r="C80" s="33">
        <v>0</v>
      </c>
      <c r="D80" s="16"/>
      <c r="E80" s="17"/>
      <c r="F80" s="17"/>
      <c r="G80" s="18"/>
      <c r="H80" s="19"/>
      <c r="I80" s="424"/>
      <c r="J80" s="19">
        <f t="shared" si="2"/>
        <v>0</v>
      </c>
      <c r="K80" s="445">
        <f t="shared" si="3"/>
        <v>0</v>
      </c>
      <c r="L80" s="420"/>
      <c r="M80" s="2"/>
      <c r="N80" s="20"/>
    </row>
    <row r="81" spans="1:14" x14ac:dyDescent="0.3">
      <c r="A81" s="644" t="s">
        <v>24</v>
      </c>
      <c r="B81" s="4"/>
      <c r="C81" s="33">
        <v>0</v>
      </c>
      <c r="D81" s="16"/>
      <c r="E81" s="17"/>
      <c r="F81" s="17"/>
      <c r="G81" s="18"/>
      <c r="H81" s="19"/>
      <c r="I81" s="424"/>
      <c r="J81" s="19">
        <f t="shared" si="2"/>
        <v>0</v>
      </c>
      <c r="K81" s="445">
        <f t="shared" si="3"/>
        <v>0</v>
      </c>
      <c r="L81" s="420"/>
      <c r="M81" s="2"/>
      <c r="N81" s="20"/>
    </row>
    <row r="82" spans="1:14" x14ac:dyDescent="0.3">
      <c r="A82" s="644" t="s">
        <v>24</v>
      </c>
      <c r="B82" s="4"/>
      <c r="C82" s="33">
        <v>0</v>
      </c>
      <c r="D82" s="16"/>
      <c r="E82" s="17"/>
      <c r="F82" s="17"/>
      <c r="G82" s="18"/>
      <c r="H82" s="19"/>
      <c r="I82" s="424"/>
      <c r="J82" s="19">
        <f t="shared" si="2"/>
        <v>0</v>
      </c>
      <c r="K82" s="445">
        <f t="shared" si="3"/>
        <v>0</v>
      </c>
      <c r="L82" s="420"/>
      <c r="M82" s="2"/>
      <c r="N82" s="20"/>
    </row>
    <row r="83" spans="1:14" x14ac:dyDescent="0.3">
      <c r="A83" s="644" t="s">
        <v>24</v>
      </c>
      <c r="B83" s="4"/>
      <c r="C83" s="33">
        <v>0</v>
      </c>
      <c r="D83" s="16"/>
      <c r="E83" s="17"/>
      <c r="F83" s="17"/>
      <c r="G83" s="18"/>
      <c r="H83" s="19"/>
      <c r="I83" s="424"/>
      <c r="J83" s="19">
        <f t="shared" si="2"/>
        <v>0</v>
      </c>
      <c r="K83" s="445">
        <f t="shared" si="3"/>
        <v>0</v>
      </c>
      <c r="L83" s="420"/>
      <c r="M83" s="2"/>
      <c r="N83" s="20"/>
    </row>
    <row r="84" spans="1:14" x14ac:dyDescent="0.3">
      <c r="A84" s="644" t="s">
        <v>24</v>
      </c>
      <c r="B84" s="4"/>
      <c r="C84" s="33">
        <v>0</v>
      </c>
      <c r="D84" s="16"/>
      <c r="E84" s="17"/>
      <c r="F84" s="17"/>
      <c r="G84" s="18"/>
      <c r="H84" s="19"/>
      <c r="I84" s="424"/>
      <c r="J84" s="19">
        <f t="shared" si="2"/>
        <v>0</v>
      </c>
      <c r="K84" s="445">
        <f t="shared" si="3"/>
        <v>0</v>
      </c>
      <c r="L84" s="420"/>
      <c r="M84" s="2"/>
      <c r="N84" s="20"/>
    </row>
    <row r="85" spans="1:14" x14ac:dyDescent="0.3">
      <c r="A85" s="644" t="s">
        <v>24</v>
      </c>
      <c r="B85" s="4"/>
      <c r="C85" s="33">
        <v>0</v>
      </c>
      <c r="D85" s="16"/>
      <c r="E85" s="17"/>
      <c r="F85" s="17"/>
      <c r="G85" s="18"/>
      <c r="H85" s="19"/>
      <c r="I85" s="424"/>
      <c r="J85" s="19">
        <f t="shared" si="2"/>
        <v>0</v>
      </c>
      <c r="K85" s="445">
        <f t="shared" si="3"/>
        <v>0</v>
      </c>
      <c r="L85" s="420"/>
      <c r="M85" s="2"/>
      <c r="N85" s="20"/>
    </row>
    <row r="86" spans="1:14" x14ac:dyDescent="0.3">
      <c r="A86" s="644" t="s">
        <v>24</v>
      </c>
      <c r="B86" s="4"/>
      <c r="C86" s="33">
        <v>0</v>
      </c>
      <c r="D86" s="16"/>
      <c r="E86" s="17"/>
      <c r="F86" s="17"/>
      <c r="G86" s="18"/>
      <c r="H86" s="19"/>
      <c r="I86" s="424"/>
      <c r="J86" s="19">
        <f t="shared" si="2"/>
        <v>0</v>
      </c>
      <c r="K86" s="445">
        <f t="shared" si="3"/>
        <v>0</v>
      </c>
      <c r="L86" s="420"/>
      <c r="M86" s="2"/>
      <c r="N86" s="20"/>
    </row>
    <row r="87" spans="1:14" x14ac:dyDescent="0.3">
      <c r="A87" s="644" t="s">
        <v>24</v>
      </c>
      <c r="B87" s="4"/>
      <c r="C87" s="33">
        <v>0</v>
      </c>
      <c r="D87" s="16"/>
      <c r="E87" s="17"/>
      <c r="F87" s="17"/>
      <c r="G87" s="18"/>
      <c r="H87" s="19"/>
      <c r="I87" s="424"/>
      <c r="J87" s="19">
        <f t="shared" si="2"/>
        <v>0</v>
      </c>
      <c r="K87" s="445">
        <f t="shared" si="3"/>
        <v>0</v>
      </c>
      <c r="L87" s="420"/>
      <c r="M87" s="2"/>
      <c r="N87" s="20"/>
    </row>
    <row r="88" spans="1:14" x14ac:dyDescent="0.3">
      <c r="A88" s="644" t="s">
        <v>24</v>
      </c>
      <c r="B88" s="4"/>
      <c r="C88" s="33">
        <v>0</v>
      </c>
      <c r="D88" s="16"/>
      <c r="E88" s="17"/>
      <c r="F88" s="17"/>
      <c r="G88" s="18"/>
      <c r="H88" s="19"/>
      <c r="I88" s="424"/>
      <c r="J88" s="19">
        <f t="shared" si="2"/>
        <v>0</v>
      </c>
      <c r="K88" s="445">
        <f t="shared" si="3"/>
        <v>0</v>
      </c>
      <c r="L88" s="420"/>
      <c r="M88" s="2"/>
      <c r="N88" s="20"/>
    </row>
    <row r="89" spans="1:14" x14ac:dyDescent="0.3">
      <c r="A89" s="644" t="s">
        <v>24</v>
      </c>
      <c r="B89" s="4"/>
      <c r="C89" s="33">
        <v>0</v>
      </c>
      <c r="D89" s="16"/>
      <c r="E89" s="17"/>
      <c r="F89" s="17"/>
      <c r="G89" s="18"/>
      <c r="H89" s="19"/>
      <c r="I89" s="424"/>
      <c r="J89" s="19">
        <f t="shared" si="2"/>
        <v>0</v>
      </c>
      <c r="K89" s="445">
        <f t="shared" si="3"/>
        <v>0</v>
      </c>
      <c r="L89" s="420"/>
      <c r="M89" s="2"/>
      <c r="N89" s="20"/>
    </row>
    <row r="90" spans="1:14" x14ac:dyDescent="0.3">
      <c r="A90" s="644" t="s">
        <v>24</v>
      </c>
      <c r="B90" s="4"/>
      <c r="C90" s="33">
        <v>0</v>
      </c>
      <c r="D90" s="16"/>
      <c r="E90" s="17"/>
      <c r="F90" s="17"/>
      <c r="G90" s="18"/>
      <c r="H90" s="19"/>
      <c r="I90" s="424"/>
      <c r="J90" s="19">
        <f t="shared" si="2"/>
        <v>0</v>
      </c>
      <c r="K90" s="445">
        <f t="shared" si="3"/>
        <v>0</v>
      </c>
      <c r="L90" s="420"/>
      <c r="M90" s="2"/>
      <c r="N90" s="20"/>
    </row>
    <row r="91" spans="1:14" x14ac:dyDescent="0.3">
      <c r="A91" s="644" t="s">
        <v>24</v>
      </c>
      <c r="B91" s="4"/>
      <c r="C91" s="33">
        <v>0</v>
      </c>
      <c r="D91" s="16"/>
      <c r="E91" s="17"/>
      <c r="F91" s="17"/>
      <c r="G91" s="18"/>
      <c r="H91" s="19"/>
      <c r="I91" s="424"/>
      <c r="J91" s="19">
        <f t="shared" si="2"/>
        <v>0</v>
      </c>
      <c r="K91" s="445">
        <f t="shared" si="3"/>
        <v>0</v>
      </c>
      <c r="L91" s="420"/>
      <c r="M91" s="2"/>
      <c r="N91" s="20"/>
    </row>
    <row r="92" spans="1:14" x14ac:dyDescent="0.3">
      <c r="A92" s="644" t="s">
        <v>24</v>
      </c>
      <c r="B92" s="4"/>
      <c r="C92" s="33">
        <v>0</v>
      </c>
      <c r="D92" s="16"/>
      <c r="E92" s="17"/>
      <c r="F92" s="17"/>
      <c r="G92" s="18"/>
      <c r="H92" s="19"/>
      <c r="I92" s="424"/>
      <c r="J92" s="19">
        <f t="shared" si="2"/>
        <v>0</v>
      </c>
      <c r="K92" s="445">
        <f t="shared" si="3"/>
        <v>0</v>
      </c>
      <c r="L92" s="420"/>
      <c r="M92" s="2"/>
      <c r="N92" s="20"/>
    </row>
    <row r="93" spans="1:14" x14ac:dyDescent="0.3">
      <c r="A93" s="644" t="s">
        <v>24</v>
      </c>
      <c r="B93" s="4"/>
      <c r="C93" s="33">
        <v>0</v>
      </c>
      <c r="D93" s="16"/>
      <c r="E93" s="17"/>
      <c r="F93" s="17"/>
      <c r="G93" s="18"/>
      <c r="H93" s="19"/>
      <c r="I93" s="424"/>
      <c r="J93" s="19">
        <f t="shared" si="2"/>
        <v>0</v>
      </c>
      <c r="K93" s="445">
        <f t="shared" si="3"/>
        <v>0</v>
      </c>
      <c r="L93" s="420"/>
      <c r="M93" s="2"/>
      <c r="N93" s="20"/>
    </row>
    <row r="94" spans="1:14" x14ac:dyDescent="0.3">
      <c r="A94" s="644" t="s">
        <v>24</v>
      </c>
      <c r="B94" s="4"/>
      <c r="C94" s="33">
        <v>0</v>
      </c>
      <c r="D94" s="16"/>
      <c r="E94" s="17"/>
      <c r="F94" s="17"/>
      <c r="G94" s="18"/>
      <c r="H94" s="19"/>
      <c r="I94" s="424"/>
      <c r="J94" s="19">
        <f t="shared" si="2"/>
        <v>0</v>
      </c>
      <c r="K94" s="445">
        <f t="shared" si="3"/>
        <v>0</v>
      </c>
      <c r="L94" s="420"/>
      <c r="M94" s="2"/>
      <c r="N94" s="20"/>
    </row>
    <row r="95" spans="1:14" x14ac:dyDescent="0.3">
      <c r="A95" s="644" t="s">
        <v>24</v>
      </c>
      <c r="B95" s="4"/>
      <c r="C95" s="33">
        <v>0</v>
      </c>
      <c r="D95" s="16"/>
      <c r="E95" s="17"/>
      <c r="F95" s="17"/>
      <c r="G95" s="18"/>
      <c r="H95" s="19"/>
      <c r="I95" s="424"/>
      <c r="J95" s="19">
        <f t="shared" si="2"/>
        <v>0</v>
      </c>
      <c r="K95" s="445">
        <f t="shared" si="3"/>
        <v>0</v>
      </c>
      <c r="L95" s="420"/>
      <c r="M95" s="2"/>
      <c r="N95" s="20"/>
    </row>
    <row r="96" spans="1:14" x14ac:dyDescent="0.3">
      <c r="A96" s="644" t="s">
        <v>24</v>
      </c>
      <c r="B96" s="4"/>
      <c r="C96" s="33">
        <v>0</v>
      </c>
      <c r="D96" s="16"/>
      <c r="E96" s="17"/>
      <c r="F96" s="17"/>
      <c r="G96" s="18"/>
      <c r="H96" s="19"/>
      <c r="I96" s="424"/>
      <c r="J96" s="19">
        <f t="shared" si="2"/>
        <v>0</v>
      </c>
      <c r="K96" s="445">
        <f t="shared" si="3"/>
        <v>0</v>
      </c>
      <c r="L96" s="420"/>
      <c r="M96" s="2"/>
      <c r="N96" s="20"/>
    </row>
    <row r="97" spans="1:14" x14ac:dyDescent="0.3">
      <c r="A97" s="644" t="s">
        <v>24</v>
      </c>
      <c r="B97" s="4"/>
      <c r="C97" s="33">
        <v>0</v>
      </c>
      <c r="D97" s="16"/>
      <c r="E97" s="17"/>
      <c r="F97" s="17"/>
      <c r="G97" s="18"/>
      <c r="H97" s="19"/>
      <c r="I97" s="424"/>
      <c r="J97" s="19">
        <f t="shared" si="2"/>
        <v>0</v>
      </c>
      <c r="K97" s="445">
        <f t="shared" si="3"/>
        <v>0</v>
      </c>
      <c r="L97" s="420"/>
      <c r="M97" s="2"/>
      <c r="N97" s="20"/>
    </row>
    <row r="98" spans="1:14" x14ac:dyDescent="0.3">
      <c r="A98" s="644" t="s">
        <v>24</v>
      </c>
      <c r="B98" s="4"/>
      <c r="C98" s="33">
        <v>0</v>
      </c>
      <c r="D98" s="16"/>
      <c r="E98" s="17"/>
      <c r="F98" s="17"/>
      <c r="G98" s="18"/>
      <c r="H98" s="19"/>
      <c r="I98" s="424"/>
      <c r="J98" s="19">
        <f t="shared" si="2"/>
        <v>0</v>
      </c>
      <c r="K98" s="445">
        <f t="shared" si="3"/>
        <v>0</v>
      </c>
      <c r="L98" s="420"/>
      <c r="M98" s="2"/>
      <c r="N98" s="20"/>
    </row>
    <row r="99" spans="1:14" x14ac:dyDescent="0.3">
      <c r="A99" s="644" t="s">
        <v>24</v>
      </c>
      <c r="B99" s="4"/>
      <c r="C99" s="33">
        <v>0</v>
      </c>
      <c r="D99" s="16"/>
      <c r="E99" s="17"/>
      <c r="F99" s="17"/>
      <c r="G99" s="18"/>
      <c r="H99" s="19"/>
      <c r="I99" s="424"/>
      <c r="J99" s="19">
        <f t="shared" si="2"/>
        <v>0</v>
      </c>
      <c r="K99" s="445">
        <f t="shared" si="3"/>
        <v>0</v>
      </c>
      <c r="L99" s="420"/>
      <c r="M99" s="2"/>
      <c r="N99" s="20"/>
    </row>
    <row r="100" spans="1:14" x14ac:dyDescent="0.3">
      <c r="A100" s="644" t="s">
        <v>24</v>
      </c>
      <c r="B100" s="4"/>
      <c r="C100" s="33">
        <v>0</v>
      </c>
      <c r="D100" s="16"/>
      <c r="E100" s="17"/>
      <c r="F100" s="17"/>
      <c r="G100" s="18"/>
      <c r="H100" s="19"/>
      <c r="I100" s="424"/>
      <c r="J100" s="19">
        <f t="shared" si="2"/>
        <v>0</v>
      </c>
      <c r="K100" s="445">
        <f t="shared" si="3"/>
        <v>0</v>
      </c>
      <c r="L100" s="420"/>
      <c r="M100" s="2"/>
      <c r="N100" s="20"/>
    </row>
    <row r="101" spans="1:14" x14ac:dyDescent="0.3">
      <c r="A101" s="644" t="s">
        <v>24</v>
      </c>
      <c r="B101" s="4"/>
      <c r="C101" s="33">
        <v>0</v>
      </c>
      <c r="D101" s="16"/>
      <c r="E101" s="17"/>
      <c r="F101" s="17"/>
      <c r="G101" s="18"/>
      <c r="H101" s="19"/>
      <c r="I101" s="424"/>
      <c r="J101" s="19">
        <f t="shared" si="2"/>
        <v>0</v>
      </c>
      <c r="K101" s="445">
        <f t="shared" si="3"/>
        <v>0</v>
      </c>
      <c r="L101" s="420"/>
      <c r="M101" s="2"/>
      <c r="N101" s="20"/>
    </row>
    <row r="102" spans="1:14" x14ac:dyDescent="0.3">
      <c r="A102" s="644" t="s">
        <v>24</v>
      </c>
      <c r="B102" s="4"/>
      <c r="C102" s="33">
        <v>0</v>
      </c>
      <c r="D102" s="16"/>
      <c r="E102" s="17"/>
      <c r="F102" s="17"/>
      <c r="G102" s="18"/>
      <c r="H102" s="19"/>
      <c r="I102" s="424"/>
      <c r="J102" s="19">
        <f t="shared" si="2"/>
        <v>0</v>
      </c>
      <c r="K102" s="445">
        <f t="shared" si="3"/>
        <v>0</v>
      </c>
      <c r="L102" s="420"/>
      <c r="M102" s="2"/>
      <c r="N102" s="20"/>
    </row>
    <row r="103" spans="1:14" x14ac:dyDescent="0.3">
      <c r="A103" s="644" t="s">
        <v>24</v>
      </c>
      <c r="B103" s="4"/>
      <c r="C103" s="33">
        <v>0</v>
      </c>
      <c r="D103" s="16"/>
      <c r="E103" s="17"/>
      <c r="F103" s="17"/>
      <c r="G103" s="18"/>
      <c r="H103" s="19"/>
      <c r="I103" s="424"/>
      <c r="J103" s="19">
        <f t="shared" si="2"/>
        <v>0</v>
      </c>
      <c r="K103" s="445">
        <f t="shared" si="3"/>
        <v>0</v>
      </c>
      <c r="L103" s="420"/>
      <c r="M103" s="2"/>
      <c r="N103" s="20"/>
    </row>
    <row r="104" spans="1:14" x14ac:dyDescent="0.3">
      <c r="A104" s="644" t="s">
        <v>24</v>
      </c>
      <c r="B104" s="4"/>
      <c r="C104" s="33">
        <v>0</v>
      </c>
      <c r="D104" s="16"/>
      <c r="E104" s="17"/>
      <c r="F104" s="17"/>
      <c r="G104" s="18"/>
      <c r="H104" s="19"/>
      <c r="I104" s="424"/>
      <c r="J104" s="19">
        <f t="shared" si="2"/>
        <v>0</v>
      </c>
      <c r="K104" s="445">
        <f t="shared" si="3"/>
        <v>0</v>
      </c>
      <c r="L104" s="420"/>
      <c r="M104" s="2"/>
      <c r="N104" s="20"/>
    </row>
    <row r="105" spans="1:14" x14ac:dyDescent="0.3">
      <c r="A105" s="644" t="s">
        <v>24</v>
      </c>
      <c r="B105" s="4"/>
      <c r="C105" s="33">
        <v>0</v>
      </c>
      <c r="D105" s="16"/>
      <c r="E105" s="17"/>
      <c r="F105" s="17"/>
      <c r="G105" s="18"/>
      <c r="H105" s="19"/>
      <c r="I105" s="424"/>
      <c r="J105" s="19">
        <f t="shared" si="2"/>
        <v>0</v>
      </c>
      <c r="K105" s="445">
        <f t="shared" si="3"/>
        <v>0</v>
      </c>
      <c r="L105" s="420"/>
      <c r="M105" s="2"/>
      <c r="N105" s="20"/>
    </row>
    <row r="106" spans="1:14" x14ac:dyDescent="0.3">
      <c r="A106" s="644" t="s">
        <v>24</v>
      </c>
      <c r="B106" s="4"/>
      <c r="C106" s="33">
        <v>0</v>
      </c>
      <c r="D106" s="16"/>
      <c r="E106" s="17"/>
      <c r="F106" s="17"/>
      <c r="G106" s="18"/>
      <c r="H106" s="19"/>
      <c r="I106" s="424"/>
      <c r="J106" s="19">
        <f t="shared" si="2"/>
        <v>0</v>
      </c>
      <c r="K106" s="445">
        <f t="shared" si="3"/>
        <v>0</v>
      </c>
      <c r="L106" s="420"/>
      <c r="M106" s="2"/>
      <c r="N106" s="20"/>
    </row>
    <row r="107" spans="1:14" x14ac:dyDescent="0.3">
      <c r="A107" s="644" t="s">
        <v>24</v>
      </c>
      <c r="B107" s="4"/>
      <c r="C107" s="33">
        <v>0</v>
      </c>
      <c r="D107" s="16"/>
      <c r="E107" s="17"/>
      <c r="F107" s="17"/>
      <c r="G107" s="18"/>
      <c r="H107" s="19"/>
      <c r="I107" s="424"/>
      <c r="J107" s="19">
        <f t="shared" si="2"/>
        <v>0</v>
      </c>
      <c r="K107" s="445">
        <f t="shared" si="3"/>
        <v>0</v>
      </c>
      <c r="L107" s="420"/>
      <c r="M107" s="2"/>
      <c r="N107" s="20"/>
    </row>
    <row r="108" spans="1:14" x14ac:dyDescent="0.3">
      <c r="A108" s="644" t="s">
        <v>24</v>
      </c>
      <c r="B108" s="4"/>
      <c r="C108" s="33">
        <v>0</v>
      </c>
      <c r="D108" s="16"/>
      <c r="E108" s="17"/>
      <c r="F108" s="17"/>
      <c r="G108" s="18"/>
      <c r="H108" s="19"/>
      <c r="I108" s="424"/>
      <c r="J108" s="19">
        <f t="shared" si="2"/>
        <v>0</v>
      </c>
      <c r="K108" s="445">
        <f t="shared" si="3"/>
        <v>0</v>
      </c>
      <c r="L108" s="420"/>
      <c r="M108" s="2"/>
      <c r="N108" s="20"/>
    </row>
    <row r="109" spans="1:14" x14ac:dyDescent="0.3">
      <c r="A109" s="644" t="s">
        <v>24</v>
      </c>
      <c r="B109" s="4"/>
      <c r="C109" s="33">
        <v>0</v>
      </c>
      <c r="D109" s="16"/>
      <c r="E109" s="17"/>
      <c r="F109" s="17"/>
      <c r="G109" s="18"/>
      <c r="H109" s="19"/>
      <c r="I109" s="424"/>
      <c r="J109" s="19">
        <f t="shared" si="2"/>
        <v>0</v>
      </c>
      <c r="K109" s="445">
        <f t="shared" si="3"/>
        <v>0</v>
      </c>
      <c r="L109" s="420"/>
      <c r="M109" s="2"/>
      <c r="N109" s="20"/>
    </row>
    <row r="110" spans="1:14" x14ac:dyDescent="0.3">
      <c r="A110" s="644" t="s">
        <v>24</v>
      </c>
      <c r="B110" s="4"/>
      <c r="C110" s="33">
        <v>0</v>
      </c>
      <c r="D110" s="16"/>
      <c r="E110" s="17"/>
      <c r="F110" s="17"/>
      <c r="G110" s="18"/>
      <c r="H110" s="19"/>
      <c r="I110" s="424"/>
      <c r="J110" s="19">
        <f t="shared" ref="J110:J137" si="4">I110*7.1</f>
        <v>0</v>
      </c>
      <c r="K110" s="445">
        <f t="shared" si="3"/>
        <v>0</v>
      </c>
      <c r="L110" s="420"/>
      <c r="M110" s="2"/>
      <c r="N110" s="20"/>
    </row>
    <row r="111" spans="1:14" x14ac:dyDescent="0.3">
      <c r="A111" s="644" t="s">
        <v>24</v>
      </c>
      <c r="B111" s="4"/>
      <c r="C111" s="33">
        <v>0</v>
      </c>
      <c r="D111" s="16"/>
      <c r="E111" s="17"/>
      <c r="F111" s="17"/>
      <c r="G111" s="18"/>
      <c r="H111" s="19"/>
      <c r="I111" s="424"/>
      <c r="J111" s="19">
        <f t="shared" si="4"/>
        <v>0</v>
      </c>
      <c r="K111" s="445">
        <f t="shared" si="3"/>
        <v>0</v>
      </c>
      <c r="L111" s="420"/>
      <c r="M111" s="2"/>
      <c r="N111" s="20"/>
    </row>
    <row r="112" spans="1:14" x14ac:dyDescent="0.3">
      <c r="A112" s="644" t="s">
        <v>24</v>
      </c>
      <c r="B112" s="4"/>
      <c r="C112" s="33">
        <v>0</v>
      </c>
      <c r="D112" s="16"/>
      <c r="E112" s="17"/>
      <c r="F112" s="17"/>
      <c r="G112" s="18"/>
      <c r="H112" s="19"/>
      <c r="I112" s="424"/>
      <c r="J112" s="19">
        <f t="shared" si="4"/>
        <v>0</v>
      </c>
      <c r="K112" s="445">
        <f t="shared" si="3"/>
        <v>0</v>
      </c>
      <c r="L112" s="420"/>
      <c r="M112" s="2"/>
      <c r="N112" s="20"/>
    </row>
    <row r="113" spans="1:14" x14ac:dyDescent="0.3">
      <c r="A113" s="644" t="s">
        <v>24</v>
      </c>
      <c r="B113" s="4"/>
      <c r="C113" s="33">
        <v>0</v>
      </c>
      <c r="D113" s="16"/>
      <c r="E113" s="17"/>
      <c r="F113" s="17"/>
      <c r="G113" s="18"/>
      <c r="H113" s="19"/>
      <c r="I113" s="424"/>
      <c r="J113" s="19">
        <f t="shared" si="4"/>
        <v>0</v>
      </c>
      <c r="K113" s="445">
        <f t="shared" si="3"/>
        <v>0</v>
      </c>
      <c r="L113" s="420"/>
      <c r="M113" s="2"/>
      <c r="N113" s="20"/>
    </row>
    <row r="114" spans="1:14" x14ac:dyDescent="0.3">
      <c r="A114" s="644" t="s">
        <v>24</v>
      </c>
      <c r="B114" s="4"/>
      <c r="C114" s="33">
        <v>0</v>
      </c>
      <c r="D114" s="16"/>
      <c r="E114" s="17"/>
      <c r="F114" s="17"/>
      <c r="G114" s="18"/>
      <c r="H114" s="19"/>
      <c r="I114" s="424"/>
      <c r="J114" s="19">
        <f t="shared" si="4"/>
        <v>0</v>
      </c>
      <c r="K114" s="445">
        <f t="shared" si="3"/>
        <v>0</v>
      </c>
      <c r="L114" s="420"/>
      <c r="M114" s="2"/>
      <c r="N114" s="20"/>
    </row>
    <row r="115" spans="1:14" x14ac:dyDescent="0.3">
      <c r="A115" s="644" t="s">
        <v>24</v>
      </c>
      <c r="B115" s="4"/>
      <c r="C115" s="33">
        <v>0</v>
      </c>
      <c r="D115" s="16"/>
      <c r="E115" s="17"/>
      <c r="F115" s="17"/>
      <c r="G115" s="18"/>
      <c r="H115" s="19"/>
      <c r="I115" s="424"/>
      <c r="J115" s="19">
        <f t="shared" si="4"/>
        <v>0</v>
      </c>
      <c r="K115" s="445">
        <f t="shared" si="3"/>
        <v>0</v>
      </c>
      <c r="L115" s="420"/>
      <c r="M115" s="2"/>
      <c r="N115" s="20"/>
    </row>
    <row r="116" spans="1:14" x14ac:dyDescent="0.3">
      <c r="A116" s="644" t="s">
        <v>24</v>
      </c>
      <c r="B116" s="4"/>
      <c r="C116" s="33">
        <v>0</v>
      </c>
      <c r="D116" s="16"/>
      <c r="E116" s="17"/>
      <c r="F116" s="17"/>
      <c r="G116" s="18"/>
      <c r="H116" s="19"/>
      <c r="I116" s="424"/>
      <c r="J116" s="19">
        <f t="shared" si="4"/>
        <v>0</v>
      </c>
      <c r="K116" s="445">
        <f t="shared" si="3"/>
        <v>0</v>
      </c>
      <c r="L116" s="420"/>
      <c r="M116" s="2"/>
      <c r="N116" s="20"/>
    </row>
    <row r="117" spans="1:14" x14ac:dyDescent="0.3">
      <c r="A117" s="644" t="s">
        <v>24</v>
      </c>
      <c r="B117" s="4"/>
      <c r="C117" s="33">
        <v>0</v>
      </c>
      <c r="D117" s="16"/>
      <c r="E117" s="17"/>
      <c r="F117" s="17"/>
      <c r="G117" s="18"/>
      <c r="H117" s="19"/>
      <c r="I117" s="424"/>
      <c r="J117" s="19">
        <f t="shared" si="4"/>
        <v>0</v>
      </c>
      <c r="K117" s="445">
        <f t="shared" si="3"/>
        <v>0</v>
      </c>
      <c r="L117" s="420"/>
      <c r="M117" s="2"/>
      <c r="N117" s="20"/>
    </row>
    <row r="118" spans="1:14" x14ac:dyDescent="0.3">
      <c r="A118" s="644" t="s">
        <v>24</v>
      </c>
      <c r="B118" s="4"/>
      <c r="C118" s="33">
        <v>0</v>
      </c>
      <c r="D118" s="16"/>
      <c r="E118" s="17"/>
      <c r="F118" s="17"/>
      <c r="G118" s="18"/>
      <c r="H118" s="19"/>
      <c r="I118" s="424"/>
      <c r="J118" s="19">
        <f t="shared" si="4"/>
        <v>0</v>
      </c>
      <c r="K118" s="445">
        <f t="shared" si="3"/>
        <v>0</v>
      </c>
      <c r="L118" s="420"/>
      <c r="M118" s="2"/>
      <c r="N118" s="20"/>
    </row>
    <row r="119" spans="1:14" x14ac:dyDescent="0.3">
      <c r="A119" s="644" t="s">
        <v>24</v>
      </c>
      <c r="B119" s="4"/>
      <c r="C119" s="33">
        <v>0</v>
      </c>
      <c r="D119" s="16"/>
      <c r="E119" s="17"/>
      <c r="F119" s="17"/>
      <c r="G119" s="18"/>
      <c r="H119" s="19"/>
      <c r="I119" s="424"/>
      <c r="J119" s="19">
        <f t="shared" si="4"/>
        <v>0</v>
      </c>
      <c r="K119" s="445">
        <f t="shared" si="3"/>
        <v>0</v>
      </c>
      <c r="L119" s="420"/>
      <c r="M119" s="2"/>
      <c r="N119" s="20"/>
    </row>
    <row r="120" spans="1:14" x14ac:dyDescent="0.3">
      <c r="A120" s="644" t="s">
        <v>24</v>
      </c>
      <c r="B120" s="4"/>
      <c r="C120" s="33">
        <v>0</v>
      </c>
      <c r="D120" s="16"/>
      <c r="E120" s="17"/>
      <c r="F120" s="17"/>
      <c r="G120" s="18"/>
      <c r="H120" s="19"/>
      <c r="I120" s="424"/>
      <c r="J120" s="19">
        <f t="shared" si="4"/>
        <v>0</v>
      </c>
      <c r="K120" s="445">
        <f t="shared" si="3"/>
        <v>0</v>
      </c>
      <c r="L120" s="420"/>
      <c r="M120" s="2"/>
      <c r="N120" s="20"/>
    </row>
    <row r="121" spans="1:14" x14ac:dyDescent="0.3">
      <c r="A121" s="644" t="s">
        <v>24</v>
      </c>
      <c r="B121" s="4"/>
      <c r="C121" s="33">
        <v>0</v>
      </c>
      <c r="D121" s="16"/>
      <c r="E121" s="17"/>
      <c r="F121" s="17"/>
      <c r="G121" s="18"/>
      <c r="H121" s="19"/>
      <c r="I121" s="424"/>
      <c r="J121" s="19">
        <f t="shared" si="4"/>
        <v>0</v>
      </c>
      <c r="K121" s="445">
        <f t="shared" si="3"/>
        <v>0</v>
      </c>
      <c r="L121" s="420"/>
      <c r="M121" s="2"/>
      <c r="N121" s="20"/>
    </row>
    <row r="122" spans="1:14" x14ac:dyDescent="0.3">
      <c r="A122" s="644" t="s">
        <v>24</v>
      </c>
      <c r="B122" s="4"/>
      <c r="C122" s="33">
        <v>0</v>
      </c>
      <c r="D122" s="16"/>
      <c r="E122" s="17"/>
      <c r="F122" s="17"/>
      <c r="G122" s="18"/>
      <c r="H122" s="19"/>
      <c r="I122" s="424"/>
      <c r="J122" s="19">
        <f t="shared" si="4"/>
        <v>0</v>
      </c>
      <c r="K122" s="445">
        <f t="shared" si="3"/>
        <v>0</v>
      </c>
      <c r="L122" s="420"/>
      <c r="M122" s="2"/>
      <c r="N122" s="20"/>
    </row>
    <row r="123" spans="1:14" x14ac:dyDescent="0.3">
      <c r="A123" s="644" t="s">
        <v>24</v>
      </c>
      <c r="B123" s="4"/>
      <c r="C123" s="33">
        <v>0</v>
      </c>
      <c r="D123" s="16"/>
      <c r="E123" s="17"/>
      <c r="F123" s="17"/>
      <c r="G123" s="18"/>
      <c r="H123" s="19"/>
      <c r="I123" s="424"/>
      <c r="J123" s="19">
        <f t="shared" si="4"/>
        <v>0</v>
      </c>
      <c r="K123" s="445">
        <f t="shared" si="3"/>
        <v>0</v>
      </c>
      <c r="L123" s="420"/>
      <c r="M123" s="2"/>
      <c r="N123" s="20"/>
    </row>
    <row r="124" spans="1:14" x14ac:dyDescent="0.3">
      <c r="A124" s="644" t="s">
        <v>24</v>
      </c>
      <c r="B124" s="4"/>
      <c r="C124" s="33">
        <v>0</v>
      </c>
      <c r="D124" s="16"/>
      <c r="E124" s="17"/>
      <c r="F124" s="17"/>
      <c r="G124" s="18"/>
      <c r="H124" s="19"/>
      <c r="I124" s="424"/>
      <c r="J124" s="19">
        <f t="shared" si="4"/>
        <v>0</v>
      </c>
      <c r="K124" s="445">
        <f t="shared" si="3"/>
        <v>0</v>
      </c>
      <c r="L124" s="420"/>
      <c r="M124" s="2"/>
      <c r="N124" s="20"/>
    </row>
    <row r="125" spans="1:14" x14ac:dyDescent="0.3">
      <c r="A125" s="644" t="s">
        <v>24</v>
      </c>
      <c r="B125" s="4"/>
      <c r="C125" s="33">
        <v>0</v>
      </c>
      <c r="D125" s="16"/>
      <c r="E125" s="17"/>
      <c r="F125" s="17"/>
      <c r="G125" s="18"/>
      <c r="H125" s="19"/>
      <c r="I125" s="424"/>
      <c r="J125" s="19">
        <f t="shared" si="4"/>
        <v>0</v>
      </c>
      <c r="K125" s="445">
        <f t="shared" si="3"/>
        <v>0</v>
      </c>
      <c r="L125" s="420"/>
      <c r="M125" s="2"/>
      <c r="N125" s="20"/>
    </row>
    <row r="126" spans="1:14" x14ac:dyDescent="0.3">
      <c r="A126" s="644" t="s">
        <v>24</v>
      </c>
      <c r="B126" s="4"/>
      <c r="C126" s="33">
        <v>0</v>
      </c>
      <c r="D126" s="16"/>
      <c r="E126" s="17"/>
      <c r="F126" s="17"/>
      <c r="G126" s="18"/>
      <c r="H126" s="19"/>
      <c r="I126" s="424"/>
      <c r="J126" s="19">
        <f t="shared" si="4"/>
        <v>0</v>
      </c>
      <c r="K126" s="445">
        <f t="shared" si="3"/>
        <v>0</v>
      </c>
      <c r="L126" s="420"/>
      <c r="M126" s="2"/>
      <c r="N126" s="20"/>
    </row>
    <row r="127" spans="1:14" x14ac:dyDescent="0.3">
      <c r="A127" s="644" t="s">
        <v>24</v>
      </c>
      <c r="B127" s="4"/>
      <c r="C127" s="33">
        <v>0</v>
      </c>
      <c r="D127" s="16"/>
      <c r="E127" s="17"/>
      <c r="F127" s="17"/>
      <c r="G127" s="18"/>
      <c r="H127" s="19"/>
      <c r="I127" s="424"/>
      <c r="J127" s="19">
        <f t="shared" si="4"/>
        <v>0</v>
      </c>
      <c r="K127" s="445">
        <f t="shared" si="3"/>
        <v>0</v>
      </c>
      <c r="L127" s="420"/>
      <c r="M127" s="2"/>
      <c r="N127" s="20"/>
    </row>
    <row r="128" spans="1:14" x14ac:dyDescent="0.3">
      <c r="A128" s="644" t="s">
        <v>24</v>
      </c>
      <c r="B128" s="4"/>
      <c r="C128" s="33">
        <v>0</v>
      </c>
      <c r="D128" s="16"/>
      <c r="E128" s="17"/>
      <c r="F128" s="17"/>
      <c r="G128" s="18"/>
      <c r="H128" s="19"/>
      <c r="I128" s="424"/>
      <c r="J128" s="19">
        <f t="shared" si="4"/>
        <v>0</v>
      </c>
      <c r="K128" s="445">
        <f t="shared" si="3"/>
        <v>0</v>
      </c>
      <c r="L128" s="420"/>
      <c r="M128" s="2"/>
      <c r="N128" s="20"/>
    </row>
    <row r="129" spans="1:14" x14ac:dyDescent="0.3">
      <c r="A129" s="644" t="s">
        <v>24</v>
      </c>
      <c r="B129" s="4"/>
      <c r="C129" s="33">
        <v>0</v>
      </c>
      <c r="D129" s="16"/>
      <c r="E129" s="17"/>
      <c r="F129" s="17"/>
      <c r="G129" s="18"/>
      <c r="H129" s="19"/>
      <c r="I129" s="424"/>
      <c r="J129" s="19">
        <f t="shared" si="4"/>
        <v>0</v>
      </c>
      <c r="K129" s="445">
        <f t="shared" si="3"/>
        <v>0</v>
      </c>
      <c r="L129" s="420"/>
      <c r="M129" s="2"/>
      <c r="N129" s="20"/>
    </row>
    <row r="130" spans="1:14" x14ac:dyDescent="0.3">
      <c r="A130" s="644" t="s">
        <v>24</v>
      </c>
      <c r="B130" s="4"/>
      <c r="C130" s="33">
        <v>0</v>
      </c>
      <c r="D130" s="16"/>
      <c r="E130" s="17"/>
      <c r="F130" s="17"/>
      <c r="G130" s="18"/>
      <c r="H130" s="19"/>
      <c r="I130" s="424"/>
      <c r="J130" s="19">
        <f t="shared" si="4"/>
        <v>0</v>
      </c>
      <c r="K130" s="445">
        <f t="shared" si="3"/>
        <v>0</v>
      </c>
      <c r="L130" s="420"/>
      <c r="M130" s="2"/>
      <c r="N130" s="20"/>
    </row>
    <row r="131" spans="1:14" x14ac:dyDescent="0.3">
      <c r="A131" s="644" t="s">
        <v>24</v>
      </c>
      <c r="B131" s="4"/>
      <c r="C131" s="33">
        <v>0</v>
      </c>
      <c r="D131" s="16"/>
      <c r="E131" s="17"/>
      <c r="F131" s="17"/>
      <c r="G131" s="18"/>
      <c r="H131" s="19"/>
      <c r="I131" s="424"/>
      <c r="J131" s="19">
        <f t="shared" si="4"/>
        <v>0</v>
      </c>
      <c r="K131" s="445">
        <f t="shared" si="3"/>
        <v>0</v>
      </c>
      <c r="L131" s="420"/>
      <c r="M131" s="2"/>
      <c r="N131" s="20"/>
    </row>
    <row r="132" spans="1:14" x14ac:dyDescent="0.3">
      <c r="A132" s="644" t="s">
        <v>24</v>
      </c>
      <c r="B132" s="4"/>
      <c r="C132" s="33">
        <v>0</v>
      </c>
      <c r="D132" s="16"/>
      <c r="E132" s="17"/>
      <c r="F132" s="17"/>
      <c r="G132" s="18"/>
      <c r="H132" s="19"/>
      <c r="I132" s="424"/>
      <c r="J132" s="19">
        <f t="shared" si="4"/>
        <v>0</v>
      </c>
      <c r="K132" s="445">
        <f t="shared" si="3"/>
        <v>0</v>
      </c>
      <c r="L132" s="420"/>
      <c r="M132" s="2"/>
      <c r="N132" s="20"/>
    </row>
    <row r="133" spans="1:14" x14ac:dyDescent="0.3">
      <c r="A133" s="644" t="s">
        <v>24</v>
      </c>
      <c r="B133" s="4"/>
      <c r="C133" s="33">
        <v>0</v>
      </c>
      <c r="D133" s="16"/>
      <c r="E133" s="17"/>
      <c r="F133" s="17"/>
      <c r="G133" s="18"/>
      <c r="H133" s="19"/>
      <c r="I133" s="424"/>
      <c r="J133" s="19">
        <f t="shared" si="4"/>
        <v>0</v>
      </c>
      <c r="K133" s="445">
        <f t="shared" si="3"/>
        <v>0</v>
      </c>
      <c r="L133" s="420"/>
      <c r="M133" s="2"/>
      <c r="N133" s="20"/>
    </row>
    <row r="134" spans="1:14" x14ac:dyDescent="0.3">
      <c r="A134" s="644" t="s">
        <v>24</v>
      </c>
      <c r="B134" s="4"/>
      <c r="C134" s="33">
        <v>0</v>
      </c>
      <c r="D134" s="16"/>
      <c r="E134" s="17"/>
      <c r="F134" s="17"/>
      <c r="G134" s="18"/>
      <c r="H134" s="19"/>
      <c r="I134" s="424"/>
      <c r="J134" s="19">
        <f t="shared" si="4"/>
        <v>0</v>
      </c>
      <c r="K134" s="445">
        <f t="shared" si="3"/>
        <v>0</v>
      </c>
      <c r="L134" s="420"/>
      <c r="M134" s="2"/>
      <c r="N134" s="20"/>
    </row>
    <row r="135" spans="1:14" x14ac:dyDescent="0.3">
      <c r="A135" s="644" t="s">
        <v>24</v>
      </c>
      <c r="B135" s="4"/>
      <c r="C135" s="33">
        <v>0</v>
      </c>
      <c r="D135" s="16"/>
      <c r="E135" s="17"/>
      <c r="F135" s="17"/>
      <c r="G135" s="18"/>
      <c r="H135" s="19"/>
      <c r="I135" s="424"/>
      <c r="J135" s="19">
        <f t="shared" si="4"/>
        <v>0</v>
      </c>
      <c r="K135" s="445">
        <f t="shared" si="3"/>
        <v>0</v>
      </c>
      <c r="L135" s="420"/>
      <c r="M135" s="2"/>
      <c r="N135" s="20"/>
    </row>
    <row r="136" spans="1:14" x14ac:dyDescent="0.3">
      <c r="A136" s="644" t="s">
        <v>24</v>
      </c>
      <c r="B136" s="4"/>
      <c r="C136" s="33">
        <v>0</v>
      </c>
      <c r="D136" s="16"/>
      <c r="E136" s="17"/>
      <c r="F136" s="17"/>
      <c r="G136" s="18"/>
      <c r="H136" s="19"/>
      <c r="I136" s="424"/>
      <c r="J136" s="19">
        <f t="shared" si="4"/>
        <v>0</v>
      </c>
      <c r="K136" s="445">
        <f t="shared" si="3"/>
        <v>0</v>
      </c>
      <c r="L136" s="420"/>
      <c r="M136" s="2"/>
      <c r="N136" s="20"/>
    </row>
    <row r="137" spans="1:14" x14ac:dyDescent="0.3">
      <c r="A137" s="644" t="s">
        <v>24</v>
      </c>
      <c r="B137" s="4"/>
      <c r="C137" s="33">
        <v>0</v>
      </c>
      <c r="D137" s="16"/>
      <c r="E137" s="17"/>
      <c r="F137" s="17"/>
      <c r="G137" s="18"/>
      <c r="H137" s="19"/>
      <c r="I137" s="424"/>
      <c r="J137" s="19">
        <f t="shared" si="4"/>
        <v>0</v>
      </c>
      <c r="K137" s="445">
        <f t="shared" si="3"/>
        <v>0</v>
      </c>
      <c r="L137" s="420"/>
      <c r="M137" s="2"/>
      <c r="N137" s="20"/>
    </row>
    <row r="138" spans="1:14" x14ac:dyDescent="0.3">
      <c r="A138" s="644" t="s">
        <v>24</v>
      </c>
      <c r="B138" s="4"/>
      <c r="C138" s="33">
        <v>0</v>
      </c>
      <c r="D138" s="16"/>
      <c r="E138" s="17"/>
      <c r="F138" s="17"/>
      <c r="G138" s="18"/>
      <c r="H138" s="19"/>
      <c r="I138" s="424"/>
      <c r="J138" s="19"/>
      <c r="K138" s="445">
        <f t="shared" si="3"/>
        <v>0</v>
      </c>
      <c r="L138" s="420"/>
      <c r="M138" s="2"/>
      <c r="N138" s="20"/>
    </row>
    <row r="139" spans="1:14" x14ac:dyDescent="0.3">
      <c r="A139" s="644" t="s">
        <v>24</v>
      </c>
      <c r="B139" s="4"/>
      <c r="C139" s="33">
        <v>0</v>
      </c>
      <c r="D139" s="16"/>
      <c r="E139" s="17"/>
      <c r="F139" s="17"/>
      <c r="G139" s="18"/>
      <c r="H139" s="19"/>
      <c r="I139" s="424"/>
      <c r="J139" s="19"/>
      <c r="K139" s="445">
        <f t="shared" ref="K139:K173" si="5">H139*0.7</f>
        <v>0</v>
      </c>
      <c r="L139" s="420"/>
      <c r="M139" s="2"/>
      <c r="N139" s="20"/>
    </row>
    <row r="140" spans="1:14" x14ac:dyDescent="0.3">
      <c r="A140" s="644" t="s">
        <v>24</v>
      </c>
      <c r="B140" s="4"/>
      <c r="C140" s="33">
        <v>0</v>
      </c>
      <c r="D140" s="16"/>
      <c r="E140" s="17"/>
      <c r="F140" s="17"/>
      <c r="G140" s="18"/>
      <c r="H140" s="19"/>
      <c r="I140" s="424"/>
      <c r="J140" s="19"/>
      <c r="K140" s="445">
        <f t="shared" si="5"/>
        <v>0</v>
      </c>
      <c r="L140" s="420"/>
      <c r="M140" s="2"/>
      <c r="N140" s="20"/>
    </row>
    <row r="141" spans="1:14" x14ac:dyDescent="0.3">
      <c r="A141" s="644" t="s">
        <v>24</v>
      </c>
      <c r="B141" s="4"/>
      <c r="C141" s="33">
        <v>0</v>
      </c>
      <c r="D141" s="16"/>
      <c r="E141" s="17"/>
      <c r="F141" s="17"/>
      <c r="G141" s="18"/>
      <c r="H141" s="19"/>
      <c r="I141" s="424"/>
      <c r="J141" s="19"/>
      <c r="K141" s="445">
        <f t="shared" si="5"/>
        <v>0</v>
      </c>
      <c r="L141" s="420"/>
      <c r="M141" s="2"/>
      <c r="N141" s="20"/>
    </row>
    <row r="142" spans="1:14" x14ac:dyDescent="0.3">
      <c r="A142" s="644" t="s">
        <v>24</v>
      </c>
      <c r="B142" s="4"/>
      <c r="C142" s="33">
        <v>0</v>
      </c>
      <c r="D142" s="16"/>
      <c r="E142" s="17"/>
      <c r="F142" s="17"/>
      <c r="G142" s="18"/>
      <c r="H142" s="19"/>
      <c r="I142" s="424"/>
      <c r="J142" s="19"/>
      <c r="K142" s="445">
        <f t="shared" si="5"/>
        <v>0</v>
      </c>
      <c r="L142" s="420"/>
      <c r="M142" s="2"/>
      <c r="N142" s="20"/>
    </row>
    <row r="143" spans="1:14" x14ac:dyDescent="0.3">
      <c r="A143" s="4" t="s">
        <v>24</v>
      </c>
      <c r="B143" s="4"/>
      <c r="C143" s="33">
        <v>0</v>
      </c>
      <c r="D143" s="16"/>
      <c r="E143" s="17"/>
      <c r="F143" s="17"/>
      <c r="G143" s="18"/>
      <c r="H143" s="19"/>
      <c r="I143" s="424"/>
      <c r="J143" s="19"/>
      <c r="K143" s="445">
        <f t="shared" si="5"/>
        <v>0</v>
      </c>
      <c r="L143" s="420"/>
      <c r="M143" s="2"/>
      <c r="N143" s="20"/>
    </row>
    <row r="144" spans="1:14" x14ac:dyDescent="0.3">
      <c r="A144" s="4" t="s">
        <v>24</v>
      </c>
      <c r="B144" s="4"/>
      <c r="C144" s="33">
        <v>0</v>
      </c>
      <c r="D144" s="16"/>
      <c r="E144" s="17"/>
      <c r="F144" s="17"/>
      <c r="G144" s="18"/>
      <c r="H144" s="19"/>
      <c r="I144" s="424"/>
      <c r="J144" s="19"/>
      <c r="K144" s="445">
        <f t="shared" si="5"/>
        <v>0</v>
      </c>
      <c r="L144" s="420"/>
      <c r="M144" s="2"/>
      <c r="N144" s="20"/>
    </row>
    <row r="145" spans="1:14" x14ac:dyDescent="0.3">
      <c r="A145" s="4" t="s">
        <v>24</v>
      </c>
      <c r="B145" s="4"/>
      <c r="C145" s="33">
        <v>0</v>
      </c>
      <c r="D145" s="16"/>
      <c r="E145" s="17"/>
      <c r="F145" s="17"/>
      <c r="G145" s="18"/>
      <c r="H145" s="19"/>
      <c r="I145" s="424"/>
      <c r="J145" s="19"/>
      <c r="K145" s="445">
        <f t="shared" si="5"/>
        <v>0</v>
      </c>
      <c r="L145" s="420"/>
      <c r="M145" s="2"/>
      <c r="N145" s="20"/>
    </row>
    <row r="146" spans="1:14" x14ac:dyDescent="0.3">
      <c r="A146" s="4" t="s">
        <v>24</v>
      </c>
      <c r="B146" s="4"/>
      <c r="C146" s="33">
        <v>0</v>
      </c>
      <c r="D146" s="16"/>
      <c r="E146" s="17"/>
      <c r="F146" s="17"/>
      <c r="G146" s="18"/>
      <c r="H146" s="19"/>
      <c r="I146" s="424"/>
      <c r="J146" s="19"/>
      <c r="K146" s="445">
        <f t="shared" si="5"/>
        <v>0</v>
      </c>
      <c r="L146" s="420"/>
      <c r="M146" s="2"/>
      <c r="N146" s="20"/>
    </row>
    <row r="147" spans="1:14" x14ac:dyDescent="0.3">
      <c r="A147" s="4" t="s">
        <v>24</v>
      </c>
      <c r="B147" s="4"/>
      <c r="C147" s="33">
        <v>0</v>
      </c>
      <c r="D147" s="16"/>
      <c r="E147" s="17"/>
      <c r="F147" s="17"/>
      <c r="G147" s="18"/>
      <c r="H147" s="19"/>
      <c r="I147" s="424"/>
      <c r="J147" s="19"/>
      <c r="K147" s="445">
        <f t="shared" si="5"/>
        <v>0</v>
      </c>
      <c r="L147" s="420"/>
      <c r="M147" s="2"/>
      <c r="N147" s="20"/>
    </row>
    <row r="148" spans="1:14" x14ac:dyDescent="0.3">
      <c r="A148" s="4" t="s">
        <v>24</v>
      </c>
      <c r="B148" s="4"/>
      <c r="C148" s="33">
        <v>0</v>
      </c>
      <c r="D148" s="16"/>
      <c r="E148" s="17"/>
      <c r="F148" s="17"/>
      <c r="G148" s="18"/>
      <c r="H148" s="19"/>
      <c r="I148" s="424"/>
      <c r="J148" s="19"/>
      <c r="K148" s="445">
        <f t="shared" si="5"/>
        <v>0</v>
      </c>
      <c r="L148" s="420"/>
      <c r="M148" s="2"/>
      <c r="N148" s="20"/>
    </row>
    <row r="149" spans="1:14" x14ac:dyDescent="0.3">
      <c r="A149" s="4" t="s">
        <v>24</v>
      </c>
      <c r="B149" s="4"/>
      <c r="C149" s="33">
        <v>0</v>
      </c>
      <c r="D149" s="16"/>
      <c r="E149" s="17"/>
      <c r="F149" s="17"/>
      <c r="G149" s="18"/>
      <c r="H149" s="19"/>
      <c r="I149" s="424"/>
      <c r="J149" s="19"/>
      <c r="K149" s="445">
        <f t="shared" si="5"/>
        <v>0</v>
      </c>
      <c r="L149" s="420"/>
      <c r="M149" s="2"/>
      <c r="N149" s="20"/>
    </row>
    <row r="150" spans="1:14" x14ac:dyDescent="0.3">
      <c r="A150" s="4" t="s">
        <v>24</v>
      </c>
      <c r="B150" s="4"/>
      <c r="C150" s="33">
        <v>0</v>
      </c>
      <c r="D150" s="16"/>
      <c r="E150" s="17"/>
      <c r="F150" s="17"/>
      <c r="G150" s="18"/>
      <c r="H150" s="19"/>
      <c r="I150" s="424"/>
      <c r="J150" s="19"/>
      <c r="K150" s="445">
        <f t="shared" si="5"/>
        <v>0</v>
      </c>
      <c r="L150" s="420"/>
      <c r="M150" s="2"/>
      <c r="N150" s="20"/>
    </row>
    <row r="151" spans="1:14" x14ac:dyDescent="0.3">
      <c r="A151" s="4" t="s">
        <v>24</v>
      </c>
      <c r="B151" s="4"/>
      <c r="C151" s="33">
        <v>0</v>
      </c>
      <c r="D151" s="16"/>
      <c r="E151" s="17"/>
      <c r="F151" s="17"/>
      <c r="G151" s="18"/>
      <c r="H151" s="19"/>
      <c r="I151" s="424"/>
      <c r="J151" s="19"/>
      <c r="K151" s="445">
        <f t="shared" si="5"/>
        <v>0</v>
      </c>
      <c r="L151" s="420"/>
      <c r="M151" s="2"/>
      <c r="N151" s="20"/>
    </row>
    <row r="152" spans="1:14" x14ac:dyDescent="0.3">
      <c r="A152" s="4" t="s">
        <v>24</v>
      </c>
      <c r="B152" s="4"/>
      <c r="C152" s="33">
        <v>0</v>
      </c>
      <c r="D152" s="16"/>
      <c r="E152" s="17"/>
      <c r="F152" s="17"/>
      <c r="G152" s="18"/>
      <c r="H152" s="19"/>
      <c r="I152" s="424"/>
      <c r="J152" s="19"/>
      <c r="K152" s="445">
        <f t="shared" si="5"/>
        <v>0</v>
      </c>
      <c r="L152" s="420"/>
      <c r="M152" s="2"/>
      <c r="N152" s="20"/>
    </row>
    <row r="153" spans="1:14" x14ac:dyDescent="0.3">
      <c r="A153" s="4" t="s">
        <v>24</v>
      </c>
      <c r="B153" s="4"/>
      <c r="C153" s="33">
        <v>0</v>
      </c>
      <c r="D153" s="16"/>
      <c r="E153" s="17"/>
      <c r="F153" s="17"/>
      <c r="G153" s="18"/>
      <c r="H153" s="19"/>
      <c r="I153" s="424"/>
      <c r="J153" s="19"/>
      <c r="K153" s="445">
        <f t="shared" si="5"/>
        <v>0</v>
      </c>
      <c r="L153" s="420"/>
      <c r="M153" s="2"/>
      <c r="N153" s="20"/>
    </row>
    <row r="154" spans="1:14" x14ac:dyDescent="0.3">
      <c r="A154" s="4" t="s">
        <v>24</v>
      </c>
      <c r="B154" s="4"/>
      <c r="C154" s="33">
        <v>0</v>
      </c>
      <c r="D154" s="16"/>
      <c r="E154" s="17"/>
      <c r="F154" s="17"/>
      <c r="G154" s="18"/>
      <c r="H154" s="19"/>
      <c r="I154" s="424"/>
      <c r="J154" s="19"/>
      <c r="K154" s="445">
        <f t="shared" si="5"/>
        <v>0</v>
      </c>
      <c r="L154" s="420"/>
      <c r="M154" s="2"/>
      <c r="N154" s="20"/>
    </row>
    <row r="155" spans="1:14" x14ac:dyDescent="0.3">
      <c r="A155" s="4" t="s">
        <v>24</v>
      </c>
      <c r="B155" s="4"/>
      <c r="C155" s="33">
        <v>0</v>
      </c>
      <c r="D155" s="16"/>
      <c r="E155" s="17"/>
      <c r="F155" s="17"/>
      <c r="G155" s="18" t="s">
        <v>24</v>
      </c>
      <c r="H155" s="19"/>
      <c r="I155" s="424"/>
      <c r="J155" s="19"/>
      <c r="K155" s="445">
        <f t="shared" si="5"/>
        <v>0</v>
      </c>
      <c r="L155" s="420"/>
      <c r="M155" s="2"/>
      <c r="N155" s="20"/>
    </row>
    <row r="156" spans="1:14" x14ac:dyDescent="0.3">
      <c r="A156" s="4" t="s">
        <v>24</v>
      </c>
      <c r="B156" s="4"/>
      <c r="C156" s="33">
        <v>0</v>
      </c>
      <c r="D156" s="16"/>
      <c r="E156" s="17"/>
      <c r="F156" s="17"/>
      <c r="G156" s="18" t="s">
        <v>24</v>
      </c>
      <c r="H156" s="19"/>
      <c r="I156" s="424"/>
      <c r="J156" s="19"/>
      <c r="K156" s="445">
        <f t="shared" si="5"/>
        <v>0</v>
      </c>
      <c r="L156" s="420"/>
      <c r="M156" s="2"/>
      <c r="N156" s="20"/>
    </row>
    <row r="157" spans="1:14" x14ac:dyDescent="0.3">
      <c r="A157" s="4" t="s">
        <v>24</v>
      </c>
      <c r="B157" s="4"/>
      <c r="C157" s="33">
        <v>0</v>
      </c>
      <c r="D157" s="16"/>
      <c r="E157" s="17"/>
      <c r="F157" s="17"/>
      <c r="G157" s="18" t="s">
        <v>24</v>
      </c>
      <c r="H157" s="19"/>
      <c r="I157" s="424"/>
      <c r="J157" s="19"/>
      <c r="K157" s="445">
        <f t="shared" si="5"/>
        <v>0</v>
      </c>
      <c r="L157" s="420"/>
      <c r="M157" s="2"/>
      <c r="N157" s="20"/>
    </row>
    <row r="158" spans="1:14" x14ac:dyDescent="0.3">
      <c r="A158" s="4" t="s">
        <v>24</v>
      </c>
      <c r="B158" s="4"/>
      <c r="C158" s="33">
        <v>0</v>
      </c>
      <c r="D158" s="16"/>
      <c r="E158" s="17"/>
      <c r="F158" s="17"/>
      <c r="G158" s="18" t="s">
        <v>24</v>
      </c>
      <c r="H158" s="19"/>
      <c r="I158" s="424"/>
      <c r="J158" s="19"/>
      <c r="K158" s="445">
        <f t="shared" si="5"/>
        <v>0</v>
      </c>
      <c r="L158" s="420"/>
      <c r="M158" s="2"/>
      <c r="N158" s="20"/>
    </row>
    <row r="159" spans="1:14" x14ac:dyDescent="0.3">
      <c r="A159" s="4" t="s">
        <v>24</v>
      </c>
      <c r="B159" s="4"/>
      <c r="C159" s="33">
        <v>0</v>
      </c>
      <c r="D159" s="16"/>
      <c r="E159" s="17"/>
      <c r="F159" s="17"/>
      <c r="G159" s="18" t="s">
        <v>24</v>
      </c>
      <c r="H159" s="19"/>
      <c r="I159" s="424"/>
      <c r="J159" s="19"/>
      <c r="K159" s="445">
        <f t="shared" si="5"/>
        <v>0</v>
      </c>
      <c r="L159" s="420"/>
      <c r="M159" s="2"/>
      <c r="N159" s="20"/>
    </row>
    <row r="160" spans="1:14" x14ac:dyDescent="0.3">
      <c r="A160" s="4" t="s">
        <v>24</v>
      </c>
      <c r="B160" s="4"/>
      <c r="C160" s="33">
        <v>0</v>
      </c>
      <c r="D160" s="16"/>
      <c r="E160" s="17"/>
      <c r="F160" s="17"/>
      <c r="G160" s="18" t="s">
        <v>24</v>
      </c>
      <c r="H160" s="19"/>
      <c r="I160" s="424"/>
      <c r="J160" s="19"/>
      <c r="K160" s="445">
        <f t="shared" si="5"/>
        <v>0</v>
      </c>
      <c r="L160" s="420"/>
      <c r="M160" s="2"/>
      <c r="N160" s="20"/>
    </row>
    <row r="161" spans="1:14" x14ac:dyDescent="0.3">
      <c r="A161" s="4" t="s">
        <v>24</v>
      </c>
      <c r="B161" s="4"/>
      <c r="C161" s="33">
        <v>0</v>
      </c>
      <c r="D161" s="16"/>
      <c r="E161" s="17"/>
      <c r="F161" s="17"/>
      <c r="G161" s="18" t="s">
        <v>24</v>
      </c>
      <c r="H161" s="19"/>
      <c r="I161" s="424"/>
      <c r="J161" s="19"/>
      <c r="K161" s="445">
        <f t="shared" si="5"/>
        <v>0</v>
      </c>
      <c r="L161" s="420"/>
      <c r="M161" s="2"/>
      <c r="N161" s="20"/>
    </row>
    <row r="162" spans="1:14" x14ac:dyDescent="0.3">
      <c r="A162" s="4" t="s">
        <v>24</v>
      </c>
      <c r="B162" s="4"/>
      <c r="C162" s="33">
        <v>0</v>
      </c>
      <c r="D162" s="16"/>
      <c r="E162" s="17"/>
      <c r="F162" s="17"/>
      <c r="G162" s="18" t="s">
        <v>24</v>
      </c>
      <c r="H162" s="19"/>
      <c r="I162" s="424"/>
      <c r="J162" s="19"/>
      <c r="K162" s="445">
        <f t="shared" si="5"/>
        <v>0</v>
      </c>
      <c r="L162" s="420"/>
      <c r="M162" s="2"/>
      <c r="N162" s="20"/>
    </row>
    <row r="163" spans="1:14" x14ac:dyDescent="0.3">
      <c r="A163" s="4" t="s">
        <v>24</v>
      </c>
      <c r="B163" s="4"/>
      <c r="C163" s="33">
        <v>0</v>
      </c>
      <c r="D163" s="16"/>
      <c r="E163" s="17"/>
      <c r="F163" s="17"/>
      <c r="G163" s="18" t="s">
        <v>24</v>
      </c>
      <c r="H163" s="19"/>
      <c r="I163" s="424"/>
      <c r="J163" s="19"/>
      <c r="K163" s="445">
        <f t="shared" si="5"/>
        <v>0</v>
      </c>
      <c r="L163" s="420"/>
      <c r="M163" s="2"/>
      <c r="N163" s="20"/>
    </row>
    <row r="164" spans="1:14" x14ac:dyDescent="0.3">
      <c r="A164" s="4" t="s">
        <v>24</v>
      </c>
      <c r="B164" s="4"/>
      <c r="C164" s="33">
        <v>0</v>
      </c>
      <c r="D164" s="16"/>
      <c r="E164" s="17"/>
      <c r="F164" s="17"/>
      <c r="G164" s="18" t="s">
        <v>24</v>
      </c>
      <c r="H164" s="19"/>
      <c r="I164" s="424"/>
      <c r="J164" s="19"/>
      <c r="K164" s="445">
        <f t="shared" si="5"/>
        <v>0</v>
      </c>
      <c r="L164" s="420"/>
      <c r="M164" s="2"/>
      <c r="N164" s="20"/>
    </row>
    <row r="165" spans="1:14" x14ac:dyDescent="0.3">
      <c r="A165" s="4" t="s">
        <v>24</v>
      </c>
      <c r="B165" s="4"/>
      <c r="C165" s="33">
        <v>0</v>
      </c>
      <c r="D165" s="16"/>
      <c r="E165" s="17"/>
      <c r="F165" s="17"/>
      <c r="G165" s="18" t="s">
        <v>24</v>
      </c>
      <c r="H165" s="19"/>
      <c r="I165" s="424"/>
      <c r="J165" s="19"/>
      <c r="K165" s="445">
        <f t="shared" si="5"/>
        <v>0</v>
      </c>
      <c r="L165" s="420"/>
      <c r="M165" s="2"/>
      <c r="N165" s="20"/>
    </row>
    <row r="166" spans="1:14" x14ac:dyDescent="0.3">
      <c r="A166" s="4" t="s">
        <v>24</v>
      </c>
      <c r="B166" s="4"/>
      <c r="C166" s="33">
        <v>0</v>
      </c>
      <c r="D166" s="16"/>
      <c r="E166" s="17"/>
      <c r="F166" s="17"/>
      <c r="G166" s="18" t="s">
        <v>24</v>
      </c>
      <c r="H166" s="19"/>
      <c r="I166" s="424"/>
      <c r="J166" s="19"/>
      <c r="K166" s="445">
        <f t="shared" si="5"/>
        <v>0</v>
      </c>
      <c r="L166" s="420"/>
      <c r="M166" s="2"/>
      <c r="N166" s="20"/>
    </row>
    <row r="167" spans="1:14" x14ac:dyDescent="0.3">
      <c r="A167" s="4" t="s">
        <v>24</v>
      </c>
      <c r="B167" s="4"/>
      <c r="C167" s="33">
        <v>0</v>
      </c>
      <c r="D167" s="16"/>
      <c r="E167" s="17"/>
      <c r="F167" s="17"/>
      <c r="G167" s="18" t="s">
        <v>24</v>
      </c>
      <c r="H167" s="19"/>
      <c r="I167" s="424"/>
      <c r="J167" s="19"/>
      <c r="K167" s="445">
        <f t="shared" si="5"/>
        <v>0</v>
      </c>
      <c r="L167" s="420"/>
      <c r="M167" s="2"/>
      <c r="N167" s="20"/>
    </row>
    <row r="168" spans="1:14" x14ac:dyDescent="0.3">
      <c r="A168" s="4" t="s">
        <v>24</v>
      </c>
      <c r="B168" s="4"/>
      <c r="C168" s="33">
        <v>0</v>
      </c>
      <c r="D168" s="16"/>
      <c r="E168" s="17"/>
      <c r="F168" s="17"/>
      <c r="G168" s="18" t="s">
        <v>24</v>
      </c>
      <c r="H168" s="19"/>
      <c r="I168" s="424"/>
      <c r="J168" s="19"/>
      <c r="K168" s="445">
        <f t="shared" si="5"/>
        <v>0</v>
      </c>
      <c r="L168" s="420"/>
      <c r="M168" s="2"/>
      <c r="N168" s="20"/>
    </row>
    <row r="169" spans="1:14" x14ac:dyDescent="0.3">
      <c r="A169" s="4" t="s">
        <v>24</v>
      </c>
      <c r="B169" s="4"/>
      <c r="C169" s="33">
        <v>0</v>
      </c>
      <c r="D169" s="16"/>
      <c r="E169" s="17"/>
      <c r="F169" s="17"/>
      <c r="G169" s="18" t="s">
        <v>24</v>
      </c>
      <c r="H169" s="19"/>
      <c r="I169" s="424"/>
      <c r="J169" s="19"/>
      <c r="K169" s="445">
        <f t="shared" si="5"/>
        <v>0</v>
      </c>
      <c r="L169" s="420"/>
      <c r="M169" s="2"/>
      <c r="N169" s="20"/>
    </row>
    <row r="170" spans="1:14" x14ac:dyDescent="0.3">
      <c r="A170" s="4" t="s">
        <v>24</v>
      </c>
      <c r="B170" s="4"/>
      <c r="C170" s="33">
        <v>0</v>
      </c>
      <c r="D170" s="16"/>
      <c r="E170" s="17"/>
      <c r="F170" s="17"/>
      <c r="G170" s="18" t="s">
        <v>24</v>
      </c>
      <c r="H170" s="19"/>
      <c r="I170" s="424"/>
      <c r="J170" s="19"/>
      <c r="K170" s="445">
        <f t="shared" si="5"/>
        <v>0</v>
      </c>
      <c r="L170" s="420"/>
      <c r="M170" s="2"/>
      <c r="N170" s="20"/>
    </row>
    <row r="171" spans="1:14" x14ac:dyDescent="0.3">
      <c r="A171" s="4" t="s">
        <v>24</v>
      </c>
      <c r="B171" s="4"/>
      <c r="C171" s="33">
        <v>0</v>
      </c>
      <c r="D171" s="16"/>
      <c r="E171" s="17"/>
      <c r="F171" s="17"/>
      <c r="G171" s="18" t="s">
        <v>24</v>
      </c>
      <c r="H171" s="19"/>
      <c r="I171" s="424"/>
      <c r="J171" s="19"/>
      <c r="K171" s="445">
        <f t="shared" si="5"/>
        <v>0</v>
      </c>
      <c r="L171" s="420"/>
      <c r="M171" s="2"/>
      <c r="N171" s="20"/>
    </row>
    <row r="172" spans="1:14" x14ac:dyDescent="0.3">
      <c r="A172" s="4" t="s">
        <v>24</v>
      </c>
      <c r="B172" s="4"/>
      <c r="C172" s="33">
        <v>0</v>
      </c>
      <c r="D172" s="16"/>
      <c r="E172" s="17"/>
      <c r="F172" s="17"/>
      <c r="G172" s="18" t="s">
        <v>24</v>
      </c>
      <c r="H172" s="19"/>
      <c r="I172" s="424"/>
      <c r="J172" s="19"/>
      <c r="K172" s="445">
        <f t="shared" si="5"/>
        <v>0</v>
      </c>
      <c r="L172" s="420"/>
      <c r="M172" s="2"/>
      <c r="N172" s="20"/>
    </row>
    <row r="173" spans="1:14" x14ac:dyDescent="0.3">
      <c r="A173" s="4" t="s">
        <v>24</v>
      </c>
      <c r="B173" s="4"/>
      <c r="C173" s="33">
        <v>0</v>
      </c>
      <c r="D173" s="16"/>
      <c r="E173" s="17"/>
      <c r="F173" s="17"/>
      <c r="G173" s="18" t="s">
        <v>24</v>
      </c>
      <c r="H173" s="19"/>
      <c r="I173" s="424"/>
      <c r="J173" s="19"/>
      <c r="K173" s="445">
        <f t="shared" si="5"/>
        <v>0</v>
      </c>
      <c r="L173" s="420"/>
      <c r="M173" s="2"/>
      <c r="N173" s="20"/>
    </row>
  </sheetData>
  <mergeCells count="15">
    <mergeCell ref="H1:K1"/>
    <mergeCell ref="H2:K2"/>
    <mergeCell ref="A3:C3"/>
    <mergeCell ref="A4:A7"/>
    <mergeCell ref="B4:B7"/>
    <mergeCell ref="C4:C7"/>
    <mergeCell ref="D4:H4"/>
    <mergeCell ref="L4:M4"/>
    <mergeCell ref="N4:N9"/>
    <mergeCell ref="G5:G6"/>
    <mergeCell ref="H5:H6"/>
    <mergeCell ref="I5:I6"/>
    <mergeCell ref="J5:J6"/>
    <mergeCell ref="L6:L7"/>
    <mergeCell ref="M6:M7"/>
  </mergeCells>
  <pageMargins left="0.7" right="0.7" top="0.75" bottom="0.75" header="0.3" footer="0.3"/>
  <pageSetup paperSize="9" orientation="portrait" horizontalDpi="4294967295" verticalDpi="4294967295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99FF"/>
  </sheetPr>
  <dimension ref="A1:Q154"/>
  <sheetViews>
    <sheetView workbookViewId="0">
      <pane xSplit="3" ySplit="9" topLeftCell="D19" activePane="bottomRight" state="frozen"/>
      <selection pane="topRight" activeCell="D1" sqref="D1"/>
      <selection pane="bottomLeft" activeCell="A10" sqref="A10"/>
      <selection pane="bottomRight" activeCell="D10" sqref="D10"/>
    </sheetView>
  </sheetViews>
  <sheetFormatPr baseColWidth="10" defaultColWidth="11.44140625" defaultRowHeight="14.4" x14ac:dyDescent="0.3"/>
  <cols>
    <col min="1" max="10" width="11.44140625" style="38"/>
    <col min="11" max="11" width="13" style="38" customWidth="1"/>
    <col min="12" max="16" width="11.44140625" style="38"/>
    <col min="17" max="17" width="49.88671875" style="38" customWidth="1"/>
    <col min="18" max="16384" width="11.44140625" style="38"/>
  </cols>
  <sheetData>
    <row r="1" spans="1:17" ht="18" customHeight="1" x14ac:dyDescent="0.35">
      <c r="D1" s="5">
        <v>2017</v>
      </c>
      <c r="H1" s="773"/>
      <c r="I1" s="774"/>
      <c r="J1" s="774"/>
      <c r="K1" s="774"/>
      <c r="L1" s="774"/>
      <c r="M1" s="775"/>
      <c r="N1" s="776"/>
    </row>
    <row r="2" spans="1:17" ht="18.75" customHeight="1" thickBot="1" x14ac:dyDescent="0.3">
      <c r="H2" s="777" t="s">
        <v>270</v>
      </c>
      <c r="I2" s="778"/>
      <c r="J2" s="778"/>
      <c r="K2" s="778"/>
      <c r="L2" s="778"/>
      <c r="M2" s="779"/>
      <c r="N2" s="780"/>
    </row>
    <row r="3" spans="1:17" ht="23.25" thickBot="1" x14ac:dyDescent="0.3">
      <c r="A3" s="781" t="s">
        <v>242</v>
      </c>
      <c r="B3" s="714"/>
      <c r="C3" s="715"/>
      <c r="D3" s="3"/>
      <c r="N3" s="612" t="s">
        <v>282</v>
      </c>
    </row>
    <row r="4" spans="1:17" ht="17.25" customHeight="1" thickBot="1" x14ac:dyDescent="0.35">
      <c r="A4" s="716" t="s">
        <v>0</v>
      </c>
      <c r="B4" s="717" t="s">
        <v>1</v>
      </c>
      <c r="C4" s="718" t="s">
        <v>2</v>
      </c>
      <c r="D4" s="782" t="s">
        <v>3</v>
      </c>
      <c r="E4" s="783"/>
      <c r="F4" s="783"/>
      <c r="G4" s="783"/>
      <c r="H4" s="783"/>
      <c r="I4" s="784"/>
      <c r="J4" s="573"/>
      <c r="K4" s="503" t="s">
        <v>195</v>
      </c>
      <c r="L4" s="599" t="s">
        <v>217</v>
      </c>
      <c r="M4" s="731" t="s">
        <v>221</v>
      </c>
      <c r="N4" s="732"/>
      <c r="O4" s="785" t="s">
        <v>4</v>
      </c>
      <c r="P4" s="786"/>
      <c r="Q4" s="703" t="s">
        <v>5</v>
      </c>
    </row>
    <row r="5" spans="1:17" ht="17.25" customHeight="1" x14ac:dyDescent="0.3">
      <c r="A5" s="689"/>
      <c r="B5" s="698"/>
      <c r="C5" s="700"/>
      <c r="D5" s="500" t="s">
        <v>6</v>
      </c>
      <c r="E5" s="500" t="s">
        <v>7</v>
      </c>
      <c r="F5" s="500" t="s">
        <v>8</v>
      </c>
      <c r="G5" s="721" t="s">
        <v>9</v>
      </c>
      <c r="H5" s="721" t="s">
        <v>10</v>
      </c>
      <c r="I5" s="702" t="s">
        <v>237</v>
      </c>
      <c r="J5" s="702" t="s">
        <v>237</v>
      </c>
      <c r="K5" s="501"/>
      <c r="L5" s="711" t="s">
        <v>216</v>
      </c>
      <c r="M5" s="504" t="s">
        <v>11</v>
      </c>
      <c r="N5" s="505" t="s">
        <v>198</v>
      </c>
      <c r="O5" s="787" t="s">
        <v>12</v>
      </c>
      <c r="P5" s="726"/>
      <c r="Q5" s="704"/>
    </row>
    <row r="6" spans="1:17" ht="15" customHeight="1" thickBot="1" x14ac:dyDescent="0.35">
      <c r="A6" s="689"/>
      <c r="B6" s="698"/>
      <c r="C6" s="700"/>
      <c r="D6" s="8"/>
      <c r="E6" s="419" t="s">
        <v>13</v>
      </c>
      <c r="F6" s="419" t="s">
        <v>13</v>
      </c>
      <c r="G6" s="688"/>
      <c r="H6" s="689"/>
      <c r="I6" s="691"/>
      <c r="J6" s="691"/>
      <c r="K6" s="422"/>
      <c r="L6" s="712"/>
      <c r="M6" s="706" t="s">
        <v>16</v>
      </c>
      <c r="N6" s="729" t="s">
        <v>16</v>
      </c>
      <c r="O6" s="725"/>
      <c r="P6" s="726"/>
      <c r="Q6" s="704"/>
    </row>
    <row r="7" spans="1:17" ht="19.5" customHeight="1" thickBot="1" x14ac:dyDescent="0.35">
      <c r="A7" s="689"/>
      <c r="B7" s="699"/>
      <c r="C7" s="691"/>
      <c r="D7" s="10"/>
      <c r="E7" s="417" t="s">
        <v>17</v>
      </c>
      <c r="F7" s="417" t="s">
        <v>17</v>
      </c>
      <c r="G7" s="417" t="s">
        <v>17</v>
      </c>
      <c r="H7" s="12"/>
      <c r="I7" s="417" t="s">
        <v>17</v>
      </c>
      <c r="J7" s="571" t="s">
        <v>16</v>
      </c>
      <c r="K7" s="423" t="s">
        <v>16</v>
      </c>
      <c r="L7" s="499" t="s">
        <v>16</v>
      </c>
      <c r="M7" s="706"/>
      <c r="N7" s="730"/>
      <c r="O7" s="727"/>
      <c r="P7" s="728"/>
      <c r="Q7" s="704"/>
    </row>
    <row r="8" spans="1:17" ht="21.75" customHeight="1" thickBot="1" x14ac:dyDescent="0.35">
      <c r="A8" s="435"/>
      <c r="B8" s="435"/>
      <c r="C8" s="435" t="s">
        <v>18</v>
      </c>
      <c r="D8" s="436"/>
      <c r="E8" s="436" t="s">
        <v>232</v>
      </c>
      <c r="F8" s="356"/>
      <c r="G8" s="436"/>
      <c r="H8" s="356"/>
      <c r="I8" s="356"/>
      <c r="J8" s="356"/>
      <c r="K8" s="437"/>
      <c r="L8" s="498"/>
      <c r="M8" s="410" t="s">
        <v>115</v>
      </c>
      <c r="N8" s="438" t="s">
        <v>233</v>
      </c>
      <c r="O8" s="439" t="s">
        <v>19</v>
      </c>
      <c r="P8" s="439" t="s">
        <v>20</v>
      </c>
      <c r="Q8" s="704"/>
    </row>
    <row r="9" spans="1:17" ht="15.75" customHeight="1" thickBot="1" x14ac:dyDescent="0.35">
      <c r="A9" s="454" t="s">
        <v>21</v>
      </c>
      <c r="B9" s="455"/>
      <c r="C9" s="455"/>
      <c r="D9" s="456" t="s">
        <v>245</v>
      </c>
      <c r="E9" s="456" t="s">
        <v>245</v>
      </c>
      <c r="F9" s="456"/>
      <c r="G9" s="524" t="s">
        <v>246</v>
      </c>
      <c r="H9" s="456"/>
      <c r="I9" s="456"/>
      <c r="J9" s="456"/>
      <c r="K9" s="457"/>
      <c r="L9" s="474"/>
      <c r="M9" s="456" t="s">
        <v>245</v>
      </c>
      <c r="N9" s="456" t="s">
        <v>245</v>
      </c>
      <c r="O9" s="461"/>
      <c r="P9" s="462"/>
      <c r="Q9" s="705"/>
    </row>
    <row r="10" spans="1:17" ht="15" x14ac:dyDescent="0.25">
      <c r="A10" s="6"/>
      <c r="B10" s="33"/>
      <c r="C10" s="33">
        <v>0</v>
      </c>
      <c r="D10" s="440"/>
      <c r="E10" s="441"/>
      <c r="F10" s="441"/>
      <c r="G10" s="442"/>
      <c r="H10" s="443"/>
      <c r="I10" s="444"/>
      <c r="J10" s="444"/>
      <c r="K10" s="445">
        <f>G10*0.7</f>
        <v>0</v>
      </c>
      <c r="L10" s="475"/>
      <c r="M10" s="451"/>
      <c r="N10" s="452"/>
      <c r="O10" s="453"/>
      <c r="P10" s="453"/>
      <c r="Q10" s="20"/>
    </row>
    <row r="11" spans="1:17" ht="15" x14ac:dyDescent="0.25">
      <c r="A11" s="6"/>
      <c r="B11" s="33"/>
      <c r="C11" s="33">
        <v>0</v>
      </c>
      <c r="D11" s="27"/>
      <c r="E11" s="17"/>
      <c r="F11" s="17"/>
      <c r="G11" s="18"/>
      <c r="H11" s="19"/>
      <c r="I11" s="414"/>
      <c r="J11" s="414"/>
      <c r="K11" s="445">
        <f t="shared" ref="K11:K73" si="0">G11*0.7</f>
        <v>0</v>
      </c>
      <c r="L11" s="476"/>
      <c r="M11" s="420"/>
      <c r="N11" s="2"/>
      <c r="O11" s="31"/>
      <c r="P11" s="31"/>
      <c r="Q11" s="20"/>
    </row>
    <row r="12" spans="1:17" ht="15" x14ac:dyDescent="0.25">
      <c r="A12" s="6"/>
      <c r="B12" s="33"/>
      <c r="C12" s="33">
        <v>0</v>
      </c>
      <c r="D12" s="27"/>
      <c r="E12" s="17"/>
      <c r="F12" s="17"/>
      <c r="G12" s="18"/>
      <c r="H12" s="19"/>
      <c r="I12" s="19"/>
      <c r="J12" s="19"/>
      <c r="K12" s="445">
        <f t="shared" si="0"/>
        <v>0</v>
      </c>
      <c r="L12" s="476"/>
      <c r="M12" s="420"/>
      <c r="N12" s="2"/>
      <c r="O12" s="31"/>
      <c r="P12" s="31"/>
      <c r="Q12" s="20"/>
    </row>
    <row r="13" spans="1:17" ht="15" x14ac:dyDescent="0.25">
      <c r="A13" s="6"/>
      <c r="B13" s="33"/>
      <c r="C13" s="33">
        <v>0</v>
      </c>
      <c r="D13" s="16"/>
      <c r="E13" s="17"/>
      <c r="F13" s="17"/>
      <c r="G13" s="18"/>
      <c r="H13" s="19"/>
      <c r="I13" s="19"/>
      <c r="J13" s="19"/>
      <c r="K13" s="445">
        <f t="shared" si="0"/>
        <v>0</v>
      </c>
      <c r="L13" s="476"/>
      <c r="M13" s="420"/>
      <c r="N13" s="2"/>
      <c r="O13" s="31"/>
      <c r="P13" s="31"/>
      <c r="Q13" s="20"/>
    </row>
    <row r="14" spans="1:17" ht="15" x14ac:dyDescent="0.25">
      <c r="A14" s="4">
        <v>42818</v>
      </c>
      <c r="B14" s="33"/>
      <c r="C14" s="33">
        <v>0</v>
      </c>
      <c r="D14" s="17">
        <v>8.15</v>
      </c>
      <c r="E14" s="17">
        <v>0</v>
      </c>
      <c r="F14" s="17">
        <v>8.8000000000000007</v>
      </c>
      <c r="G14" s="18">
        <v>0</v>
      </c>
      <c r="H14" s="19">
        <v>387</v>
      </c>
      <c r="I14" s="19">
        <v>6.24</v>
      </c>
      <c r="J14" s="19">
        <f t="shared" ref="J14:J19" si="1">I14*7.1</f>
        <v>44.304000000000002</v>
      </c>
      <c r="K14" s="445">
        <f>H14*0.7</f>
        <v>270.89999999999998</v>
      </c>
      <c r="L14" s="476">
        <v>12.5</v>
      </c>
      <c r="M14" s="420">
        <v>1.49</v>
      </c>
      <c r="N14" s="2"/>
      <c r="O14" s="31"/>
      <c r="P14" s="31"/>
      <c r="Q14" s="20"/>
    </row>
    <row r="15" spans="1:17" ht="15" x14ac:dyDescent="0.25">
      <c r="A15" s="4">
        <v>42821</v>
      </c>
      <c r="B15" s="33"/>
      <c r="C15" s="33">
        <v>0</v>
      </c>
      <c r="D15" s="17">
        <v>9.6999999999999993</v>
      </c>
      <c r="E15" s="17">
        <v>0</v>
      </c>
      <c r="F15" s="17">
        <v>6.2</v>
      </c>
      <c r="G15" s="18">
        <v>2.6</v>
      </c>
      <c r="H15" s="19">
        <v>424</v>
      </c>
      <c r="I15" s="19">
        <v>2.88</v>
      </c>
      <c r="J15" s="19">
        <f t="shared" si="1"/>
        <v>20.447999999999997</v>
      </c>
      <c r="K15" s="445">
        <f t="shared" ref="K15:K19" si="2">H15*0.7</f>
        <v>296.79999999999995</v>
      </c>
      <c r="L15" s="476"/>
      <c r="M15" s="420"/>
      <c r="N15" s="2"/>
      <c r="O15" s="31"/>
      <c r="P15" s="31"/>
      <c r="Q15" s="20"/>
    </row>
    <row r="16" spans="1:17" ht="15" x14ac:dyDescent="0.25">
      <c r="A16" s="4">
        <v>42823</v>
      </c>
      <c r="B16" s="33"/>
      <c r="C16" s="33">
        <v>0</v>
      </c>
      <c r="D16" s="17">
        <v>7.96</v>
      </c>
      <c r="E16" s="17">
        <v>0</v>
      </c>
      <c r="F16" s="17">
        <v>9.4</v>
      </c>
      <c r="G16" s="18">
        <v>0</v>
      </c>
      <c r="H16" s="19">
        <v>400</v>
      </c>
      <c r="I16" s="19">
        <v>5.6</v>
      </c>
      <c r="J16" s="19">
        <f t="shared" si="1"/>
        <v>39.76</v>
      </c>
      <c r="K16" s="445">
        <f t="shared" si="2"/>
        <v>280</v>
      </c>
      <c r="L16" s="476"/>
      <c r="M16" s="420"/>
      <c r="N16" s="2"/>
      <c r="O16" s="31"/>
      <c r="P16" s="31"/>
      <c r="Q16" s="20"/>
    </row>
    <row r="17" spans="1:17" ht="15" x14ac:dyDescent="0.25">
      <c r="A17" s="4">
        <v>42825</v>
      </c>
      <c r="B17" s="33"/>
      <c r="C17" s="33">
        <v>0</v>
      </c>
      <c r="D17" s="17">
        <v>7.9</v>
      </c>
      <c r="E17" s="17">
        <v>0</v>
      </c>
      <c r="F17" s="17">
        <v>9.1</v>
      </c>
      <c r="G17" s="18">
        <v>0</v>
      </c>
      <c r="H17" s="19">
        <v>391</v>
      </c>
      <c r="I17" s="19">
        <v>5.89</v>
      </c>
      <c r="J17" s="19">
        <f t="shared" si="1"/>
        <v>41.818999999999996</v>
      </c>
      <c r="K17" s="445">
        <f t="shared" si="2"/>
        <v>273.7</v>
      </c>
      <c r="L17" s="476"/>
      <c r="M17" s="420"/>
      <c r="N17" s="2"/>
      <c r="O17" s="31"/>
      <c r="P17" s="31"/>
      <c r="Q17" s="20"/>
    </row>
    <row r="18" spans="1:17" ht="15" x14ac:dyDescent="0.25">
      <c r="A18" s="4">
        <v>42828</v>
      </c>
      <c r="B18" s="33"/>
      <c r="C18" s="33">
        <v>0</v>
      </c>
      <c r="D18" s="17">
        <v>7.8</v>
      </c>
      <c r="E18" s="17">
        <v>0</v>
      </c>
      <c r="F18" s="17">
        <v>8.4</v>
      </c>
      <c r="G18" s="18">
        <v>0</v>
      </c>
      <c r="H18" s="19">
        <v>362</v>
      </c>
      <c r="I18" s="19">
        <v>7.9</v>
      </c>
      <c r="J18" s="19">
        <f t="shared" si="1"/>
        <v>56.089999999999996</v>
      </c>
      <c r="K18" s="445">
        <f t="shared" si="2"/>
        <v>253.39999999999998</v>
      </c>
      <c r="L18" s="476"/>
      <c r="M18" s="420"/>
      <c r="N18" s="2"/>
      <c r="O18" s="31"/>
      <c r="P18" s="31"/>
      <c r="Q18" s="20"/>
    </row>
    <row r="19" spans="1:17" ht="15" x14ac:dyDescent="0.25">
      <c r="A19" s="4">
        <f>'1 EAU BRUTE DE VILLE'!A19</f>
        <v>43560</v>
      </c>
      <c r="B19" s="33"/>
      <c r="C19" s="33">
        <v>0</v>
      </c>
      <c r="D19" s="17">
        <v>8</v>
      </c>
      <c r="E19" s="17">
        <v>0</v>
      </c>
      <c r="F19" s="17">
        <v>8.6999999999999993</v>
      </c>
      <c r="G19" s="18">
        <v>0</v>
      </c>
      <c r="H19" s="19">
        <v>364</v>
      </c>
      <c r="I19" s="19">
        <v>8.6</v>
      </c>
      <c r="J19" s="19">
        <f t="shared" si="1"/>
        <v>61.059999999999995</v>
      </c>
      <c r="K19" s="445">
        <f t="shared" si="2"/>
        <v>254.79999999999998</v>
      </c>
      <c r="L19" s="476"/>
      <c r="M19" s="420"/>
      <c r="N19" s="2"/>
      <c r="O19" s="31"/>
      <c r="P19" s="31"/>
      <c r="Q19" s="20"/>
    </row>
    <row r="20" spans="1:17" ht="15" x14ac:dyDescent="0.25">
      <c r="A20" s="4">
        <v>42835</v>
      </c>
      <c r="B20" s="33"/>
      <c r="C20" s="33">
        <v>0</v>
      </c>
      <c r="D20" s="16"/>
      <c r="E20" s="17">
        <v>0</v>
      </c>
      <c r="F20" s="17">
        <v>8.1999999999999993</v>
      </c>
      <c r="G20" s="18">
        <v>0</v>
      </c>
      <c r="H20" s="19"/>
      <c r="I20" s="19"/>
      <c r="J20" s="19">
        <v>52</v>
      </c>
      <c r="K20" s="445">
        <f t="shared" si="0"/>
        <v>0</v>
      </c>
      <c r="L20" s="476"/>
      <c r="M20" s="420"/>
      <c r="N20" s="2"/>
      <c r="O20" s="31"/>
      <c r="P20" s="31"/>
      <c r="Q20" s="20"/>
    </row>
    <row r="21" spans="1:17" ht="15" x14ac:dyDescent="0.25">
      <c r="A21" s="4">
        <v>42837</v>
      </c>
      <c r="B21" s="33"/>
      <c r="C21" s="33">
        <v>0</v>
      </c>
      <c r="D21" s="16"/>
      <c r="E21" s="17">
        <v>0</v>
      </c>
      <c r="F21" s="17">
        <v>6</v>
      </c>
      <c r="G21" s="18">
        <v>0</v>
      </c>
      <c r="H21" s="19"/>
      <c r="I21" s="19"/>
      <c r="J21" s="19">
        <v>90</v>
      </c>
      <c r="K21" s="445">
        <f t="shared" si="0"/>
        <v>0</v>
      </c>
      <c r="L21" s="476"/>
      <c r="M21" s="420"/>
      <c r="N21" s="2"/>
      <c r="O21" s="31"/>
      <c r="P21" s="31"/>
      <c r="Q21" s="20"/>
    </row>
    <row r="22" spans="1:17" ht="15" x14ac:dyDescent="0.25">
      <c r="A22" s="4">
        <v>42839</v>
      </c>
      <c r="B22" s="33"/>
      <c r="C22" s="33">
        <v>0</v>
      </c>
      <c r="D22" s="16"/>
      <c r="E22" s="17">
        <v>0</v>
      </c>
      <c r="F22" s="17">
        <v>6</v>
      </c>
      <c r="G22" s="18">
        <v>0</v>
      </c>
      <c r="H22" s="19"/>
      <c r="I22" s="19"/>
      <c r="J22" s="19">
        <v>80</v>
      </c>
      <c r="K22" s="445">
        <f t="shared" si="0"/>
        <v>0</v>
      </c>
      <c r="L22" s="476"/>
      <c r="M22" s="420"/>
      <c r="N22" s="2"/>
      <c r="O22" s="31"/>
      <c r="P22" s="31"/>
      <c r="Q22" s="21"/>
    </row>
    <row r="23" spans="1:17" ht="15" x14ac:dyDescent="0.25">
      <c r="A23" s="4">
        <v>42842</v>
      </c>
      <c r="B23" s="33"/>
      <c r="C23" s="33">
        <v>0</v>
      </c>
      <c r="D23" s="16"/>
      <c r="E23" s="17">
        <v>0</v>
      </c>
      <c r="F23" s="17">
        <v>6</v>
      </c>
      <c r="G23" s="18">
        <v>0</v>
      </c>
      <c r="H23" s="19"/>
      <c r="I23" s="19"/>
      <c r="J23" s="19">
        <v>80</v>
      </c>
      <c r="K23" s="445">
        <f t="shared" si="0"/>
        <v>0</v>
      </c>
      <c r="L23" s="476"/>
      <c r="M23" s="420"/>
      <c r="N23" s="2"/>
      <c r="O23" s="31"/>
      <c r="P23" s="31"/>
      <c r="Q23" s="20"/>
    </row>
    <row r="24" spans="1:17" x14ac:dyDescent="0.3">
      <c r="A24" s="4">
        <v>42844</v>
      </c>
      <c r="B24" s="33"/>
      <c r="C24" s="33">
        <v>0</v>
      </c>
      <c r="D24" s="16"/>
      <c r="E24" s="17">
        <v>0.4</v>
      </c>
      <c r="F24" s="17">
        <v>8</v>
      </c>
      <c r="G24" s="18">
        <v>0</v>
      </c>
      <c r="H24" s="19"/>
      <c r="I24" s="19"/>
      <c r="J24" s="19">
        <v>42</v>
      </c>
      <c r="K24" s="445">
        <f t="shared" si="0"/>
        <v>0</v>
      </c>
      <c r="L24" s="476"/>
      <c r="M24" s="420"/>
      <c r="N24" s="2"/>
      <c r="O24" s="31"/>
      <c r="P24" s="31"/>
      <c r="Q24" s="20" t="s">
        <v>303</v>
      </c>
    </row>
    <row r="25" spans="1:17" ht="15" x14ac:dyDescent="0.25">
      <c r="A25" s="4">
        <v>42849</v>
      </c>
      <c r="B25" s="33"/>
      <c r="C25" s="33">
        <v>0</v>
      </c>
      <c r="D25" s="16"/>
      <c r="E25" s="17">
        <v>0</v>
      </c>
      <c r="F25" s="17">
        <v>6.5</v>
      </c>
      <c r="G25" s="18">
        <v>0</v>
      </c>
      <c r="H25" s="19"/>
      <c r="I25" s="19"/>
      <c r="J25" s="19">
        <v>60</v>
      </c>
      <c r="K25" s="445">
        <f t="shared" si="0"/>
        <v>0</v>
      </c>
      <c r="L25" s="476"/>
      <c r="M25" s="420"/>
      <c r="N25" s="2"/>
      <c r="O25" s="31"/>
      <c r="P25" s="31"/>
      <c r="Q25" s="20"/>
    </row>
    <row r="26" spans="1:17" ht="15" x14ac:dyDescent="0.25">
      <c r="A26" s="4">
        <v>42851</v>
      </c>
      <c r="B26" s="33"/>
      <c r="C26" s="33">
        <v>0</v>
      </c>
      <c r="D26" s="16"/>
      <c r="E26" s="17">
        <v>0</v>
      </c>
      <c r="F26" s="17">
        <v>7</v>
      </c>
      <c r="G26" s="18">
        <v>0</v>
      </c>
      <c r="H26" s="19"/>
      <c r="I26" s="19"/>
      <c r="J26" s="19">
        <v>55</v>
      </c>
      <c r="K26" s="445">
        <f t="shared" si="0"/>
        <v>0</v>
      </c>
      <c r="L26" s="476"/>
      <c r="M26" s="420"/>
      <c r="N26" s="2"/>
      <c r="O26" s="31"/>
      <c r="P26" s="31"/>
      <c r="Q26" s="20"/>
    </row>
    <row r="27" spans="1:17" ht="15" x14ac:dyDescent="0.25">
      <c r="A27" s="4">
        <v>42853</v>
      </c>
      <c r="B27" s="33"/>
      <c r="C27" s="33">
        <v>0</v>
      </c>
      <c r="D27" s="16"/>
      <c r="E27" s="17">
        <v>0</v>
      </c>
      <c r="F27" s="17">
        <v>7</v>
      </c>
      <c r="G27" s="18">
        <v>0</v>
      </c>
      <c r="H27" s="19"/>
      <c r="I27" s="19"/>
      <c r="J27" s="19">
        <v>41.89</v>
      </c>
      <c r="K27" s="445">
        <f t="shared" si="0"/>
        <v>0</v>
      </c>
      <c r="L27" s="476"/>
      <c r="M27" s="420"/>
      <c r="N27" s="2"/>
      <c r="O27" s="31"/>
      <c r="P27" s="31"/>
      <c r="Q27" s="20"/>
    </row>
    <row r="28" spans="1:17" ht="12.75" customHeight="1" x14ac:dyDescent="0.25">
      <c r="A28" s="4">
        <v>42856</v>
      </c>
      <c r="B28" s="33"/>
      <c r="C28" s="33">
        <v>0</v>
      </c>
      <c r="D28" s="16"/>
      <c r="E28" s="17">
        <v>0</v>
      </c>
      <c r="F28" s="17">
        <v>6</v>
      </c>
      <c r="G28" s="18">
        <v>0</v>
      </c>
      <c r="H28" s="19"/>
      <c r="I28" s="19"/>
      <c r="J28" s="19">
        <v>80</v>
      </c>
      <c r="K28" s="445">
        <f t="shared" si="0"/>
        <v>0</v>
      </c>
      <c r="L28" s="476"/>
      <c r="M28" s="420"/>
      <c r="N28" s="2"/>
      <c r="O28" s="31"/>
      <c r="P28" s="31"/>
      <c r="Q28" s="20"/>
    </row>
    <row r="29" spans="1:17" ht="15" x14ac:dyDescent="0.25">
      <c r="A29" s="4">
        <v>42858</v>
      </c>
      <c r="B29" s="33"/>
      <c r="C29" s="33">
        <v>0</v>
      </c>
      <c r="D29" s="16"/>
      <c r="E29" s="17">
        <v>0</v>
      </c>
      <c r="F29" s="17">
        <v>7</v>
      </c>
      <c r="G29" s="18">
        <v>0</v>
      </c>
      <c r="H29" s="19"/>
      <c r="I29" s="19"/>
      <c r="J29" s="19">
        <v>71</v>
      </c>
      <c r="K29" s="445">
        <f t="shared" si="0"/>
        <v>0</v>
      </c>
      <c r="L29" s="476"/>
      <c r="M29" s="420"/>
      <c r="N29" s="2"/>
      <c r="O29" s="31"/>
      <c r="P29" s="31"/>
      <c r="Q29" s="20"/>
    </row>
    <row r="30" spans="1:17" ht="15" x14ac:dyDescent="0.25">
      <c r="A30" s="4">
        <v>42860</v>
      </c>
      <c r="B30" s="33"/>
      <c r="C30" s="33">
        <v>0</v>
      </c>
      <c r="D30" s="16"/>
      <c r="E30" s="17">
        <v>0.1</v>
      </c>
      <c r="F30" s="17">
        <v>7</v>
      </c>
      <c r="G30" s="18">
        <v>0</v>
      </c>
      <c r="H30" s="19"/>
      <c r="I30" s="19"/>
      <c r="J30" s="19">
        <v>49.1</v>
      </c>
      <c r="K30" s="445">
        <f t="shared" si="0"/>
        <v>0</v>
      </c>
      <c r="L30" s="476"/>
      <c r="M30" s="420"/>
      <c r="N30" s="2"/>
      <c r="O30" s="31"/>
      <c r="P30" s="31"/>
      <c r="Q30" s="20"/>
    </row>
    <row r="31" spans="1:17" ht="15" x14ac:dyDescent="0.25">
      <c r="A31" s="4">
        <v>42863</v>
      </c>
      <c r="B31" s="33"/>
      <c r="C31" s="33">
        <v>0</v>
      </c>
      <c r="D31" s="16"/>
      <c r="E31" s="17">
        <v>0</v>
      </c>
      <c r="F31" s="17">
        <v>5</v>
      </c>
      <c r="G31" s="18">
        <v>0</v>
      </c>
      <c r="H31" s="19"/>
      <c r="I31" s="19"/>
      <c r="J31" s="19">
        <v>49.1</v>
      </c>
      <c r="K31" s="445">
        <f t="shared" si="0"/>
        <v>0</v>
      </c>
      <c r="L31" s="476"/>
      <c r="M31" s="420"/>
      <c r="N31" s="2"/>
      <c r="O31" s="31"/>
      <c r="P31" s="31"/>
      <c r="Q31" s="20"/>
    </row>
    <row r="32" spans="1:17" ht="15" x14ac:dyDescent="0.25">
      <c r="A32" s="4">
        <v>42865</v>
      </c>
      <c r="B32" s="33"/>
      <c r="C32" s="33">
        <v>0</v>
      </c>
      <c r="D32" s="16"/>
      <c r="E32" s="17">
        <v>0</v>
      </c>
      <c r="F32" s="17">
        <v>2.4</v>
      </c>
      <c r="G32" s="18">
        <v>0.8</v>
      </c>
      <c r="H32" s="19"/>
      <c r="I32" s="19"/>
      <c r="J32" s="19">
        <v>21</v>
      </c>
      <c r="K32" s="445">
        <f t="shared" si="0"/>
        <v>0.55999999999999994</v>
      </c>
      <c r="L32" s="476"/>
      <c r="M32" s="420"/>
      <c r="N32" s="2"/>
      <c r="O32" s="31"/>
      <c r="P32" s="31"/>
      <c r="Q32" s="20"/>
    </row>
    <row r="33" spans="1:17" ht="15" x14ac:dyDescent="0.25">
      <c r="A33" s="4">
        <v>42867</v>
      </c>
      <c r="B33" s="33"/>
      <c r="C33" s="33">
        <v>0</v>
      </c>
      <c r="D33" s="16"/>
      <c r="E33" s="17">
        <v>0</v>
      </c>
      <c r="F33" s="17">
        <v>6</v>
      </c>
      <c r="G33" s="18">
        <v>0</v>
      </c>
      <c r="H33" s="19"/>
      <c r="I33" s="19"/>
      <c r="J33" s="19">
        <v>58</v>
      </c>
      <c r="K33" s="445">
        <f t="shared" si="0"/>
        <v>0</v>
      </c>
      <c r="L33" s="476"/>
      <c r="M33" s="420"/>
      <c r="N33" s="2"/>
      <c r="O33" s="31"/>
      <c r="P33" s="31"/>
      <c r="Q33" s="20"/>
    </row>
    <row r="34" spans="1:17" ht="15" x14ac:dyDescent="0.25">
      <c r="A34" s="4">
        <v>42888</v>
      </c>
      <c r="B34" s="33"/>
      <c r="C34" s="33">
        <v>0</v>
      </c>
      <c r="D34" s="16"/>
      <c r="E34" s="17">
        <v>0</v>
      </c>
      <c r="F34" s="17">
        <v>6</v>
      </c>
      <c r="G34" s="18">
        <v>0</v>
      </c>
      <c r="H34" s="19"/>
      <c r="I34" s="19"/>
      <c r="J34" s="19">
        <v>49.7</v>
      </c>
      <c r="K34" s="445">
        <f t="shared" si="0"/>
        <v>0</v>
      </c>
      <c r="L34" s="476"/>
      <c r="M34" s="420"/>
      <c r="N34" s="2"/>
      <c r="O34" s="31"/>
      <c r="P34" s="31"/>
      <c r="Q34" s="20"/>
    </row>
    <row r="35" spans="1:17" ht="15" x14ac:dyDescent="0.25">
      <c r="A35" s="4">
        <v>42891</v>
      </c>
      <c r="B35" s="33"/>
      <c r="C35" s="33">
        <v>0</v>
      </c>
      <c r="D35" s="16"/>
      <c r="E35" s="17">
        <v>0.05</v>
      </c>
      <c r="F35" s="17">
        <v>9</v>
      </c>
      <c r="G35" s="18">
        <v>0</v>
      </c>
      <c r="H35" s="19"/>
      <c r="I35" s="19"/>
      <c r="J35" s="19">
        <v>71</v>
      </c>
      <c r="K35" s="445">
        <f t="shared" si="0"/>
        <v>0</v>
      </c>
      <c r="L35" s="476"/>
      <c r="M35" s="420"/>
      <c r="N35" s="2"/>
      <c r="O35" s="31"/>
      <c r="P35" s="31"/>
      <c r="Q35" s="20"/>
    </row>
    <row r="36" spans="1:17" ht="15" x14ac:dyDescent="0.25">
      <c r="A36" s="4">
        <v>42893</v>
      </c>
      <c r="B36" s="33"/>
      <c r="C36" s="33">
        <v>0</v>
      </c>
      <c r="D36" s="16"/>
      <c r="E36" s="17">
        <v>0</v>
      </c>
      <c r="F36" s="17">
        <v>6</v>
      </c>
      <c r="G36" s="18">
        <v>0</v>
      </c>
      <c r="H36" s="19"/>
      <c r="I36" s="19"/>
      <c r="J36" s="19">
        <v>50</v>
      </c>
      <c r="K36" s="445">
        <f t="shared" si="0"/>
        <v>0</v>
      </c>
      <c r="L36" s="476"/>
      <c r="M36" s="420"/>
      <c r="N36" s="2"/>
      <c r="O36" s="31"/>
      <c r="P36" s="31"/>
      <c r="Q36" s="20"/>
    </row>
    <row r="37" spans="1:17" ht="15" x14ac:dyDescent="0.25">
      <c r="A37" s="4">
        <v>42895</v>
      </c>
      <c r="B37" s="33"/>
      <c r="C37" s="33">
        <v>0</v>
      </c>
      <c r="D37" s="16"/>
      <c r="E37" s="17">
        <v>0</v>
      </c>
      <c r="F37" s="17">
        <v>8</v>
      </c>
      <c r="G37" s="18">
        <v>0</v>
      </c>
      <c r="H37" s="19"/>
      <c r="I37" s="19"/>
      <c r="J37" s="19">
        <v>53.2</v>
      </c>
      <c r="K37" s="445">
        <f t="shared" si="0"/>
        <v>0</v>
      </c>
      <c r="L37" s="476"/>
      <c r="M37" s="420"/>
      <c r="N37" s="2"/>
      <c r="O37" s="31"/>
      <c r="P37" s="31"/>
      <c r="Q37" s="20"/>
    </row>
    <row r="38" spans="1:17" ht="15" x14ac:dyDescent="0.25">
      <c r="A38" s="4">
        <v>42898</v>
      </c>
      <c r="B38" s="33"/>
      <c r="C38" s="33">
        <v>0</v>
      </c>
      <c r="D38" s="16"/>
      <c r="E38" s="17">
        <v>0</v>
      </c>
      <c r="F38" s="17">
        <v>6</v>
      </c>
      <c r="G38" s="18">
        <v>0</v>
      </c>
      <c r="H38" s="19"/>
      <c r="I38" s="19"/>
      <c r="J38" s="19">
        <v>60</v>
      </c>
      <c r="K38" s="445">
        <f t="shared" si="0"/>
        <v>0</v>
      </c>
      <c r="L38" s="476"/>
      <c r="M38" s="420"/>
      <c r="N38" s="2"/>
      <c r="O38" s="31"/>
      <c r="P38" s="31"/>
      <c r="Q38" s="20"/>
    </row>
    <row r="39" spans="1:17" ht="15" x14ac:dyDescent="0.25">
      <c r="A39" s="4">
        <v>42900</v>
      </c>
      <c r="B39" s="33"/>
      <c r="C39" s="33">
        <v>0</v>
      </c>
      <c r="D39" s="16"/>
      <c r="E39" s="17">
        <v>0</v>
      </c>
      <c r="F39" s="17">
        <v>7</v>
      </c>
      <c r="G39" s="18">
        <v>0</v>
      </c>
      <c r="H39" s="19"/>
      <c r="I39" s="19"/>
      <c r="J39" s="19">
        <v>49</v>
      </c>
      <c r="K39" s="445">
        <f t="shared" si="0"/>
        <v>0</v>
      </c>
      <c r="L39" s="476"/>
      <c r="M39" s="420"/>
      <c r="N39" s="2"/>
      <c r="O39" s="31"/>
      <c r="P39" s="31"/>
      <c r="Q39" s="20"/>
    </row>
    <row r="40" spans="1:17" ht="15" x14ac:dyDescent="0.25">
      <c r="A40" s="4">
        <v>42902</v>
      </c>
      <c r="B40" s="33"/>
      <c r="C40" s="33">
        <v>0</v>
      </c>
      <c r="D40" s="16"/>
      <c r="E40" s="17">
        <v>0</v>
      </c>
      <c r="F40" s="17">
        <v>6</v>
      </c>
      <c r="G40" s="18">
        <v>0</v>
      </c>
      <c r="H40" s="19"/>
      <c r="I40" s="19"/>
      <c r="J40" s="19">
        <v>58</v>
      </c>
      <c r="K40" s="445">
        <f t="shared" si="0"/>
        <v>0</v>
      </c>
      <c r="L40" s="476"/>
      <c r="M40" s="420"/>
      <c r="N40" s="2"/>
      <c r="O40" s="31"/>
      <c r="P40" s="31"/>
      <c r="Q40" s="20"/>
    </row>
    <row r="41" spans="1:17" ht="15" x14ac:dyDescent="0.25">
      <c r="A41" s="4" t="s">
        <v>24</v>
      </c>
      <c r="B41" s="4"/>
      <c r="C41" s="33">
        <v>0</v>
      </c>
      <c r="D41" s="16"/>
      <c r="E41" s="17"/>
      <c r="F41" s="17"/>
      <c r="G41" s="18"/>
      <c r="H41" s="19"/>
      <c r="I41" s="19"/>
      <c r="J41" s="19"/>
      <c r="K41" s="445">
        <f t="shared" si="0"/>
        <v>0</v>
      </c>
      <c r="L41" s="476"/>
      <c r="M41" s="420"/>
      <c r="N41" s="2"/>
      <c r="O41" s="31"/>
      <c r="P41" s="31"/>
      <c r="Q41" s="20"/>
    </row>
    <row r="42" spans="1:17" ht="15" x14ac:dyDescent="0.25">
      <c r="A42" s="4">
        <v>42905</v>
      </c>
      <c r="B42" s="4"/>
      <c r="C42" s="33">
        <v>0</v>
      </c>
      <c r="D42" s="16">
        <v>7.6</v>
      </c>
      <c r="E42" s="17">
        <v>0</v>
      </c>
      <c r="F42" s="17">
        <v>6.7</v>
      </c>
      <c r="G42" s="18">
        <v>0</v>
      </c>
      <c r="H42" s="19">
        <v>357</v>
      </c>
      <c r="I42" s="19">
        <v>6.53</v>
      </c>
      <c r="J42" s="19">
        <f t="shared" ref="J42:J59" si="3">I42*7.1</f>
        <v>46.363</v>
      </c>
      <c r="K42" s="445">
        <f>H42*0.7</f>
        <v>249.89999999999998</v>
      </c>
      <c r="L42" s="476">
        <v>4.3</v>
      </c>
      <c r="M42" s="420">
        <v>0.08</v>
      </c>
      <c r="N42" s="2"/>
      <c r="O42" s="31"/>
      <c r="P42" s="31"/>
      <c r="Q42" s="20"/>
    </row>
    <row r="43" spans="1:17" x14ac:dyDescent="0.3">
      <c r="A43" s="4">
        <v>42907</v>
      </c>
      <c r="B43" s="4"/>
      <c r="C43" s="33">
        <v>0</v>
      </c>
      <c r="D43" s="16">
        <v>7.8</v>
      </c>
      <c r="E43" s="17">
        <v>0</v>
      </c>
      <c r="F43" s="17">
        <v>6.5</v>
      </c>
      <c r="G43" s="18">
        <v>0</v>
      </c>
      <c r="H43" s="19">
        <v>347</v>
      </c>
      <c r="I43" s="19">
        <v>6.85</v>
      </c>
      <c r="J43" s="19">
        <f t="shared" si="3"/>
        <v>48.634999999999998</v>
      </c>
      <c r="K43" s="445">
        <f>H43*0.7</f>
        <v>242.89999999999998</v>
      </c>
      <c r="L43" s="476">
        <v>8.9</v>
      </c>
      <c r="M43" s="420">
        <v>0.13</v>
      </c>
      <c r="N43" s="2"/>
      <c r="O43" s="31"/>
      <c r="P43" s="31"/>
      <c r="Q43" s="20"/>
    </row>
    <row r="44" spans="1:17" x14ac:dyDescent="0.3">
      <c r="A44" s="4">
        <v>42909</v>
      </c>
      <c r="B44" s="4"/>
      <c r="C44" s="33">
        <v>0</v>
      </c>
      <c r="D44" s="16">
        <v>8.1</v>
      </c>
      <c r="E44" s="17">
        <v>0</v>
      </c>
      <c r="F44" s="17">
        <v>6.8</v>
      </c>
      <c r="G44" s="18">
        <v>0</v>
      </c>
      <c r="H44" s="19">
        <v>334</v>
      </c>
      <c r="I44" s="19">
        <v>7</v>
      </c>
      <c r="J44" s="19">
        <f t="shared" si="3"/>
        <v>49.699999999999996</v>
      </c>
      <c r="K44" s="445">
        <f t="shared" si="0"/>
        <v>0</v>
      </c>
      <c r="L44" s="476">
        <v>7.9</v>
      </c>
      <c r="M44" s="420">
        <v>0.15</v>
      </c>
      <c r="N44" s="2"/>
      <c r="O44" s="31"/>
      <c r="P44" s="31"/>
      <c r="Q44" s="20"/>
    </row>
    <row r="45" spans="1:17" x14ac:dyDescent="0.3">
      <c r="A45" s="4">
        <v>42912</v>
      </c>
      <c r="B45" s="4"/>
      <c r="C45" s="33">
        <v>0</v>
      </c>
      <c r="D45" s="16">
        <v>7.8</v>
      </c>
      <c r="E45" s="17">
        <v>0</v>
      </c>
      <c r="F45" s="17">
        <v>6.9</v>
      </c>
      <c r="G45" s="18">
        <v>0</v>
      </c>
      <c r="H45" s="19">
        <v>342</v>
      </c>
      <c r="I45" s="19">
        <v>6.51</v>
      </c>
      <c r="J45" s="19">
        <f t="shared" si="3"/>
        <v>46.220999999999997</v>
      </c>
      <c r="K45" s="445">
        <f t="shared" si="0"/>
        <v>0</v>
      </c>
      <c r="L45" s="476">
        <v>4.8</v>
      </c>
      <c r="M45" s="420">
        <v>0.09</v>
      </c>
      <c r="N45" s="2"/>
      <c r="O45" s="31"/>
      <c r="P45" s="31"/>
      <c r="Q45" s="20"/>
    </row>
    <row r="46" spans="1:17" x14ac:dyDescent="0.3">
      <c r="A46" s="4">
        <v>42914</v>
      </c>
      <c r="B46" s="4"/>
      <c r="C46" s="33">
        <v>0</v>
      </c>
      <c r="D46" s="16">
        <v>6.8</v>
      </c>
      <c r="E46" s="17">
        <v>0</v>
      </c>
      <c r="F46" s="17">
        <v>12.8</v>
      </c>
      <c r="G46" s="18">
        <v>0</v>
      </c>
      <c r="H46" s="19">
        <v>334</v>
      </c>
      <c r="I46" s="19">
        <v>6.7</v>
      </c>
      <c r="J46" s="19">
        <f t="shared" si="3"/>
        <v>47.57</v>
      </c>
      <c r="K46" s="445">
        <f t="shared" si="0"/>
        <v>0</v>
      </c>
      <c r="L46" s="476">
        <v>10.5</v>
      </c>
      <c r="M46" s="420">
        <v>0.56999999999999995</v>
      </c>
      <c r="N46" s="2"/>
      <c r="O46" s="31"/>
      <c r="P46" s="31"/>
      <c r="Q46" s="20"/>
    </row>
    <row r="47" spans="1:17" x14ac:dyDescent="0.3">
      <c r="A47" s="4">
        <v>42916</v>
      </c>
      <c r="B47" s="4"/>
      <c r="C47" s="33">
        <v>0</v>
      </c>
      <c r="D47" s="16">
        <v>7.14</v>
      </c>
      <c r="E47" s="17">
        <v>0</v>
      </c>
      <c r="F47" s="17">
        <v>8.9</v>
      </c>
      <c r="G47" s="18">
        <v>0</v>
      </c>
      <c r="H47" s="19">
        <v>358</v>
      </c>
      <c r="I47" s="19">
        <v>6.45</v>
      </c>
      <c r="J47" s="19">
        <f t="shared" si="3"/>
        <v>45.795000000000002</v>
      </c>
      <c r="K47" s="445">
        <f t="shared" si="0"/>
        <v>0</v>
      </c>
      <c r="L47" s="476">
        <v>3.6</v>
      </c>
      <c r="M47" s="420">
        <v>0.21</v>
      </c>
      <c r="N47" s="2"/>
      <c r="O47" s="31"/>
      <c r="P47" s="31"/>
      <c r="Q47" s="20"/>
    </row>
    <row r="48" spans="1:17" x14ac:dyDescent="0.3">
      <c r="A48" s="4">
        <v>42919</v>
      </c>
      <c r="B48" s="4"/>
      <c r="C48" s="33">
        <v>0</v>
      </c>
      <c r="D48" s="16">
        <v>6.8</v>
      </c>
      <c r="E48" s="17">
        <v>0</v>
      </c>
      <c r="F48" s="17">
        <v>8.3000000000000007</v>
      </c>
      <c r="G48" s="18">
        <v>0</v>
      </c>
      <c r="H48" s="19">
        <v>365</v>
      </c>
      <c r="I48" s="19">
        <v>6.59</v>
      </c>
      <c r="J48" s="19">
        <f t="shared" si="3"/>
        <v>46.788999999999994</v>
      </c>
      <c r="K48" s="445">
        <f t="shared" si="0"/>
        <v>0</v>
      </c>
      <c r="L48" s="476">
        <v>10.1</v>
      </c>
      <c r="M48" s="420">
        <v>0.13</v>
      </c>
      <c r="N48" s="2"/>
      <c r="O48" s="31"/>
      <c r="P48" s="31"/>
      <c r="Q48" s="20"/>
    </row>
    <row r="49" spans="1:17" x14ac:dyDescent="0.3">
      <c r="A49" s="4">
        <v>42921</v>
      </c>
      <c r="B49" s="4"/>
      <c r="C49" s="33">
        <v>0</v>
      </c>
      <c r="D49" s="16">
        <v>6.8</v>
      </c>
      <c r="E49" s="17">
        <v>0</v>
      </c>
      <c r="F49" s="17">
        <v>7.6</v>
      </c>
      <c r="G49" s="18">
        <v>0</v>
      </c>
      <c r="H49" s="19">
        <v>356</v>
      </c>
      <c r="I49" s="19">
        <v>6.92</v>
      </c>
      <c r="J49" s="19">
        <f t="shared" si="3"/>
        <v>49.131999999999998</v>
      </c>
      <c r="K49" s="445">
        <f t="shared" si="0"/>
        <v>0</v>
      </c>
      <c r="L49" s="476">
        <v>8.6999999999999993</v>
      </c>
      <c r="M49" s="420">
        <v>0.53</v>
      </c>
      <c r="N49" s="2"/>
      <c r="O49" s="31"/>
      <c r="P49" s="31"/>
      <c r="Q49" s="20"/>
    </row>
    <row r="50" spans="1:17" x14ac:dyDescent="0.3">
      <c r="A50" s="4">
        <v>42923</v>
      </c>
      <c r="B50" s="4"/>
      <c r="C50" s="33">
        <v>0</v>
      </c>
      <c r="D50" s="16">
        <v>6.8</v>
      </c>
      <c r="E50" s="17">
        <v>0</v>
      </c>
      <c r="F50" s="17">
        <v>7</v>
      </c>
      <c r="G50" s="18">
        <v>0</v>
      </c>
      <c r="H50" s="19">
        <v>349</v>
      </c>
      <c r="I50" s="19">
        <v>6.4</v>
      </c>
      <c r="J50" s="19">
        <f t="shared" si="3"/>
        <v>45.44</v>
      </c>
      <c r="K50" s="445">
        <f t="shared" si="0"/>
        <v>0</v>
      </c>
      <c r="L50" s="476">
        <v>8.6999999999999993</v>
      </c>
      <c r="M50" s="420" t="s">
        <v>334</v>
      </c>
      <c r="N50" s="2"/>
      <c r="O50" s="31"/>
      <c r="P50" s="31"/>
      <c r="Q50" s="20"/>
    </row>
    <row r="51" spans="1:17" x14ac:dyDescent="0.3">
      <c r="A51" s="4">
        <v>42926</v>
      </c>
      <c r="B51" s="4"/>
      <c r="C51" s="33">
        <v>0</v>
      </c>
      <c r="D51" s="16">
        <v>6.89</v>
      </c>
      <c r="E51" s="17">
        <v>0</v>
      </c>
      <c r="F51" s="17">
        <v>8</v>
      </c>
      <c r="G51" s="18">
        <v>0</v>
      </c>
      <c r="H51" s="19">
        <v>379</v>
      </c>
      <c r="I51" s="19">
        <v>5.2</v>
      </c>
      <c r="J51" s="19">
        <f t="shared" si="3"/>
        <v>36.92</v>
      </c>
      <c r="K51" s="445">
        <f t="shared" si="0"/>
        <v>0</v>
      </c>
      <c r="L51" s="476">
        <v>7.3</v>
      </c>
      <c r="M51" s="420">
        <v>0.1</v>
      </c>
      <c r="N51" s="2"/>
      <c r="O51" s="31"/>
      <c r="P51" s="31"/>
      <c r="Q51" s="20"/>
    </row>
    <row r="52" spans="1:17" x14ac:dyDescent="0.3">
      <c r="A52" s="4">
        <v>42928</v>
      </c>
      <c r="B52" s="4"/>
      <c r="C52" s="33">
        <v>0</v>
      </c>
      <c r="D52" s="16">
        <v>8.18</v>
      </c>
      <c r="E52" s="17">
        <v>0</v>
      </c>
      <c r="F52" s="17">
        <v>12.4</v>
      </c>
      <c r="G52" s="18">
        <v>0</v>
      </c>
      <c r="H52" s="19">
        <v>447</v>
      </c>
      <c r="I52" s="19">
        <v>5.7</v>
      </c>
      <c r="J52" s="19">
        <f t="shared" si="3"/>
        <v>40.47</v>
      </c>
      <c r="K52" s="445">
        <f t="shared" si="0"/>
        <v>0</v>
      </c>
      <c r="L52" s="476">
        <v>8.9</v>
      </c>
      <c r="M52" s="420">
        <v>0.16</v>
      </c>
      <c r="N52" s="2"/>
      <c r="O52" s="31"/>
      <c r="P52" s="31"/>
      <c r="Q52" s="20"/>
    </row>
    <row r="53" spans="1:17" x14ac:dyDescent="0.3">
      <c r="A53" s="4">
        <v>42935</v>
      </c>
      <c r="B53" s="4"/>
      <c r="C53" s="33">
        <v>0</v>
      </c>
      <c r="D53" s="16"/>
      <c r="E53" s="17"/>
      <c r="F53" s="17"/>
      <c r="G53" s="18"/>
      <c r="H53" s="19"/>
      <c r="I53" s="19"/>
      <c r="J53" s="19">
        <f t="shared" si="3"/>
        <v>0</v>
      </c>
      <c r="K53" s="445">
        <f t="shared" si="0"/>
        <v>0</v>
      </c>
      <c r="L53" s="476"/>
      <c r="M53" s="420"/>
      <c r="N53" s="2"/>
      <c r="O53" s="31"/>
      <c r="P53" s="31"/>
      <c r="Q53" s="20"/>
    </row>
    <row r="54" spans="1:17" x14ac:dyDescent="0.3">
      <c r="A54" s="644">
        <v>42991</v>
      </c>
      <c r="B54" s="4"/>
      <c r="C54" s="33">
        <v>0</v>
      </c>
      <c r="D54" s="16">
        <v>7.3</v>
      </c>
      <c r="E54" s="17">
        <v>0</v>
      </c>
      <c r="F54" s="17">
        <v>7.6</v>
      </c>
      <c r="G54" s="18">
        <v>0</v>
      </c>
      <c r="H54" s="19">
        <v>395</v>
      </c>
      <c r="I54" s="19">
        <v>6.59</v>
      </c>
      <c r="J54" s="19">
        <f t="shared" si="3"/>
        <v>46.788999999999994</v>
      </c>
      <c r="K54" s="445">
        <f t="shared" si="0"/>
        <v>0</v>
      </c>
      <c r="L54" s="476">
        <v>9.8000000000000007</v>
      </c>
      <c r="M54" s="420">
        <v>0.09</v>
      </c>
      <c r="N54" s="2"/>
      <c r="O54" s="31"/>
      <c r="P54" s="31"/>
      <c r="Q54" s="20"/>
    </row>
    <row r="55" spans="1:17" x14ac:dyDescent="0.3">
      <c r="A55" s="644">
        <v>42993</v>
      </c>
      <c r="B55" s="4"/>
      <c r="C55" s="33">
        <v>0</v>
      </c>
      <c r="D55" s="16">
        <v>7.4</v>
      </c>
      <c r="E55" s="17">
        <v>0</v>
      </c>
      <c r="F55" s="17">
        <v>7.9</v>
      </c>
      <c r="G55" s="18">
        <v>0</v>
      </c>
      <c r="H55" s="19">
        <v>360</v>
      </c>
      <c r="I55" s="19">
        <v>6.4</v>
      </c>
      <c r="J55" s="19">
        <f t="shared" si="3"/>
        <v>45.44</v>
      </c>
      <c r="K55" s="445">
        <f t="shared" si="0"/>
        <v>0</v>
      </c>
      <c r="L55" s="476">
        <v>10.1</v>
      </c>
      <c r="M55" s="420">
        <v>0.08</v>
      </c>
      <c r="N55" s="2"/>
      <c r="O55" s="31"/>
      <c r="P55" s="31"/>
      <c r="Q55" s="20"/>
    </row>
    <row r="56" spans="1:17" x14ac:dyDescent="0.3">
      <c r="A56" s="644">
        <v>42996</v>
      </c>
      <c r="B56" s="4"/>
      <c r="C56" s="33">
        <v>0</v>
      </c>
      <c r="D56" s="16">
        <v>7.8</v>
      </c>
      <c r="E56" s="17">
        <v>0</v>
      </c>
      <c r="F56" s="17">
        <v>8.1999999999999993</v>
      </c>
      <c r="G56" s="18">
        <v>0</v>
      </c>
      <c r="H56" s="19">
        <v>346</v>
      </c>
      <c r="I56" s="19">
        <v>5.5</v>
      </c>
      <c r="J56" s="19">
        <f t="shared" si="3"/>
        <v>39.049999999999997</v>
      </c>
      <c r="K56" s="445">
        <f t="shared" si="0"/>
        <v>0</v>
      </c>
      <c r="L56" s="476">
        <v>9.8000000000000007</v>
      </c>
      <c r="M56" s="420">
        <v>0.53</v>
      </c>
      <c r="N56" s="2"/>
      <c r="O56" s="31"/>
      <c r="P56" s="31"/>
      <c r="Q56" s="20"/>
    </row>
    <row r="57" spans="1:17" x14ac:dyDescent="0.3">
      <c r="A57" s="644">
        <v>42998</v>
      </c>
      <c r="B57" s="4"/>
      <c r="C57" s="33">
        <v>0</v>
      </c>
      <c r="D57" s="16">
        <v>7.92</v>
      </c>
      <c r="E57" s="17"/>
      <c r="F57" s="17">
        <v>12.1</v>
      </c>
      <c r="G57" s="18">
        <v>2</v>
      </c>
      <c r="H57" s="19">
        <v>450</v>
      </c>
      <c r="I57" s="19">
        <v>6</v>
      </c>
      <c r="J57" s="19">
        <f t="shared" si="3"/>
        <v>42.599999999999994</v>
      </c>
      <c r="K57" s="445">
        <f t="shared" si="0"/>
        <v>1.4</v>
      </c>
      <c r="L57" s="476">
        <v>10.8</v>
      </c>
      <c r="M57" s="420">
        <v>0.03</v>
      </c>
      <c r="N57" s="2"/>
      <c r="O57" s="31"/>
      <c r="P57" s="31"/>
      <c r="Q57" s="20"/>
    </row>
    <row r="58" spans="1:17" x14ac:dyDescent="0.3">
      <c r="A58" s="644">
        <v>43003</v>
      </c>
      <c r="B58" s="4"/>
      <c r="C58" s="33">
        <v>0</v>
      </c>
      <c r="D58" s="16">
        <v>7.94</v>
      </c>
      <c r="E58" s="17">
        <v>0.3</v>
      </c>
      <c r="F58" s="17">
        <v>7</v>
      </c>
      <c r="G58" s="18">
        <v>0</v>
      </c>
      <c r="H58" s="19">
        <v>387</v>
      </c>
      <c r="I58" s="19">
        <v>6.62</v>
      </c>
      <c r="J58" s="19">
        <f t="shared" si="3"/>
        <v>47.001999999999995</v>
      </c>
      <c r="K58" s="445">
        <f t="shared" si="0"/>
        <v>0</v>
      </c>
      <c r="L58" s="476">
        <v>10.7</v>
      </c>
      <c r="M58" s="420">
        <v>0.06</v>
      </c>
      <c r="N58" s="2"/>
      <c r="O58" s="31"/>
      <c r="P58" s="31"/>
      <c r="Q58" s="20" t="s">
        <v>373</v>
      </c>
    </row>
    <row r="59" spans="1:17" x14ac:dyDescent="0.3">
      <c r="A59" s="644">
        <v>43005</v>
      </c>
      <c r="B59" s="4"/>
      <c r="C59" s="33">
        <v>0</v>
      </c>
      <c r="D59" s="16">
        <v>7.7</v>
      </c>
      <c r="E59" s="17">
        <v>0</v>
      </c>
      <c r="F59" s="17">
        <v>6.4</v>
      </c>
      <c r="G59" s="18">
        <v>0</v>
      </c>
      <c r="H59" s="19">
        <v>334</v>
      </c>
      <c r="I59" s="19">
        <v>6.9</v>
      </c>
      <c r="J59" s="19">
        <f t="shared" si="3"/>
        <v>48.99</v>
      </c>
      <c r="K59" s="445">
        <f t="shared" si="0"/>
        <v>0</v>
      </c>
      <c r="L59" s="476">
        <v>10.5</v>
      </c>
      <c r="M59" s="420">
        <v>0.08</v>
      </c>
      <c r="N59" s="2"/>
      <c r="O59" s="31"/>
      <c r="P59" s="31"/>
      <c r="Q59" s="20"/>
    </row>
    <row r="60" spans="1:17" x14ac:dyDescent="0.3">
      <c r="A60" s="644" t="s">
        <v>24</v>
      </c>
      <c r="B60" s="4"/>
      <c r="C60" s="33">
        <v>0</v>
      </c>
      <c r="D60" s="16"/>
      <c r="E60" s="17"/>
      <c r="F60" s="17"/>
      <c r="G60" s="18"/>
      <c r="H60" s="19"/>
      <c r="I60" s="19"/>
      <c r="J60" s="19"/>
      <c r="K60" s="445">
        <f t="shared" si="0"/>
        <v>0</v>
      </c>
      <c r="L60" s="476"/>
      <c r="M60" s="420"/>
      <c r="N60" s="2"/>
      <c r="O60" s="31"/>
      <c r="P60" s="31"/>
      <c r="Q60" s="20"/>
    </row>
    <row r="61" spans="1:17" x14ac:dyDescent="0.3">
      <c r="A61" s="644" t="s">
        <v>24</v>
      </c>
      <c r="B61" s="4"/>
      <c r="C61" s="33">
        <v>0</v>
      </c>
      <c r="D61" s="16"/>
      <c r="E61" s="17"/>
      <c r="F61" s="17"/>
      <c r="G61" s="18"/>
      <c r="H61" s="19"/>
      <c r="I61" s="19"/>
      <c r="J61" s="19"/>
      <c r="K61" s="445">
        <f t="shared" si="0"/>
        <v>0</v>
      </c>
      <c r="L61" s="476"/>
      <c r="M61" s="420"/>
      <c r="N61" s="2"/>
      <c r="O61" s="31"/>
      <c r="P61" s="31"/>
      <c r="Q61" s="20"/>
    </row>
    <row r="62" spans="1:17" x14ac:dyDescent="0.3">
      <c r="A62" s="644" t="s">
        <v>24</v>
      </c>
      <c r="B62" s="4"/>
      <c r="C62" s="33">
        <v>0</v>
      </c>
      <c r="D62" s="16"/>
      <c r="E62" s="17"/>
      <c r="F62" s="17"/>
      <c r="G62" s="18"/>
      <c r="H62" s="19"/>
      <c r="I62" s="19"/>
      <c r="J62" s="19"/>
      <c r="K62" s="445">
        <f t="shared" si="0"/>
        <v>0</v>
      </c>
      <c r="L62" s="476"/>
      <c r="M62" s="420"/>
      <c r="N62" s="2"/>
      <c r="O62" s="31"/>
      <c r="P62" s="31"/>
      <c r="Q62" s="20"/>
    </row>
    <row r="63" spans="1:17" x14ac:dyDescent="0.3">
      <c r="A63" s="644" t="s">
        <v>24</v>
      </c>
      <c r="B63" s="4"/>
      <c r="C63" s="33">
        <v>0</v>
      </c>
      <c r="D63" s="16"/>
      <c r="E63" s="17"/>
      <c r="F63" s="17"/>
      <c r="G63" s="18"/>
      <c r="H63" s="19"/>
      <c r="I63" s="19"/>
      <c r="J63" s="19"/>
      <c r="K63" s="445">
        <f t="shared" si="0"/>
        <v>0</v>
      </c>
      <c r="L63" s="476"/>
      <c r="M63" s="420"/>
      <c r="N63" s="2"/>
      <c r="O63" s="31"/>
      <c r="P63" s="31"/>
      <c r="Q63" s="20"/>
    </row>
    <row r="64" spans="1:17" x14ac:dyDescent="0.3">
      <c r="A64" s="644" t="s">
        <v>24</v>
      </c>
      <c r="B64" s="4"/>
      <c r="C64" s="33">
        <v>0</v>
      </c>
      <c r="D64" s="16"/>
      <c r="E64" s="17"/>
      <c r="F64" s="17"/>
      <c r="G64" s="18"/>
      <c r="H64" s="19"/>
      <c r="I64" s="19"/>
      <c r="J64" s="19"/>
      <c r="K64" s="445">
        <f t="shared" si="0"/>
        <v>0</v>
      </c>
      <c r="L64" s="476"/>
      <c r="M64" s="420"/>
      <c r="N64" s="2"/>
      <c r="O64" s="31"/>
      <c r="P64" s="31"/>
      <c r="Q64" s="20"/>
    </row>
    <row r="65" spans="1:17" x14ac:dyDescent="0.3">
      <c r="A65" s="644" t="s">
        <v>24</v>
      </c>
      <c r="B65" s="4"/>
      <c r="C65" s="33">
        <v>0</v>
      </c>
      <c r="D65" s="16"/>
      <c r="E65" s="17"/>
      <c r="F65" s="17"/>
      <c r="G65" s="18"/>
      <c r="H65" s="19"/>
      <c r="I65" s="19"/>
      <c r="J65" s="19"/>
      <c r="K65" s="445">
        <f t="shared" si="0"/>
        <v>0</v>
      </c>
      <c r="L65" s="476"/>
      <c r="M65" s="420"/>
      <c r="N65" s="2"/>
      <c r="O65" s="31"/>
      <c r="P65" s="31"/>
      <c r="Q65" s="20"/>
    </row>
    <row r="66" spans="1:17" x14ac:dyDescent="0.3">
      <c r="A66" s="644" t="s">
        <v>24</v>
      </c>
      <c r="B66" s="4"/>
      <c r="C66" s="33">
        <v>0</v>
      </c>
      <c r="D66" s="16"/>
      <c r="E66" s="17"/>
      <c r="F66" s="17"/>
      <c r="G66" s="18"/>
      <c r="H66" s="19"/>
      <c r="I66" s="19"/>
      <c r="J66" s="19"/>
      <c r="K66" s="445">
        <f t="shared" si="0"/>
        <v>0</v>
      </c>
      <c r="L66" s="476"/>
      <c r="M66" s="420"/>
      <c r="N66" s="2"/>
      <c r="O66" s="31"/>
      <c r="P66" s="31"/>
      <c r="Q66" s="20"/>
    </row>
    <row r="67" spans="1:17" x14ac:dyDescent="0.3">
      <c r="A67" s="644" t="s">
        <v>24</v>
      </c>
      <c r="B67" s="4"/>
      <c r="C67" s="33">
        <v>0</v>
      </c>
      <c r="D67" s="16"/>
      <c r="E67" s="17"/>
      <c r="F67" s="17"/>
      <c r="G67" s="18"/>
      <c r="H67" s="19"/>
      <c r="I67" s="19"/>
      <c r="J67" s="19"/>
      <c r="K67" s="445">
        <f t="shared" si="0"/>
        <v>0</v>
      </c>
      <c r="L67" s="476"/>
      <c r="M67" s="420"/>
      <c r="N67" s="2"/>
      <c r="O67" s="31"/>
      <c r="P67" s="31"/>
      <c r="Q67" s="20"/>
    </row>
    <row r="68" spans="1:17" x14ac:dyDescent="0.3">
      <c r="A68" s="644" t="s">
        <v>24</v>
      </c>
      <c r="B68" s="4"/>
      <c r="C68" s="33">
        <v>0</v>
      </c>
      <c r="D68" s="16"/>
      <c r="E68" s="17"/>
      <c r="F68" s="17"/>
      <c r="G68" s="18"/>
      <c r="H68" s="19"/>
      <c r="I68" s="19"/>
      <c r="J68" s="19"/>
      <c r="K68" s="445">
        <f t="shared" si="0"/>
        <v>0</v>
      </c>
      <c r="L68" s="476"/>
      <c r="M68" s="420"/>
      <c r="N68" s="2"/>
      <c r="O68" s="31"/>
      <c r="P68" s="31"/>
      <c r="Q68" s="20"/>
    </row>
    <row r="69" spans="1:17" x14ac:dyDescent="0.3">
      <c r="A69" s="644" t="s">
        <v>24</v>
      </c>
      <c r="B69" s="4"/>
      <c r="C69" s="33">
        <v>0</v>
      </c>
      <c r="D69" s="16"/>
      <c r="E69" s="17"/>
      <c r="F69" s="17"/>
      <c r="G69" s="18"/>
      <c r="H69" s="19"/>
      <c r="I69" s="19"/>
      <c r="J69" s="19"/>
      <c r="K69" s="445">
        <f t="shared" si="0"/>
        <v>0</v>
      </c>
      <c r="L69" s="476"/>
      <c r="M69" s="420"/>
      <c r="N69" s="2"/>
      <c r="O69" s="31"/>
      <c r="P69" s="31"/>
      <c r="Q69" s="20"/>
    </row>
    <row r="70" spans="1:17" x14ac:dyDescent="0.3">
      <c r="A70" s="644" t="s">
        <v>24</v>
      </c>
      <c r="B70" s="4"/>
      <c r="C70" s="33">
        <v>0</v>
      </c>
      <c r="D70" s="16"/>
      <c r="E70" s="17"/>
      <c r="F70" s="17"/>
      <c r="G70" s="18"/>
      <c r="H70" s="19"/>
      <c r="I70" s="19"/>
      <c r="J70" s="19"/>
      <c r="K70" s="445">
        <f t="shared" si="0"/>
        <v>0</v>
      </c>
      <c r="L70" s="476"/>
      <c r="M70" s="420"/>
      <c r="N70" s="2"/>
      <c r="O70" s="31"/>
      <c r="P70" s="31"/>
      <c r="Q70" s="20"/>
    </row>
    <row r="71" spans="1:17" x14ac:dyDescent="0.3">
      <c r="A71" s="644" t="s">
        <v>24</v>
      </c>
      <c r="B71" s="4"/>
      <c r="C71" s="33">
        <v>0</v>
      </c>
      <c r="D71" s="16"/>
      <c r="E71" s="17"/>
      <c r="F71" s="17"/>
      <c r="G71" s="18"/>
      <c r="H71" s="19"/>
      <c r="I71" s="19"/>
      <c r="J71" s="19"/>
      <c r="K71" s="445">
        <f t="shared" si="0"/>
        <v>0</v>
      </c>
      <c r="L71" s="476"/>
      <c r="M71" s="420"/>
      <c r="N71" s="2"/>
      <c r="O71" s="31"/>
      <c r="P71" s="31"/>
      <c r="Q71" s="20"/>
    </row>
    <row r="72" spans="1:17" x14ac:dyDescent="0.3">
      <c r="A72" s="644" t="s">
        <v>24</v>
      </c>
      <c r="B72" s="4"/>
      <c r="C72" s="33">
        <v>0</v>
      </c>
      <c r="D72" s="16"/>
      <c r="E72" s="17"/>
      <c r="F72" s="17"/>
      <c r="G72" s="18"/>
      <c r="H72" s="19"/>
      <c r="I72" s="19"/>
      <c r="J72" s="19"/>
      <c r="K72" s="445">
        <f t="shared" si="0"/>
        <v>0</v>
      </c>
      <c r="L72" s="476"/>
      <c r="M72" s="420"/>
      <c r="N72" s="2"/>
      <c r="O72" s="31"/>
      <c r="P72" s="31"/>
      <c r="Q72" s="20"/>
    </row>
    <row r="73" spans="1:17" x14ac:dyDescent="0.3">
      <c r="A73" s="644" t="s">
        <v>24</v>
      </c>
      <c r="B73" s="4"/>
      <c r="C73" s="33">
        <v>0</v>
      </c>
      <c r="D73" s="16"/>
      <c r="E73" s="17"/>
      <c r="F73" s="17"/>
      <c r="G73" s="18"/>
      <c r="H73" s="19"/>
      <c r="I73" s="19"/>
      <c r="J73" s="19"/>
      <c r="K73" s="445">
        <f t="shared" si="0"/>
        <v>0</v>
      </c>
      <c r="L73" s="476"/>
      <c r="M73" s="420"/>
      <c r="N73" s="2"/>
      <c r="O73" s="31"/>
      <c r="P73" s="31"/>
      <c r="Q73" s="20"/>
    </row>
    <row r="74" spans="1:17" x14ac:dyDescent="0.3">
      <c r="A74" s="644" t="s">
        <v>24</v>
      </c>
      <c r="B74" s="4"/>
      <c r="C74" s="33">
        <v>0</v>
      </c>
      <c r="D74" s="16"/>
      <c r="E74" s="17"/>
      <c r="F74" s="17"/>
      <c r="G74" s="18"/>
      <c r="H74" s="19"/>
      <c r="I74" s="19"/>
      <c r="J74" s="19"/>
      <c r="K74" s="445">
        <f t="shared" ref="K74:K137" si="4">G74*0.7</f>
        <v>0</v>
      </c>
      <c r="L74" s="476"/>
      <c r="M74" s="420"/>
      <c r="N74" s="2"/>
      <c r="O74" s="31"/>
      <c r="P74" s="31"/>
      <c r="Q74" s="20"/>
    </row>
    <row r="75" spans="1:17" x14ac:dyDescent="0.3">
      <c r="A75" s="644" t="s">
        <v>24</v>
      </c>
      <c r="B75" s="4"/>
      <c r="C75" s="33">
        <v>0</v>
      </c>
      <c r="D75" s="16"/>
      <c r="E75" s="17"/>
      <c r="F75" s="17"/>
      <c r="G75" s="18"/>
      <c r="H75" s="19"/>
      <c r="I75" s="19"/>
      <c r="J75" s="19"/>
      <c r="K75" s="445">
        <f t="shared" si="4"/>
        <v>0</v>
      </c>
      <c r="L75" s="476"/>
      <c r="M75" s="420"/>
      <c r="N75" s="2"/>
      <c r="O75" s="31"/>
      <c r="P75" s="31"/>
      <c r="Q75" s="20"/>
    </row>
    <row r="76" spans="1:17" x14ac:dyDescent="0.3">
      <c r="A76" s="644" t="s">
        <v>24</v>
      </c>
      <c r="B76" s="4"/>
      <c r="C76" s="33">
        <v>0</v>
      </c>
      <c r="D76" s="16"/>
      <c r="E76" s="17"/>
      <c r="F76" s="17"/>
      <c r="G76" s="18"/>
      <c r="H76" s="19"/>
      <c r="I76" s="19"/>
      <c r="J76" s="19"/>
      <c r="K76" s="445">
        <f t="shared" si="4"/>
        <v>0</v>
      </c>
      <c r="L76" s="476"/>
      <c r="M76" s="420"/>
      <c r="N76" s="2"/>
      <c r="O76" s="31"/>
      <c r="P76" s="31"/>
      <c r="Q76" s="20"/>
    </row>
    <row r="77" spans="1:17" x14ac:dyDescent="0.3">
      <c r="A77" s="644" t="s">
        <v>24</v>
      </c>
      <c r="B77" s="4"/>
      <c r="C77" s="33">
        <v>0</v>
      </c>
      <c r="D77" s="16"/>
      <c r="E77" s="17"/>
      <c r="F77" s="17"/>
      <c r="G77" s="18"/>
      <c r="H77" s="19"/>
      <c r="I77" s="19"/>
      <c r="J77" s="19"/>
      <c r="K77" s="445">
        <f t="shared" si="4"/>
        <v>0</v>
      </c>
      <c r="L77" s="476"/>
      <c r="M77" s="420"/>
      <c r="N77" s="2"/>
      <c r="O77" s="31"/>
      <c r="P77" s="31"/>
      <c r="Q77" s="20"/>
    </row>
    <row r="78" spans="1:17" x14ac:dyDescent="0.3">
      <c r="A78" s="644" t="s">
        <v>24</v>
      </c>
      <c r="B78" s="4"/>
      <c r="C78" s="33">
        <v>0</v>
      </c>
      <c r="D78" s="16"/>
      <c r="E78" s="17"/>
      <c r="F78" s="17"/>
      <c r="G78" s="18"/>
      <c r="H78" s="19"/>
      <c r="I78" s="19"/>
      <c r="J78" s="19"/>
      <c r="K78" s="445">
        <f t="shared" si="4"/>
        <v>0</v>
      </c>
      <c r="L78" s="476"/>
      <c r="M78" s="420"/>
      <c r="N78" s="2"/>
      <c r="O78" s="31"/>
      <c r="P78" s="31"/>
      <c r="Q78" s="20"/>
    </row>
    <row r="79" spans="1:17" x14ac:dyDescent="0.3">
      <c r="A79" s="644" t="s">
        <v>24</v>
      </c>
      <c r="B79" s="4"/>
      <c r="C79" s="33">
        <v>0</v>
      </c>
      <c r="D79" s="16"/>
      <c r="E79" s="17"/>
      <c r="F79" s="17"/>
      <c r="G79" s="18"/>
      <c r="H79" s="19"/>
      <c r="I79" s="19"/>
      <c r="J79" s="19"/>
      <c r="K79" s="445">
        <f t="shared" si="4"/>
        <v>0</v>
      </c>
      <c r="L79" s="476"/>
      <c r="M79" s="420"/>
      <c r="N79" s="2"/>
      <c r="O79" s="31"/>
      <c r="P79" s="31"/>
      <c r="Q79" s="20"/>
    </row>
    <row r="80" spans="1:17" x14ac:dyDescent="0.3">
      <c r="A80" s="644" t="s">
        <v>24</v>
      </c>
      <c r="B80" s="4"/>
      <c r="C80" s="33">
        <v>0</v>
      </c>
      <c r="D80" s="16"/>
      <c r="E80" s="17"/>
      <c r="F80" s="17"/>
      <c r="G80" s="18"/>
      <c r="H80" s="19"/>
      <c r="I80" s="19"/>
      <c r="J80" s="19"/>
      <c r="K80" s="445">
        <f t="shared" si="4"/>
        <v>0</v>
      </c>
      <c r="L80" s="476"/>
      <c r="M80" s="420"/>
      <c r="N80" s="2"/>
      <c r="O80" s="31"/>
      <c r="P80" s="31"/>
      <c r="Q80" s="20"/>
    </row>
    <row r="81" spans="1:17" x14ac:dyDescent="0.3">
      <c r="A81" s="644" t="s">
        <v>24</v>
      </c>
      <c r="B81" s="4"/>
      <c r="C81" s="33">
        <v>0</v>
      </c>
      <c r="D81" s="16"/>
      <c r="E81" s="17"/>
      <c r="F81" s="17"/>
      <c r="G81" s="18"/>
      <c r="H81" s="19"/>
      <c r="I81" s="19"/>
      <c r="J81" s="19"/>
      <c r="K81" s="445">
        <f t="shared" si="4"/>
        <v>0</v>
      </c>
      <c r="L81" s="476"/>
      <c r="M81" s="420"/>
      <c r="N81" s="2"/>
      <c r="O81" s="31"/>
      <c r="P81" s="31"/>
      <c r="Q81" s="20"/>
    </row>
    <row r="82" spans="1:17" x14ac:dyDescent="0.3">
      <c r="A82" s="644" t="s">
        <v>24</v>
      </c>
      <c r="B82" s="4"/>
      <c r="C82" s="33">
        <v>0</v>
      </c>
      <c r="D82" s="16"/>
      <c r="E82" s="17"/>
      <c r="F82" s="17"/>
      <c r="G82" s="18"/>
      <c r="H82" s="19"/>
      <c r="I82" s="19"/>
      <c r="J82" s="19"/>
      <c r="K82" s="445">
        <f t="shared" si="4"/>
        <v>0</v>
      </c>
      <c r="L82" s="476"/>
      <c r="M82" s="420"/>
      <c r="N82" s="2"/>
      <c r="O82" s="31"/>
      <c r="P82" s="31"/>
      <c r="Q82" s="20"/>
    </row>
    <row r="83" spans="1:17" x14ac:dyDescent="0.3">
      <c r="A83" s="644" t="s">
        <v>24</v>
      </c>
      <c r="B83" s="4"/>
      <c r="C83" s="33">
        <v>0</v>
      </c>
      <c r="D83" s="16"/>
      <c r="E83" s="17"/>
      <c r="F83" s="17"/>
      <c r="G83" s="18"/>
      <c r="H83" s="19"/>
      <c r="I83" s="19"/>
      <c r="J83" s="19"/>
      <c r="K83" s="445">
        <f t="shared" si="4"/>
        <v>0</v>
      </c>
      <c r="L83" s="476"/>
      <c r="M83" s="420"/>
      <c r="N83" s="2"/>
      <c r="O83" s="31"/>
      <c r="P83" s="31"/>
      <c r="Q83" s="20"/>
    </row>
    <row r="84" spans="1:17" x14ac:dyDescent="0.3">
      <c r="A84" s="644" t="s">
        <v>24</v>
      </c>
      <c r="B84" s="4"/>
      <c r="C84" s="33">
        <v>0</v>
      </c>
      <c r="D84" s="16"/>
      <c r="E84" s="17"/>
      <c r="F84" s="17"/>
      <c r="G84" s="18"/>
      <c r="H84" s="19"/>
      <c r="I84" s="19"/>
      <c r="J84" s="19"/>
      <c r="K84" s="445">
        <f t="shared" si="4"/>
        <v>0</v>
      </c>
      <c r="L84" s="476"/>
      <c r="M84" s="420"/>
      <c r="N84" s="2"/>
      <c r="O84" s="31"/>
      <c r="P84" s="31"/>
      <c r="Q84" s="20"/>
    </row>
    <row r="85" spans="1:17" x14ac:dyDescent="0.3">
      <c r="A85" s="644" t="s">
        <v>24</v>
      </c>
      <c r="B85" s="4"/>
      <c r="C85" s="33">
        <v>0</v>
      </c>
      <c r="D85" s="16"/>
      <c r="E85" s="17"/>
      <c r="F85" s="17"/>
      <c r="G85" s="18"/>
      <c r="H85" s="19"/>
      <c r="I85" s="19"/>
      <c r="J85" s="19"/>
      <c r="K85" s="445">
        <f t="shared" si="4"/>
        <v>0</v>
      </c>
      <c r="L85" s="476"/>
      <c r="M85" s="420"/>
      <c r="N85" s="2"/>
      <c r="O85" s="31"/>
      <c r="P85" s="31"/>
      <c r="Q85" s="20"/>
    </row>
    <row r="86" spans="1:17" x14ac:dyDescent="0.3">
      <c r="A86" s="644" t="s">
        <v>24</v>
      </c>
      <c r="B86" s="4"/>
      <c r="C86" s="33">
        <v>0</v>
      </c>
      <c r="D86" s="16"/>
      <c r="E86" s="17"/>
      <c r="F86" s="17"/>
      <c r="G86" s="18"/>
      <c r="H86" s="19"/>
      <c r="I86" s="19"/>
      <c r="J86" s="19"/>
      <c r="K86" s="445">
        <f t="shared" si="4"/>
        <v>0</v>
      </c>
      <c r="L86" s="476"/>
      <c r="M86" s="420"/>
      <c r="N86" s="2"/>
      <c r="O86" s="31"/>
      <c r="P86" s="31"/>
      <c r="Q86" s="20"/>
    </row>
    <row r="87" spans="1:17" x14ac:dyDescent="0.3">
      <c r="A87" s="644" t="s">
        <v>24</v>
      </c>
      <c r="B87" s="4"/>
      <c r="C87" s="33">
        <v>0</v>
      </c>
      <c r="D87" s="16"/>
      <c r="E87" s="17"/>
      <c r="F87" s="17"/>
      <c r="G87" s="18"/>
      <c r="H87" s="19"/>
      <c r="I87" s="19"/>
      <c r="J87" s="19"/>
      <c r="K87" s="445">
        <f t="shared" si="4"/>
        <v>0</v>
      </c>
      <c r="L87" s="476"/>
      <c r="M87" s="420"/>
      <c r="N87" s="2"/>
      <c r="O87" s="31"/>
      <c r="P87" s="31"/>
      <c r="Q87" s="20"/>
    </row>
    <row r="88" spans="1:17" x14ac:dyDescent="0.3">
      <c r="A88" s="644" t="s">
        <v>24</v>
      </c>
      <c r="B88" s="4"/>
      <c r="C88" s="33">
        <v>0</v>
      </c>
      <c r="D88" s="16"/>
      <c r="E88" s="17"/>
      <c r="F88" s="17"/>
      <c r="G88" s="18"/>
      <c r="H88" s="19"/>
      <c r="I88" s="19"/>
      <c r="J88" s="19"/>
      <c r="K88" s="445">
        <f t="shared" si="4"/>
        <v>0</v>
      </c>
      <c r="L88" s="476"/>
      <c r="M88" s="420"/>
      <c r="N88" s="2"/>
      <c r="O88" s="31"/>
      <c r="P88" s="31"/>
      <c r="Q88" s="20"/>
    </row>
    <row r="89" spans="1:17" x14ac:dyDescent="0.3">
      <c r="A89" s="644" t="s">
        <v>24</v>
      </c>
      <c r="B89" s="4"/>
      <c r="C89" s="33">
        <v>0</v>
      </c>
      <c r="D89" s="16"/>
      <c r="E89" s="17"/>
      <c r="F89" s="17"/>
      <c r="G89" s="18"/>
      <c r="H89" s="19"/>
      <c r="I89" s="19"/>
      <c r="J89" s="19"/>
      <c r="K89" s="445">
        <f t="shared" si="4"/>
        <v>0</v>
      </c>
      <c r="L89" s="476"/>
      <c r="M89" s="420"/>
      <c r="N89" s="2"/>
      <c r="O89" s="31"/>
      <c r="P89" s="31"/>
      <c r="Q89" s="20"/>
    </row>
    <row r="90" spans="1:17" x14ac:dyDescent="0.3">
      <c r="A90" s="644" t="s">
        <v>24</v>
      </c>
      <c r="B90" s="4"/>
      <c r="C90" s="33">
        <v>0</v>
      </c>
      <c r="D90" s="16"/>
      <c r="E90" s="17"/>
      <c r="F90" s="17"/>
      <c r="G90" s="18"/>
      <c r="H90" s="19"/>
      <c r="I90" s="19"/>
      <c r="J90" s="19"/>
      <c r="K90" s="445">
        <f t="shared" si="4"/>
        <v>0</v>
      </c>
      <c r="L90" s="476"/>
      <c r="M90" s="420"/>
      <c r="N90" s="2"/>
      <c r="O90" s="31"/>
      <c r="P90" s="31"/>
      <c r="Q90" s="20"/>
    </row>
    <row r="91" spans="1:17" x14ac:dyDescent="0.3">
      <c r="A91" s="644" t="s">
        <v>24</v>
      </c>
      <c r="B91" s="4"/>
      <c r="C91" s="33">
        <v>0</v>
      </c>
      <c r="D91" s="16"/>
      <c r="E91" s="17"/>
      <c r="F91" s="17"/>
      <c r="G91" s="18"/>
      <c r="H91" s="19"/>
      <c r="I91" s="19"/>
      <c r="J91" s="19"/>
      <c r="K91" s="445">
        <f t="shared" si="4"/>
        <v>0</v>
      </c>
      <c r="L91" s="476"/>
      <c r="M91" s="420"/>
      <c r="N91" s="2"/>
      <c r="O91" s="31"/>
      <c r="P91" s="31"/>
      <c r="Q91" s="20"/>
    </row>
    <row r="92" spans="1:17" x14ac:dyDescent="0.3">
      <c r="A92" s="644" t="s">
        <v>24</v>
      </c>
      <c r="B92" s="4"/>
      <c r="C92" s="33">
        <v>0</v>
      </c>
      <c r="D92" s="16"/>
      <c r="E92" s="17"/>
      <c r="F92" s="17"/>
      <c r="G92" s="18"/>
      <c r="H92" s="19"/>
      <c r="I92" s="19"/>
      <c r="J92" s="19"/>
      <c r="K92" s="445">
        <f t="shared" si="4"/>
        <v>0</v>
      </c>
      <c r="L92" s="476"/>
      <c r="M92" s="420"/>
      <c r="N92" s="2"/>
      <c r="O92" s="31"/>
      <c r="P92" s="31"/>
      <c r="Q92" s="20"/>
    </row>
    <row r="93" spans="1:17" x14ac:dyDescent="0.3">
      <c r="A93" s="644" t="s">
        <v>24</v>
      </c>
      <c r="B93" s="4"/>
      <c r="C93" s="33">
        <v>0</v>
      </c>
      <c r="D93" s="16"/>
      <c r="E93" s="17"/>
      <c r="F93" s="17"/>
      <c r="G93" s="18"/>
      <c r="H93" s="19"/>
      <c r="I93" s="19"/>
      <c r="J93" s="19"/>
      <c r="K93" s="445">
        <f t="shared" si="4"/>
        <v>0</v>
      </c>
      <c r="L93" s="476"/>
      <c r="M93" s="420"/>
      <c r="N93" s="2"/>
      <c r="O93" s="31"/>
      <c r="P93" s="31"/>
      <c r="Q93" s="20"/>
    </row>
    <row r="94" spans="1:17" x14ac:dyDescent="0.3">
      <c r="A94" s="644" t="s">
        <v>24</v>
      </c>
      <c r="B94" s="4"/>
      <c r="C94" s="33">
        <v>0</v>
      </c>
      <c r="D94" s="16"/>
      <c r="E94" s="17"/>
      <c r="F94" s="17"/>
      <c r="G94" s="18"/>
      <c r="H94" s="19"/>
      <c r="I94" s="19"/>
      <c r="J94" s="19"/>
      <c r="K94" s="445">
        <f t="shared" si="4"/>
        <v>0</v>
      </c>
      <c r="L94" s="476"/>
      <c r="M94" s="420"/>
      <c r="N94" s="2"/>
      <c r="O94" s="31"/>
      <c r="P94" s="31"/>
      <c r="Q94" s="20"/>
    </row>
    <row r="95" spans="1:17" x14ac:dyDescent="0.3">
      <c r="A95" s="644" t="s">
        <v>24</v>
      </c>
      <c r="B95" s="4"/>
      <c r="C95" s="33">
        <v>0</v>
      </c>
      <c r="D95" s="16"/>
      <c r="E95" s="17"/>
      <c r="F95" s="17"/>
      <c r="G95" s="18"/>
      <c r="H95" s="19"/>
      <c r="I95" s="19"/>
      <c r="J95" s="19"/>
      <c r="K95" s="445">
        <f t="shared" si="4"/>
        <v>0</v>
      </c>
      <c r="L95" s="476"/>
      <c r="M95" s="420"/>
      <c r="N95" s="2"/>
      <c r="O95" s="31"/>
      <c r="P95" s="31"/>
      <c r="Q95" s="20"/>
    </row>
    <row r="96" spans="1:17" x14ac:dyDescent="0.3">
      <c r="A96" s="644" t="s">
        <v>24</v>
      </c>
      <c r="B96" s="4"/>
      <c r="C96" s="33">
        <v>0</v>
      </c>
      <c r="D96" s="16"/>
      <c r="E96" s="17"/>
      <c r="F96" s="17"/>
      <c r="G96" s="18"/>
      <c r="H96" s="19"/>
      <c r="I96" s="19"/>
      <c r="J96" s="19"/>
      <c r="K96" s="445">
        <f t="shared" si="4"/>
        <v>0</v>
      </c>
      <c r="L96" s="476"/>
      <c r="M96" s="420"/>
      <c r="N96" s="2"/>
      <c r="O96" s="31"/>
      <c r="P96" s="31"/>
      <c r="Q96" s="20"/>
    </row>
    <row r="97" spans="1:17" x14ac:dyDescent="0.3">
      <c r="A97" s="644" t="s">
        <v>24</v>
      </c>
      <c r="B97" s="4"/>
      <c r="C97" s="33">
        <v>0</v>
      </c>
      <c r="D97" s="16"/>
      <c r="E97" s="17"/>
      <c r="F97" s="17"/>
      <c r="G97" s="18"/>
      <c r="H97" s="19"/>
      <c r="I97" s="19"/>
      <c r="J97" s="19"/>
      <c r="K97" s="445">
        <f t="shared" si="4"/>
        <v>0</v>
      </c>
      <c r="L97" s="476"/>
      <c r="M97" s="420"/>
      <c r="N97" s="2"/>
      <c r="O97" s="31"/>
      <c r="P97" s="31"/>
      <c r="Q97" s="20"/>
    </row>
    <row r="98" spans="1:17" x14ac:dyDescent="0.3">
      <c r="A98" s="644" t="s">
        <v>24</v>
      </c>
      <c r="B98" s="4"/>
      <c r="C98" s="33">
        <v>0</v>
      </c>
      <c r="D98" s="16"/>
      <c r="E98" s="17"/>
      <c r="F98" s="17"/>
      <c r="G98" s="18"/>
      <c r="H98" s="19"/>
      <c r="I98" s="19"/>
      <c r="J98" s="19"/>
      <c r="K98" s="445">
        <f t="shared" si="4"/>
        <v>0</v>
      </c>
      <c r="L98" s="476"/>
      <c r="M98" s="420"/>
      <c r="N98" s="2"/>
      <c r="O98" s="31"/>
      <c r="P98" s="31"/>
      <c r="Q98" s="20"/>
    </row>
    <row r="99" spans="1:17" x14ac:dyDescent="0.3">
      <c r="A99" s="644" t="s">
        <v>24</v>
      </c>
      <c r="B99" s="4"/>
      <c r="C99" s="33">
        <v>0</v>
      </c>
      <c r="D99" s="16"/>
      <c r="E99" s="17"/>
      <c r="F99" s="17"/>
      <c r="G99" s="18"/>
      <c r="H99" s="19"/>
      <c r="I99" s="19"/>
      <c r="J99" s="19"/>
      <c r="K99" s="445">
        <f t="shared" si="4"/>
        <v>0</v>
      </c>
      <c r="L99" s="476"/>
      <c r="M99" s="420"/>
      <c r="N99" s="2"/>
      <c r="O99" s="31"/>
      <c r="P99" s="31"/>
      <c r="Q99" s="20"/>
    </row>
    <row r="100" spans="1:17" x14ac:dyDescent="0.3">
      <c r="A100" s="644" t="s">
        <v>24</v>
      </c>
      <c r="B100" s="4"/>
      <c r="C100" s="33">
        <v>0</v>
      </c>
      <c r="D100" s="16"/>
      <c r="E100" s="17"/>
      <c r="F100" s="17"/>
      <c r="G100" s="18"/>
      <c r="H100" s="19"/>
      <c r="I100" s="19"/>
      <c r="J100" s="19"/>
      <c r="K100" s="445">
        <f t="shared" si="4"/>
        <v>0</v>
      </c>
      <c r="L100" s="476"/>
      <c r="M100" s="420"/>
      <c r="N100" s="2"/>
      <c r="O100" s="31"/>
      <c r="P100" s="31"/>
      <c r="Q100" s="20"/>
    </row>
    <row r="101" spans="1:17" x14ac:dyDescent="0.3">
      <c r="A101" s="644" t="s">
        <v>24</v>
      </c>
      <c r="B101" s="4"/>
      <c r="C101" s="33">
        <v>0</v>
      </c>
      <c r="D101" s="16"/>
      <c r="E101" s="17"/>
      <c r="F101" s="17"/>
      <c r="G101" s="18"/>
      <c r="H101" s="19"/>
      <c r="I101" s="19"/>
      <c r="J101" s="19"/>
      <c r="K101" s="445">
        <f t="shared" si="4"/>
        <v>0</v>
      </c>
      <c r="L101" s="476"/>
      <c r="M101" s="420"/>
      <c r="N101" s="2"/>
      <c r="O101" s="31"/>
      <c r="P101" s="31"/>
      <c r="Q101" s="20"/>
    </row>
    <row r="102" spans="1:17" x14ac:dyDescent="0.3">
      <c r="A102" s="644" t="s">
        <v>24</v>
      </c>
      <c r="B102" s="4"/>
      <c r="C102" s="33">
        <v>0</v>
      </c>
      <c r="D102" s="16"/>
      <c r="E102" s="17"/>
      <c r="F102" s="17"/>
      <c r="G102" s="18"/>
      <c r="H102" s="19"/>
      <c r="I102" s="19"/>
      <c r="J102" s="19"/>
      <c r="K102" s="445">
        <f t="shared" si="4"/>
        <v>0</v>
      </c>
      <c r="L102" s="476"/>
      <c r="M102" s="420"/>
      <c r="N102" s="2"/>
      <c r="O102" s="31"/>
      <c r="P102" s="31"/>
      <c r="Q102" s="20"/>
    </row>
    <row r="103" spans="1:17" x14ac:dyDescent="0.3">
      <c r="A103" s="644" t="s">
        <v>24</v>
      </c>
      <c r="B103" s="4"/>
      <c r="C103" s="33">
        <v>0</v>
      </c>
      <c r="D103" s="16"/>
      <c r="E103" s="17"/>
      <c r="F103" s="17"/>
      <c r="G103" s="18"/>
      <c r="H103" s="19"/>
      <c r="I103" s="19"/>
      <c r="J103" s="19"/>
      <c r="K103" s="445">
        <f t="shared" si="4"/>
        <v>0</v>
      </c>
      <c r="L103" s="476"/>
      <c r="M103" s="420"/>
      <c r="N103" s="2"/>
      <c r="O103" s="31"/>
      <c r="P103" s="31"/>
      <c r="Q103" s="20"/>
    </row>
    <row r="104" spans="1:17" x14ac:dyDescent="0.3">
      <c r="A104" s="644" t="s">
        <v>24</v>
      </c>
      <c r="B104" s="4"/>
      <c r="C104" s="33">
        <v>0</v>
      </c>
      <c r="D104" s="16"/>
      <c r="E104" s="17"/>
      <c r="F104" s="17"/>
      <c r="G104" s="18"/>
      <c r="H104" s="19"/>
      <c r="I104" s="19"/>
      <c r="J104" s="19"/>
      <c r="K104" s="445">
        <f t="shared" si="4"/>
        <v>0</v>
      </c>
      <c r="L104" s="476"/>
      <c r="M104" s="420"/>
      <c r="N104" s="2"/>
      <c r="O104" s="31"/>
      <c r="P104" s="31"/>
      <c r="Q104" s="20"/>
    </row>
    <row r="105" spans="1:17" x14ac:dyDescent="0.3">
      <c r="A105" s="644" t="s">
        <v>24</v>
      </c>
      <c r="B105" s="4"/>
      <c r="C105" s="33">
        <v>0</v>
      </c>
      <c r="D105" s="16"/>
      <c r="E105" s="17"/>
      <c r="F105" s="17"/>
      <c r="G105" s="18"/>
      <c r="H105" s="19"/>
      <c r="I105" s="19"/>
      <c r="J105" s="19"/>
      <c r="K105" s="445">
        <f t="shared" si="4"/>
        <v>0</v>
      </c>
      <c r="L105" s="476"/>
      <c r="M105" s="420"/>
      <c r="N105" s="2"/>
      <c r="O105" s="31"/>
      <c r="P105" s="31"/>
      <c r="Q105" s="20"/>
    </row>
    <row r="106" spans="1:17" x14ac:dyDescent="0.3">
      <c r="A106" s="644" t="s">
        <v>24</v>
      </c>
      <c r="B106" s="4"/>
      <c r="C106" s="33">
        <v>0</v>
      </c>
      <c r="D106" s="16"/>
      <c r="E106" s="17"/>
      <c r="F106" s="17"/>
      <c r="G106" s="18"/>
      <c r="H106" s="19"/>
      <c r="I106" s="19"/>
      <c r="J106" s="19"/>
      <c r="K106" s="445">
        <f t="shared" si="4"/>
        <v>0</v>
      </c>
      <c r="L106" s="476"/>
      <c r="M106" s="420"/>
      <c r="N106" s="2"/>
      <c r="O106" s="31"/>
      <c r="P106" s="31"/>
      <c r="Q106" s="20"/>
    </row>
    <row r="107" spans="1:17" x14ac:dyDescent="0.3">
      <c r="A107" s="644" t="s">
        <v>24</v>
      </c>
      <c r="B107" s="4"/>
      <c r="C107" s="33">
        <v>0</v>
      </c>
      <c r="D107" s="16"/>
      <c r="E107" s="17"/>
      <c r="F107" s="17"/>
      <c r="G107" s="18"/>
      <c r="H107" s="19"/>
      <c r="I107" s="19"/>
      <c r="J107" s="19"/>
      <c r="K107" s="445">
        <f t="shared" si="4"/>
        <v>0</v>
      </c>
      <c r="L107" s="476"/>
      <c r="M107" s="420"/>
      <c r="N107" s="2"/>
      <c r="O107" s="31"/>
      <c r="P107" s="31"/>
      <c r="Q107" s="20"/>
    </row>
    <row r="108" spans="1:17" x14ac:dyDescent="0.3">
      <c r="A108" s="644" t="s">
        <v>24</v>
      </c>
      <c r="B108" s="4"/>
      <c r="C108" s="33">
        <v>0</v>
      </c>
      <c r="D108" s="16"/>
      <c r="E108" s="17"/>
      <c r="F108" s="17"/>
      <c r="G108" s="18"/>
      <c r="H108" s="19"/>
      <c r="I108" s="19"/>
      <c r="J108" s="19"/>
      <c r="K108" s="445">
        <f t="shared" si="4"/>
        <v>0</v>
      </c>
      <c r="L108" s="476"/>
      <c r="M108" s="420"/>
      <c r="N108" s="2"/>
      <c r="O108" s="31"/>
      <c r="P108" s="31"/>
      <c r="Q108" s="20"/>
    </row>
    <row r="109" spans="1:17" x14ac:dyDescent="0.3">
      <c r="A109" s="644" t="s">
        <v>24</v>
      </c>
      <c r="B109" s="4"/>
      <c r="C109" s="33">
        <v>0</v>
      </c>
      <c r="D109" s="16"/>
      <c r="E109" s="17"/>
      <c r="F109" s="17"/>
      <c r="G109" s="18"/>
      <c r="H109" s="19"/>
      <c r="I109" s="19"/>
      <c r="J109" s="19"/>
      <c r="K109" s="445">
        <f t="shared" si="4"/>
        <v>0</v>
      </c>
      <c r="L109" s="476"/>
      <c r="M109" s="420"/>
      <c r="N109" s="2"/>
      <c r="O109" s="31"/>
      <c r="P109" s="31"/>
      <c r="Q109" s="20"/>
    </row>
    <row r="110" spans="1:17" x14ac:dyDescent="0.3">
      <c r="A110" s="644" t="s">
        <v>24</v>
      </c>
      <c r="B110" s="4"/>
      <c r="C110" s="33">
        <v>0</v>
      </c>
      <c r="D110" s="16"/>
      <c r="E110" s="17"/>
      <c r="F110" s="17"/>
      <c r="G110" s="18"/>
      <c r="H110" s="19"/>
      <c r="I110" s="19"/>
      <c r="J110" s="19"/>
      <c r="K110" s="445">
        <f t="shared" si="4"/>
        <v>0</v>
      </c>
      <c r="L110" s="476"/>
      <c r="M110" s="420"/>
      <c r="N110" s="2"/>
      <c r="O110" s="31"/>
      <c r="P110" s="31"/>
      <c r="Q110" s="20"/>
    </row>
    <row r="111" spans="1:17" x14ac:dyDescent="0.3">
      <c r="A111" s="644" t="s">
        <v>24</v>
      </c>
      <c r="B111" s="4"/>
      <c r="C111" s="33">
        <v>0</v>
      </c>
      <c r="D111" s="16"/>
      <c r="E111" s="17"/>
      <c r="F111" s="17"/>
      <c r="G111" s="18"/>
      <c r="H111" s="19"/>
      <c r="I111" s="19"/>
      <c r="J111" s="19"/>
      <c r="K111" s="445">
        <f t="shared" si="4"/>
        <v>0</v>
      </c>
      <c r="L111" s="476"/>
      <c r="M111" s="420"/>
      <c r="N111" s="2"/>
      <c r="O111" s="31"/>
      <c r="P111" s="31"/>
      <c r="Q111" s="20"/>
    </row>
    <row r="112" spans="1:17" x14ac:dyDescent="0.3">
      <c r="A112" s="644" t="s">
        <v>24</v>
      </c>
      <c r="B112" s="4"/>
      <c r="C112" s="33">
        <v>0</v>
      </c>
      <c r="D112" s="16"/>
      <c r="E112" s="17"/>
      <c r="F112" s="17"/>
      <c r="G112" s="18"/>
      <c r="H112" s="19"/>
      <c r="I112" s="19"/>
      <c r="J112" s="19"/>
      <c r="K112" s="445">
        <f t="shared" si="4"/>
        <v>0</v>
      </c>
      <c r="L112" s="476"/>
      <c r="M112" s="420"/>
      <c r="N112" s="2"/>
      <c r="O112" s="31"/>
      <c r="P112" s="31"/>
      <c r="Q112" s="20"/>
    </row>
    <row r="113" spans="1:17" x14ac:dyDescent="0.3">
      <c r="A113" s="644" t="s">
        <v>24</v>
      </c>
      <c r="B113" s="4"/>
      <c r="C113" s="33">
        <v>0</v>
      </c>
      <c r="D113" s="16"/>
      <c r="E113" s="17"/>
      <c r="F113" s="17"/>
      <c r="G113" s="18"/>
      <c r="H113" s="19"/>
      <c r="I113" s="19"/>
      <c r="J113" s="19"/>
      <c r="K113" s="445">
        <f t="shared" si="4"/>
        <v>0</v>
      </c>
      <c r="L113" s="476"/>
      <c r="M113" s="420"/>
      <c r="N113" s="2"/>
      <c r="O113" s="31"/>
      <c r="P113" s="31"/>
      <c r="Q113" s="20"/>
    </row>
    <row r="114" spans="1:17" x14ac:dyDescent="0.3">
      <c r="A114" s="644" t="s">
        <v>24</v>
      </c>
      <c r="B114" s="4"/>
      <c r="C114" s="33">
        <v>0</v>
      </c>
      <c r="D114" s="16"/>
      <c r="E114" s="17"/>
      <c r="F114" s="17"/>
      <c r="G114" s="18"/>
      <c r="H114" s="19"/>
      <c r="I114" s="19"/>
      <c r="J114" s="19"/>
      <c r="K114" s="445">
        <f t="shared" si="4"/>
        <v>0</v>
      </c>
      <c r="L114" s="476"/>
      <c r="M114" s="420"/>
      <c r="N114" s="2"/>
      <c r="O114" s="31"/>
      <c r="P114" s="31"/>
      <c r="Q114" s="20"/>
    </row>
    <row r="115" spans="1:17" x14ac:dyDescent="0.3">
      <c r="A115" s="644" t="s">
        <v>24</v>
      </c>
      <c r="B115" s="4"/>
      <c r="C115" s="33">
        <v>0</v>
      </c>
      <c r="D115" s="16"/>
      <c r="E115" s="17"/>
      <c r="F115" s="17"/>
      <c r="G115" s="18"/>
      <c r="H115" s="19"/>
      <c r="I115" s="19"/>
      <c r="J115" s="19"/>
      <c r="K115" s="445">
        <f t="shared" si="4"/>
        <v>0</v>
      </c>
      <c r="L115" s="476"/>
      <c r="M115" s="420"/>
      <c r="N115" s="2"/>
      <c r="O115" s="31"/>
      <c r="P115" s="31"/>
      <c r="Q115" s="20"/>
    </row>
    <row r="116" spans="1:17" x14ac:dyDescent="0.3">
      <c r="A116" s="644" t="s">
        <v>24</v>
      </c>
      <c r="B116" s="4"/>
      <c r="C116" s="33">
        <v>0</v>
      </c>
      <c r="D116" s="16"/>
      <c r="E116" s="17"/>
      <c r="F116" s="17"/>
      <c r="G116" s="18"/>
      <c r="H116" s="19"/>
      <c r="I116" s="19"/>
      <c r="J116" s="19"/>
      <c r="K116" s="445">
        <f t="shared" si="4"/>
        <v>0</v>
      </c>
      <c r="L116" s="476"/>
      <c r="M116" s="420"/>
      <c r="N116" s="2"/>
      <c r="O116" s="31"/>
      <c r="P116" s="31"/>
      <c r="Q116" s="20"/>
    </row>
    <row r="117" spans="1:17" x14ac:dyDescent="0.3">
      <c r="A117" s="644" t="s">
        <v>24</v>
      </c>
      <c r="B117" s="4"/>
      <c r="C117" s="33">
        <v>0</v>
      </c>
      <c r="D117" s="16"/>
      <c r="E117" s="17"/>
      <c r="F117" s="17"/>
      <c r="G117" s="18"/>
      <c r="H117" s="19"/>
      <c r="I117" s="19"/>
      <c r="J117" s="19"/>
      <c r="K117" s="445">
        <f t="shared" si="4"/>
        <v>0</v>
      </c>
      <c r="L117" s="476"/>
      <c r="M117" s="420"/>
      <c r="N117" s="2"/>
      <c r="O117" s="31"/>
      <c r="P117" s="31"/>
      <c r="Q117" s="20"/>
    </row>
    <row r="118" spans="1:17" x14ac:dyDescent="0.3">
      <c r="A118" s="644" t="s">
        <v>24</v>
      </c>
      <c r="B118" s="4"/>
      <c r="C118" s="33">
        <v>0</v>
      </c>
      <c r="D118" s="16"/>
      <c r="E118" s="17"/>
      <c r="F118" s="17"/>
      <c r="G118" s="18"/>
      <c r="H118" s="19"/>
      <c r="I118" s="19"/>
      <c r="J118" s="19"/>
      <c r="K118" s="445">
        <f t="shared" si="4"/>
        <v>0</v>
      </c>
      <c r="L118" s="476"/>
      <c r="M118" s="420"/>
      <c r="N118" s="2"/>
      <c r="O118" s="31"/>
      <c r="P118" s="31"/>
      <c r="Q118" s="20"/>
    </row>
    <row r="119" spans="1:17" x14ac:dyDescent="0.3">
      <c r="A119" s="644" t="s">
        <v>24</v>
      </c>
      <c r="B119" s="4"/>
      <c r="C119" s="33">
        <v>0</v>
      </c>
      <c r="D119" s="16"/>
      <c r="E119" s="17"/>
      <c r="F119" s="17"/>
      <c r="G119" s="18"/>
      <c r="H119" s="19"/>
      <c r="I119" s="19"/>
      <c r="J119" s="19"/>
      <c r="K119" s="445">
        <f t="shared" si="4"/>
        <v>0</v>
      </c>
      <c r="L119" s="476"/>
      <c r="M119" s="420"/>
      <c r="N119" s="2"/>
      <c r="O119" s="31"/>
      <c r="P119" s="31"/>
      <c r="Q119" s="20"/>
    </row>
    <row r="120" spans="1:17" x14ac:dyDescent="0.3">
      <c r="A120" s="644" t="s">
        <v>24</v>
      </c>
      <c r="B120" s="4"/>
      <c r="C120" s="33">
        <v>0</v>
      </c>
      <c r="D120" s="16"/>
      <c r="E120" s="17"/>
      <c r="F120" s="17"/>
      <c r="G120" s="18"/>
      <c r="H120" s="19"/>
      <c r="I120" s="19"/>
      <c r="J120" s="19"/>
      <c r="K120" s="445">
        <f t="shared" si="4"/>
        <v>0</v>
      </c>
      <c r="L120" s="476"/>
      <c r="M120" s="420"/>
      <c r="N120" s="2"/>
      <c r="O120" s="31"/>
      <c r="P120" s="31"/>
      <c r="Q120" s="20"/>
    </row>
    <row r="121" spans="1:17" x14ac:dyDescent="0.3">
      <c r="A121" s="644" t="s">
        <v>24</v>
      </c>
      <c r="B121" s="4"/>
      <c r="C121" s="33">
        <v>0</v>
      </c>
      <c r="D121" s="16"/>
      <c r="E121" s="17"/>
      <c r="F121" s="17"/>
      <c r="G121" s="18"/>
      <c r="H121" s="19"/>
      <c r="I121" s="19"/>
      <c r="J121" s="19"/>
      <c r="K121" s="445">
        <f t="shared" si="4"/>
        <v>0</v>
      </c>
      <c r="L121" s="476"/>
      <c r="M121" s="420"/>
      <c r="N121" s="2"/>
      <c r="O121" s="31"/>
      <c r="P121" s="31"/>
      <c r="Q121" s="20"/>
    </row>
    <row r="122" spans="1:17" x14ac:dyDescent="0.3">
      <c r="A122" s="644" t="s">
        <v>24</v>
      </c>
      <c r="B122" s="4"/>
      <c r="C122" s="33">
        <v>0</v>
      </c>
      <c r="D122" s="16"/>
      <c r="E122" s="17"/>
      <c r="F122" s="17"/>
      <c r="G122" s="18"/>
      <c r="H122" s="19"/>
      <c r="I122" s="19"/>
      <c r="J122" s="19"/>
      <c r="K122" s="445">
        <f t="shared" si="4"/>
        <v>0</v>
      </c>
      <c r="L122" s="476"/>
      <c r="M122" s="420"/>
      <c r="N122" s="2"/>
      <c r="O122" s="31"/>
      <c r="P122" s="31"/>
      <c r="Q122" s="20"/>
    </row>
    <row r="123" spans="1:17" x14ac:dyDescent="0.3">
      <c r="A123" s="644" t="s">
        <v>24</v>
      </c>
      <c r="B123" s="4"/>
      <c r="C123" s="33">
        <v>0</v>
      </c>
      <c r="D123" s="16"/>
      <c r="E123" s="17"/>
      <c r="F123" s="17"/>
      <c r="G123" s="18"/>
      <c r="H123" s="19"/>
      <c r="I123" s="19"/>
      <c r="J123" s="19"/>
      <c r="K123" s="445">
        <f t="shared" si="4"/>
        <v>0</v>
      </c>
      <c r="L123" s="476"/>
      <c r="M123" s="420"/>
      <c r="N123" s="2"/>
      <c r="O123" s="31"/>
      <c r="P123" s="31"/>
      <c r="Q123" s="20"/>
    </row>
    <row r="124" spans="1:17" x14ac:dyDescent="0.3">
      <c r="A124" s="644" t="s">
        <v>24</v>
      </c>
      <c r="B124" s="4"/>
      <c r="C124" s="33">
        <v>0</v>
      </c>
      <c r="D124" s="16"/>
      <c r="E124" s="17"/>
      <c r="F124" s="17"/>
      <c r="G124" s="18"/>
      <c r="H124" s="19"/>
      <c r="I124" s="19"/>
      <c r="J124" s="19"/>
      <c r="K124" s="445">
        <f t="shared" si="4"/>
        <v>0</v>
      </c>
      <c r="L124" s="476"/>
      <c r="M124" s="420"/>
      <c r="N124" s="2"/>
      <c r="O124" s="31"/>
      <c r="P124" s="31"/>
      <c r="Q124" s="20"/>
    </row>
    <row r="125" spans="1:17" x14ac:dyDescent="0.3">
      <c r="A125" s="644" t="s">
        <v>24</v>
      </c>
      <c r="B125" s="4"/>
      <c r="C125" s="33">
        <v>0</v>
      </c>
      <c r="D125" s="16"/>
      <c r="E125" s="17"/>
      <c r="F125" s="17"/>
      <c r="G125" s="18"/>
      <c r="H125" s="19"/>
      <c r="I125" s="19"/>
      <c r="J125" s="19"/>
      <c r="K125" s="445">
        <f t="shared" si="4"/>
        <v>0</v>
      </c>
      <c r="L125" s="476"/>
      <c r="M125" s="420"/>
      <c r="N125" s="2"/>
      <c r="O125" s="31"/>
      <c r="P125" s="31"/>
      <c r="Q125" s="20"/>
    </row>
    <row r="126" spans="1:17" x14ac:dyDescent="0.3">
      <c r="A126" s="644" t="s">
        <v>24</v>
      </c>
      <c r="B126" s="4"/>
      <c r="C126" s="33">
        <v>0</v>
      </c>
      <c r="D126" s="16"/>
      <c r="E126" s="17"/>
      <c r="F126" s="17"/>
      <c r="G126" s="18"/>
      <c r="H126" s="19"/>
      <c r="I126" s="19"/>
      <c r="J126" s="19"/>
      <c r="K126" s="445">
        <f t="shared" si="4"/>
        <v>0</v>
      </c>
      <c r="L126" s="476"/>
      <c r="M126" s="420"/>
      <c r="N126" s="2"/>
      <c r="O126" s="31"/>
      <c r="P126" s="31"/>
      <c r="Q126" s="20"/>
    </row>
    <row r="127" spans="1:17" x14ac:dyDescent="0.3">
      <c r="A127" s="644" t="s">
        <v>24</v>
      </c>
      <c r="B127" s="4"/>
      <c r="C127" s="33">
        <v>0</v>
      </c>
      <c r="D127" s="16"/>
      <c r="E127" s="17"/>
      <c r="F127" s="17"/>
      <c r="G127" s="18"/>
      <c r="H127" s="19"/>
      <c r="I127" s="19"/>
      <c r="J127" s="19"/>
      <c r="K127" s="445">
        <f t="shared" si="4"/>
        <v>0</v>
      </c>
      <c r="L127" s="476"/>
      <c r="M127" s="420"/>
      <c r="N127" s="2"/>
      <c r="O127" s="31"/>
      <c r="P127" s="31"/>
      <c r="Q127" s="20"/>
    </row>
    <row r="128" spans="1:17" x14ac:dyDescent="0.3">
      <c r="A128" s="644" t="s">
        <v>24</v>
      </c>
      <c r="B128" s="4"/>
      <c r="C128" s="33">
        <v>0</v>
      </c>
      <c r="D128" s="16"/>
      <c r="E128" s="17"/>
      <c r="F128" s="17"/>
      <c r="G128" s="18"/>
      <c r="H128" s="19"/>
      <c r="I128" s="19"/>
      <c r="J128" s="19"/>
      <c r="K128" s="445">
        <f t="shared" si="4"/>
        <v>0</v>
      </c>
      <c r="L128" s="476"/>
      <c r="M128" s="420"/>
      <c r="N128" s="2"/>
      <c r="O128" s="31"/>
      <c r="P128" s="31"/>
      <c r="Q128" s="20"/>
    </row>
    <row r="129" spans="1:17" x14ac:dyDescent="0.3">
      <c r="A129" s="644" t="s">
        <v>24</v>
      </c>
      <c r="B129" s="4"/>
      <c r="C129" s="33">
        <v>0</v>
      </c>
      <c r="D129" s="16"/>
      <c r="E129" s="17"/>
      <c r="F129" s="17"/>
      <c r="G129" s="18"/>
      <c r="H129" s="19"/>
      <c r="I129" s="19"/>
      <c r="J129" s="19"/>
      <c r="K129" s="445">
        <f t="shared" si="4"/>
        <v>0</v>
      </c>
      <c r="L129" s="476"/>
      <c r="M129" s="420"/>
      <c r="N129" s="2"/>
      <c r="O129" s="31"/>
      <c r="P129" s="31"/>
      <c r="Q129" s="20"/>
    </row>
    <row r="130" spans="1:17" x14ac:dyDescent="0.3">
      <c r="A130" s="644" t="s">
        <v>24</v>
      </c>
      <c r="B130" s="4"/>
      <c r="C130" s="33">
        <v>0</v>
      </c>
      <c r="D130" s="16"/>
      <c r="E130" s="17"/>
      <c r="F130" s="17"/>
      <c r="G130" s="18"/>
      <c r="H130" s="19"/>
      <c r="I130" s="19"/>
      <c r="J130" s="19"/>
      <c r="K130" s="445">
        <f t="shared" si="4"/>
        <v>0</v>
      </c>
      <c r="L130" s="476"/>
      <c r="M130" s="420"/>
      <c r="N130" s="2"/>
      <c r="O130" s="31"/>
      <c r="P130" s="31"/>
      <c r="Q130" s="20"/>
    </row>
    <row r="131" spans="1:17" x14ac:dyDescent="0.3">
      <c r="A131" s="644" t="s">
        <v>24</v>
      </c>
      <c r="B131" s="4"/>
      <c r="C131" s="33">
        <v>0</v>
      </c>
      <c r="D131" s="16"/>
      <c r="E131" s="17"/>
      <c r="F131" s="17"/>
      <c r="G131" s="18"/>
      <c r="H131" s="19"/>
      <c r="I131" s="19"/>
      <c r="J131" s="19"/>
      <c r="K131" s="445">
        <f t="shared" si="4"/>
        <v>0</v>
      </c>
      <c r="L131" s="476"/>
      <c r="M131" s="420"/>
      <c r="N131" s="2"/>
      <c r="O131" s="31"/>
      <c r="P131" s="31"/>
      <c r="Q131" s="20"/>
    </row>
    <row r="132" spans="1:17" x14ac:dyDescent="0.3">
      <c r="A132" s="644" t="s">
        <v>24</v>
      </c>
      <c r="B132" s="4"/>
      <c r="C132" s="33">
        <v>0</v>
      </c>
      <c r="D132" s="16"/>
      <c r="E132" s="17"/>
      <c r="F132" s="17"/>
      <c r="G132" s="18"/>
      <c r="H132" s="19"/>
      <c r="I132" s="19"/>
      <c r="J132" s="19"/>
      <c r="K132" s="445">
        <f t="shared" si="4"/>
        <v>0</v>
      </c>
      <c r="L132" s="476"/>
      <c r="M132" s="420"/>
      <c r="N132" s="2"/>
      <c r="O132" s="31"/>
      <c r="P132" s="31"/>
      <c r="Q132" s="20"/>
    </row>
    <row r="133" spans="1:17" x14ac:dyDescent="0.3">
      <c r="A133" s="644" t="s">
        <v>24</v>
      </c>
      <c r="B133" s="4"/>
      <c r="C133" s="33">
        <v>0</v>
      </c>
      <c r="D133" s="16"/>
      <c r="E133" s="17"/>
      <c r="F133" s="17"/>
      <c r="G133" s="18"/>
      <c r="H133" s="19"/>
      <c r="I133" s="19"/>
      <c r="J133" s="19"/>
      <c r="K133" s="445">
        <f t="shared" si="4"/>
        <v>0</v>
      </c>
      <c r="L133" s="476"/>
      <c r="M133" s="420"/>
      <c r="N133" s="2"/>
      <c r="O133" s="31"/>
      <c r="P133" s="31"/>
      <c r="Q133" s="20"/>
    </row>
    <row r="134" spans="1:17" x14ac:dyDescent="0.3">
      <c r="A134" s="644" t="s">
        <v>24</v>
      </c>
      <c r="B134" s="4"/>
      <c r="C134" s="33">
        <v>0</v>
      </c>
      <c r="D134" s="16"/>
      <c r="E134" s="17"/>
      <c r="F134" s="17"/>
      <c r="G134" s="18"/>
      <c r="H134" s="19"/>
      <c r="I134" s="19"/>
      <c r="J134" s="19"/>
      <c r="K134" s="445">
        <f t="shared" si="4"/>
        <v>0</v>
      </c>
      <c r="L134" s="476"/>
      <c r="M134" s="420"/>
      <c r="N134" s="2"/>
      <c r="O134" s="31"/>
      <c r="P134" s="31"/>
      <c r="Q134" s="20"/>
    </row>
    <row r="135" spans="1:17" x14ac:dyDescent="0.3">
      <c r="A135" s="644" t="s">
        <v>24</v>
      </c>
      <c r="B135" s="4"/>
      <c r="C135" s="33">
        <v>0</v>
      </c>
      <c r="D135" s="16"/>
      <c r="E135" s="17"/>
      <c r="F135" s="17"/>
      <c r="G135" s="18"/>
      <c r="H135" s="19"/>
      <c r="I135" s="19"/>
      <c r="J135" s="19"/>
      <c r="K135" s="445">
        <f t="shared" si="4"/>
        <v>0</v>
      </c>
      <c r="L135" s="476"/>
      <c r="M135" s="420"/>
      <c r="N135" s="2"/>
      <c r="O135" s="31"/>
      <c r="P135" s="31"/>
      <c r="Q135" s="20"/>
    </row>
    <row r="136" spans="1:17" x14ac:dyDescent="0.3">
      <c r="A136" s="644" t="s">
        <v>24</v>
      </c>
      <c r="B136" s="4"/>
      <c r="C136" s="33">
        <v>0</v>
      </c>
      <c r="D136" s="16"/>
      <c r="E136" s="17"/>
      <c r="F136" s="17"/>
      <c r="G136" s="18"/>
      <c r="H136" s="19"/>
      <c r="I136" s="19"/>
      <c r="J136" s="19"/>
      <c r="K136" s="445">
        <f t="shared" si="4"/>
        <v>0</v>
      </c>
      <c r="L136" s="476"/>
      <c r="M136" s="420"/>
      <c r="N136" s="2"/>
      <c r="O136" s="31"/>
      <c r="P136" s="31"/>
      <c r="Q136" s="20"/>
    </row>
    <row r="137" spans="1:17" x14ac:dyDescent="0.3">
      <c r="A137" s="644" t="s">
        <v>24</v>
      </c>
      <c r="B137" s="4"/>
      <c r="C137" s="33">
        <v>0</v>
      </c>
      <c r="D137" s="16"/>
      <c r="E137" s="17"/>
      <c r="F137" s="17"/>
      <c r="G137" s="18"/>
      <c r="H137" s="19"/>
      <c r="I137" s="19"/>
      <c r="J137" s="19"/>
      <c r="K137" s="445">
        <f t="shared" si="4"/>
        <v>0</v>
      </c>
      <c r="L137" s="476"/>
      <c r="M137" s="420"/>
      <c r="N137" s="2"/>
      <c r="O137" s="31"/>
      <c r="P137" s="31"/>
      <c r="Q137" s="20"/>
    </row>
    <row r="138" spans="1:17" x14ac:dyDescent="0.3">
      <c r="A138" s="644" t="s">
        <v>24</v>
      </c>
      <c r="B138" s="4"/>
      <c r="C138" s="33">
        <v>0</v>
      </c>
      <c r="D138" s="16"/>
      <c r="E138" s="17"/>
      <c r="F138" s="17"/>
      <c r="G138" s="18"/>
      <c r="H138" s="19"/>
      <c r="I138" s="19"/>
      <c r="J138" s="19"/>
      <c r="K138" s="445">
        <f t="shared" ref="K138:K154" si="5">G138*0.7</f>
        <v>0</v>
      </c>
      <c r="L138" s="476"/>
      <c r="M138" s="420"/>
      <c r="N138" s="2"/>
      <c r="O138" s="31"/>
      <c r="P138" s="31"/>
      <c r="Q138" s="20"/>
    </row>
    <row r="139" spans="1:17" x14ac:dyDescent="0.3">
      <c r="A139" s="644" t="s">
        <v>24</v>
      </c>
      <c r="B139" s="4"/>
      <c r="C139" s="33">
        <v>0</v>
      </c>
      <c r="D139" s="16"/>
      <c r="E139" s="17"/>
      <c r="F139" s="17"/>
      <c r="G139" s="18"/>
      <c r="H139" s="19"/>
      <c r="I139" s="19"/>
      <c r="J139" s="19"/>
      <c r="K139" s="445">
        <f t="shared" si="5"/>
        <v>0</v>
      </c>
      <c r="L139" s="476"/>
      <c r="M139" s="420"/>
      <c r="N139" s="2"/>
      <c r="O139" s="31"/>
      <c r="P139" s="31"/>
      <c r="Q139" s="20"/>
    </row>
    <row r="140" spans="1:17" x14ac:dyDescent="0.3">
      <c r="A140" s="644" t="s">
        <v>24</v>
      </c>
      <c r="B140" s="4"/>
      <c r="C140" s="33">
        <v>0</v>
      </c>
      <c r="D140" s="16"/>
      <c r="E140" s="17"/>
      <c r="F140" s="17"/>
      <c r="G140" s="18"/>
      <c r="H140" s="19"/>
      <c r="I140" s="19"/>
      <c r="J140" s="19"/>
      <c r="K140" s="445">
        <f t="shared" si="5"/>
        <v>0</v>
      </c>
      <c r="L140" s="476"/>
      <c r="M140" s="420"/>
      <c r="N140" s="2"/>
      <c r="O140" s="31"/>
      <c r="P140" s="31"/>
      <c r="Q140" s="20"/>
    </row>
    <row r="141" spans="1:17" x14ac:dyDescent="0.3">
      <c r="A141" s="644" t="s">
        <v>24</v>
      </c>
      <c r="B141" s="4"/>
      <c r="C141" s="33">
        <v>0</v>
      </c>
      <c r="D141" s="16"/>
      <c r="E141" s="17"/>
      <c r="F141" s="17"/>
      <c r="G141" s="18"/>
      <c r="H141" s="19"/>
      <c r="I141" s="19"/>
      <c r="J141" s="19"/>
      <c r="K141" s="445">
        <f t="shared" si="5"/>
        <v>0</v>
      </c>
      <c r="L141" s="476"/>
      <c r="M141" s="420"/>
      <c r="N141" s="2"/>
      <c r="O141" s="31"/>
      <c r="P141" s="31"/>
      <c r="Q141" s="20"/>
    </row>
    <row r="142" spans="1:17" x14ac:dyDescent="0.3">
      <c r="A142" s="644" t="s">
        <v>24</v>
      </c>
      <c r="B142" s="4"/>
      <c r="C142" s="33">
        <v>0</v>
      </c>
      <c r="D142" s="16"/>
      <c r="E142" s="17"/>
      <c r="F142" s="17"/>
      <c r="G142" s="18"/>
      <c r="H142" s="19"/>
      <c r="I142" s="19"/>
      <c r="J142" s="19"/>
      <c r="K142" s="445">
        <f t="shared" si="5"/>
        <v>0</v>
      </c>
      <c r="L142" s="476"/>
      <c r="M142" s="420"/>
      <c r="N142" s="2"/>
      <c r="O142" s="31"/>
      <c r="P142" s="31"/>
      <c r="Q142" s="20"/>
    </row>
    <row r="143" spans="1:17" x14ac:dyDescent="0.3">
      <c r="A143" s="644" t="s">
        <v>24</v>
      </c>
      <c r="B143" s="4"/>
      <c r="C143" s="33">
        <v>0</v>
      </c>
      <c r="D143" s="16"/>
      <c r="E143" s="17"/>
      <c r="F143" s="17"/>
      <c r="G143" s="18"/>
      <c r="H143" s="19"/>
      <c r="I143" s="19"/>
      <c r="J143" s="19"/>
      <c r="K143" s="445">
        <f t="shared" si="5"/>
        <v>0</v>
      </c>
      <c r="L143" s="476"/>
      <c r="M143" s="420"/>
      <c r="N143" s="2"/>
      <c r="O143" s="31"/>
      <c r="P143" s="31"/>
      <c r="Q143" s="20"/>
    </row>
    <row r="144" spans="1:17" x14ac:dyDescent="0.3">
      <c r="A144" s="644" t="s">
        <v>24</v>
      </c>
      <c r="B144" s="4"/>
      <c r="C144" s="33">
        <v>0</v>
      </c>
      <c r="D144" s="16"/>
      <c r="E144" s="17"/>
      <c r="F144" s="17"/>
      <c r="G144" s="18"/>
      <c r="H144" s="19"/>
      <c r="I144" s="19"/>
      <c r="J144" s="19"/>
      <c r="K144" s="445">
        <f t="shared" si="5"/>
        <v>0</v>
      </c>
      <c r="L144" s="476"/>
      <c r="M144" s="420"/>
      <c r="N144" s="2"/>
      <c r="O144" s="31"/>
      <c r="P144" s="31"/>
      <c r="Q144" s="20"/>
    </row>
    <row r="145" spans="1:17" x14ac:dyDescent="0.3">
      <c r="A145" s="644" t="s">
        <v>24</v>
      </c>
      <c r="B145" s="4"/>
      <c r="C145" s="33">
        <v>0</v>
      </c>
      <c r="D145" s="16"/>
      <c r="E145" s="17"/>
      <c r="F145" s="17"/>
      <c r="G145" s="18"/>
      <c r="H145" s="19"/>
      <c r="I145" s="19"/>
      <c r="J145" s="19"/>
      <c r="K145" s="445">
        <f t="shared" si="5"/>
        <v>0</v>
      </c>
      <c r="L145" s="476"/>
      <c r="M145" s="420"/>
      <c r="N145" s="2"/>
      <c r="O145" s="31"/>
      <c r="P145" s="31"/>
      <c r="Q145" s="20"/>
    </row>
    <row r="146" spans="1:17" x14ac:dyDescent="0.3">
      <c r="A146" s="644" t="s">
        <v>24</v>
      </c>
      <c r="B146" s="4"/>
      <c r="C146" s="33">
        <v>0</v>
      </c>
      <c r="D146" s="16"/>
      <c r="E146" s="17"/>
      <c r="F146" s="17"/>
      <c r="G146" s="18"/>
      <c r="H146" s="19"/>
      <c r="I146" s="19"/>
      <c r="J146" s="19"/>
      <c r="K146" s="445">
        <f t="shared" si="5"/>
        <v>0</v>
      </c>
      <c r="L146" s="476"/>
      <c r="M146" s="420"/>
      <c r="N146" s="2"/>
      <c r="O146" s="31"/>
      <c r="P146" s="31"/>
      <c r="Q146" s="20"/>
    </row>
    <row r="147" spans="1:17" x14ac:dyDescent="0.3">
      <c r="A147" s="644" t="s">
        <v>24</v>
      </c>
      <c r="B147" s="4"/>
      <c r="C147" s="33">
        <v>0</v>
      </c>
      <c r="D147" s="16"/>
      <c r="E147" s="17"/>
      <c r="F147" s="17"/>
      <c r="G147" s="18"/>
      <c r="H147" s="19"/>
      <c r="I147" s="19"/>
      <c r="J147" s="19"/>
      <c r="K147" s="445">
        <f t="shared" si="5"/>
        <v>0</v>
      </c>
      <c r="L147" s="476"/>
      <c r="M147" s="420"/>
      <c r="N147" s="2"/>
      <c r="O147" s="31"/>
      <c r="P147" s="31"/>
      <c r="Q147" s="20"/>
    </row>
    <row r="148" spans="1:17" x14ac:dyDescent="0.3">
      <c r="A148" s="644" t="s">
        <v>24</v>
      </c>
      <c r="B148" s="4"/>
      <c r="C148" s="33">
        <v>0</v>
      </c>
      <c r="D148" s="16"/>
      <c r="E148" s="17"/>
      <c r="F148" s="17"/>
      <c r="G148" s="18"/>
      <c r="H148" s="19"/>
      <c r="I148" s="19"/>
      <c r="J148" s="19"/>
      <c r="K148" s="445">
        <f t="shared" si="5"/>
        <v>0</v>
      </c>
      <c r="L148" s="476"/>
      <c r="M148" s="420"/>
      <c r="N148" s="2"/>
      <c r="O148" s="31"/>
      <c r="P148" s="31"/>
      <c r="Q148" s="20"/>
    </row>
    <row r="149" spans="1:17" x14ac:dyDescent="0.3">
      <c r="A149" s="644" t="s">
        <v>24</v>
      </c>
      <c r="B149" s="4"/>
      <c r="C149" s="33">
        <v>0</v>
      </c>
      <c r="D149" s="16"/>
      <c r="E149" s="17"/>
      <c r="F149" s="17"/>
      <c r="G149" s="18"/>
      <c r="H149" s="19"/>
      <c r="I149" s="19"/>
      <c r="J149" s="19"/>
      <c r="K149" s="445">
        <f t="shared" si="5"/>
        <v>0</v>
      </c>
      <c r="L149" s="476"/>
      <c r="M149" s="420"/>
      <c r="N149" s="2"/>
      <c r="O149" s="31"/>
      <c r="P149" s="31"/>
      <c r="Q149" s="20"/>
    </row>
    <row r="150" spans="1:17" x14ac:dyDescent="0.3">
      <c r="A150" s="644" t="s">
        <v>24</v>
      </c>
      <c r="B150" s="4"/>
      <c r="C150" s="33">
        <v>0</v>
      </c>
      <c r="D150" s="16"/>
      <c r="E150" s="17"/>
      <c r="F150" s="17"/>
      <c r="G150" s="18"/>
      <c r="H150" s="19"/>
      <c r="I150" s="19"/>
      <c r="J150" s="19"/>
      <c r="K150" s="445">
        <f t="shared" si="5"/>
        <v>0</v>
      </c>
      <c r="L150" s="476"/>
      <c r="M150" s="420"/>
      <c r="N150" s="2"/>
      <c r="O150" s="31"/>
      <c r="P150" s="31"/>
      <c r="Q150" s="20"/>
    </row>
    <row r="151" spans="1:17" x14ac:dyDescent="0.3">
      <c r="A151" s="644" t="s">
        <v>24</v>
      </c>
      <c r="B151" s="4"/>
      <c r="C151" s="33">
        <v>0</v>
      </c>
      <c r="D151" s="16"/>
      <c r="E151" s="17"/>
      <c r="F151" s="17"/>
      <c r="G151" s="18"/>
      <c r="H151" s="19"/>
      <c r="I151" s="19"/>
      <c r="J151" s="19"/>
      <c r="K151" s="445">
        <f t="shared" si="5"/>
        <v>0</v>
      </c>
      <c r="L151" s="476"/>
      <c r="M151" s="420"/>
      <c r="N151" s="2"/>
      <c r="O151" s="31"/>
      <c r="P151" s="31"/>
      <c r="Q151" s="20"/>
    </row>
    <row r="152" spans="1:17" x14ac:dyDescent="0.3">
      <c r="A152" s="644" t="s">
        <v>24</v>
      </c>
      <c r="B152" s="4"/>
      <c r="C152" s="33">
        <v>0</v>
      </c>
      <c r="D152" s="16"/>
      <c r="E152" s="17"/>
      <c r="F152" s="17"/>
      <c r="G152" s="18"/>
      <c r="H152" s="19"/>
      <c r="I152" s="19"/>
      <c r="J152" s="19"/>
      <c r="K152" s="445">
        <f t="shared" si="5"/>
        <v>0</v>
      </c>
      <c r="L152" s="476"/>
      <c r="M152" s="420"/>
      <c r="N152" s="2"/>
      <c r="O152" s="31"/>
      <c r="P152" s="31"/>
      <c r="Q152" s="20"/>
    </row>
    <row r="153" spans="1:17" x14ac:dyDescent="0.3">
      <c r="A153" s="644" t="s">
        <v>24</v>
      </c>
      <c r="B153" s="4"/>
      <c r="C153" s="33">
        <v>0</v>
      </c>
      <c r="D153" s="16"/>
      <c r="E153" s="17"/>
      <c r="F153" s="17"/>
      <c r="G153" s="18"/>
      <c r="H153" s="19"/>
      <c r="I153" s="19"/>
      <c r="J153" s="19"/>
      <c r="K153" s="445">
        <f t="shared" si="5"/>
        <v>0</v>
      </c>
      <c r="L153" s="476"/>
      <c r="M153" s="420"/>
      <c r="N153" s="2"/>
      <c r="O153" s="31"/>
      <c r="P153" s="31"/>
      <c r="Q153" s="20"/>
    </row>
    <row r="154" spans="1:17" x14ac:dyDescent="0.3">
      <c r="A154" s="644" t="s">
        <v>24</v>
      </c>
      <c r="B154" s="4"/>
      <c r="C154" s="33">
        <v>0</v>
      </c>
      <c r="D154" s="16"/>
      <c r="E154" s="17"/>
      <c r="F154" s="17"/>
      <c r="G154" s="18"/>
      <c r="H154" s="19"/>
      <c r="I154" s="19"/>
      <c r="J154" s="19"/>
      <c r="K154" s="445">
        <f t="shared" si="5"/>
        <v>0</v>
      </c>
      <c r="L154" s="476"/>
      <c r="M154" s="420"/>
      <c r="N154" s="2"/>
      <c r="O154" s="31"/>
      <c r="P154" s="31"/>
      <c r="Q154" s="20"/>
    </row>
  </sheetData>
  <mergeCells count="18">
    <mergeCell ref="O4:P4"/>
    <mergeCell ref="Q4:Q9"/>
    <mergeCell ref="G5:G6"/>
    <mergeCell ref="H5:H6"/>
    <mergeCell ref="I5:I6"/>
    <mergeCell ref="L5:L6"/>
    <mergeCell ref="O5:P7"/>
    <mergeCell ref="M6:M7"/>
    <mergeCell ref="N6:N7"/>
    <mergeCell ref="H1:N1"/>
    <mergeCell ref="H2:N2"/>
    <mergeCell ref="A3:C3"/>
    <mergeCell ref="A4:A7"/>
    <mergeCell ref="B4:B7"/>
    <mergeCell ref="C4:C7"/>
    <mergeCell ref="D4:I4"/>
    <mergeCell ref="M4:N4"/>
    <mergeCell ref="J5:J6"/>
  </mergeCells>
  <conditionalFormatting sqref="E10:E154">
    <cfRule type="cellIs" dxfId="27" priority="1" operator="greaterThan">
      <formula>0.05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99FF"/>
  </sheetPr>
  <dimension ref="A1:P173"/>
  <sheetViews>
    <sheetView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I19" sqref="I19:J19"/>
    </sheetView>
  </sheetViews>
  <sheetFormatPr baseColWidth="10" defaultColWidth="11.44140625" defaultRowHeight="14.4" x14ac:dyDescent="0.3"/>
  <cols>
    <col min="1" max="1" width="12.44140625" style="38" customWidth="1"/>
    <col min="2" max="10" width="9.6640625" style="38" customWidth="1"/>
    <col min="11" max="11" width="12.109375" style="38" customWidth="1"/>
    <col min="12" max="12" width="18.5546875" style="38" customWidth="1"/>
    <col min="13" max="15" width="9.6640625" style="38" customWidth="1"/>
    <col min="16" max="16" width="49.88671875" style="38" customWidth="1"/>
    <col min="17" max="16384" width="11.44140625" style="38"/>
  </cols>
  <sheetData>
    <row r="1" spans="1:16" ht="18" customHeight="1" thickBot="1" x14ac:dyDescent="0.4">
      <c r="A1" s="790" t="s">
        <v>238</v>
      </c>
      <c r="B1" s="791"/>
      <c r="C1" s="792"/>
      <c r="D1" s="5">
        <v>2017</v>
      </c>
      <c r="H1" s="773"/>
      <c r="I1" s="774"/>
      <c r="J1" s="774"/>
      <c r="K1" s="774"/>
      <c r="L1" s="775"/>
    </row>
    <row r="2" spans="1:16" ht="18.75" customHeight="1" thickBot="1" x14ac:dyDescent="0.35">
      <c r="A2" s="790" t="s">
        <v>239</v>
      </c>
      <c r="B2" s="791"/>
      <c r="C2" s="792"/>
      <c r="H2" s="777" t="s">
        <v>271</v>
      </c>
      <c r="I2" s="778"/>
      <c r="J2" s="778"/>
      <c r="K2" s="778"/>
      <c r="L2" s="779"/>
    </row>
    <row r="3" spans="1:16" ht="21.75" customHeight="1" thickBot="1" x14ac:dyDescent="0.35">
      <c r="A3" s="713" t="s">
        <v>243</v>
      </c>
      <c r="B3" s="714"/>
      <c r="C3" s="715"/>
      <c r="D3" s="3"/>
    </row>
    <row r="4" spans="1:16" ht="28.5" customHeight="1" thickBot="1" x14ac:dyDescent="0.35">
      <c r="A4" s="716" t="s">
        <v>0</v>
      </c>
      <c r="B4" s="717" t="s">
        <v>1</v>
      </c>
      <c r="C4" s="717" t="s">
        <v>2</v>
      </c>
      <c r="D4" s="701" t="s">
        <v>3</v>
      </c>
      <c r="E4" s="701"/>
      <c r="F4" s="701"/>
      <c r="G4" s="701"/>
      <c r="H4" s="701"/>
      <c r="I4" s="418"/>
      <c r="J4" s="572"/>
      <c r="K4" s="421" t="s">
        <v>195</v>
      </c>
      <c r="L4" s="609" t="s">
        <v>213</v>
      </c>
      <c r="M4" s="610" t="s">
        <v>151</v>
      </c>
      <c r="N4" s="731" t="s">
        <v>221</v>
      </c>
      <c r="O4" s="732"/>
      <c r="P4" s="722" t="s">
        <v>5</v>
      </c>
    </row>
    <row r="5" spans="1:16" ht="17.25" customHeight="1" thickBot="1" x14ac:dyDescent="0.35">
      <c r="A5" s="689"/>
      <c r="B5" s="698"/>
      <c r="C5" s="700"/>
      <c r="D5" s="416" t="s">
        <v>6</v>
      </c>
      <c r="E5" s="416" t="s">
        <v>7</v>
      </c>
      <c r="F5" s="416" t="s">
        <v>8</v>
      </c>
      <c r="G5" s="688" t="s">
        <v>9</v>
      </c>
      <c r="H5" s="688" t="s">
        <v>10</v>
      </c>
      <c r="I5" s="690" t="s">
        <v>197</v>
      </c>
      <c r="J5" s="690" t="s">
        <v>197</v>
      </c>
      <c r="K5" s="404"/>
      <c r="L5" s="638" t="s">
        <v>329</v>
      </c>
      <c r="M5" s="602" t="s">
        <v>210</v>
      </c>
      <c r="N5" s="482" t="s">
        <v>11</v>
      </c>
      <c r="O5" s="480" t="s">
        <v>198</v>
      </c>
      <c r="P5" s="704"/>
    </row>
    <row r="6" spans="1:16" ht="15" customHeight="1" x14ac:dyDescent="0.3">
      <c r="A6" s="689"/>
      <c r="B6" s="698"/>
      <c r="C6" s="700"/>
      <c r="D6" s="8"/>
      <c r="E6" s="419" t="s">
        <v>13</v>
      </c>
      <c r="F6" s="419" t="s">
        <v>13</v>
      </c>
      <c r="G6" s="688"/>
      <c r="H6" s="689"/>
      <c r="I6" s="691"/>
      <c r="J6" s="691"/>
      <c r="K6" s="422"/>
      <c r="L6" s="788" t="s">
        <v>331</v>
      </c>
      <c r="M6" s="788" t="s">
        <v>331</v>
      </c>
      <c r="N6" s="706" t="s">
        <v>16</v>
      </c>
      <c r="O6" s="729" t="s">
        <v>16</v>
      </c>
      <c r="P6" s="704"/>
    </row>
    <row r="7" spans="1:16" ht="19.5" customHeight="1" x14ac:dyDescent="0.3">
      <c r="A7" s="689"/>
      <c r="B7" s="699"/>
      <c r="C7" s="691"/>
      <c r="D7" s="10"/>
      <c r="E7" s="417" t="s">
        <v>17</v>
      </c>
      <c r="F7" s="417" t="s">
        <v>17</v>
      </c>
      <c r="G7" s="417" t="s">
        <v>17</v>
      </c>
      <c r="H7" s="12"/>
      <c r="I7" s="417" t="s">
        <v>17</v>
      </c>
      <c r="J7" s="571" t="s">
        <v>16</v>
      </c>
      <c r="K7" s="423" t="s">
        <v>16</v>
      </c>
      <c r="L7" s="789"/>
      <c r="M7" s="789"/>
      <c r="N7" s="706"/>
      <c r="O7" s="730"/>
      <c r="P7" s="704"/>
    </row>
    <row r="8" spans="1:16" ht="21.75" customHeight="1" thickBot="1" x14ac:dyDescent="0.35">
      <c r="A8" s="435">
        <v>0.8</v>
      </c>
      <c r="B8" s="435"/>
      <c r="C8" s="435" t="s">
        <v>18</v>
      </c>
      <c r="D8" s="436" t="s">
        <v>207</v>
      </c>
      <c r="E8" s="436" t="s">
        <v>232</v>
      </c>
      <c r="F8" s="488"/>
      <c r="G8" s="483" t="s">
        <v>209</v>
      </c>
      <c r="H8" s="488"/>
      <c r="I8" s="488"/>
      <c r="J8" s="488"/>
      <c r="K8" s="437"/>
      <c r="L8" s="483" t="s">
        <v>209</v>
      </c>
      <c r="M8" s="483" t="s">
        <v>209</v>
      </c>
      <c r="N8" s="410" t="s">
        <v>115</v>
      </c>
      <c r="O8" s="438" t="s">
        <v>233</v>
      </c>
      <c r="P8" s="704"/>
    </row>
    <row r="9" spans="1:16" ht="15.75" customHeight="1" thickBot="1" x14ac:dyDescent="0.35">
      <c r="A9" s="454" t="s">
        <v>21</v>
      </c>
      <c r="B9" s="455"/>
      <c r="C9" s="455"/>
      <c r="D9" s="456"/>
      <c r="E9" s="456"/>
      <c r="F9" s="456"/>
      <c r="G9" s="456"/>
      <c r="H9" s="456"/>
      <c r="I9" s="456"/>
      <c r="J9" s="456"/>
      <c r="K9" s="457"/>
      <c r="L9" s="474"/>
      <c r="M9" s="494"/>
      <c r="N9" s="460" t="s">
        <v>23</v>
      </c>
      <c r="O9" s="461" t="s">
        <v>23</v>
      </c>
      <c r="P9" s="705"/>
    </row>
    <row r="10" spans="1:16" x14ac:dyDescent="0.3">
      <c r="A10" s="6"/>
      <c r="B10" s="33"/>
      <c r="C10" s="33">
        <v>0</v>
      </c>
      <c r="D10" s="440"/>
      <c r="E10" s="441"/>
      <c r="F10" s="441"/>
      <c r="G10" s="442"/>
      <c r="H10" s="443"/>
      <c r="I10" s="444"/>
      <c r="J10" s="444"/>
      <c r="K10" s="445">
        <f>H10*0.7</f>
        <v>0</v>
      </c>
      <c r="L10" s="506"/>
      <c r="M10" s="506"/>
      <c r="N10" s="451"/>
      <c r="O10" s="452"/>
      <c r="P10" s="20"/>
    </row>
    <row r="11" spans="1:16" x14ac:dyDescent="0.3">
      <c r="A11" s="6"/>
      <c r="B11" s="33"/>
      <c r="C11" s="33">
        <v>0</v>
      </c>
      <c r="D11" s="27"/>
      <c r="E11" s="17"/>
      <c r="F11" s="17"/>
      <c r="G11" s="18"/>
      <c r="H11" s="19"/>
      <c r="I11" s="414"/>
      <c r="J11" s="414"/>
      <c r="K11" s="445">
        <f t="shared" ref="K11:K73" si="0">H11*0.7</f>
        <v>0</v>
      </c>
      <c r="L11" s="507"/>
      <c r="M11" s="507"/>
      <c r="N11" s="420"/>
      <c r="O11" s="2"/>
      <c r="P11" s="20"/>
    </row>
    <row r="12" spans="1:16" x14ac:dyDescent="0.3">
      <c r="A12" s="6"/>
      <c r="B12" s="33"/>
      <c r="C12" s="33">
        <v>0</v>
      </c>
      <c r="D12" s="27"/>
      <c r="E12" s="17"/>
      <c r="F12" s="17"/>
      <c r="G12" s="18"/>
      <c r="H12" s="19"/>
      <c r="I12" s="19"/>
      <c r="J12" s="19"/>
      <c r="K12" s="445">
        <f t="shared" si="0"/>
        <v>0</v>
      </c>
      <c r="L12" s="507"/>
      <c r="M12" s="507"/>
      <c r="N12" s="420"/>
      <c r="O12" s="2"/>
      <c r="P12" s="20"/>
    </row>
    <row r="13" spans="1:16" x14ac:dyDescent="0.3">
      <c r="A13" s="6"/>
      <c r="B13" s="33"/>
      <c r="C13" s="33">
        <v>0</v>
      </c>
      <c r="D13" s="16"/>
      <c r="E13" s="17"/>
      <c r="F13" s="17"/>
      <c r="G13" s="18"/>
      <c r="H13" s="19"/>
      <c r="I13" s="19"/>
      <c r="J13" s="19"/>
      <c r="K13" s="445">
        <f t="shared" si="0"/>
        <v>0</v>
      </c>
      <c r="L13" s="507"/>
      <c r="M13" s="507"/>
      <c r="N13" s="420"/>
      <c r="O13" s="2"/>
      <c r="P13" s="20"/>
    </row>
    <row r="14" spans="1:16" x14ac:dyDescent="0.3">
      <c r="A14" s="4">
        <v>42818</v>
      </c>
      <c r="B14" s="33"/>
      <c r="C14" s="33">
        <v>0</v>
      </c>
      <c r="D14" s="17">
        <v>9.8699999999999992</v>
      </c>
      <c r="E14" s="17">
        <v>0</v>
      </c>
      <c r="F14" s="17">
        <v>8</v>
      </c>
      <c r="G14" s="18">
        <v>2.7</v>
      </c>
      <c r="H14" s="19">
        <v>619</v>
      </c>
      <c r="I14" s="19">
        <v>2.94</v>
      </c>
      <c r="J14" s="19">
        <f t="shared" ref="J14:J19" si="1">I14*7.1</f>
        <v>20.873999999999999</v>
      </c>
      <c r="K14" s="445">
        <f t="shared" si="0"/>
        <v>433.29999999999995</v>
      </c>
      <c r="L14" s="507">
        <v>0.58199999999999996</v>
      </c>
      <c r="M14" s="507"/>
      <c r="N14" s="420">
        <v>5.71</v>
      </c>
      <c r="O14" s="2"/>
      <c r="P14" s="20"/>
    </row>
    <row r="15" spans="1:16" x14ac:dyDescent="0.3">
      <c r="A15" s="4">
        <v>42821</v>
      </c>
      <c r="B15" s="33"/>
      <c r="C15" s="33">
        <v>0</v>
      </c>
      <c r="D15" s="17">
        <v>9.74</v>
      </c>
      <c r="E15" s="17">
        <v>0</v>
      </c>
      <c r="F15" s="17">
        <v>48.3</v>
      </c>
      <c r="G15" s="18">
        <v>42.5</v>
      </c>
      <c r="H15" s="19">
        <v>836</v>
      </c>
      <c r="I15" s="19">
        <v>2.88</v>
      </c>
      <c r="J15" s="19">
        <f t="shared" si="1"/>
        <v>20.447999999999997</v>
      </c>
      <c r="K15" s="445">
        <f t="shared" si="0"/>
        <v>585.19999999999993</v>
      </c>
      <c r="L15" s="507"/>
      <c r="M15" s="507"/>
      <c r="N15" s="420"/>
      <c r="O15" s="2"/>
      <c r="P15" s="20"/>
    </row>
    <row r="16" spans="1:16" x14ac:dyDescent="0.3">
      <c r="A16" s="4">
        <v>42823</v>
      </c>
      <c r="B16" s="33"/>
      <c r="C16" s="33">
        <v>0</v>
      </c>
      <c r="D16" s="17">
        <v>9.86</v>
      </c>
      <c r="E16" s="17">
        <v>0</v>
      </c>
      <c r="F16" s="17">
        <v>4.5999999999999996</v>
      </c>
      <c r="G16" s="18">
        <v>1.9</v>
      </c>
      <c r="H16" s="19">
        <v>256</v>
      </c>
      <c r="I16" s="19">
        <v>2.0499999999999998</v>
      </c>
      <c r="J16" s="19">
        <f t="shared" si="1"/>
        <v>14.554999999999998</v>
      </c>
      <c r="K16" s="445">
        <f t="shared" si="0"/>
        <v>179.2</v>
      </c>
      <c r="L16" s="507"/>
      <c r="M16" s="507"/>
      <c r="N16" s="420"/>
      <c r="O16" s="2"/>
      <c r="P16" s="20"/>
    </row>
    <row r="17" spans="1:16" x14ac:dyDescent="0.3">
      <c r="A17" s="4">
        <v>42825</v>
      </c>
      <c r="B17" s="33"/>
      <c r="C17" s="33">
        <v>0</v>
      </c>
      <c r="D17" s="17">
        <v>9.8000000000000007</v>
      </c>
      <c r="E17" s="17">
        <v>0</v>
      </c>
      <c r="F17" s="17">
        <v>3.3</v>
      </c>
      <c r="G17" s="18">
        <v>1.6</v>
      </c>
      <c r="H17" s="19">
        <v>199.2</v>
      </c>
      <c r="I17" s="19">
        <v>1.86</v>
      </c>
      <c r="J17" s="19">
        <f t="shared" si="1"/>
        <v>13.206</v>
      </c>
      <c r="K17" s="445">
        <f t="shared" si="0"/>
        <v>139.43999999999997</v>
      </c>
      <c r="L17" s="507"/>
      <c r="M17" s="507"/>
      <c r="N17" s="420"/>
      <c r="O17" s="2"/>
      <c r="P17" s="20"/>
    </row>
    <row r="18" spans="1:16" x14ac:dyDescent="0.3">
      <c r="A18" s="4">
        <v>42828</v>
      </c>
      <c r="B18" s="33"/>
      <c r="C18" s="33">
        <v>0</v>
      </c>
      <c r="D18" s="17">
        <v>8</v>
      </c>
      <c r="E18" s="17">
        <v>0</v>
      </c>
      <c r="F18" s="17">
        <v>1.8</v>
      </c>
      <c r="G18" s="18">
        <v>0</v>
      </c>
      <c r="H18" s="19">
        <v>152</v>
      </c>
      <c r="I18" s="19">
        <v>3.5</v>
      </c>
      <c r="J18" s="19">
        <f t="shared" si="1"/>
        <v>24.849999999999998</v>
      </c>
      <c r="K18" s="445">
        <f t="shared" si="0"/>
        <v>106.39999999999999</v>
      </c>
      <c r="L18" s="507"/>
      <c r="M18" s="507"/>
      <c r="N18" s="420"/>
      <c r="O18" s="2"/>
      <c r="P18" s="20"/>
    </row>
    <row r="19" spans="1:16" x14ac:dyDescent="0.3">
      <c r="A19" s="4">
        <f>'1 EAU BRUTE DE VILLE'!A19</f>
        <v>43560</v>
      </c>
      <c r="B19" s="33"/>
      <c r="C19" s="33">
        <v>0</v>
      </c>
      <c r="D19" s="17">
        <v>9.8000000000000007</v>
      </c>
      <c r="E19" s="17">
        <v>0</v>
      </c>
      <c r="F19" s="17">
        <v>3</v>
      </c>
      <c r="G19" s="18">
        <v>1.2</v>
      </c>
      <c r="H19" s="19">
        <v>161.19999999999999</v>
      </c>
      <c r="I19" s="19">
        <v>2.5</v>
      </c>
      <c r="J19" s="19">
        <f t="shared" si="1"/>
        <v>17.75</v>
      </c>
      <c r="K19" s="445">
        <f t="shared" si="0"/>
        <v>112.83999999999999</v>
      </c>
      <c r="L19" s="507"/>
      <c r="M19" s="507"/>
      <c r="N19" s="420"/>
      <c r="O19" s="2"/>
      <c r="P19" s="20"/>
    </row>
    <row r="20" spans="1:16" x14ac:dyDescent="0.3">
      <c r="A20" s="4">
        <v>42835</v>
      </c>
      <c r="B20" s="33"/>
      <c r="C20" s="33">
        <v>0</v>
      </c>
      <c r="D20" s="16"/>
      <c r="E20" s="17">
        <v>0</v>
      </c>
      <c r="F20" s="17">
        <v>3</v>
      </c>
      <c r="G20" s="18">
        <v>1.5</v>
      </c>
      <c r="H20" s="19"/>
      <c r="I20" s="19"/>
      <c r="J20" s="19">
        <v>25</v>
      </c>
      <c r="K20" s="445">
        <f t="shared" si="0"/>
        <v>0</v>
      </c>
      <c r="L20" s="507"/>
      <c r="M20" s="507"/>
      <c r="N20" s="420"/>
      <c r="O20" s="2"/>
      <c r="P20" s="20"/>
    </row>
    <row r="21" spans="1:16" x14ac:dyDescent="0.3">
      <c r="A21" s="4">
        <v>42837</v>
      </c>
      <c r="B21" s="33"/>
      <c r="C21" s="33">
        <v>0</v>
      </c>
      <c r="D21" s="16"/>
      <c r="E21" s="17">
        <v>0</v>
      </c>
      <c r="F21" s="17">
        <v>2</v>
      </c>
      <c r="G21" s="18">
        <v>1</v>
      </c>
      <c r="H21" s="19"/>
      <c r="I21" s="19"/>
      <c r="J21" s="19">
        <v>9</v>
      </c>
      <c r="K21" s="445">
        <f t="shared" si="0"/>
        <v>0</v>
      </c>
      <c r="L21" s="507"/>
      <c r="M21" s="507"/>
      <c r="N21" s="420"/>
      <c r="O21" s="2"/>
      <c r="P21" s="20"/>
    </row>
    <row r="22" spans="1:16" x14ac:dyDescent="0.3">
      <c r="A22" s="4">
        <v>42839</v>
      </c>
      <c r="B22" s="33"/>
      <c r="C22" s="33">
        <v>0</v>
      </c>
      <c r="D22" s="16"/>
      <c r="E22" s="17">
        <v>0</v>
      </c>
      <c r="F22" s="17">
        <v>3</v>
      </c>
      <c r="G22" s="18">
        <v>1</v>
      </c>
      <c r="H22" s="19"/>
      <c r="I22" s="19"/>
      <c r="J22" s="19">
        <v>15</v>
      </c>
      <c r="K22" s="445">
        <f t="shared" si="0"/>
        <v>0</v>
      </c>
      <c r="L22" s="507"/>
      <c r="M22" s="507"/>
      <c r="N22" s="420"/>
      <c r="O22" s="2"/>
      <c r="P22" s="21"/>
    </row>
    <row r="23" spans="1:16" x14ac:dyDescent="0.3">
      <c r="A23" s="4">
        <v>42842</v>
      </c>
      <c r="B23" s="33"/>
      <c r="C23" s="33">
        <v>0</v>
      </c>
      <c r="D23" s="16"/>
      <c r="E23" s="17">
        <v>0</v>
      </c>
      <c r="F23" s="17">
        <v>2</v>
      </c>
      <c r="G23" s="18">
        <v>1</v>
      </c>
      <c r="H23" s="19"/>
      <c r="I23" s="19"/>
      <c r="J23" s="19">
        <v>17.5</v>
      </c>
      <c r="K23" s="445">
        <f t="shared" si="0"/>
        <v>0</v>
      </c>
      <c r="L23" s="507"/>
      <c r="M23" s="507"/>
      <c r="N23" s="420"/>
      <c r="O23" s="2"/>
      <c r="P23" s="20"/>
    </row>
    <row r="24" spans="1:16" x14ac:dyDescent="0.3">
      <c r="A24" s="4">
        <v>42844</v>
      </c>
      <c r="B24" s="33"/>
      <c r="C24" s="33">
        <v>0</v>
      </c>
      <c r="D24" s="16"/>
      <c r="E24" s="17">
        <v>0</v>
      </c>
      <c r="F24" s="17">
        <v>2.4</v>
      </c>
      <c r="G24" s="18">
        <v>1</v>
      </c>
      <c r="H24" s="19"/>
      <c r="I24" s="19"/>
      <c r="J24" s="19">
        <v>16</v>
      </c>
      <c r="K24" s="445">
        <f t="shared" si="0"/>
        <v>0</v>
      </c>
      <c r="L24" s="507"/>
      <c r="M24" s="507"/>
      <c r="N24" s="420"/>
      <c r="O24" s="2"/>
      <c r="P24" s="20"/>
    </row>
    <row r="25" spans="1:16" x14ac:dyDescent="0.3">
      <c r="A25" s="4">
        <v>42846</v>
      </c>
      <c r="B25" s="33"/>
      <c r="C25" s="33">
        <v>0</v>
      </c>
      <c r="D25" s="16"/>
      <c r="E25" s="17">
        <v>0</v>
      </c>
      <c r="F25" s="17">
        <v>4</v>
      </c>
      <c r="G25" s="18">
        <v>1</v>
      </c>
      <c r="H25" s="19"/>
      <c r="I25" s="19"/>
      <c r="J25" s="19"/>
      <c r="K25" s="445">
        <f t="shared" si="0"/>
        <v>0</v>
      </c>
      <c r="L25" s="507"/>
      <c r="M25" s="507"/>
      <c r="N25" s="420"/>
      <c r="O25" s="2"/>
      <c r="P25" s="20"/>
    </row>
    <row r="26" spans="1:16" x14ac:dyDescent="0.3">
      <c r="A26" s="4">
        <v>42849</v>
      </c>
      <c r="B26" s="33"/>
      <c r="C26" s="33">
        <v>0</v>
      </c>
      <c r="D26" s="16"/>
      <c r="E26" s="17">
        <v>0</v>
      </c>
      <c r="F26" s="17">
        <v>4</v>
      </c>
      <c r="G26" s="18">
        <v>1</v>
      </c>
      <c r="H26" s="19"/>
      <c r="I26" s="19"/>
      <c r="J26" s="19">
        <v>21</v>
      </c>
      <c r="K26" s="445">
        <f t="shared" si="0"/>
        <v>0</v>
      </c>
      <c r="L26" s="507"/>
      <c r="M26" s="507"/>
      <c r="N26" s="420"/>
      <c r="O26" s="2"/>
      <c r="P26" s="20"/>
    </row>
    <row r="27" spans="1:16" x14ac:dyDescent="0.3">
      <c r="A27" s="4">
        <v>42486</v>
      </c>
      <c r="B27" s="33"/>
      <c r="C27" s="33">
        <v>0</v>
      </c>
      <c r="D27" s="16"/>
      <c r="E27" s="17">
        <v>0</v>
      </c>
      <c r="F27" s="17">
        <v>2</v>
      </c>
      <c r="G27" s="18">
        <v>1</v>
      </c>
      <c r="H27" s="19"/>
      <c r="I27" s="19"/>
      <c r="J27" s="19">
        <v>17</v>
      </c>
      <c r="K27" s="445">
        <f t="shared" si="0"/>
        <v>0</v>
      </c>
      <c r="L27" s="507"/>
      <c r="M27" s="507"/>
      <c r="N27" s="420"/>
      <c r="O27" s="2"/>
      <c r="P27" s="20"/>
    </row>
    <row r="28" spans="1:16" x14ac:dyDescent="0.3">
      <c r="A28" s="4">
        <v>42853</v>
      </c>
      <c r="B28" s="33"/>
      <c r="C28" s="33">
        <v>0</v>
      </c>
      <c r="D28" s="16"/>
      <c r="E28" s="17">
        <v>0.1</v>
      </c>
      <c r="F28" s="17">
        <v>3</v>
      </c>
      <c r="G28" s="18">
        <v>2.2000000000000002</v>
      </c>
      <c r="H28" s="19"/>
      <c r="I28" s="19"/>
      <c r="J28" s="19">
        <v>19.88</v>
      </c>
      <c r="K28" s="445">
        <f t="shared" si="0"/>
        <v>0</v>
      </c>
      <c r="L28" s="508"/>
      <c r="M28" s="508"/>
      <c r="N28" s="420"/>
      <c r="O28" s="2"/>
      <c r="P28" s="20"/>
    </row>
    <row r="29" spans="1:16" x14ac:dyDescent="0.3">
      <c r="A29" s="4">
        <v>42856</v>
      </c>
      <c r="B29" s="33"/>
      <c r="C29" s="33">
        <v>0</v>
      </c>
      <c r="D29" s="16"/>
      <c r="E29" s="17">
        <v>0</v>
      </c>
      <c r="F29" s="17">
        <v>3</v>
      </c>
      <c r="G29" s="18">
        <v>1</v>
      </c>
      <c r="H29" s="19"/>
      <c r="I29" s="19"/>
      <c r="J29" s="19">
        <v>16</v>
      </c>
      <c r="K29" s="445">
        <f t="shared" si="0"/>
        <v>0</v>
      </c>
      <c r="L29" s="508"/>
      <c r="M29" s="508"/>
      <c r="N29" s="420"/>
      <c r="O29" s="2"/>
      <c r="P29" s="20"/>
    </row>
    <row r="30" spans="1:16" x14ac:dyDescent="0.3">
      <c r="A30" s="4">
        <v>42858</v>
      </c>
      <c r="B30" s="33"/>
      <c r="C30" s="33">
        <v>0</v>
      </c>
      <c r="D30" s="16"/>
      <c r="E30" s="17">
        <v>0</v>
      </c>
      <c r="F30" s="17">
        <v>0</v>
      </c>
      <c r="G30" s="18">
        <v>0</v>
      </c>
      <c r="H30" s="19"/>
      <c r="I30" s="19"/>
      <c r="J30" s="19">
        <v>49.7</v>
      </c>
      <c r="K30" s="445">
        <f t="shared" si="0"/>
        <v>0</v>
      </c>
      <c r="L30" s="508"/>
      <c r="M30" s="508"/>
      <c r="N30" s="420"/>
      <c r="O30" s="2"/>
      <c r="P30" s="20"/>
    </row>
    <row r="31" spans="1:16" x14ac:dyDescent="0.3">
      <c r="A31" s="4">
        <v>42860</v>
      </c>
      <c r="B31" s="33"/>
      <c r="C31" s="33">
        <v>0</v>
      </c>
      <c r="D31" s="16"/>
      <c r="E31" s="17">
        <v>0</v>
      </c>
      <c r="F31" s="17">
        <v>6</v>
      </c>
      <c r="G31" s="18">
        <v>0</v>
      </c>
      <c r="H31" s="19"/>
      <c r="I31" s="19"/>
      <c r="J31" s="19">
        <v>47.57</v>
      </c>
      <c r="K31" s="445">
        <f t="shared" si="0"/>
        <v>0</v>
      </c>
      <c r="L31" s="508"/>
      <c r="M31" s="508"/>
      <c r="N31" s="420"/>
      <c r="O31" s="2"/>
      <c r="P31" s="20"/>
    </row>
    <row r="32" spans="1:16" x14ac:dyDescent="0.3">
      <c r="A32" s="4">
        <v>42863</v>
      </c>
      <c r="B32" s="33"/>
      <c r="C32" s="33">
        <v>0</v>
      </c>
      <c r="D32" s="16"/>
      <c r="E32" s="17">
        <v>0</v>
      </c>
      <c r="F32" s="17">
        <v>3.2</v>
      </c>
      <c r="G32" s="18">
        <v>1</v>
      </c>
      <c r="H32" s="19"/>
      <c r="I32" s="19"/>
      <c r="J32" s="19">
        <v>28</v>
      </c>
      <c r="K32" s="445">
        <f t="shared" si="0"/>
        <v>0</v>
      </c>
      <c r="L32" s="508"/>
      <c r="M32" s="508"/>
      <c r="N32" s="420"/>
      <c r="O32" s="2"/>
      <c r="P32" s="20"/>
    </row>
    <row r="33" spans="1:16" x14ac:dyDescent="0.3">
      <c r="A33" s="4">
        <v>42865</v>
      </c>
      <c r="B33" s="33"/>
      <c r="C33" s="33">
        <v>0</v>
      </c>
      <c r="D33" s="16"/>
      <c r="E33" s="17">
        <v>0</v>
      </c>
      <c r="F33" s="17">
        <v>2.4</v>
      </c>
      <c r="G33" s="18">
        <v>0.8</v>
      </c>
      <c r="H33" s="19"/>
      <c r="I33" s="19"/>
      <c r="J33" s="19">
        <v>21</v>
      </c>
      <c r="K33" s="445">
        <f t="shared" si="0"/>
        <v>0</v>
      </c>
      <c r="L33" s="508"/>
      <c r="M33" s="508"/>
      <c r="N33" s="420"/>
      <c r="O33" s="2"/>
      <c r="P33" s="20"/>
    </row>
    <row r="34" spans="1:16" x14ac:dyDescent="0.3">
      <c r="A34" s="4">
        <v>42867</v>
      </c>
      <c r="B34" s="33"/>
      <c r="C34" s="33">
        <v>0</v>
      </c>
      <c r="D34" s="16"/>
      <c r="E34" s="17">
        <v>0</v>
      </c>
      <c r="F34" s="17">
        <v>3</v>
      </c>
      <c r="G34" s="18">
        <v>1.2</v>
      </c>
      <c r="H34" s="19"/>
      <c r="I34" s="19"/>
      <c r="J34" s="19">
        <v>17</v>
      </c>
      <c r="K34" s="445">
        <f t="shared" si="0"/>
        <v>0</v>
      </c>
      <c r="L34" s="508"/>
      <c r="M34" s="508"/>
      <c r="N34" s="420"/>
      <c r="O34" s="2"/>
      <c r="P34" s="20"/>
    </row>
    <row r="35" spans="1:16" x14ac:dyDescent="0.3">
      <c r="A35" s="4">
        <v>42888</v>
      </c>
      <c r="B35" s="33"/>
      <c r="C35" s="33">
        <v>0</v>
      </c>
      <c r="D35" s="16"/>
      <c r="E35" s="17">
        <v>0</v>
      </c>
      <c r="F35" s="17">
        <v>2.2000000000000002</v>
      </c>
      <c r="G35" s="18">
        <v>0.1</v>
      </c>
      <c r="H35" s="19"/>
      <c r="I35" s="19"/>
      <c r="J35" s="19">
        <v>11.36</v>
      </c>
      <c r="K35" s="445">
        <f t="shared" si="0"/>
        <v>0</v>
      </c>
      <c r="L35" s="508"/>
      <c r="M35" s="508"/>
      <c r="N35" s="420"/>
      <c r="O35" s="2"/>
      <c r="P35" s="20"/>
    </row>
    <row r="36" spans="1:16" x14ac:dyDescent="0.3">
      <c r="A36" s="4">
        <v>42891</v>
      </c>
      <c r="B36" s="33"/>
      <c r="C36" s="33">
        <v>0</v>
      </c>
      <c r="D36" s="16"/>
      <c r="E36" s="17">
        <v>0</v>
      </c>
      <c r="F36" s="17">
        <v>3</v>
      </c>
      <c r="G36" s="18">
        <v>1</v>
      </c>
      <c r="H36" s="19"/>
      <c r="I36" s="19"/>
      <c r="J36" s="19">
        <v>14</v>
      </c>
      <c r="K36" s="445">
        <f t="shared" si="0"/>
        <v>0</v>
      </c>
      <c r="L36" s="508"/>
      <c r="M36" s="508"/>
      <c r="N36" s="420"/>
      <c r="O36" s="2"/>
      <c r="P36" s="20"/>
    </row>
    <row r="37" spans="1:16" x14ac:dyDescent="0.3">
      <c r="A37" s="4">
        <v>42893</v>
      </c>
      <c r="B37" s="33"/>
      <c r="C37" s="33">
        <v>0</v>
      </c>
      <c r="D37" s="16"/>
      <c r="E37" s="17">
        <v>0</v>
      </c>
      <c r="F37" s="17">
        <v>2.5</v>
      </c>
      <c r="G37" s="18">
        <v>0.2</v>
      </c>
      <c r="H37" s="19"/>
      <c r="I37" s="19"/>
      <c r="J37" s="19">
        <v>15</v>
      </c>
      <c r="K37" s="445">
        <f t="shared" si="0"/>
        <v>0</v>
      </c>
      <c r="L37" s="508"/>
      <c r="M37" s="508"/>
      <c r="N37" s="420"/>
      <c r="O37" s="2"/>
      <c r="P37" s="20"/>
    </row>
    <row r="38" spans="1:16" x14ac:dyDescent="0.3">
      <c r="A38" s="4">
        <v>42895</v>
      </c>
      <c r="B38" s="33"/>
      <c r="C38" s="33">
        <v>0</v>
      </c>
      <c r="D38" s="16"/>
      <c r="E38" s="17">
        <v>0</v>
      </c>
      <c r="F38" s="17">
        <v>24</v>
      </c>
      <c r="G38" s="18">
        <v>3</v>
      </c>
      <c r="H38" s="19"/>
      <c r="I38" s="19"/>
      <c r="J38" s="19">
        <v>78.099999999999994</v>
      </c>
      <c r="K38" s="445">
        <f t="shared" si="0"/>
        <v>0</v>
      </c>
      <c r="L38" s="508"/>
      <c r="M38" s="508"/>
      <c r="N38" s="420"/>
      <c r="O38" s="2"/>
      <c r="P38" s="20"/>
    </row>
    <row r="39" spans="1:16" x14ac:dyDescent="0.3">
      <c r="A39" s="4">
        <v>42898</v>
      </c>
      <c r="B39" s="33"/>
      <c r="C39" s="33">
        <v>0</v>
      </c>
      <c r="D39" s="16"/>
      <c r="E39" s="17">
        <v>0</v>
      </c>
      <c r="F39" s="17">
        <v>4</v>
      </c>
      <c r="G39" s="18">
        <v>1</v>
      </c>
      <c r="H39" s="19"/>
      <c r="I39" s="19"/>
      <c r="J39" s="19">
        <v>16</v>
      </c>
      <c r="K39" s="445">
        <f t="shared" si="0"/>
        <v>0</v>
      </c>
      <c r="L39" s="508"/>
      <c r="M39" s="508"/>
      <c r="N39" s="420"/>
      <c r="O39" s="2"/>
      <c r="P39" s="20"/>
    </row>
    <row r="40" spans="1:16" x14ac:dyDescent="0.3">
      <c r="A40" s="4">
        <v>42900</v>
      </c>
      <c r="B40" s="33"/>
      <c r="C40" s="33">
        <v>0</v>
      </c>
      <c r="D40" s="16"/>
      <c r="E40" s="17">
        <v>0</v>
      </c>
      <c r="F40" s="17">
        <v>2</v>
      </c>
      <c r="G40" s="18">
        <v>1</v>
      </c>
      <c r="H40" s="19"/>
      <c r="I40" s="19"/>
      <c r="J40" s="19">
        <v>17</v>
      </c>
      <c r="K40" s="445">
        <f t="shared" si="0"/>
        <v>0</v>
      </c>
      <c r="L40" s="508"/>
      <c r="M40" s="508"/>
      <c r="N40" s="420"/>
      <c r="O40" s="2"/>
      <c r="P40" s="20"/>
    </row>
    <row r="41" spans="1:16" x14ac:dyDescent="0.3">
      <c r="A41" s="4">
        <v>42902</v>
      </c>
      <c r="B41" s="4"/>
      <c r="C41" s="33">
        <v>0</v>
      </c>
      <c r="D41" s="16"/>
      <c r="E41" s="17">
        <v>0</v>
      </c>
      <c r="F41" s="17">
        <v>2.4</v>
      </c>
      <c r="G41" s="18">
        <v>1</v>
      </c>
      <c r="H41" s="19"/>
      <c r="I41" s="19"/>
      <c r="J41" s="19">
        <v>21</v>
      </c>
      <c r="K41" s="445">
        <f t="shared" si="0"/>
        <v>0</v>
      </c>
      <c r="L41" s="508"/>
      <c r="M41" s="508"/>
      <c r="N41" s="420"/>
      <c r="O41" s="2"/>
      <c r="P41" s="20"/>
    </row>
    <row r="42" spans="1:16" x14ac:dyDescent="0.3">
      <c r="A42" s="4" t="s">
        <v>24</v>
      </c>
      <c r="B42" s="4"/>
      <c r="C42" s="33">
        <v>0</v>
      </c>
      <c r="D42" s="16"/>
      <c r="E42" s="17"/>
      <c r="F42" s="17"/>
      <c r="G42" s="18"/>
      <c r="H42" s="19"/>
      <c r="I42" s="19"/>
      <c r="J42" s="19"/>
      <c r="K42" s="445">
        <f t="shared" si="0"/>
        <v>0</v>
      </c>
      <c r="L42" s="508"/>
      <c r="M42" s="508"/>
      <c r="N42" s="420"/>
      <c r="O42" s="2"/>
      <c r="P42" s="20"/>
    </row>
    <row r="43" spans="1:16" x14ac:dyDescent="0.3">
      <c r="A43" s="4">
        <v>42935</v>
      </c>
      <c r="B43" s="4"/>
      <c r="C43" s="33">
        <v>0</v>
      </c>
      <c r="D43" s="16">
        <v>8.8000000000000007</v>
      </c>
      <c r="E43" s="17">
        <v>0</v>
      </c>
      <c r="F43" s="17">
        <v>2.8</v>
      </c>
      <c r="G43" s="18">
        <v>0.3</v>
      </c>
      <c r="H43" s="19">
        <v>216</v>
      </c>
      <c r="I43" s="19">
        <v>2.88</v>
      </c>
      <c r="J43" s="19">
        <f t="shared" ref="J43:J60" si="2">I43*7.1</f>
        <v>20.447999999999997</v>
      </c>
      <c r="K43" s="445">
        <f t="shared" si="0"/>
        <v>151.19999999999999</v>
      </c>
      <c r="L43" s="508">
        <v>0.56000000000000005</v>
      </c>
      <c r="M43" s="508"/>
      <c r="N43" s="420"/>
      <c r="O43" s="2"/>
      <c r="P43" s="20"/>
    </row>
    <row r="44" spans="1:16" x14ac:dyDescent="0.3">
      <c r="A44" s="4">
        <v>42907</v>
      </c>
      <c r="B44" s="4"/>
      <c r="C44" s="33">
        <v>0</v>
      </c>
      <c r="D44" s="16">
        <v>10</v>
      </c>
      <c r="E44" s="17">
        <v>0</v>
      </c>
      <c r="F44" s="17">
        <v>4.8</v>
      </c>
      <c r="G44" s="18">
        <v>2.4</v>
      </c>
      <c r="H44" s="19">
        <v>311</v>
      </c>
      <c r="I44" s="19">
        <v>2.98</v>
      </c>
      <c r="J44" s="19">
        <f t="shared" si="2"/>
        <v>21.157999999999998</v>
      </c>
      <c r="K44" s="445">
        <f t="shared" si="0"/>
        <v>217.7</v>
      </c>
      <c r="L44" s="508">
        <v>3.2</v>
      </c>
      <c r="M44" s="508">
        <v>6</v>
      </c>
      <c r="N44" s="420">
        <v>0.41</v>
      </c>
      <c r="O44" s="2"/>
      <c r="P44" s="20"/>
    </row>
    <row r="45" spans="1:16" x14ac:dyDescent="0.3">
      <c r="A45" s="4">
        <v>42909</v>
      </c>
      <c r="B45" s="4"/>
      <c r="C45" s="33">
        <v>0</v>
      </c>
      <c r="D45" s="16">
        <v>9.3000000000000007</v>
      </c>
      <c r="E45" s="17">
        <v>0</v>
      </c>
      <c r="F45" s="17">
        <v>3.5</v>
      </c>
      <c r="G45" s="18">
        <v>0.7</v>
      </c>
      <c r="H45" s="19">
        <v>231</v>
      </c>
      <c r="I45" s="19">
        <v>6.75</v>
      </c>
      <c r="J45" s="19">
        <f t="shared" si="2"/>
        <v>47.924999999999997</v>
      </c>
      <c r="K45" s="445">
        <f t="shared" si="0"/>
        <v>161.69999999999999</v>
      </c>
      <c r="L45" s="508">
        <v>0.61</v>
      </c>
      <c r="M45" s="508"/>
      <c r="N45" s="420"/>
      <c r="O45" s="2"/>
      <c r="P45" s="20"/>
    </row>
    <row r="46" spans="1:16" x14ac:dyDescent="0.3">
      <c r="A46" s="4">
        <v>42912</v>
      </c>
      <c r="B46" s="4"/>
      <c r="C46" s="33">
        <v>0</v>
      </c>
      <c r="D46" s="16">
        <v>9.74</v>
      </c>
      <c r="E46" s="17">
        <v>0</v>
      </c>
      <c r="F46" s="17">
        <v>3.7</v>
      </c>
      <c r="G46" s="18">
        <v>1.4</v>
      </c>
      <c r="H46" s="19">
        <v>215</v>
      </c>
      <c r="I46" s="19">
        <v>2.64</v>
      </c>
      <c r="J46" s="19">
        <f t="shared" si="2"/>
        <v>18.744</v>
      </c>
      <c r="K46" s="445">
        <f t="shared" si="0"/>
        <v>150.5</v>
      </c>
      <c r="L46" s="508">
        <v>2.1</v>
      </c>
      <c r="M46" s="508"/>
      <c r="N46" s="420"/>
      <c r="O46" s="2"/>
      <c r="P46" s="20"/>
    </row>
    <row r="47" spans="1:16" x14ac:dyDescent="0.3">
      <c r="A47" s="4">
        <v>42913</v>
      </c>
      <c r="B47" s="4"/>
      <c r="C47" s="33">
        <v>0</v>
      </c>
      <c r="D47" s="16">
        <v>7.2</v>
      </c>
      <c r="E47" s="17">
        <v>0</v>
      </c>
      <c r="F47" s="17">
        <v>6.8</v>
      </c>
      <c r="G47" s="18">
        <v>0</v>
      </c>
      <c r="H47" s="19">
        <v>265</v>
      </c>
      <c r="I47" s="19">
        <v>3.9</v>
      </c>
      <c r="J47" s="19">
        <f t="shared" si="2"/>
        <v>27.689999999999998</v>
      </c>
      <c r="K47" s="445">
        <f t="shared" si="0"/>
        <v>185.5</v>
      </c>
      <c r="L47" s="508"/>
      <c r="M47" s="508"/>
      <c r="N47" s="420">
        <v>0.56999999999999995</v>
      </c>
      <c r="O47" s="2"/>
      <c r="P47" s="20"/>
    </row>
    <row r="48" spans="1:16" x14ac:dyDescent="0.3">
      <c r="A48" s="4">
        <v>42916</v>
      </c>
      <c r="B48" s="4"/>
      <c r="C48" s="33">
        <v>0</v>
      </c>
      <c r="D48" s="16">
        <v>7.65</v>
      </c>
      <c r="E48" s="17">
        <v>0</v>
      </c>
      <c r="F48" s="17">
        <v>3.8</v>
      </c>
      <c r="G48" s="18">
        <v>0</v>
      </c>
      <c r="H48" s="19">
        <v>206</v>
      </c>
      <c r="I48" s="19">
        <v>2.06</v>
      </c>
      <c r="J48" s="19">
        <f t="shared" si="2"/>
        <v>14.625999999999999</v>
      </c>
      <c r="K48" s="445">
        <f t="shared" si="0"/>
        <v>144.19999999999999</v>
      </c>
      <c r="L48" s="508">
        <v>1.85</v>
      </c>
      <c r="M48" s="508"/>
      <c r="N48" s="420"/>
      <c r="O48" s="2"/>
      <c r="P48" s="20"/>
    </row>
    <row r="49" spans="1:16" x14ac:dyDescent="0.3">
      <c r="A49" s="4">
        <v>42919</v>
      </c>
      <c r="B49" s="4"/>
      <c r="C49" s="33">
        <v>0</v>
      </c>
      <c r="D49" s="16">
        <v>7.3</v>
      </c>
      <c r="E49" s="17">
        <v>0</v>
      </c>
      <c r="F49" s="17">
        <v>3.5</v>
      </c>
      <c r="G49" s="18">
        <v>0</v>
      </c>
      <c r="H49" s="19">
        <v>193.2</v>
      </c>
      <c r="I49" s="19">
        <v>2.35</v>
      </c>
      <c r="J49" s="19">
        <f t="shared" si="2"/>
        <v>16.684999999999999</v>
      </c>
      <c r="K49" s="445">
        <f t="shared" si="0"/>
        <v>135.23999999999998</v>
      </c>
      <c r="L49" s="508">
        <v>1.31</v>
      </c>
      <c r="M49" s="508"/>
      <c r="N49" s="420"/>
      <c r="O49" s="2"/>
      <c r="P49" s="20"/>
    </row>
    <row r="50" spans="1:16" x14ac:dyDescent="0.3">
      <c r="A50" s="4">
        <v>42921</v>
      </c>
      <c r="B50" s="4"/>
      <c r="C50" s="33">
        <v>0</v>
      </c>
      <c r="D50" s="16">
        <v>7.5</v>
      </c>
      <c r="E50" s="17">
        <v>0</v>
      </c>
      <c r="F50" s="17">
        <v>3.5</v>
      </c>
      <c r="G50" s="18">
        <v>0</v>
      </c>
      <c r="H50" s="19">
        <v>204</v>
      </c>
      <c r="I50" s="19">
        <v>0.2</v>
      </c>
      <c r="J50" s="19">
        <f t="shared" si="2"/>
        <v>1.42</v>
      </c>
      <c r="K50" s="445">
        <f t="shared" si="0"/>
        <v>142.79999999999998</v>
      </c>
      <c r="L50" s="508">
        <v>1.3</v>
      </c>
      <c r="M50" s="508"/>
      <c r="N50" s="420"/>
      <c r="O50" s="2"/>
      <c r="P50" s="20"/>
    </row>
    <row r="51" spans="1:16" x14ac:dyDescent="0.3">
      <c r="A51" s="4">
        <v>42923</v>
      </c>
      <c r="B51" s="4"/>
      <c r="C51" s="33">
        <v>0</v>
      </c>
      <c r="D51" s="16">
        <v>9.4</v>
      </c>
      <c r="E51" s="17">
        <v>0</v>
      </c>
      <c r="F51" s="17">
        <v>5</v>
      </c>
      <c r="G51" s="18">
        <v>1.7</v>
      </c>
      <c r="H51" s="19">
        <v>241</v>
      </c>
      <c r="I51" s="19">
        <v>2</v>
      </c>
      <c r="J51" s="19">
        <f t="shared" si="2"/>
        <v>14.2</v>
      </c>
      <c r="K51" s="445">
        <f t="shared" si="0"/>
        <v>168.7</v>
      </c>
      <c r="L51" s="508">
        <v>0.60099999999999998</v>
      </c>
      <c r="M51" s="508"/>
      <c r="N51" s="420"/>
      <c r="O51" s="2"/>
      <c r="P51" s="20"/>
    </row>
    <row r="52" spans="1:16" x14ac:dyDescent="0.3">
      <c r="A52" s="4">
        <v>42926</v>
      </c>
      <c r="B52" s="4"/>
      <c r="C52" s="33">
        <v>0</v>
      </c>
      <c r="D52" s="16">
        <v>8.93</v>
      </c>
      <c r="E52" s="17">
        <v>0</v>
      </c>
      <c r="F52" s="17">
        <v>3.9</v>
      </c>
      <c r="G52" s="18">
        <v>0.7</v>
      </c>
      <c r="H52" s="19">
        <v>190.2</v>
      </c>
      <c r="I52" s="19">
        <v>2.2999999999999998</v>
      </c>
      <c r="J52" s="19">
        <f t="shared" si="2"/>
        <v>16.329999999999998</v>
      </c>
      <c r="K52" s="445">
        <f t="shared" si="0"/>
        <v>133.13999999999999</v>
      </c>
      <c r="L52" s="508">
        <v>1.169</v>
      </c>
      <c r="M52" s="508"/>
      <c r="N52" s="420"/>
      <c r="O52" s="2"/>
      <c r="P52" s="20"/>
    </row>
    <row r="53" spans="1:16" x14ac:dyDescent="0.3">
      <c r="A53" s="4">
        <v>42928</v>
      </c>
      <c r="B53" s="4"/>
      <c r="C53" s="33">
        <v>0</v>
      </c>
      <c r="D53" s="16">
        <v>9.91</v>
      </c>
      <c r="E53" s="17">
        <v>0</v>
      </c>
      <c r="F53" s="17">
        <v>4.8</v>
      </c>
      <c r="G53" s="18">
        <v>2.2000000000000002</v>
      </c>
      <c r="H53" s="19">
        <v>222</v>
      </c>
      <c r="I53" s="19">
        <v>2.46</v>
      </c>
      <c r="J53" s="19">
        <f t="shared" si="2"/>
        <v>17.465999999999998</v>
      </c>
      <c r="K53" s="445">
        <f t="shared" si="0"/>
        <v>155.39999999999998</v>
      </c>
      <c r="L53" s="508">
        <v>1.62</v>
      </c>
      <c r="M53" s="508"/>
      <c r="N53" s="420"/>
      <c r="O53" s="2"/>
      <c r="P53" s="20"/>
    </row>
    <row r="54" spans="1:16" ht="15" customHeight="1" x14ac:dyDescent="0.3">
      <c r="A54" s="4">
        <v>42935</v>
      </c>
      <c r="B54" s="4"/>
      <c r="C54" s="33">
        <v>0</v>
      </c>
      <c r="D54" s="16"/>
      <c r="E54" s="17"/>
      <c r="F54" s="17"/>
      <c r="G54" s="18"/>
      <c r="H54" s="19"/>
      <c r="I54" s="19"/>
      <c r="J54" s="19"/>
      <c r="K54" s="445">
        <f t="shared" si="0"/>
        <v>0</v>
      </c>
      <c r="L54" s="508"/>
      <c r="M54" s="508"/>
      <c r="N54" s="420"/>
      <c r="O54" s="2"/>
      <c r="P54" s="20"/>
    </row>
    <row r="55" spans="1:16" x14ac:dyDescent="0.3">
      <c r="A55" s="644">
        <v>42991</v>
      </c>
      <c r="B55" s="4"/>
      <c r="C55" s="33">
        <v>0</v>
      </c>
      <c r="D55" s="16">
        <v>10.4</v>
      </c>
      <c r="E55" s="17">
        <v>0</v>
      </c>
      <c r="F55" s="17">
        <v>7.9</v>
      </c>
      <c r="G55" s="18">
        <v>4.7</v>
      </c>
      <c r="H55" s="19">
        <v>301</v>
      </c>
      <c r="I55" s="19">
        <v>1.02</v>
      </c>
      <c r="J55" s="19">
        <f t="shared" si="2"/>
        <v>7.242</v>
      </c>
      <c r="K55" s="445">
        <f t="shared" si="0"/>
        <v>210.7</v>
      </c>
      <c r="L55" s="508">
        <v>0.95</v>
      </c>
      <c r="M55" s="508">
        <v>0</v>
      </c>
      <c r="N55" s="420"/>
      <c r="O55" s="2"/>
      <c r="P55" s="20" t="s">
        <v>356</v>
      </c>
    </row>
    <row r="56" spans="1:16" x14ac:dyDescent="0.3">
      <c r="A56" s="644">
        <v>42993</v>
      </c>
      <c r="B56" s="4"/>
      <c r="C56" s="33">
        <v>0</v>
      </c>
      <c r="D56" s="16">
        <v>9.4</v>
      </c>
      <c r="E56" s="17">
        <v>0</v>
      </c>
      <c r="F56" s="17">
        <v>7.9</v>
      </c>
      <c r="G56" s="18">
        <v>2.2000000000000002</v>
      </c>
      <c r="H56" s="19">
        <v>415</v>
      </c>
      <c r="I56" s="19">
        <v>5.5</v>
      </c>
      <c r="J56" s="19">
        <f t="shared" si="2"/>
        <v>39.049999999999997</v>
      </c>
      <c r="K56" s="445">
        <f t="shared" si="0"/>
        <v>290.5</v>
      </c>
      <c r="L56" s="508">
        <v>1.6</v>
      </c>
      <c r="M56" s="508"/>
      <c r="N56" s="420"/>
      <c r="O56" s="2"/>
      <c r="P56" s="20"/>
    </row>
    <row r="57" spans="1:16" x14ac:dyDescent="0.3">
      <c r="A57" s="644">
        <v>42996</v>
      </c>
      <c r="B57" s="4"/>
      <c r="C57" s="33">
        <v>0</v>
      </c>
      <c r="D57" s="16">
        <v>7.3</v>
      </c>
      <c r="E57" s="17">
        <v>0</v>
      </c>
      <c r="F57" s="17">
        <v>1.5</v>
      </c>
      <c r="G57" s="18">
        <v>0</v>
      </c>
      <c r="H57" s="19">
        <v>674</v>
      </c>
      <c r="I57" s="19">
        <v>1</v>
      </c>
      <c r="J57" s="19">
        <f t="shared" si="2"/>
        <v>7.1</v>
      </c>
      <c r="K57" s="445">
        <f t="shared" si="0"/>
        <v>471.79999999999995</v>
      </c>
      <c r="L57" s="508">
        <v>0.88</v>
      </c>
      <c r="M57" s="508"/>
      <c r="N57" s="420"/>
      <c r="O57" s="2"/>
      <c r="P57" s="20"/>
    </row>
    <row r="58" spans="1:16" x14ac:dyDescent="0.3">
      <c r="A58" s="644">
        <v>42998</v>
      </c>
      <c r="B58" s="4"/>
      <c r="C58" s="33">
        <v>0</v>
      </c>
      <c r="D58" s="16">
        <v>8.8230000000000004</v>
      </c>
      <c r="E58" s="17">
        <v>2</v>
      </c>
      <c r="F58" s="17">
        <v>2.2000000000000002</v>
      </c>
      <c r="G58" s="18">
        <v>0.3</v>
      </c>
      <c r="H58" s="19">
        <v>71.8</v>
      </c>
      <c r="I58" s="19">
        <v>0.8</v>
      </c>
      <c r="J58" s="19">
        <f t="shared" si="2"/>
        <v>5.68</v>
      </c>
      <c r="K58" s="445">
        <f t="shared" si="0"/>
        <v>50.26</v>
      </c>
      <c r="L58" s="508">
        <v>0.36699999999999999</v>
      </c>
      <c r="M58" s="508"/>
      <c r="N58" s="420"/>
      <c r="O58" s="2"/>
      <c r="P58" s="20"/>
    </row>
    <row r="59" spans="1:16" x14ac:dyDescent="0.3">
      <c r="A59" s="644">
        <v>43003</v>
      </c>
      <c r="B59" s="4"/>
      <c r="C59" s="33">
        <v>0</v>
      </c>
      <c r="D59" s="16">
        <v>9.5500000000000007</v>
      </c>
      <c r="E59" s="17">
        <v>0.2</v>
      </c>
      <c r="F59" s="17">
        <v>13.1</v>
      </c>
      <c r="G59" s="18">
        <v>5.0999999999999996</v>
      </c>
      <c r="H59" s="19">
        <v>396</v>
      </c>
      <c r="I59" s="19">
        <v>5.54</v>
      </c>
      <c r="J59" s="19">
        <f t="shared" si="2"/>
        <v>39.333999999999996</v>
      </c>
      <c r="K59" s="445">
        <f t="shared" si="0"/>
        <v>277.2</v>
      </c>
      <c r="L59" s="508">
        <v>1.38</v>
      </c>
      <c r="M59" s="508"/>
      <c r="N59" s="420"/>
      <c r="O59" s="2"/>
      <c r="P59" s="20"/>
    </row>
    <row r="60" spans="1:16" x14ac:dyDescent="0.3">
      <c r="A60" s="644">
        <v>43005</v>
      </c>
      <c r="B60" s="4"/>
      <c r="C60" s="33">
        <v>0</v>
      </c>
      <c r="D60" s="16">
        <v>9.6</v>
      </c>
      <c r="E60" s="17">
        <v>0</v>
      </c>
      <c r="F60" s="17">
        <v>13.3</v>
      </c>
      <c r="G60" s="18">
        <v>5.8</v>
      </c>
      <c r="H60" s="19">
        <v>283</v>
      </c>
      <c r="I60" s="19">
        <v>5.2</v>
      </c>
      <c r="J60" s="19">
        <f t="shared" si="2"/>
        <v>36.92</v>
      </c>
      <c r="K60" s="445">
        <f t="shared" si="0"/>
        <v>198.1</v>
      </c>
      <c r="L60" s="508">
        <v>1.95</v>
      </c>
      <c r="M60" s="508"/>
      <c r="N60" s="420"/>
      <c r="O60" s="2"/>
      <c r="P60" s="20"/>
    </row>
    <row r="61" spans="1:16" x14ac:dyDescent="0.3">
      <c r="A61" s="644" t="s">
        <v>24</v>
      </c>
      <c r="B61" s="4"/>
      <c r="C61" s="33">
        <v>0</v>
      </c>
      <c r="D61" s="16"/>
      <c r="E61" s="17"/>
      <c r="F61" s="17"/>
      <c r="G61" s="18"/>
      <c r="H61" s="19"/>
      <c r="I61" s="19"/>
      <c r="J61" s="19"/>
      <c r="K61" s="445">
        <f t="shared" si="0"/>
        <v>0</v>
      </c>
      <c r="L61" s="508"/>
      <c r="M61" s="508"/>
      <c r="N61" s="420"/>
      <c r="O61" s="2"/>
      <c r="P61" s="20"/>
    </row>
    <row r="62" spans="1:16" x14ac:dyDescent="0.3">
      <c r="A62" s="644" t="s">
        <v>24</v>
      </c>
      <c r="B62" s="4"/>
      <c r="C62" s="33">
        <v>0</v>
      </c>
      <c r="D62" s="16"/>
      <c r="E62" s="17"/>
      <c r="F62" s="17"/>
      <c r="G62" s="18"/>
      <c r="H62" s="19"/>
      <c r="I62" s="19"/>
      <c r="J62" s="19"/>
      <c r="K62" s="445">
        <f t="shared" si="0"/>
        <v>0</v>
      </c>
      <c r="L62" s="508"/>
      <c r="M62" s="508"/>
      <c r="N62" s="420"/>
      <c r="O62" s="2"/>
      <c r="P62" s="20"/>
    </row>
    <row r="63" spans="1:16" x14ac:dyDescent="0.3">
      <c r="A63" s="644" t="s">
        <v>24</v>
      </c>
      <c r="B63" s="4"/>
      <c r="C63" s="33">
        <v>0</v>
      </c>
      <c r="D63" s="16"/>
      <c r="E63" s="17"/>
      <c r="F63" s="17"/>
      <c r="G63" s="18"/>
      <c r="H63" s="19"/>
      <c r="I63" s="19"/>
      <c r="J63" s="19"/>
      <c r="K63" s="445">
        <f t="shared" si="0"/>
        <v>0</v>
      </c>
      <c r="L63" s="508"/>
      <c r="M63" s="508"/>
      <c r="N63" s="420"/>
      <c r="O63" s="2"/>
      <c r="P63" s="20"/>
    </row>
    <row r="64" spans="1:16" x14ac:dyDescent="0.3">
      <c r="A64" s="644" t="s">
        <v>24</v>
      </c>
      <c r="B64" s="4"/>
      <c r="C64" s="33">
        <v>0</v>
      </c>
      <c r="D64" s="16"/>
      <c r="E64" s="17"/>
      <c r="F64" s="17"/>
      <c r="G64" s="18"/>
      <c r="H64" s="19"/>
      <c r="I64" s="19"/>
      <c r="J64" s="19"/>
      <c r="K64" s="445">
        <f t="shared" si="0"/>
        <v>0</v>
      </c>
      <c r="L64" s="508"/>
      <c r="M64" s="508"/>
      <c r="N64" s="420"/>
      <c r="O64" s="2"/>
      <c r="P64" s="20"/>
    </row>
    <row r="65" spans="1:16" x14ac:dyDescent="0.3">
      <c r="A65" s="644" t="s">
        <v>24</v>
      </c>
      <c r="B65" s="4"/>
      <c r="C65" s="33">
        <v>0</v>
      </c>
      <c r="D65" s="16"/>
      <c r="E65" s="17"/>
      <c r="F65" s="17"/>
      <c r="G65" s="18"/>
      <c r="H65" s="19"/>
      <c r="I65" s="19"/>
      <c r="J65" s="19"/>
      <c r="K65" s="445">
        <f t="shared" si="0"/>
        <v>0</v>
      </c>
      <c r="L65" s="508"/>
      <c r="M65" s="508"/>
      <c r="N65" s="420"/>
      <c r="O65" s="2"/>
      <c r="P65" s="20"/>
    </row>
    <row r="66" spans="1:16" x14ac:dyDescent="0.3">
      <c r="A66" s="644" t="s">
        <v>24</v>
      </c>
      <c r="B66" s="4"/>
      <c r="C66" s="33">
        <v>0</v>
      </c>
      <c r="D66" s="16"/>
      <c r="E66" s="17"/>
      <c r="F66" s="17"/>
      <c r="G66" s="18"/>
      <c r="H66" s="19"/>
      <c r="I66" s="19"/>
      <c r="J66" s="19"/>
      <c r="K66" s="445">
        <f t="shared" si="0"/>
        <v>0</v>
      </c>
      <c r="L66" s="508"/>
      <c r="M66" s="508"/>
      <c r="N66" s="420"/>
      <c r="O66" s="2"/>
      <c r="P66" s="20"/>
    </row>
    <row r="67" spans="1:16" x14ac:dyDescent="0.3">
      <c r="A67" s="644" t="s">
        <v>24</v>
      </c>
      <c r="B67" s="4"/>
      <c r="C67" s="33">
        <v>0</v>
      </c>
      <c r="D67" s="16"/>
      <c r="E67" s="17"/>
      <c r="F67" s="17"/>
      <c r="G67" s="18"/>
      <c r="H67" s="19"/>
      <c r="I67" s="19"/>
      <c r="J67" s="19"/>
      <c r="K67" s="445">
        <f t="shared" si="0"/>
        <v>0</v>
      </c>
      <c r="L67" s="508"/>
      <c r="M67" s="508"/>
      <c r="N67" s="420"/>
      <c r="O67" s="2"/>
      <c r="P67" s="20"/>
    </row>
    <row r="68" spans="1:16" x14ac:dyDescent="0.3">
      <c r="A68" s="644" t="s">
        <v>24</v>
      </c>
      <c r="B68" s="4"/>
      <c r="C68" s="33">
        <v>0</v>
      </c>
      <c r="D68" s="16"/>
      <c r="E68" s="17"/>
      <c r="F68" s="17"/>
      <c r="G68" s="18"/>
      <c r="H68" s="19"/>
      <c r="I68" s="19"/>
      <c r="J68" s="19"/>
      <c r="K68" s="445">
        <f t="shared" si="0"/>
        <v>0</v>
      </c>
      <c r="L68" s="508"/>
      <c r="M68" s="508"/>
      <c r="N68" s="420"/>
      <c r="O68" s="2"/>
      <c r="P68" s="20"/>
    </row>
    <row r="69" spans="1:16" x14ac:dyDescent="0.3">
      <c r="A69" s="644" t="s">
        <v>24</v>
      </c>
      <c r="B69" s="4"/>
      <c r="C69" s="33">
        <v>0</v>
      </c>
      <c r="D69" s="16"/>
      <c r="E69" s="17"/>
      <c r="F69" s="17"/>
      <c r="G69" s="18"/>
      <c r="H69" s="19"/>
      <c r="I69" s="19"/>
      <c r="J69" s="19"/>
      <c r="K69" s="445">
        <f t="shared" si="0"/>
        <v>0</v>
      </c>
      <c r="L69" s="508"/>
      <c r="M69" s="508"/>
      <c r="N69" s="420"/>
      <c r="O69" s="2"/>
      <c r="P69" s="20"/>
    </row>
    <row r="70" spans="1:16" x14ac:dyDescent="0.3">
      <c r="A70" s="644" t="s">
        <v>24</v>
      </c>
      <c r="B70" s="4"/>
      <c r="C70" s="33">
        <v>0</v>
      </c>
      <c r="D70" s="16"/>
      <c r="E70" s="17"/>
      <c r="F70" s="17"/>
      <c r="G70" s="18"/>
      <c r="H70" s="19"/>
      <c r="I70" s="19"/>
      <c r="J70" s="19"/>
      <c r="K70" s="445">
        <f t="shared" si="0"/>
        <v>0</v>
      </c>
      <c r="L70" s="508"/>
      <c r="M70" s="508"/>
      <c r="N70" s="420"/>
      <c r="O70" s="2"/>
      <c r="P70" s="20"/>
    </row>
    <row r="71" spans="1:16" x14ac:dyDescent="0.3">
      <c r="A71" s="644" t="s">
        <v>24</v>
      </c>
      <c r="B71" s="4"/>
      <c r="C71" s="33">
        <v>0</v>
      </c>
      <c r="D71" s="16"/>
      <c r="E71" s="17"/>
      <c r="F71" s="17"/>
      <c r="G71" s="18"/>
      <c r="H71" s="19"/>
      <c r="I71" s="19"/>
      <c r="J71" s="19"/>
      <c r="K71" s="445">
        <f t="shared" si="0"/>
        <v>0</v>
      </c>
      <c r="L71" s="508"/>
      <c r="M71" s="508"/>
      <c r="N71" s="420"/>
      <c r="O71" s="2"/>
      <c r="P71" s="20"/>
    </row>
    <row r="72" spans="1:16" x14ac:dyDescent="0.3">
      <c r="A72" s="644" t="s">
        <v>24</v>
      </c>
      <c r="B72" s="4"/>
      <c r="C72" s="33">
        <v>0</v>
      </c>
      <c r="D72" s="16"/>
      <c r="E72" s="17"/>
      <c r="F72" s="17"/>
      <c r="G72" s="18"/>
      <c r="H72" s="19"/>
      <c r="I72" s="19"/>
      <c r="J72" s="19"/>
      <c r="K72" s="445">
        <f t="shared" si="0"/>
        <v>0</v>
      </c>
      <c r="L72" s="508"/>
      <c r="M72" s="508"/>
      <c r="N72" s="420"/>
      <c r="O72" s="2"/>
      <c r="P72" s="20"/>
    </row>
    <row r="73" spans="1:16" x14ac:dyDescent="0.3">
      <c r="A73" s="644" t="s">
        <v>24</v>
      </c>
      <c r="B73" s="4"/>
      <c r="C73" s="33">
        <v>0</v>
      </c>
      <c r="D73" s="16"/>
      <c r="E73" s="17"/>
      <c r="F73" s="17"/>
      <c r="G73" s="18"/>
      <c r="H73" s="19"/>
      <c r="I73" s="19"/>
      <c r="J73" s="19"/>
      <c r="K73" s="445">
        <f t="shared" si="0"/>
        <v>0</v>
      </c>
      <c r="L73" s="508"/>
      <c r="M73" s="508"/>
      <c r="N73" s="420"/>
      <c r="O73" s="2"/>
      <c r="P73" s="20"/>
    </row>
    <row r="74" spans="1:16" x14ac:dyDescent="0.3">
      <c r="A74" s="644" t="s">
        <v>24</v>
      </c>
      <c r="B74" s="4"/>
      <c r="C74" s="33">
        <v>0</v>
      </c>
      <c r="D74" s="16"/>
      <c r="E74" s="17"/>
      <c r="F74" s="17"/>
      <c r="G74" s="18"/>
      <c r="H74" s="19"/>
      <c r="I74" s="19"/>
      <c r="J74" s="19"/>
      <c r="K74" s="445">
        <f t="shared" ref="K74:K137" si="3">H74*0.7</f>
        <v>0</v>
      </c>
      <c r="L74" s="508"/>
      <c r="M74" s="508"/>
      <c r="N74" s="420"/>
      <c r="O74" s="2"/>
      <c r="P74" s="20"/>
    </row>
    <row r="75" spans="1:16" x14ac:dyDescent="0.3">
      <c r="A75" s="644" t="s">
        <v>24</v>
      </c>
      <c r="B75" s="4"/>
      <c r="C75" s="33">
        <v>0</v>
      </c>
      <c r="D75" s="16"/>
      <c r="E75" s="17"/>
      <c r="F75" s="17"/>
      <c r="G75" s="18"/>
      <c r="H75" s="19"/>
      <c r="I75" s="19"/>
      <c r="J75" s="19"/>
      <c r="K75" s="445">
        <f t="shared" si="3"/>
        <v>0</v>
      </c>
      <c r="L75" s="508"/>
      <c r="M75" s="508"/>
      <c r="N75" s="420"/>
      <c r="O75" s="2"/>
      <c r="P75" s="20"/>
    </row>
    <row r="76" spans="1:16" x14ac:dyDescent="0.3">
      <c r="A76" s="644" t="s">
        <v>24</v>
      </c>
      <c r="B76" s="4"/>
      <c r="C76" s="33">
        <v>0</v>
      </c>
      <c r="D76" s="16"/>
      <c r="E76" s="17"/>
      <c r="F76" s="17"/>
      <c r="G76" s="18"/>
      <c r="H76" s="19"/>
      <c r="I76" s="19"/>
      <c r="J76" s="19"/>
      <c r="K76" s="445">
        <f t="shared" si="3"/>
        <v>0</v>
      </c>
      <c r="L76" s="508"/>
      <c r="M76" s="508"/>
      <c r="N76" s="420"/>
      <c r="O76" s="2"/>
      <c r="P76" s="20"/>
    </row>
    <row r="77" spans="1:16" x14ac:dyDescent="0.3">
      <c r="A77" s="644" t="s">
        <v>24</v>
      </c>
      <c r="B77" s="4"/>
      <c r="C77" s="33">
        <v>0</v>
      </c>
      <c r="D77" s="16"/>
      <c r="E77" s="17"/>
      <c r="F77" s="17"/>
      <c r="G77" s="18"/>
      <c r="H77" s="19"/>
      <c r="I77" s="19"/>
      <c r="J77" s="19"/>
      <c r="K77" s="445">
        <f t="shared" si="3"/>
        <v>0</v>
      </c>
      <c r="L77" s="508"/>
      <c r="M77" s="508"/>
      <c r="N77" s="420"/>
      <c r="O77" s="2"/>
      <c r="P77" s="20"/>
    </row>
    <row r="78" spans="1:16" x14ac:dyDescent="0.3">
      <c r="A78" s="644" t="s">
        <v>24</v>
      </c>
      <c r="B78" s="4"/>
      <c r="C78" s="33">
        <v>0</v>
      </c>
      <c r="D78" s="16"/>
      <c r="E78" s="17"/>
      <c r="F78" s="17"/>
      <c r="G78" s="18"/>
      <c r="H78" s="19"/>
      <c r="I78" s="19"/>
      <c r="J78" s="19"/>
      <c r="K78" s="445">
        <f t="shared" si="3"/>
        <v>0</v>
      </c>
      <c r="L78" s="508"/>
      <c r="M78" s="508"/>
      <c r="N78" s="420"/>
      <c r="O78" s="2"/>
      <c r="P78" s="20"/>
    </row>
    <row r="79" spans="1:16" x14ac:dyDescent="0.3">
      <c r="A79" s="644" t="s">
        <v>24</v>
      </c>
      <c r="B79" s="4"/>
      <c r="C79" s="33">
        <v>0</v>
      </c>
      <c r="D79" s="16"/>
      <c r="E79" s="17"/>
      <c r="F79" s="17"/>
      <c r="G79" s="18"/>
      <c r="H79" s="19"/>
      <c r="I79" s="19"/>
      <c r="J79" s="19"/>
      <c r="K79" s="445">
        <f t="shared" si="3"/>
        <v>0</v>
      </c>
      <c r="L79" s="508"/>
      <c r="M79" s="508"/>
      <c r="N79" s="420"/>
      <c r="O79" s="2"/>
      <c r="P79" s="20"/>
    </row>
    <row r="80" spans="1:16" x14ac:dyDescent="0.3">
      <c r="A80" s="644" t="s">
        <v>24</v>
      </c>
      <c r="B80" s="4"/>
      <c r="C80" s="33">
        <v>0</v>
      </c>
      <c r="D80" s="16"/>
      <c r="E80" s="17"/>
      <c r="F80" s="17"/>
      <c r="G80" s="18"/>
      <c r="H80" s="19"/>
      <c r="I80" s="19"/>
      <c r="J80" s="19"/>
      <c r="K80" s="445">
        <f t="shared" si="3"/>
        <v>0</v>
      </c>
      <c r="L80" s="508"/>
      <c r="M80" s="508"/>
      <c r="N80" s="420"/>
      <c r="O80" s="2"/>
      <c r="P80" s="20"/>
    </row>
    <row r="81" spans="1:16" x14ac:dyDescent="0.3">
      <c r="A81" s="644" t="s">
        <v>24</v>
      </c>
      <c r="B81" s="4"/>
      <c r="C81" s="33">
        <v>0</v>
      </c>
      <c r="D81" s="16"/>
      <c r="E81" s="17"/>
      <c r="F81" s="17"/>
      <c r="G81" s="18"/>
      <c r="H81" s="19"/>
      <c r="I81" s="19"/>
      <c r="J81" s="19"/>
      <c r="K81" s="445">
        <f t="shared" si="3"/>
        <v>0</v>
      </c>
      <c r="L81" s="508"/>
      <c r="M81" s="508"/>
      <c r="N81" s="420"/>
      <c r="O81" s="2"/>
      <c r="P81" s="20"/>
    </row>
    <row r="82" spans="1:16" x14ac:dyDescent="0.3">
      <c r="A82" s="644" t="s">
        <v>24</v>
      </c>
      <c r="B82" s="4"/>
      <c r="C82" s="33">
        <v>0</v>
      </c>
      <c r="D82" s="16"/>
      <c r="E82" s="17"/>
      <c r="F82" s="17"/>
      <c r="G82" s="18"/>
      <c r="H82" s="19"/>
      <c r="I82" s="19"/>
      <c r="J82" s="19"/>
      <c r="K82" s="445">
        <f t="shared" si="3"/>
        <v>0</v>
      </c>
      <c r="L82" s="508"/>
      <c r="M82" s="508"/>
      <c r="N82" s="420"/>
      <c r="O82" s="2"/>
      <c r="P82" s="20"/>
    </row>
    <row r="83" spans="1:16" x14ac:dyDescent="0.3">
      <c r="A83" s="644" t="s">
        <v>24</v>
      </c>
      <c r="B83" s="4"/>
      <c r="C83" s="33">
        <v>0</v>
      </c>
      <c r="D83" s="16"/>
      <c r="E83" s="17"/>
      <c r="F83" s="17"/>
      <c r="G83" s="18"/>
      <c r="H83" s="19"/>
      <c r="I83" s="19"/>
      <c r="J83" s="19"/>
      <c r="K83" s="445">
        <f t="shared" si="3"/>
        <v>0</v>
      </c>
      <c r="L83" s="508"/>
      <c r="M83" s="508"/>
      <c r="N83" s="420"/>
      <c r="O83" s="2"/>
      <c r="P83" s="20"/>
    </row>
    <row r="84" spans="1:16" x14ac:dyDescent="0.3">
      <c r="A84" s="644" t="s">
        <v>24</v>
      </c>
      <c r="B84" s="4"/>
      <c r="C84" s="33">
        <v>0</v>
      </c>
      <c r="D84" s="16"/>
      <c r="E84" s="17"/>
      <c r="F84" s="17"/>
      <c r="G84" s="18"/>
      <c r="H84" s="19"/>
      <c r="I84" s="19"/>
      <c r="J84" s="19"/>
      <c r="K84" s="445">
        <f t="shared" si="3"/>
        <v>0</v>
      </c>
      <c r="L84" s="508"/>
      <c r="M84" s="508"/>
      <c r="N84" s="420"/>
      <c r="O84" s="2"/>
      <c r="P84" s="20"/>
    </row>
    <row r="85" spans="1:16" x14ac:dyDescent="0.3">
      <c r="A85" s="644" t="s">
        <v>24</v>
      </c>
      <c r="B85" s="4"/>
      <c r="C85" s="33">
        <v>0</v>
      </c>
      <c r="D85" s="16"/>
      <c r="E85" s="17"/>
      <c r="F85" s="17"/>
      <c r="G85" s="18"/>
      <c r="H85" s="19"/>
      <c r="I85" s="19"/>
      <c r="J85" s="19"/>
      <c r="K85" s="445">
        <f t="shared" si="3"/>
        <v>0</v>
      </c>
      <c r="L85" s="508"/>
      <c r="M85" s="508"/>
      <c r="N85" s="420"/>
      <c r="O85" s="2"/>
      <c r="P85" s="20"/>
    </row>
    <row r="86" spans="1:16" x14ac:dyDescent="0.3">
      <c r="A86" s="644" t="s">
        <v>24</v>
      </c>
      <c r="B86" s="4"/>
      <c r="C86" s="33">
        <v>0</v>
      </c>
      <c r="D86" s="16"/>
      <c r="E86" s="17"/>
      <c r="F86" s="17"/>
      <c r="G86" s="18"/>
      <c r="H86" s="19"/>
      <c r="I86" s="19"/>
      <c r="J86" s="19"/>
      <c r="K86" s="445">
        <f t="shared" si="3"/>
        <v>0</v>
      </c>
      <c r="L86" s="508"/>
      <c r="M86" s="508"/>
      <c r="N86" s="420"/>
      <c r="O86" s="2"/>
      <c r="P86" s="20"/>
    </row>
    <row r="87" spans="1:16" x14ac:dyDescent="0.3">
      <c r="A87" s="644" t="s">
        <v>24</v>
      </c>
      <c r="B87" s="4"/>
      <c r="C87" s="33">
        <v>0</v>
      </c>
      <c r="D87" s="16"/>
      <c r="E87" s="17"/>
      <c r="F87" s="17"/>
      <c r="G87" s="18"/>
      <c r="H87" s="19"/>
      <c r="I87" s="19"/>
      <c r="J87" s="19"/>
      <c r="K87" s="445">
        <f t="shared" si="3"/>
        <v>0</v>
      </c>
      <c r="L87" s="508"/>
      <c r="M87" s="508"/>
      <c r="N87" s="420"/>
      <c r="O87" s="2"/>
      <c r="P87" s="20"/>
    </row>
    <row r="88" spans="1:16" x14ac:dyDescent="0.3">
      <c r="A88" s="644" t="s">
        <v>24</v>
      </c>
      <c r="B88" s="4"/>
      <c r="C88" s="33">
        <v>0</v>
      </c>
      <c r="D88" s="16"/>
      <c r="E88" s="17"/>
      <c r="F88" s="17"/>
      <c r="G88" s="18"/>
      <c r="H88" s="19"/>
      <c r="I88" s="19"/>
      <c r="J88" s="19"/>
      <c r="K88" s="445">
        <f t="shared" si="3"/>
        <v>0</v>
      </c>
      <c r="L88" s="508"/>
      <c r="M88" s="508"/>
      <c r="N88" s="420"/>
      <c r="O88" s="2"/>
      <c r="P88" s="20"/>
    </row>
    <row r="89" spans="1:16" x14ac:dyDescent="0.3">
      <c r="A89" s="644" t="s">
        <v>24</v>
      </c>
      <c r="B89" s="4"/>
      <c r="C89" s="33">
        <v>0</v>
      </c>
      <c r="D89" s="16"/>
      <c r="E89" s="17"/>
      <c r="F89" s="17"/>
      <c r="G89" s="18"/>
      <c r="H89" s="19"/>
      <c r="I89" s="19"/>
      <c r="J89" s="19"/>
      <c r="K89" s="445">
        <f t="shared" si="3"/>
        <v>0</v>
      </c>
      <c r="L89" s="508"/>
      <c r="M89" s="508"/>
      <c r="N89" s="420"/>
      <c r="O89" s="2"/>
      <c r="P89" s="20"/>
    </row>
    <row r="90" spans="1:16" x14ac:dyDescent="0.3">
      <c r="A90" s="644" t="s">
        <v>24</v>
      </c>
      <c r="B90" s="4"/>
      <c r="C90" s="33">
        <v>0</v>
      </c>
      <c r="D90" s="16"/>
      <c r="E90" s="17"/>
      <c r="F90" s="17"/>
      <c r="G90" s="18"/>
      <c r="H90" s="19"/>
      <c r="I90" s="19"/>
      <c r="J90" s="19"/>
      <c r="K90" s="445">
        <f t="shared" si="3"/>
        <v>0</v>
      </c>
      <c r="L90" s="508"/>
      <c r="M90" s="508"/>
      <c r="N90" s="420"/>
      <c r="O90" s="2"/>
      <c r="P90" s="20"/>
    </row>
    <row r="91" spans="1:16" x14ac:dyDescent="0.3">
      <c r="A91" s="644" t="s">
        <v>24</v>
      </c>
      <c r="B91" s="4"/>
      <c r="C91" s="33">
        <v>0</v>
      </c>
      <c r="D91" s="16"/>
      <c r="E91" s="17"/>
      <c r="F91" s="17"/>
      <c r="G91" s="18"/>
      <c r="H91" s="19"/>
      <c r="I91" s="19"/>
      <c r="J91" s="19"/>
      <c r="K91" s="445">
        <f t="shared" si="3"/>
        <v>0</v>
      </c>
      <c r="L91" s="508"/>
      <c r="M91" s="508"/>
      <c r="N91" s="420"/>
      <c r="O91" s="2"/>
      <c r="P91" s="20"/>
    </row>
    <row r="92" spans="1:16" x14ac:dyDescent="0.3">
      <c r="A92" s="644" t="s">
        <v>24</v>
      </c>
      <c r="B92" s="4"/>
      <c r="C92" s="33">
        <v>0</v>
      </c>
      <c r="D92" s="16"/>
      <c r="E92" s="17"/>
      <c r="F92" s="17"/>
      <c r="G92" s="18"/>
      <c r="H92" s="19"/>
      <c r="I92" s="19"/>
      <c r="J92" s="19"/>
      <c r="K92" s="445">
        <f t="shared" si="3"/>
        <v>0</v>
      </c>
      <c r="L92" s="508"/>
      <c r="M92" s="508"/>
      <c r="N92" s="420"/>
      <c r="O92" s="2"/>
      <c r="P92" s="20"/>
    </row>
    <row r="93" spans="1:16" x14ac:dyDescent="0.3">
      <c r="A93" s="644" t="s">
        <v>24</v>
      </c>
      <c r="B93" s="4"/>
      <c r="C93" s="33">
        <v>0</v>
      </c>
      <c r="D93" s="16"/>
      <c r="E93" s="17"/>
      <c r="F93" s="17"/>
      <c r="G93" s="18"/>
      <c r="H93" s="19"/>
      <c r="I93" s="19"/>
      <c r="J93" s="19"/>
      <c r="K93" s="445">
        <f t="shared" si="3"/>
        <v>0</v>
      </c>
      <c r="L93" s="508"/>
      <c r="M93" s="508"/>
      <c r="N93" s="420"/>
      <c r="O93" s="2"/>
      <c r="P93" s="20"/>
    </row>
    <row r="94" spans="1:16" x14ac:dyDescent="0.3">
      <c r="A94" s="644" t="s">
        <v>24</v>
      </c>
      <c r="B94" s="4"/>
      <c r="C94" s="33">
        <v>0</v>
      </c>
      <c r="D94" s="16"/>
      <c r="E94" s="17"/>
      <c r="F94" s="17"/>
      <c r="G94" s="18"/>
      <c r="H94" s="19"/>
      <c r="I94" s="19"/>
      <c r="J94" s="19"/>
      <c r="K94" s="445">
        <f t="shared" si="3"/>
        <v>0</v>
      </c>
      <c r="L94" s="508"/>
      <c r="M94" s="508"/>
      <c r="N94" s="420"/>
      <c r="O94" s="2"/>
      <c r="P94" s="20"/>
    </row>
    <row r="95" spans="1:16" x14ac:dyDescent="0.3">
      <c r="A95" s="644" t="s">
        <v>24</v>
      </c>
      <c r="B95" s="4"/>
      <c r="C95" s="33">
        <v>0</v>
      </c>
      <c r="D95" s="16"/>
      <c r="E95" s="17"/>
      <c r="F95" s="17"/>
      <c r="G95" s="18"/>
      <c r="H95" s="19"/>
      <c r="I95" s="19"/>
      <c r="J95" s="19"/>
      <c r="K95" s="445">
        <f t="shared" si="3"/>
        <v>0</v>
      </c>
      <c r="L95" s="508"/>
      <c r="M95" s="508"/>
      <c r="N95" s="420"/>
      <c r="O95" s="2"/>
      <c r="P95" s="20"/>
    </row>
    <row r="96" spans="1:16" x14ac:dyDescent="0.3">
      <c r="A96" s="644" t="s">
        <v>24</v>
      </c>
      <c r="B96" s="4"/>
      <c r="C96" s="33">
        <v>0</v>
      </c>
      <c r="D96" s="16"/>
      <c r="E96" s="17"/>
      <c r="F96" s="17"/>
      <c r="G96" s="18"/>
      <c r="H96" s="19"/>
      <c r="I96" s="19"/>
      <c r="J96" s="19"/>
      <c r="K96" s="445">
        <f t="shared" si="3"/>
        <v>0</v>
      </c>
      <c r="L96" s="508"/>
      <c r="M96" s="508"/>
      <c r="N96" s="420"/>
      <c r="O96" s="2"/>
      <c r="P96" s="20"/>
    </row>
    <row r="97" spans="1:16" x14ac:dyDescent="0.3">
      <c r="A97" s="644" t="s">
        <v>24</v>
      </c>
      <c r="B97" s="4"/>
      <c r="C97" s="33">
        <v>0</v>
      </c>
      <c r="D97" s="16"/>
      <c r="E97" s="17"/>
      <c r="F97" s="17"/>
      <c r="G97" s="18"/>
      <c r="H97" s="19"/>
      <c r="I97" s="19"/>
      <c r="J97" s="19"/>
      <c r="K97" s="445">
        <f t="shared" si="3"/>
        <v>0</v>
      </c>
      <c r="L97" s="508"/>
      <c r="M97" s="508"/>
      <c r="N97" s="420"/>
      <c r="O97" s="2"/>
      <c r="P97" s="20"/>
    </row>
    <row r="98" spans="1:16" x14ac:dyDescent="0.3">
      <c r="A98" s="644" t="s">
        <v>24</v>
      </c>
      <c r="B98" s="4"/>
      <c r="C98" s="33">
        <v>0</v>
      </c>
      <c r="D98" s="16"/>
      <c r="E98" s="17"/>
      <c r="F98" s="17"/>
      <c r="G98" s="18"/>
      <c r="H98" s="19"/>
      <c r="I98" s="19"/>
      <c r="J98" s="19"/>
      <c r="K98" s="445">
        <f t="shared" si="3"/>
        <v>0</v>
      </c>
      <c r="L98" s="508"/>
      <c r="M98" s="508"/>
      <c r="N98" s="420"/>
      <c r="O98" s="2"/>
      <c r="P98" s="20"/>
    </row>
    <row r="99" spans="1:16" x14ac:dyDescent="0.3">
      <c r="A99" s="644" t="s">
        <v>24</v>
      </c>
      <c r="B99" s="4"/>
      <c r="C99" s="33">
        <v>0</v>
      </c>
      <c r="D99" s="16"/>
      <c r="E99" s="17"/>
      <c r="F99" s="17"/>
      <c r="G99" s="18"/>
      <c r="H99" s="19"/>
      <c r="I99" s="19"/>
      <c r="J99" s="19"/>
      <c r="K99" s="445">
        <f t="shared" si="3"/>
        <v>0</v>
      </c>
      <c r="L99" s="508"/>
      <c r="M99" s="508"/>
      <c r="N99" s="420"/>
      <c r="O99" s="2"/>
      <c r="P99" s="20"/>
    </row>
    <row r="100" spans="1:16" x14ac:dyDescent="0.3">
      <c r="A100" s="644" t="s">
        <v>24</v>
      </c>
      <c r="B100" s="4"/>
      <c r="C100" s="33">
        <v>0</v>
      </c>
      <c r="D100" s="16"/>
      <c r="E100" s="17"/>
      <c r="F100" s="17"/>
      <c r="G100" s="18"/>
      <c r="H100" s="19"/>
      <c r="I100" s="19"/>
      <c r="J100" s="19"/>
      <c r="K100" s="445">
        <f t="shared" si="3"/>
        <v>0</v>
      </c>
      <c r="L100" s="508"/>
      <c r="M100" s="508"/>
      <c r="N100" s="420"/>
      <c r="O100" s="2"/>
      <c r="P100" s="20"/>
    </row>
    <row r="101" spans="1:16" x14ac:dyDescent="0.3">
      <c r="A101" s="644" t="s">
        <v>24</v>
      </c>
      <c r="B101" s="4"/>
      <c r="C101" s="33">
        <v>0</v>
      </c>
      <c r="D101" s="16"/>
      <c r="E101" s="17"/>
      <c r="F101" s="17"/>
      <c r="G101" s="18"/>
      <c r="H101" s="19"/>
      <c r="I101" s="19"/>
      <c r="J101" s="19"/>
      <c r="K101" s="445">
        <f t="shared" si="3"/>
        <v>0</v>
      </c>
      <c r="L101" s="508"/>
      <c r="M101" s="508"/>
      <c r="N101" s="420"/>
      <c r="O101" s="2"/>
      <c r="P101" s="20"/>
    </row>
    <row r="102" spans="1:16" x14ac:dyDescent="0.3">
      <c r="A102" s="644" t="s">
        <v>24</v>
      </c>
      <c r="B102" s="4"/>
      <c r="C102" s="33">
        <v>0</v>
      </c>
      <c r="D102" s="16"/>
      <c r="E102" s="17"/>
      <c r="F102" s="17"/>
      <c r="G102" s="18"/>
      <c r="H102" s="19"/>
      <c r="I102" s="19"/>
      <c r="J102" s="19"/>
      <c r="K102" s="445">
        <f t="shared" si="3"/>
        <v>0</v>
      </c>
      <c r="L102" s="508"/>
      <c r="M102" s="508"/>
      <c r="N102" s="420"/>
      <c r="O102" s="2"/>
      <c r="P102" s="20"/>
    </row>
    <row r="103" spans="1:16" x14ac:dyDescent="0.3">
      <c r="A103" s="644" t="s">
        <v>24</v>
      </c>
      <c r="B103" s="4"/>
      <c r="C103" s="33">
        <v>0</v>
      </c>
      <c r="D103" s="16"/>
      <c r="E103" s="17"/>
      <c r="F103" s="17"/>
      <c r="G103" s="18"/>
      <c r="H103" s="19"/>
      <c r="I103" s="19"/>
      <c r="J103" s="19"/>
      <c r="K103" s="445">
        <f t="shared" si="3"/>
        <v>0</v>
      </c>
      <c r="L103" s="508"/>
      <c r="M103" s="508"/>
      <c r="N103" s="420"/>
      <c r="O103" s="2"/>
      <c r="P103" s="20"/>
    </row>
    <row r="104" spans="1:16" x14ac:dyDescent="0.3">
      <c r="A104" s="644" t="s">
        <v>24</v>
      </c>
      <c r="B104" s="4"/>
      <c r="C104" s="33">
        <v>0</v>
      </c>
      <c r="D104" s="16"/>
      <c r="E104" s="17"/>
      <c r="F104" s="17"/>
      <c r="G104" s="18"/>
      <c r="H104" s="19"/>
      <c r="I104" s="19"/>
      <c r="J104" s="19"/>
      <c r="K104" s="445">
        <f t="shared" si="3"/>
        <v>0</v>
      </c>
      <c r="L104" s="508"/>
      <c r="M104" s="508"/>
      <c r="N104" s="420"/>
      <c r="O104" s="2"/>
      <c r="P104" s="20"/>
    </row>
    <row r="105" spans="1:16" x14ac:dyDescent="0.3">
      <c r="A105" s="644" t="s">
        <v>24</v>
      </c>
      <c r="B105" s="4"/>
      <c r="C105" s="33">
        <v>0</v>
      </c>
      <c r="D105" s="16"/>
      <c r="E105" s="17"/>
      <c r="F105" s="17"/>
      <c r="G105" s="18"/>
      <c r="H105" s="19"/>
      <c r="I105" s="19"/>
      <c r="J105" s="19"/>
      <c r="K105" s="445">
        <f t="shared" si="3"/>
        <v>0</v>
      </c>
      <c r="L105" s="508"/>
      <c r="M105" s="508"/>
      <c r="N105" s="420"/>
      <c r="O105" s="2"/>
      <c r="P105" s="20"/>
    </row>
    <row r="106" spans="1:16" x14ac:dyDescent="0.3">
      <c r="A106" s="644" t="s">
        <v>24</v>
      </c>
      <c r="B106" s="4"/>
      <c r="C106" s="33">
        <v>0</v>
      </c>
      <c r="D106" s="16"/>
      <c r="E106" s="17"/>
      <c r="F106" s="17"/>
      <c r="G106" s="18"/>
      <c r="H106" s="19"/>
      <c r="I106" s="19"/>
      <c r="J106" s="19"/>
      <c r="K106" s="445">
        <f t="shared" si="3"/>
        <v>0</v>
      </c>
      <c r="L106" s="508"/>
      <c r="M106" s="508"/>
      <c r="N106" s="420"/>
      <c r="O106" s="2"/>
      <c r="P106" s="20"/>
    </row>
    <row r="107" spans="1:16" x14ac:dyDescent="0.3">
      <c r="A107" s="644" t="s">
        <v>24</v>
      </c>
      <c r="B107" s="4"/>
      <c r="C107" s="33">
        <v>0</v>
      </c>
      <c r="D107" s="16"/>
      <c r="E107" s="17"/>
      <c r="F107" s="17"/>
      <c r="G107" s="18"/>
      <c r="H107" s="19"/>
      <c r="I107" s="19"/>
      <c r="J107" s="19"/>
      <c r="K107" s="445">
        <f t="shared" si="3"/>
        <v>0</v>
      </c>
      <c r="L107" s="508"/>
      <c r="M107" s="508"/>
      <c r="N107" s="420"/>
      <c r="O107" s="2"/>
      <c r="P107" s="20"/>
    </row>
    <row r="108" spans="1:16" x14ac:dyDescent="0.3">
      <c r="A108" s="644" t="s">
        <v>24</v>
      </c>
      <c r="B108" s="4"/>
      <c r="C108" s="33">
        <v>0</v>
      </c>
      <c r="D108" s="16"/>
      <c r="E108" s="17"/>
      <c r="F108" s="17"/>
      <c r="G108" s="18"/>
      <c r="H108" s="19"/>
      <c r="I108" s="19"/>
      <c r="J108" s="19"/>
      <c r="K108" s="445">
        <f t="shared" si="3"/>
        <v>0</v>
      </c>
      <c r="L108" s="508"/>
      <c r="M108" s="508"/>
      <c r="N108" s="420"/>
      <c r="O108" s="2"/>
      <c r="P108" s="20"/>
    </row>
    <row r="109" spans="1:16" x14ac:dyDescent="0.3">
      <c r="A109" s="644" t="s">
        <v>24</v>
      </c>
      <c r="B109" s="4"/>
      <c r="C109" s="33">
        <v>0</v>
      </c>
      <c r="D109" s="16"/>
      <c r="E109" s="17"/>
      <c r="F109" s="17"/>
      <c r="G109" s="18"/>
      <c r="H109" s="19"/>
      <c r="I109" s="19"/>
      <c r="J109" s="19"/>
      <c r="K109" s="445">
        <f t="shared" si="3"/>
        <v>0</v>
      </c>
      <c r="L109" s="508"/>
      <c r="M109" s="508"/>
      <c r="N109" s="420"/>
      <c r="O109" s="2"/>
      <c r="P109" s="20"/>
    </row>
    <row r="110" spans="1:16" x14ac:dyDescent="0.3">
      <c r="A110" s="644" t="s">
        <v>24</v>
      </c>
      <c r="B110" s="4"/>
      <c r="C110" s="33">
        <v>0</v>
      </c>
      <c r="D110" s="16"/>
      <c r="E110" s="17"/>
      <c r="F110" s="17"/>
      <c r="G110" s="18"/>
      <c r="H110" s="19"/>
      <c r="I110" s="19"/>
      <c r="J110" s="19"/>
      <c r="K110" s="445">
        <f t="shared" si="3"/>
        <v>0</v>
      </c>
      <c r="L110" s="508"/>
      <c r="M110" s="508"/>
      <c r="N110" s="420"/>
      <c r="O110" s="2"/>
      <c r="P110" s="20"/>
    </row>
    <row r="111" spans="1:16" x14ac:dyDescent="0.3">
      <c r="A111" s="644" t="s">
        <v>24</v>
      </c>
      <c r="B111" s="4"/>
      <c r="C111" s="33">
        <v>0</v>
      </c>
      <c r="D111" s="16"/>
      <c r="E111" s="17"/>
      <c r="F111" s="17"/>
      <c r="G111" s="18"/>
      <c r="H111" s="19"/>
      <c r="I111" s="19"/>
      <c r="J111" s="19"/>
      <c r="K111" s="445">
        <f t="shared" si="3"/>
        <v>0</v>
      </c>
      <c r="L111" s="508"/>
      <c r="M111" s="508"/>
      <c r="N111" s="420"/>
      <c r="O111" s="2"/>
      <c r="P111" s="20"/>
    </row>
    <row r="112" spans="1:16" x14ac:dyDescent="0.3">
      <c r="A112" s="644" t="s">
        <v>24</v>
      </c>
      <c r="B112" s="4"/>
      <c r="C112" s="33">
        <v>0</v>
      </c>
      <c r="D112" s="16"/>
      <c r="E112" s="17"/>
      <c r="F112" s="17"/>
      <c r="G112" s="18"/>
      <c r="H112" s="19"/>
      <c r="I112" s="19"/>
      <c r="J112" s="19"/>
      <c r="K112" s="445">
        <f t="shared" si="3"/>
        <v>0</v>
      </c>
      <c r="L112" s="508"/>
      <c r="M112" s="508"/>
      <c r="N112" s="420"/>
      <c r="O112" s="2"/>
      <c r="P112" s="20"/>
    </row>
    <row r="113" spans="1:16" x14ac:dyDescent="0.3">
      <c r="A113" s="644" t="s">
        <v>24</v>
      </c>
      <c r="B113" s="4"/>
      <c r="C113" s="33">
        <v>0</v>
      </c>
      <c r="D113" s="16"/>
      <c r="E113" s="17"/>
      <c r="F113" s="17"/>
      <c r="G113" s="18"/>
      <c r="H113" s="19"/>
      <c r="I113" s="19"/>
      <c r="J113" s="19"/>
      <c r="K113" s="445">
        <f t="shared" si="3"/>
        <v>0</v>
      </c>
      <c r="L113" s="508"/>
      <c r="M113" s="508"/>
      <c r="N113" s="420"/>
      <c r="O113" s="2"/>
      <c r="P113" s="20"/>
    </row>
    <row r="114" spans="1:16" x14ac:dyDescent="0.3">
      <c r="A114" s="644" t="s">
        <v>24</v>
      </c>
      <c r="B114" s="4"/>
      <c r="C114" s="33">
        <v>0</v>
      </c>
      <c r="D114" s="16"/>
      <c r="E114" s="17"/>
      <c r="F114" s="17"/>
      <c r="G114" s="18"/>
      <c r="H114" s="19"/>
      <c r="I114" s="19"/>
      <c r="J114" s="19"/>
      <c r="K114" s="445">
        <f t="shared" si="3"/>
        <v>0</v>
      </c>
      <c r="L114" s="508"/>
      <c r="M114" s="508"/>
      <c r="N114" s="420"/>
      <c r="O114" s="2"/>
      <c r="P114" s="20"/>
    </row>
    <row r="115" spans="1:16" x14ac:dyDescent="0.3">
      <c r="A115" s="644" t="s">
        <v>24</v>
      </c>
      <c r="B115" s="4"/>
      <c r="C115" s="33">
        <v>0</v>
      </c>
      <c r="D115" s="16"/>
      <c r="E115" s="17"/>
      <c r="F115" s="17"/>
      <c r="G115" s="18"/>
      <c r="H115" s="19"/>
      <c r="I115" s="19"/>
      <c r="J115" s="19"/>
      <c r="K115" s="445">
        <f t="shared" si="3"/>
        <v>0</v>
      </c>
      <c r="L115" s="508"/>
      <c r="M115" s="508"/>
      <c r="N115" s="420"/>
      <c r="O115" s="2"/>
      <c r="P115" s="20"/>
    </row>
    <row r="116" spans="1:16" x14ac:dyDescent="0.3">
      <c r="A116" s="644" t="s">
        <v>24</v>
      </c>
      <c r="B116" s="4"/>
      <c r="C116" s="33">
        <v>0</v>
      </c>
      <c r="D116" s="16"/>
      <c r="E116" s="17"/>
      <c r="F116" s="17"/>
      <c r="G116" s="18"/>
      <c r="H116" s="19"/>
      <c r="I116" s="19"/>
      <c r="J116" s="19"/>
      <c r="K116" s="445">
        <f t="shared" si="3"/>
        <v>0</v>
      </c>
      <c r="L116" s="508"/>
      <c r="M116" s="508"/>
      <c r="N116" s="420"/>
      <c r="O116" s="2"/>
      <c r="P116" s="20"/>
    </row>
    <row r="117" spans="1:16" x14ac:dyDescent="0.3">
      <c r="A117" s="644" t="s">
        <v>24</v>
      </c>
      <c r="B117" s="4"/>
      <c r="C117" s="33">
        <v>0</v>
      </c>
      <c r="D117" s="16"/>
      <c r="E117" s="17"/>
      <c r="F117" s="17"/>
      <c r="G117" s="18"/>
      <c r="H117" s="19"/>
      <c r="I117" s="19"/>
      <c r="J117" s="19"/>
      <c r="K117" s="445">
        <f t="shared" si="3"/>
        <v>0</v>
      </c>
      <c r="L117" s="508"/>
      <c r="M117" s="508"/>
      <c r="N117" s="420"/>
      <c r="O117" s="2"/>
      <c r="P117" s="20"/>
    </row>
    <row r="118" spans="1:16" x14ac:dyDescent="0.3">
      <c r="A118" s="644" t="s">
        <v>24</v>
      </c>
      <c r="B118" s="4"/>
      <c r="C118" s="33">
        <v>0</v>
      </c>
      <c r="D118" s="16"/>
      <c r="E118" s="17"/>
      <c r="F118" s="17"/>
      <c r="G118" s="18"/>
      <c r="H118" s="19"/>
      <c r="I118" s="19"/>
      <c r="J118" s="19"/>
      <c r="K118" s="445">
        <f t="shared" si="3"/>
        <v>0</v>
      </c>
      <c r="L118" s="508"/>
      <c r="M118" s="508"/>
      <c r="N118" s="420"/>
      <c r="O118" s="2"/>
      <c r="P118" s="20"/>
    </row>
    <row r="119" spans="1:16" x14ac:dyDescent="0.3">
      <c r="A119" s="644" t="s">
        <v>24</v>
      </c>
      <c r="B119" s="4"/>
      <c r="C119" s="33">
        <v>0</v>
      </c>
      <c r="D119" s="16"/>
      <c r="E119" s="17"/>
      <c r="F119" s="17"/>
      <c r="G119" s="18"/>
      <c r="H119" s="19"/>
      <c r="I119" s="19"/>
      <c r="J119" s="19"/>
      <c r="K119" s="445">
        <f t="shared" si="3"/>
        <v>0</v>
      </c>
      <c r="L119" s="508"/>
      <c r="M119" s="508"/>
      <c r="N119" s="420"/>
      <c r="O119" s="2"/>
      <c r="P119" s="20"/>
    </row>
    <row r="120" spans="1:16" x14ac:dyDescent="0.3">
      <c r="A120" s="644" t="s">
        <v>24</v>
      </c>
      <c r="B120" s="4"/>
      <c r="C120" s="33">
        <v>0</v>
      </c>
      <c r="D120" s="16"/>
      <c r="E120" s="17"/>
      <c r="F120" s="17"/>
      <c r="G120" s="18"/>
      <c r="H120" s="19"/>
      <c r="I120" s="19"/>
      <c r="J120" s="19"/>
      <c r="K120" s="445">
        <f t="shared" si="3"/>
        <v>0</v>
      </c>
      <c r="L120" s="508"/>
      <c r="M120" s="508"/>
      <c r="N120" s="420"/>
      <c r="O120" s="2"/>
      <c r="P120" s="20"/>
    </row>
    <row r="121" spans="1:16" x14ac:dyDescent="0.3">
      <c r="A121" s="644" t="s">
        <v>24</v>
      </c>
      <c r="B121" s="4"/>
      <c r="C121" s="33">
        <v>0</v>
      </c>
      <c r="D121" s="16"/>
      <c r="E121" s="17"/>
      <c r="F121" s="17"/>
      <c r="G121" s="18"/>
      <c r="H121" s="19"/>
      <c r="I121" s="19"/>
      <c r="J121" s="19"/>
      <c r="K121" s="445">
        <f t="shared" si="3"/>
        <v>0</v>
      </c>
      <c r="L121" s="508"/>
      <c r="M121" s="508"/>
      <c r="N121" s="420"/>
      <c r="O121" s="2"/>
      <c r="P121" s="20"/>
    </row>
    <row r="122" spans="1:16" x14ac:dyDescent="0.3">
      <c r="A122" s="644" t="s">
        <v>24</v>
      </c>
      <c r="B122" s="4"/>
      <c r="C122" s="33">
        <v>0</v>
      </c>
      <c r="D122" s="16"/>
      <c r="E122" s="17"/>
      <c r="F122" s="17"/>
      <c r="G122" s="18"/>
      <c r="H122" s="19"/>
      <c r="I122" s="19"/>
      <c r="J122" s="19"/>
      <c r="K122" s="445">
        <f t="shared" si="3"/>
        <v>0</v>
      </c>
      <c r="L122" s="508"/>
      <c r="M122" s="508"/>
      <c r="N122" s="420"/>
      <c r="O122" s="2"/>
      <c r="P122" s="20"/>
    </row>
    <row r="123" spans="1:16" x14ac:dyDescent="0.3">
      <c r="A123" s="644" t="s">
        <v>24</v>
      </c>
      <c r="B123" s="4"/>
      <c r="C123" s="33">
        <v>0</v>
      </c>
      <c r="D123" s="16"/>
      <c r="E123" s="17"/>
      <c r="F123" s="17"/>
      <c r="G123" s="18"/>
      <c r="H123" s="19"/>
      <c r="I123" s="19"/>
      <c r="J123" s="19"/>
      <c r="K123" s="445">
        <f t="shared" si="3"/>
        <v>0</v>
      </c>
      <c r="L123" s="508"/>
      <c r="M123" s="508"/>
      <c r="N123" s="420"/>
      <c r="O123" s="2"/>
      <c r="P123" s="20"/>
    </row>
    <row r="124" spans="1:16" x14ac:dyDescent="0.3">
      <c r="A124" s="644" t="s">
        <v>24</v>
      </c>
      <c r="B124" s="4"/>
      <c r="C124" s="33">
        <v>0</v>
      </c>
      <c r="D124" s="16"/>
      <c r="E124" s="17"/>
      <c r="F124" s="17"/>
      <c r="G124" s="18"/>
      <c r="H124" s="19"/>
      <c r="I124" s="19"/>
      <c r="J124" s="19"/>
      <c r="K124" s="445">
        <f t="shared" si="3"/>
        <v>0</v>
      </c>
      <c r="L124" s="508"/>
      <c r="M124" s="508"/>
      <c r="N124" s="420"/>
      <c r="O124" s="2"/>
      <c r="P124" s="20"/>
    </row>
    <row r="125" spans="1:16" x14ac:dyDescent="0.3">
      <c r="A125" s="644" t="s">
        <v>24</v>
      </c>
      <c r="B125" s="4"/>
      <c r="C125" s="33">
        <v>0</v>
      </c>
      <c r="D125" s="16"/>
      <c r="E125" s="17"/>
      <c r="F125" s="17"/>
      <c r="G125" s="18"/>
      <c r="H125" s="19"/>
      <c r="I125" s="19"/>
      <c r="J125" s="19"/>
      <c r="K125" s="445">
        <f t="shared" si="3"/>
        <v>0</v>
      </c>
      <c r="L125" s="508"/>
      <c r="M125" s="508"/>
      <c r="N125" s="420"/>
      <c r="O125" s="2"/>
      <c r="P125" s="20"/>
    </row>
    <row r="126" spans="1:16" x14ac:dyDescent="0.3">
      <c r="A126" s="644" t="s">
        <v>24</v>
      </c>
      <c r="B126" s="4"/>
      <c r="C126" s="33">
        <v>0</v>
      </c>
      <c r="D126" s="16"/>
      <c r="E126" s="17"/>
      <c r="F126" s="17"/>
      <c r="G126" s="18"/>
      <c r="H126" s="19"/>
      <c r="I126" s="19"/>
      <c r="J126" s="19"/>
      <c r="K126" s="445">
        <f t="shared" si="3"/>
        <v>0</v>
      </c>
      <c r="L126" s="508"/>
      <c r="M126" s="508"/>
      <c r="N126" s="420"/>
      <c r="O126" s="2"/>
      <c r="P126" s="20"/>
    </row>
    <row r="127" spans="1:16" x14ac:dyDescent="0.3">
      <c r="A127" s="644" t="s">
        <v>24</v>
      </c>
      <c r="B127" s="4"/>
      <c r="C127" s="33">
        <v>0</v>
      </c>
      <c r="D127" s="16"/>
      <c r="E127" s="17"/>
      <c r="F127" s="17"/>
      <c r="G127" s="18"/>
      <c r="H127" s="19"/>
      <c r="I127" s="19"/>
      <c r="J127" s="19"/>
      <c r="K127" s="445">
        <f t="shared" si="3"/>
        <v>0</v>
      </c>
      <c r="L127" s="508"/>
      <c r="M127" s="508"/>
      <c r="N127" s="420"/>
      <c r="O127" s="2"/>
      <c r="P127" s="20"/>
    </row>
    <row r="128" spans="1:16" x14ac:dyDescent="0.3">
      <c r="A128" s="644" t="s">
        <v>24</v>
      </c>
      <c r="B128" s="4"/>
      <c r="C128" s="33">
        <v>0</v>
      </c>
      <c r="D128" s="16"/>
      <c r="E128" s="17"/>
      <c r="F128" s="17"/>
      <c r="G128" s="18"/>
      <c r="H128" s="19"/>
      <c r="I128" s="19"/>
      <c r="J128" s="19"/>
      <c r="K128" s="445">
        <f t="shared" si="3"/>
        <v>0</v>
      </c>
      <c r="L128" s="508"/>
      <c r="M128" s="508"/>
      <c r="N128" s="420"/>
      <c r="O128" s="2"/>
      <c r="P128" s="20"/>
    </row>
    <row r="129" spans="1:16" x14ac:dyDescent="0.3">
      <c r="A129" s="644" t="s">
        <v>24</v>
      </c>
      <c r="B129" s="4"/>
      <c r="C129" s="33">
        <v>0</v>
      </c>
      <c r="D129" s="16"/>
      <c r="E129" s="17"/>
      <c r="F129" s="17"/>
      <c r="G129" s="18"/>
      <c r="H129" s="19"/>
      <c r="I129" s="19"/>
      <c r="J129" s="19"/>
      <c r="K129" s="445">
        <f t="shared" si="3"/>
        <v>0</v>
      </c>
      <c r="L129" s="508"/>
      <c r="M129" s="508"/>
      <c r="N129" s="420"/>
      <c r="O129" s="2"/>
      <c r="P129" s="20"/>
    </row>
    <row r="130" spans="1:16" x14ac:dyDescent="0.3">
      <c r="A130" s="644" t="s">
        <v>24</v>
      </c>
      <c r="B130" s="4"/>
      <c r="C130" s="33">
        <v>0</v>
      </c>
      <c r="D130" s="16"/>
      <c r="E130" s="17"/>
      <c r="F130" s="17"/>
      <c r="G130" s="18"/>
      <c r="H130" s="19"/>
      <c r="I130" s="19"/>
      <c r="J130" s="19"/>
      <c r="K130" s="445">
        <f t="shared" si="3"/>
        <v>0</v>
      </c>
      <c r="L130" s="508"/>
      <c r="M130" s="508"/>
      <c r="N130" s="420"/>
      <c r="O130" s="2"/>
      <c r="P130" s="20"/>
    </row>
    <row r="131" spans="1:16" x14ac:dyDescent="0.3">
      <c r="A131" s="644" t="s">
        <v>24</v>
      </c>
      <c r="B131" s="4"/>
      <c r="C131" s="33">
        <v>0</v>
      </c>
      <c r="D131" s="16"/>
      <c r="E131" s="17"/>
      <c r="F131" s="17"/>
      <c r="G131" s="18"/>
      <c r="H131" s="19"/>
      <c r="I131" s="19"/>
      <c r="J131" s="19"/>
      <c r="K131" s="445">
        <f t="shared" si="3"/>
        <v>0</v>
      </c>
      <c r="L131" s="508"/>
      <c r="M131" s="508"/>
      <c r="N131" s="420"/>
      <c r="O131" s="2"/>
      <c r="P131" s="20"/>
    </row>
    <row r="132" spans="1:16" x14ac:dyDescent="0.3">
      <c r="A132" s="644" t="s">
        <v>24</v>
      </c>
      <c r="B132" s="4"/>
      <c r="C132" s="33">
        <v>0</v>
      </c>
      <c r="D132" s="16"/>
      <c r="E132" s="17"/>
      <c r="F132" s="17"/>
      <c r="G132" s="18"/>
      <c r="H132" s="19"/>
      <c r="I132" s="19"/>
      <c r="J132" s="19"/>
      <c r="K132" s="445">
        <f t="shared" si="3"/>
        <v>0</v>
      </c>
      <c r="L132" s="508"/>
      <c r="M132" s="508"/>
      <c r="N132" s="420"/>
      <c r="O132" s="2"/>
      <c r="P132" s="20"/>
    </row>
    <row r="133" spans="1:16" x14ac:dyDescent="0.3">
      <c r="A133" s="644" t="s">
        <v>24</v>
      </c>
      <c r="B133" s="4"/>
      <c r="C133" s="33">
        <v>0</v>
      </c>
      <c r="D133" s="16"/>
      <c r="E133" s="17"/>
      <c r="F133" s="17"/>
      <c r="G133" s="18"/>
      <c r="H133" s="19"/>
      <c r="I133" s="19"/>
      <c r="J133" s="19"/>
      <c r="K133" s="445">
        <f t="shared" si="3"/>
        <v>0</v>
      </c>
      <c r="L133" s="508"/>
      <c r="M133" s="508"/>
      <c r="N133" s="420"/>
      <c r="O133" s="2"/>
      <c r="P133" s="20"/>
    </row>
    <row r="134" spans="1:16" x14ac:dyDescent="0.3">
      <c r="A134" s="644" t="s">
        <v>24</v>
      </c>
      <c r="B134" s="4"/>
      <c r="C134" s="33">
        <v>0</v>
      </c>
      <c r="D134" s="16"/>
      <c r="E134" s="17"/>
      <c r="F134" s="17"/>
      <c r="G134" s="18"/>
      <c r="H134" s="19"/>
      <c r="I134" s="19"/>
      <c r="J134" s="19"/>
      <c r="K134" s="445">
        <f t="shared" si="3"/>
        <v>0</v>
      </c>
      <c r="L134" s="508"/>
      <c r="M134" s="508"/>
      <c r="N134" s="420"/>
      <c r="O134" s="2"/>
      <c r="P134" s="20"/>
    </row>
    <row r="135" spans="1:16" x14ac:dyDescent="0.3">
      <c r="A135" s="644" t="s">
        <v>24</v>
      </c>
      <c r="B135" s="4"/>
      <c r="C135" s="33">
        <v>0</v>
      </c>
      <c r="D135" s="16"/>
      <c r="E135" s="17"/>
      <c r="F135" s="17"/>
      <c r="G135" s="18"/>
      <c r="H135" s="19"/>
      <c r="I135" s="19"/>
      <c r="J135" s="19"/>
      <c r="K135" s="445">
        <f t="shared" si="3"/>
        <v>0</v>
      </c>
      <c r="L135" s="508"/>
      <c r="M135" s="508"/>
      <c r="N135" s="420"/>
      <c r="O135" s="2"/>
      <c r="P135" s="20"/>
    </row>
    <row r="136" spans="1:16" x14ac:dyDescent="0.3">
      <c r="A136" s="644" t="s">
        <v>24</v>
      </c>
      <c r="B136" s="4"/>
      <c r="C136" s="33">
        <v>0</v>
      </c>
      <c r="D136" s="16"/>
      <c r="E136" s="17"/>
      <c r="F136" s="17"/>
      <c r="G136" s="18"/>
      <c r="H136" s="19"/>
      <c r="I136" s="19"/>
      <c r="J136" s="19"/>
      <c r="K136" s="445">
        <f t="shared" si="3"/>
        <v>0</v>
      </c>
      <c r="L136" s="508"/>
      <c r="M136" s="508"/>
      <c r="N136" s="420"/>
      <c r="O136" s="2"/>
      <c r="P136" s="20"/>
    </row>
    <row r="137" spans="1:16" x14ac:dyDescent="0.3">
      <c r="A137" s="644" t="s">
        <v>24</v>
      </c>
      <c r="B137" s="4"/>
      <c r="C137" s="33">
        <v>0</v>
      </c>
      <c r="D137" s="16"/>
      <c r="E137" s="17"/>
      <c r="F137" s="17"/>
      <c r="G137" s="18"/>
      <c r="H137" s="19"/>
      <c r="I137" s="19"/>
      <c r="J137" s="19"/>
      <c r="K137" s="445">
        <f t="shared" si="3"/>
        <v>0</v>
      </c>
      <c r="L137" s="508"/>
      <c r="M137" s="508"/>
      <c r="N137" s="420"/>
      <c r="O137" s="2"/>
      <c r="P137" s="20"/>
    </row>
    <row r="138" spans="1:16" x14ac:dyDescent="0.3">
      <c r="A138" s="644" t="s">
        <v>24</v>
      </c>
      <c r="B138" s="4"/>
      <c r="C138" s="33">
        <v>0</v>
      </c>
      <c r="D138" s="16"/>
      <c r="E138" s="17"/>
      <c r="F138" s="17"/>
      <c r="G138" s="18"/>
      <c r="H138" s="19"/>
      <c r="I138" s="19"/>
      <c r="J138" s="19"/>
      <c r="K138" s="445">
        <f t="shared" ref="K138:K173" si="4">H138*0.7</f>
        <v>0</v>
      </c>
      <c r="L138" s="508"/>
      <c r="M138" s="508"/>
      <c r="N138" s="420"/>
      <c r="O138" s="2"/>
      <c r="P138" s="20"/>
    </row>
    <row r="139" spans="1:16" x14ac:dyDescent="0.3">
      <c r="A139" s="644" t="s">
        <v>24</v>
      </c>
      <c r="B139" s="4"/>
      <c r="C139" s="33">
        <v>0</v>
      </c>
      <c r="D139" s="16"/>
      <c r="E139" s="17"/>
      <c r="F139" s="17"/>
      <c r="G139" s="18"/>
      <c r="H139" s="19"/>
      <c r="I139" s="19"/>
      <c r="J139" s="19"/>
      <c r="K139" s="445">
        <f t="shared" si="4"/>
        <v>0</v>
      </c>
      <c r="L139" s="508"/>
      <c r="M139" s="508"/>
      <c r="N139" s="420"/>
      <c r="O139" s="2"/>
      <c r="P139" s="20"/>
    </row>
    <row r="140" spans="1:16" x14ac:dyDescent="0.3">
      <c r="A140" s="644" t="s">
        <v>24</v>
      </c>
      <c r="B140" s="4"/>
      <c r="C140" s="33">
        <v>0</v>
      </c>
      <c r="D140" s="16"/>
      <c r="E140" s="17"/>
      <c r="F140" s="17"/>
      <c r="G140" s="18"/>
      <c r="H140" s="19"/>
      <c r="I140" s="19"/>
      <c r="J140" s="19"/>
      <c r="K140" s="445">
        <f t="shared" si="4"/>
        <v>0</v>
      </c>
      <c r="L140" s="508"/>
      <c r="M140" s="508"/>
      <c r="N140" s="420"/>
      <c r="O140" s="2"/>
      <c r="P140" s="20"/>
    </row>
    <row r="141" spans="1:16" x14ac:dyDescent="0.3">
      <c r="A141" s="644" t="s">
        <v>24</v>
      </c>
      <c r="B141" s="4"/>
      <c r="C141" s="33">
        <v>0</v>
      </c>
      <c r="D141" s="16"/>
      <c r="E141" s="17"/>
      <c r="F141" s="17"/>
      <c r="G141" s="18"/>
      <c r="H141" s="19"/>
      <c r="I141" s="19"/>
      <c r="J141" s="19"/>
      <c r="K141" s="445">
        <f t="shared" si="4"/>
        <v>0</v>
      </c>
      <c r="L141" s="508"/>
      <c r="M141" s="508"/>
      <c r="N141" s="420"/>
      <c r="O141" s="2"/>
      <c r="P141" s="20"/>
    </row>
    <row r="142" spans="1:16" x14ac:dyDescent="0.3">
      <c r="A142" s="644" t="s">
        <v>24</v>
      </c>
      <c r="B142" s="4"/>
      <c r="C142" s="33">
        <v>0</v>
      </c>
      <c r="D142" s="16"/>
      <c r="E142" s="17"/>
      <c r="F142" s="17"/>
      <c r="G142" s="18"/>
      <c r="H142" s="19"/>
      <c r="I142" s="19"/>
      <c r="J142" s="19"/>
      <c r="K142" s="445">
        <f t="shared" si="4"/>
        <v>0</v>
      </c>
      <c r="L142" s="508"/>
      <c r="M142" s="508"/>
      <c r="N142" s="420"/>
      <c r="O142" s="2"/>
      <c r="P142" s="20"/>
    </row>
    <row r="143" spans="1:16" x14ac:dyDescent="0.3">
      <c r="A143" s="644" t="s">
        <v>24</v>
      </c>
      <c r="B143" s="4"/>
      <c r="C143" s="33">
        <v>0</v>
      </c>
      <c r="D143" s="16"/>
      <c r="E143" s="17"/>
      <c r="F143" s="17"/>
      <c r="G143" s="18"/>
      <c r="H143" s="19"/>
      <c r="I143" s="19"/>
      <c r="J143" s="19"/>
      <c r="K143" s="445">
        <f t="shared" si="4"/>
        <v>0</v>
      </c>
      <c r="L143" s="508"/>
      <c r="M143" s="508"/>
      <c r="N143" s="420"/>
      <c r="O143" s="2"/>
      <c r="P143" s="20"/>
    </row>
    <row r="144" spans="1:16" x14ac:dyDescent="0.3">
      <c r="A144" s="644" t="s">
        <v>24</v>
      </c>
      <c r="B144" s="4"/>
      <c r="C144" s="33">
        <v>0</v>
      </c>
      <c r="D144" s="16"/>
      <c r="E144" s="17"/>
      <c r="F144" s="17"/>
      <c r="G144" s="18"/>
      <c r="H144" s="19"/>
      <c r="I144" s="19"/>
      <c r="J144" s="19"/>
      <c r="K144" s="445">
        <f t="shared" si="4"/>
        <v>0</v>
      </c>
      <c r="L144" s="508"/>
      <c r="M144" s="508"/>
      <c r="N144" s="420"/>
      <c r="O144" s="2"/>
      <c r="P144" s="20"/>
    </row>
    <row r="145" spans="1:16" x14ac:dyDescent="0.3">
      <c r="A145" s="644" t="s">
        <v>24</v>
      </c>
      <c r="B145" s="4"/>
      <c r="C145" s="33">
        <v>0</v>
      </c>
      <c r="D145" s="16"/>
      <c r="E145" s="17"/>
      <c r="F145" s="17"/>
      <c r="G145" s="18"/>
      <c r="H145" s="19"/>
      <c r="I145" s="19"/>
      <c r="J145" s="19"/>
      <c r="K145" s="445">
        <f t="shared" si="4"/>
        <v>0</v>
      </c>
      <c r="L145" s="508"/>
      <c r="M145" s="508"/>
      <c r="N145" s="420"/>
      <c r="O145" s="2"/>
      <c r="P145" s="20"/>
    </row>
    <row r="146" spans="1:16" x14ac:dyDescent="0.3">
      <c r="A146" s="644" t="s">
        <v>24</v>
      </c>
      <c r="B146" s="4"/>
      <c r="C146" s="33">
        <v>0</v>
      </c>
      <c r="D146" s="16"/>
      <c r="E146" s="17"/>
      <c r="F146" s="17"/>
      <c r="G146" s="18"/>
      <c r="H146" s="19"/>
      <c r="I146" s="19"/>
      <c r="J146" s="19"/>
      <c r="K146" s="445">
        <f t="shared" si="4"/>
        <v>0</v>
      </c>
      <c r="L146" s="508"/>
      <c r="M146" s="508"/>
      <c r="N146" s="420"/>
      <c r="O146" s="2"/>
      <c r="P146" s="20"/>
    </row>
    <row r="147" spans="1:16" x14ac:dyDescent="0.3">
      <c r="A147" s="644" t="s">
        <v>24</v>
      </c>
      <c r="B147" s="4"/>
      <c r="C147" s="33">
        <v>0</v>
      </c>
      <c r="D147" s="16"/>
      <c r="E147" s="17"/>
      <c r="F147" s="17"/>
      <c r="G147" s="18"/>
      <c r="H147" s="19"/>
      <c r="I147" s="19"/>
      <c r="J147" s="19"/>
      <c r="K147" s="445">
        <f t="shared" si="4"/>
        <v>0</v>
      </c>
      <c r="L147" s="508"/>
      <c r="M147" s="508"/>
      <c r="N147" s="420"/>
      <c r="O147" s="2"/>
      <c r="P147" s="20"/>
    </row>
    <row r="148" spans="1:16" x14ac:dyDescent="0.3">
      <c r="A148" s="644" t="s">
        <v>24</v>
      </c>
      <c r="B148" s="4"/>
      <c r="C148" s="33">
        <v>0</v>
      </c>
      <c r="D148" s="16"/>
      <c r="E148" s="17"/>
      <c r="F148" s="17"/>
      <c r="G148" s="18"/>
      <c r="H148" s="19"/>
      <c r="I148" s="19"/>
      <c r="J148" s="19"/>
      <c r="K148" s="445">
        <f t="shared" si="4"/>
        <v>0</v>
      </c>
      <c r="L148" s="508"/>
      <c r="M148" s="508"/>
      <c r="N148" s="420"/>
      <c r="O148" s="2"/>
      <c r="P148" s="20"/>
    </row>
    <row r="149" spans="1:16" x14ac:dyDescent="0.3">
      <c r="A149" s="644" t="s">
        <v>24</v>
      </c>
      <c r="B149" s="4"/>
      <c r="C149" s="33">
        <v>0</v>
      </c>
      <c r="D149" s="16"/>
      <c r="E149" s="17"/>
      <c r="F149" s="17"/>
      <c r="G149" s="18"/>
      <c r="H149" s="19"/>
      <c r="I149" s="19"/>
      <c r="J149" s="19"/>
      <c r="K149" s="445">
        <f t="shared" si="4"/>
        <v>0</v>
      </c>
      <c r="L149" s="508"/>
      <c r="M149" s="508"/>
      <c r="N149" s="420"/>
      <c r="O149" s="2"/>
      <c r="P149" s="20"/>
    </row>
    <row r="150" spans="1:16" x14ac:dyDescent="0.3">
      <c r="A150" s="644" t="s">
        <v>24</v>
      </c>
      <c r="B150" s="4"/>
      <c r="C150" s="33">
        <v>0</v>
      </c>
      <c r="D150" s="16"/>
      <c r="E150" s="17"/>
      <c r="F150" s="17"/>
      <c r="G150" s="18"/>
      <c r="H150" s="19"/>
      <c r="I150" s="19"/>
      <c r="J150" s="19"/>
      <c r="K150" s="445">
        <f t="shared" si="4"/>
        <v>0</v>
      </c>
      <c r="L150" s="508"/>
      <c r="M150" s="508"/>
      <c r="N150" s="420"/>
      <c r="O150" s="2"/>
      <c r="P150" s="20"/>
    </row>
    <row r="151" spans="1:16" x14ac:dyDescent="0.3">
      <c r="A151" s="644" t="s">
        <v>24</v>
      </c>
      <c r="B151" s="4"/>
      <c r="C151" s="33">
        <v>0</v>
      </c>
      <c r="D151" s="16"/>
      <c r="E151" s="17"/>
      <c r="F151" s="17"/>
      <c r="G151" s="18"/>
      <c r="H151" s="19"/>
      <c r="I151" s="19"/>
      <c r="J151" s="19"/>
      <c r="K151" s="445">
        <f t="shared" si="4"/>
        <v>0</v>
      </c>
      <c r="L151" s="508"/>
      <c r="M151" s="508"/>
      <c r="N151" s="420"/>
      <c r="O151" s="2"/>
      <c r="P151" s="20"/>
    </row>
    <row r="152" spans="1:16" x14ac:dyDescent="0.3">
      <c r="A152" s="644" t="s">
        <v>24</v>
      </c>
      <c r="B152" s="4"/>
      <c r="C152" s="33">
        <v>0</v>
      </c>
      <c r="D152" s="16"/>
      <c r="E152" s="17"/>
      <c r="F152" s="17"/>
      <c r="G152" s="18"/>
      <c r="H152" s="19"/>
      <c r="I152" s="19"/>
      <c r="J152" s="19"/>
      <c r="K152" s="445">
        <f t="shared" si="4"/>
        <v>0</v>
      </c>
      <c r="L152" s="508"/>
      <c r="M152" s="508"/>
      <c r="N152" s="420"/>
      <c r="O152" s="2"/>
      <c r="P152" s="20"/>
    </row>
    <row r="153" spans="1:16" x14ac:dyDescent="0.3">
      <c r="A153" s="644" t="s">
        <v>24</v>
      </c>
      <c r="B153" s="4"/>
      <c r="C153" s="33">
        <v>0</v>
      </c>
      <c r="D153" s="16"/>
      <c r="E153" s="17"/>
      <c r="F153" s="17"/>
      <c r="G153" s="18"/>
      <c r="H153" s="19"/>
      <c r="I153" s="19"/>
      <c r="J153" s="19"/>
      <c r="K153" s="445">
        <f t="shared" si="4"/>
        <v>0</v>
      </c>
      <c r="L153" s="508"/>
      <c r="M153" s="508"/>
      <c r="N153" s="420"/>
      <c r="O153" s="2"/>
      <c r="P153" s="20"/>
    </row>
    <row r="154" spans="1:16" x14ac:dyDescent="0.3">
      <c r="A154" s="644" t="s">
        <v>24</v>
      </c>
      <c r="B154" s="4"/>
      <c r="C154" s="33">
        <v>0</v>
      </c>
      <c r="D154" s="16"/>
      <c r="E154" s="17"/>
      <c r="F154" s="17"/>
      <c r="G154" s="18"/>
      <c r="H154" s="19"/>
      <c r="I154" s="19"/>
      <c r="J154" s="19"/>
      <c r="K154" s="445">
        <f t="shared" si="4"/>
        <v>0</v>
      </c>
      <c r="L154" s="508"/>
      <c r="M154" s="508"/>
      <c r="N154" s="420"/>
      <c r="O154" s="2"/>
      <c r="P154" s="20"/>
    </row>
    <row r="155" spans="1:16" x14ac:dyDescent="0.3">
      <c r="A155" s="644" t="s">
        <v>24</v>
      </c>
      <c r="B155" s="4"/>
      <c r="C155" s="33">
        <v>0</v>
      </c>
      <c r="D155" s="16"/>
      <c r="E155" s="17"/>
      <c r="F155" s="17"/>
      <c r="G155" s="18" t="s">
        <v>24</v>
      </c>
      <c r="H155" s="19"/>
      <c r="I155" s="19"/>
      <c r="J155" s="19"/>
      <c r="K155" s="445">
        <f t="shared" si="4"/>
        <v>0</v>
      </c>
      <c r="L155" s="508"/>
      <c r="M155" s="508"/>
      <c r="N155" s="420"/>
      <c r="O155" s="2"/>
      <c r="P155" s="20"/>
    </row>
    <row r="156" spans="1:16" x14ac:dyDescent="0.3">
      <c r="A156" s="644" t="s">
        <v>24</v>
      </c>
      <c r="B156" s="4"/>
      <c r="C156" s="33">
        <v>0</v>
      </c>
      <c r="D156" s="16"/>
      <c r="E156" s="17"/>
      <c r="F156" s="17"/>
      <c r="G156" s="18" t="s">
        <v>24</v>
      </c>
      <c r="H156" s="19"/>
      <c r="I156" s="19"/>
      <c r="J156" s="19"/>
      <c r="K156" s="445">
        <f t="shared" si="4"/>
        <v>0</v>
      </c>
      <c r="L156" s="508"/>
      <c r="M156" s="508"/>
      <c r="N156" s="420"/>
      <c r="O156" s="2"/>
      <c r="P156" s="20"/>
    </row>
    <row r="157" spans="1:16" x14ac:dyDescent="0.3">
      <c r="A157" s="644" t="s">
        <v>24</v>
      </c>
      <c r="B157" s="4"/>
      <c r="C157" s="33">
        <v>0</v>
      </c>
      <c r="D157" s="16"/>
      <c r="E157" s="17"/>
      <c r="F157" s="17"/>
      <c r="G157" s="18" t="s">
        <v>24</v>
      </c>
      <c r="H157" s="19"/>
      <c r="I157" s="19"/>
      <c r="J157" s="19"/>
      <c r="K157" s="445">
        <f t="shared" si="4"/>
        <v>0</v>
      </c>
      <c r="L157" s="508"/>
      <c r="M157" s="508"/>
      <c r="N157" s="420"/>
      <c r="O157" s="2"/>
      <c r="P157" s="20"/>
    </row>
    <row r="158" spans="1:16" x14ac:dyDescent="0.3">
      <c r="A158" s="644" t="s">
        <v>24</v>
      </c>
      <c r="B158" s="4"/>
      <c r="C158" s="33">
        <v>0</v>
      </c>
      <c r="D158" s="16"/>
      <c r="E158" s="17"/>
      <c r="F158" s="17"/>
      <c r="G158" s="18" t="s">
        <v>24</v>
      </c>
      <c r="H158" s="19"/>
      <c r="I158" s="19"/>
      <c r="J158" s="19"/>
      <c r="K158" s="445">
        <f t="shared" si="4"/>
        <v>0</v>
      </c>
      <c r="L158" s="508"/>
      <c r="M158" s="508"/>
      <c r="N158" s="420"/>
      <c r="O158" s="2"/>
      <c r="P158" s="20"/>
    </row>
    <row r="159" spans="1:16" x14ac:dyDescent="0.3">
      <c r="A159" s="644" t="s">
        <v>24</v>
      </c>
      <c r="B159" s="4"/>
      <c r="C159" s="33">
        <v>0</v>
      </c>
      <c r="D159" s="16"/>
      <c r="E159" s="17"/>
      <c r="F159" s="17"/>
      <c r="G159" s="18" t="s">
        <v>24</v>
      </c>
      <c r="H159" s="19"/>
      <c r="I159" s="19"/>
      <c r="J159" s="19"/>
      <c r="K159" s="445">
        <f t="shared" si="4"/>
        <v>0</v>
      </c>
      <c r="L159" s="508"/>
      <c r="M159" s="508"/>
      <c r="N159" s="420"/>
      <c r="O159" s="2"/>
      <c r="P159" s="20"/>
    </row>
    <row r="160" spans="1:16" x14ac:dyDescent="0.3">
      <c r="A160" s="644" t="s">
        <v>24</v>
      </c>
      <c r="B160" s="4"/>
      <c r="C160" s="33">
        <v>0</v>
      </c>
      <c r="D160" s="16"/>
      <c r="E160" s="17"/>
      <c r="F160" s="17"/>
      <c r="G160" s="18" t="s">
        <v>24</v>
      </c>
      <c r="H160" s="19"/>
      <c r="I160" s="19"/>
      <c r="J160" s="19"/>
      <c r="K160" s="445">
        <f t="shared" si="4"/>
        <v>0</v>
      </c>
      <c r="L160" s="508"/>
      <c r="M160" s="508"/>
      <c r="N160" s="420"/>
      <c r="O160" s="2"/>
      <c r="P160" s="20"/>
    </row>
    <row r="161" spans="1:16" x14ac:dyDescent="0.3">
      <c r="A161" s="644" t="s">
        <v>24</v>
      </c>
      <c r="B161" s="4"/>
      <c r="C161" s="33">
        <v>0</v>
      </c>
      <c r="D161" s="16"/>
      <c r="E161" s="17"/>
      <c r="F161" s="17"/>
      <c r="G161" s="18" t="s">
        <v>24</v>
      </c>
      <c r="H161" s="19"/>
      <c r="I161" s="19"/>
      <c r="J161" s="19"/>
      <c r="K161" s="445">
        <f t="shared" si="4"/>
        <v>0</v>
      </c>
      <c r="L161" s="508"/>
      <c r="M161" s="508"/>
      <c r="N161" s="420"/>
      <c r="O161" s="2"/>
      <c r="P161" s="20"/>
    </row>
    <row r="162" spans="1:16" x14ac:dyDescent="0.3">
      <c r="A162" s="644" t="s">
        <v>24</v>
      </c>
      <c r="B162" s="4"/>
      <c r="C162" s="33">
        <v>0</v>
      </c>
      <c r="D162" s="16"/>
      <c r="E162" s="17"/>
      <c r="F162" s="17"/>
      <c r="G162" s="18" t="s">
        <v>24</v>
      </c>
      <c r="H162" s="19"/>
      <c r="I162" s="19"/>
      <c r="J162" s="19"/>
      <c r="K162" s="445">
        <f t="shared" si="4"/>
        <v>0</v>
      </c>
      <c r="L162" s="508"/>
      <c r="M162" s="508"/>
      <c r="N162" s="420"/>
      <c r="O162" s="2"/>
      <c r="P162" s="20"/>
    </row>
    <row r="163" spans="1:16" x14ac:dyDescent="0.3">
      <c r="A163" s="644" t="s">
        <v>24</v>
      </c>
      <c r="B163" s="4"/>
      <c r="C163" s="33">
        <v>0</v>
      </c>
      <c r="D163" s="16"/>
      <c r="E163" s="17"/>
      <c r="F163" s="17"/>
      <c r="G163" s="18" t="s">
        <v>24</v>
      </c>
      <c r="H163" s="19"/>
      <c r="I163" s="19"/>
      <c r="J163" s="19"/>
      <c r="K163" s="445">
        <f t="shared" si="4"/>
        <v>0</v>
      </c>
      <c r="L163" s="508"/>
      <c r="M163" s="508"/>
      <c r="N163" s="420"/>
      <c r="O163" s="2"/>
      <c r="P163" s="20"/>
    </row>
    <row r="164" spans="1:16" x14ac:dyDescent="0.3">
      <c r="A164" s="644" t="s">
        <v>24</v>
      </c>
      <c r="B164" s="4"/>
      <c r="C164" s="33">
        <v>0</v>
      </c>
      <c r="D164" s="16"/>
      <c r="E164" s="17"/>
      <c r="F164" s="17"/>
      <c r="G164" s="18" t="s">
        <v>24</v>
      </c>
      <c r="H164" s="19"/>
      <c r="I164" s="19"/>
      <c r="J164" s="19"/>
      <c r="K164" s="445">
        <f t="shared" si="4"/>
        <v>0</v>
      </c>
      <c r="L164" s="508"/>
      <c r="M164" s="508"/>
      <c r="N164" s="420"/>
      <c r="O164" s="2"/>
      <c r="P164" s="20"/>
    </row>
    <row r="165" spans="1:16" x14ac:dyDescent="0.3">
      <c r="A165" s="644" t="s">
        <v>24</v>
      </c>
      <c r="B165" s="4"/>
      <c r="C165" s="33">
        <v>0</v>
      </c>
      <c r="D165" s="16"/>
      <c r="E165" s="17"/>
      <c r="F165" s="17"/>
      <c r="G165" s="18" t="s">
        <v>24</v>
      </c>
      <c r="H165" s="19"/>
      <c r="I165" s="19"/>
      <c r="J165" s="19"/>
      <c r="K165" s="445">
        <f t="shared" si="4"/>
        <v>0</v>
      </c>
      <c r="L165" s="508"/>
      <c r="M165" s="508"/>
      <c r="N165" s="420"/>
      <c r="O165" s="2"/>
      <c r="P165" s="20"/>
    </row>
    <row r="166" spans="1:16" x14ac:dyDescent="0.3">
      <c r="A166" s="644" t="s">
        <v>24</v>
      </c>
      <c r="B166" s="4"/>
      <c r="C166" s="33">
        <v>0</v>
      </c>
      <c r="D166" s="16"/>
      <c r="E166" s="17"/>
      <c r="F166" s="17"/>
      <c r="G166" s="18" t="s">
        <v>24</v>
      </c>
      <c r="H166" s="19"/>
      <c r="I166" s="19"/>
      <c r="J166" s="19"/>
      <c r="K166" s="445">
        <f t="shared" si="4"/>
        <v>0</v>
      </c>
      <c r="L166" s="508"/>
      <c r="M166" s="508"/>
      <c r="N166" s="420"/>
      <c r="O166" s="2"/>
      <c r="P166" s="20"/>
    </row>
    <row r="167" spans="1:16" x14ac:dyDescent="0.3">
      <c r="A167" s="644" t="s">
        <v>24</v>
      </c>
      <c r="B167" s="4"/>
      <c r="C167" s="33">
        <v>0</v>
      </c>
      <c r="D167" s="16"/>
      <c r="E167" s="17"/>
      <c r="F167" s="17"/>
      <c r="G167" s="18" t="s">
        <v>24</v>
      </c>
      <c r="H167" s="19"/>
      <c r="I167" s="19"/>
      <c r="J167" s="19"/>
      <c r="K167" s="445">
        <f t="shared" si="4"/>
        <v>0</v>
      </c>
      <c r="L167" s="508"/>
      <c r="M167" s="508"/>
      <c r="N167" s="420"/>
      <c r="O167" s="2"/>
      <c r="P167" s="20"/>
    </row>
    <row r="168" spans="1:16" x14ac:dyDescent="0.3">
      <c r="A168" s="644" t="s">
        <v>24</v>
      </c>
      <c r="B168" s="4"/>
      <c r="C168" s="33">
        <v>0</v>
      </c>
      <c r="D168" s="16"/>
      <c r="E168" s="17"/>
      <c r="F168" s="17"/>
      <c r="G168" s="18" t="s">
        <v>24</v>
      </c>
      <c r="H168" s="19"/>
      <c r="I168" s="19"/>
      <c r="J168" s="19"/>
      <c r="K168" s="445">
        <f t="shared" si="4"/>
        <v>0</v>
      </c>
      <c r="L168" s="508"/>
      <c r="M168" s="508"/>
      <c r="N168" s="420"/>
      <c r="O168" s="2"/>
      <c r="P168" s="20"/>
    </row>
    <row r="169" spans="1:16" x14ac:dyDescent="0.3">
      <c r="A169" s="644" t="s">
        <v>24</v>
      </c>
      <c r="B169" s="4"/>
      <c r="C169" s="33">
        <v>0</v>
      </c>
      <c r="D169" s="16"/>
      <c r="E169" s="17"/>
      <c r="F169" s="17"/>
      <c r="G169" s="18" t="s">
        <v>24</v>
      </c>
      <c r="H169" s="19"/>
      <c r="I169" s="19"/>
      <c r="J169" s="19"/>
      <c r="K169" s="445">
        <f t="shared" si="4"/>
        <v>0</v>
      </c>
      <c r="L169" s="508"/>
      <c r="M169" s="508"/>
      <c r="N169" s="420"/>
      <c r="O169" s="2"/>
      <c r="P169" s="20"/>
    </row>
    <row r="170" spans="1:16" x14ac:dyDescent="0.3">
      <c r="A170" s="644" t="s">
        <v>24</v>
      </c>
      <c r="B170" s="4"/>
      <c r="C170" s="33">
        <v>0</v>
      </c>
      <c r="D170" s="16"/>
      <c r="E170" s="17"/>
      <c r="F170" s="17"/>
      <c r="G170" s="18" t="s">
        <v>24</v>
      </c>
      <c r="H170" s="19"/>
      <c r="I170" s="19"/>
      <c r="J170" s="19"/>
      <c r="K170" s="445">
        <f t="shared" si="4"/>
        <v>0</v>
      </c>
      <c r="L170" s="508"/>
      <c r="M170" s="508"/>
      <c r="N170" s="420"/>
      <c r="O170" s="2"/>
      <c r="P170" s="20"/>
    </row>
    <row r="171" spans="1:16" x14ac:dyDescent="0.3">
      <c r="A171" s="644" t="s">
        <v>24</v>
      </c>
      <c r="B171" s="4"/>
      <c r="C171" s="33">
        <v>0</v>
      </c>
      <c r="D171" s="16"/>
      <c r="E171" s="17"/>
      <c r="F171" s="17"/>
      <c r="G171" s="18" t="s">
        <v>24</v>
      </c>
      <c r="H171" s="19"/>
      <c r="I171" s="19"/>
      <c r="J171" s="19"/>
      <c r="K171" s="445">
        <f t="shared" si="4"/>
        <v>0</v>
      </c>
      <c r="L171" s="508"/>
      <c r="M171" s="508"/>
      <c r="N171" s="420"/>
      <c r="O171" s="2"/>
      <c r="P171" s="20"/>
    </row>
    <row r="172" spans="1:16" x14ac:dyDescent="0.3">
      <c r="A172" s="644" t="s">
        <v>24</v>
      </c>
      <c r="B172" s="4"/>
      <c r="C172" s="33">
        <v>0</v>
      </c>
      <c r="D172" s="16"/>
      <c r="E172" s="17"/>
      <c r="F172" s="17"/>
      <c r="G172" s="18" t="s">
        <v>24</v>
      </c>
      <c r="H172" s="19"/>
      <c r="I172" s="19"/>
      <c r="J172" s="19"/>
      <c r="K172" s="445">
        <f t="shared" si="4"/>
        <v>0</v>
      </c>
      <c r="L172" s="508"/>
      <c r="M172" s="508"/>
      <c r="N172" s="420"/>
      <c r="O172" s="2"/>
      <c r="P172" s="20"/>
    </row>
    <row r="173" spans="1:16" ht="15" thickBot="1" x14ac:dyDescent="0.35">
      <c r="A173" s="644" t="s">
        <v>24</v>
      </c>
      <c r="B173" s="4"/>
      <c r="C173" s="33">
        <v>0</v>
      </c>
      <c r="D173" s="16"/>
      <c r="E173" s="17"/>
      <c r="F173" s="17"/>
      <c r="G173" s="18" t="s">
        <v>24</v>
      </c>
      <c r="H173" s="19"/>
      <c r="I173" s="19"/>
      <c r="J173" s="19"/>
      <c r="K173" s="445">
        <f t="shared" si="4"/>
        <v>0</v>
      </c>
      <c r="L173" s="509"/>
      <c r="M173" s="509"/>
      <c r="N173" s="420"/>
      <c r="O173" s="2"/>
      <c r="P173" s="20"/>
    </row>
  </sheetData>
  <mergeCells count="19">
    <mergeCell ref="O6:O7"/>
    <mergeCell ref="N4:O4"/>
    <mergeCell ref="P4:P9"/>
    <mergeCell ref="M6:M7"/>
    <mergeCell ref="N6:N7"/>
    <mergeCell ref="I5:I6"/>
    <mergeCell ref="L6:L7"/>
    <mergeCell ref="J5:J6"/>
    <mergeCell ref="A1:C1"/>
    <mergeCell ref="H1:L1"/>
    <mergeCell ref="A2:C2"/>
    <mergeCell ref="H2:L2"/>
    <mergeCell ref="A3:C3"/>
    <mergeCell ref="A4:A7"/>
    <mergeCell ref="B4:B7"/>
    <mergeCell ref="C4:C7"/>
    <mergeCell ref="D4:H4"/>
    <mergeCell ref="G5:G6"/>
    <mergeCell ref="H5:H6"/>
  </mergeCells>
  <conditionalFormatting sqref="D10:D173">
    <cfRule type="cellIs" dxfId="26" priority="3" operator="between">
      <formula>1</formula>
      <formula>9.2</formula>
    </cfRule>
  </conditionalFormatting>
  <conditionalFormatting sqref="E10:E173">
    <cfRule type="cellIs" dxfId="25" priority="2" operator="greaterThan">
      <formula>0.05</formula>
    </cfRule>
  </conditionalFormatting>
  <conditionalFormatting sqref="G10:G173">
    <cfRule type="cellIs" dxfId="24" priority="1" operator="equal">
      <formula>0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99FF"/>
  </sheetPr>
  <dimension ref="A1:T173"/>
  <sheetViews>
    <sheetView topLeftCell="A4" workbookViewId="0">
      <pane xSplit="3" ySplit="6" topLeftCell="D10" activePane="bottomRight" state="frozen"/>
      <selection activeCell="A4" sqref="A4"/>
      <selection pane="topRight" activeCell="D4" sqref="D4"/>
      <selection pane="bottomLeft" activeCell="A10" sqref="A10"/>
      <selection pane="bottomRight" activeCell="B10" sqref="B10"/>
    </sheetView>
  </sheetViews>
  <sheetFormatPr baseColWidth="10" defaultColWidth="11.44140625" defaultRowHeight="14.4" x14ac:dyDescent="0.3"/>
  <cols>
    <col min="1" max="1" width="11.33203125" style="38" customWidth="1"/>
    <col min="2" max="8" width="9.6640625" style="38" customWidth="1"/>
    <col min="9" max="9" width="7.109375" style="38" customWidth="1"/>
    <col min="10" max="10" width="7.5546875" style="38" customWidth="1"/>
    <col min="11" max="11" width="10.5546875" style="38" customWidth="1"/>
    <col min="12" max="12" width="9.6640625" style="38" customWidth="1"/>
    <col min="13" max="13" width="14.6640625" style="38" customWidth="1"/>
    <col min="14" max="14" width="13.33203125" style="38" customWidth="1"/>
    <col min="15" max="15" width="9.33203125" style="38" customWidth="1"/>
    <col min="16" max="16" width="7.33203125" style="38" customWidth="1"/>
    <col min="17" max="17" width="6.88671875" style="38" customWidth="1"/>
    <col min="18" max="19" width="9.6640625" style="38" customWidth="1"/>
    <col min="20" max="20" width="49.88671875" style="38" customWidth="1"/>
    <col min="21" max="16384" width="11.44140625" style="38"/>
  </cols>
  <sheetData>
    <row r="1" spans="1:20" ht="18" customHeight="1" x14ac:dyDescent="0.35">
      <c r="A1" s="5">
        <v>2017</v>
      </c>
      <c r="E1" s="773"/>
      <c r="F1" s="774"/>
      <c r="G1" s="774"/>
      <c r="H1" s="774"/>
      <c r="I1" s="775"/>
      <c r="J1" s="775"/>
      <c r="K1" s="775"/>
      <c r="L1" s="776"/>
    </row>
    <row r="2" spans="1:20" ht="18.75" customHeight="1" thickBot="1" x14ac:dyDescent="0.3">
      <c r="E2" s="777" t="s">
        <v>272</v>
      </c>
      <c r="F2" s="778"/>
      <c r="G2" s="778"/>
      <c r="H2" s="778"/>
      <c r="I2" s="779"/>
      <c r="J2" s="779"/>
      <c r="K2" s="779"/>
      <c r="L2" s="780"/>
    </row>
    <row r="3" spans="1:20" ht="21.75" customHeight="1" thickBot="1" x14ac:dyDescent="0.3">
      <c r="A3" s="713" t="s">
        <v>244</v>
      </c>
      <c r="B3" s="714"/>
      <c r="C3" s="715"/>
      <c r="D3" s="3"/>
    </row>
    <row r="4" spans="1:20" ht="28.5" customHeight="1" thickBot="1" x14ac:dyDescent="0.35">
      <c r="A4" s="716" t="s">
        <v>0</v>
      </c>
      <c r="B4" s="717" t="s">
        <v>1</v>
      </c>
      <c r="C4" s="717" t="s">
        <v>2</v>
      </c>
      <c r="D4" s="701" t="s">
        <v>3</v>
      </c>
      <c r="E4" s="701"/>
      <c r="F4" s="701"/>
      <c r="G4" s="701"/>
      <c r="H4" s="701"/>
      <c r="I4" s="418"/>
      <c r="J4" s="572"/>
      <c r="K4" s="421" t="s">
        <v>195</v>
      </c>
      <c r="L4" s="478" t="s">
        <v>217</v>
      </c>
      <c r="M4" s="609" t="s">
        <v>213</v>
      </c>
      <c r="N4" s="610" t="s">
        <v>151</v>
      </c>
      <c r="O4" s="467"/>
      <c r="P4" s="731" t="s">
        <v>221</v>
      </c>
      <c r="Q4" s="732"/>
      <c r="R4" s="733" t="s">
        <v>4</v>
      </c>
      <c r="S4" s="734"/>
      <c r="T4" s="722" t="s">
        <v>5</v>
      </c>
    </row>
    <row r="5" spans="1:20" ht="17.25" customHeight="1" thickBot="1" x14ac:dyDescent="0.35">
      <c r="A5" s="689"/>
      <c r="B5" s="698"/>
      <c r="C5" s="700"/>
      <c r="D5" s="416" t="s">
        <v>6</v>
      </c>
      <c r="E5" s="416" t="s">
        <v>7</v>
      </c>
      <c r="F5" s="416" t="s">
        <v>8</v>
      </c>
      <c r="G5" s="688" t="s">
        <v>9</v>
      </c>
      <c r="H5" s="688" t="s">
        <v>10</v>
      </c>
      <c r="I5" s="690" t="s">
        <v>197</v>
      </c>
      <c r="J5" s="690" t="s">
        <v>197</v>
      </c>
      <c r="K5" s="404"/>
      <c r="L5" s="746" t="s">
        <v>216</v>
      </c>
      <c r="M5" s="638" t="s">
        <v>329</v>
      </c>
      <c r="N5" s="635" t="s">
        <v>210</v>
      </c>
      <c r="O5" s="468" t="s">
        <v>214</v>
      </c>
      <c r="P5" s="482" t="s">
        <v>11</v>
      </c>
      <c r="Q5" s="480" t="s">
        <v>198</v>
      </c>
      <c r="R5" s="723" t="s">
        <v>12</v>
      </c>
      <c r="S5" s="724"/>
      <c r="T5" s="704"/>
    </row>
    <row r="6" spans="1:20" ht="15" customHeight="1" thickBot="1" x14ac:dyDescent="0.35">
      <c r="A6" s="689"/>
      <c r="B6" s="698"/>
      <c r="C6" s="700"/>
      <c r="D6" s="8"/>
      <c r="E6" s="419" t="s">
        <v>13</v>
      </c>
      <c r="F6" s="419" t="s">
        <v>13</v>
      </c>
      <c r="G6" s="688"/>
      <c r="H6" s="689"/>
      <c r="I6" s="691"/>
      <c r="J6" s="691"/>
      <c r="K6" s="422"/>
      <c r="L6" s="712"/>
      <c r="M6" s="788" t="s">
        <v>331</v>
      </c>
      <c r="N6" s="788" t="s">
        <v>331</v>
      </c>
      <c r="O6" s="746"/>
      <c r="P6" s="706" t="s">
        <v>16</v>
      </c>
      <c r="Q6" s="729" t="s">
        <v>16</v>
      </c>
      <c r="R6" s="725"/>
      <c r="S6" s="726"/>
      <c r="T6" s="704"/>
    </row>
    <row r="7" spans="1:20" ht="19.5" customHeight="1" thickBot="1" x14ac:dyDescent="0.35">
      <c r="A7" s="689"/>
      <c r="B7" s="699"/>
      <c r="C7" s="691"/>
      <c r="D7" s="10"/>
      <c r="E7" s="417" t="s">
        <v>17</v>
      </c>
      <c r="F7" s="417" t="s">
        <v>17</v>
      </c>
      <c r="G7" s="417" t="s">
        <v>17</v>
      </c>
      <c r="H7" s="12"/>
      <c r="I7" s="417" t="s">
        <v>17</v>
      </c>
      <c r="J7" s="571" t="s">
        <v>16</v>
      </c>
      <c r="K7" s="423" t="s">
        <v>16</v>
      </c>
      <c r="L7" s="499" t="s">
        <v>16</v>
      </c>
      <c r="M7" s="789"/>
      <c r="N7" s="789"/>
      <c r="O7" s="747"/>
      <c r="P7" s="706"/>
      <c r="Q7" s="730"/>
      <c r="R7" s="727"/>
      <c r="S7" s="728"/>
      <c r="T7" s="704"/>
    </row>
    <row r="8" spans="1:20" ht="21.75" customHeight="1" thickBot="1" x14ac:dyDescent="0.35">
      <c r="A8" s="435">
        <v>6.9</v>
      </c>
      <c r="B8" s="435"/>
      <c r="C8" s="435" t="s">
        <v>18</v>
      </c>
      <c r="D8" s="436" t="s">
        <v>290</v>
      </c>
      <c r="E8" s="436">
        <v>0</v>
      </c>
      <c r="F8" s="488" t="s">
        <v>292</v>
      </c>
      <c r="G8" s="483" t="s">
        <v>291</v>
      </c>
      <c r="H8" s="488" t="s">
        <v>224</v>
      </c>
      <c r="I8" s="488" t="s">
        <v>234</v>
      </c>
      <c r="J8" s="488" t="s">
        <v>260</v>
      </c>
      <c r="K8" s="437" t="s">
        <v>225</v>
      </c>
      <c r="L8" s="498" t="s">
        <v>219</v>
      </c>
      <c r="M8" s="483" t="s">
        <v>293</v>
      </c>
      <c r="N8" s="491" t="s">
        <v>226</v>
      </c>
      <c r="O8" s="479" t="s">
        <v>294</v>
      </c>
      <c r="P8" s="410" t="s">
        <v>66</v>
      </c>
      <c r="Q8" s="438" t="s">
        <v>220</v>
      </c>
      <c r="R8" s="439" t="s">
        <v>19</v>
      </c>
      <c r="S8" s="439" t="s">
        <v>20</v>
      </c>
      <c r="T8" s="704"/>
    </row>
    <row r="9" spans="1:20" ht="15.75" customHeight="1" thickBot="1" x14ac:dyDescent="0.35">
      <c r="A9" s="454" t="s">
        <v>21</v>
      </c>
      <c r="B9" s="455"/>
      <c r="C9" s="455"/>
      <c r="D9" s="456"/>
      <c r="E9" s="456"/>
      <c r="F9" s="456"/>
      <c r="G9" s="456"/>
      <c r="H9" s="456"/>
      <c r="I9" s="456"/>
      <c r="J9" s="456"/>
      <c r="K9" s="457"/>
      <c r="L9" s="474"/>
      <c r="M9" s="474"/>
      <c r="N9" s="494"/>
      <c r="O9" s="463"/>
      <c r="P9" s="460" t="s">
        <v>23</v>
      </c>
      <c r="Q9" s="461" t="s">
        <v>23</v>
      </c>
      <c r="R9" s="461"/>
      <c r="S9" s="462"/>
      <c r="T9" s="705"/>
    </row>
    <row r="10" spans="1:20" ht="15" x14ac:dyDescent="0.25">
      <c r="A10" s="6"/>
      <c r="B10" s="33"/>
      <c r="C10" s="33">
        <v>0</v>
      </c>
      <c r="D10" s="440"/>
      <c r="E10" s="441"/>
      <c r="F10" s="441"/>
      <c r="G10" s="442"/>
      <c r="H10" s="443"/>
      <c r="I10" s="444"/>
      <c r="J10" s="444"/>
      <c r="K10" s="445">
        <f>H10*0.7</f>
        <v>0</v>
      </c>
      <c r="L10" s="475"/>
      <c r="M10" s="506"/>
      <c r="N10" s="506"/>
      <c r="O10" s="464"/>
      <c r="P10" s="451"/>
      <c r="Q10" s="452"/>
      <c r="R10" s="453"/>
      <c r="S10" s="453"/>
      <c r="T10" s="20"/>
    </row>
    <row r="11" spans="1:20" ht="15" x14ac:dyDescent="0.25">
      <c r="A11" s="6"/>
      <c r="B11" s="33"/>
      <c r="C11" s="33">
        <v>0</v>
      </c>
      <c r="D11" s="27"/>
      <c r="E11" s="17"/>
      <c r="F11" s="17"/>
      <c r="G11" s="18"/>
      <c r="H11" s="19"/>
      <c r="I11" s="414"/>
      <c r="J11" s="414"/>
      <c r="K11" s="445">
        <f t="shared" ref="K11:K73" si="0">H11*0.7</f>
        <v>0</v>
      </c>
      <c r="L11" s="476"/>
      <c r="M11" s="507"/>
      <c r="N11" s="507"/>
      <c r="O11" s="465"/>
      <c r="P11" s="420"/>
      <c r="Q11" s="2"/>
      <c r="R11" s="31"/>
      <c r="S11" s="31"/>
      <c r="T11" s="20"/>
    </row>
    <row r="12" spans="1:20" ht="15" x14ac:dyDescent="0.25">
      <c r="A12" s="6"/>
      <c r="B12" s="33"/>
      <c r="C12" s="33">
        <v>0</v>
      </c>
      <c r="D12" s="27"/>
      <c r="E12" s="17"/>
      <c r="F12" s="17"/>
      <c r="G12" s="18"/>
      <c r="H12" s="19"/>
      <c r="I12" s="19"/>
      <c r="J12" s="19"/>
      <c r="K12" s="445">
        <f t="shared" si="0"/>
        <v>0</v>
      </c>
      <c r="L12" s="476"/>
      <c r="M12" s="507"/>
      <c r="N12" s="507"/>
      <c r="O12" s="465"/>
      <c r="P12" s="420"/>
      <c r="Q12" s="2"/>
      <c r="R12" s="31"/>
      <c r="S12" s="31"/>
      <c r="T12" s="20"/>
    </row>
    <row r="13" spans="1:20" ht="15" x14ac:dyDescent="0.25">
      <c r="A13" s="6"/>
      <c r="B13" s="33"/>
      <c r="C13" s="33">
        <v>0</v>
      </c>
      <c r="D13" s="16"/>
      <c r="E13" s="17"/>
      <c r="F13" s="17"/>
      <c r="G13" s="18"/>
      <c r="H13" s="19"/>
      <c r="I13" s="19"/>
      <c r="J13" s="19"/>
      <c r="K13" s="445">
        <f t="shared" si="0"/>
        <v>0</v>
      </c>
      <c r="L13" s="476"/>
      <c r="M13" s="507"/>
      <c r="N13" s="507"/>
      <c r="O13" s="465"/>
      <c r="P13" s="420"/>
      <c r="Q13" s="2"/>
      <c r="R13" s="31"/>
      <c r="S13" s="31"/>
      <c r="T13" s="20"/>
    </row>
    <row r="14" spans="1:20" ht="15" x14ac:dyDescent="0.25">
      <c r="A14" s="4">
        <v>42818</v>
      </c>
      <c r="B14" s="33"/>
      <c r="C14" s="33">
        <v>0</v>
      </c>
      <c r="D14" s="17">
        <v>10.7</v>
      </c>
      <c r="E14" s="17">
        <v>0</v>
      </c>
      <c r="F14" s="17">
        <v>21.1</v>
      </c>
      <c r="G14" s="18">
        <v>15.7</v>
      </c>
      <c r="H14" s="19">
        <v>2070</v>
      </c>
      <c r="I14" s="19">
        <v>6.02</v>
      </c>
      <c r="J14" s="19">
        <f t="shared" ref="J14:J19" si="1">I14*7.1</f>
        <v>42.741999999999997</v>
      </c>
      <c r="K14" s="445">
        <f t="shared" si="0"/>
        <v>1449</v>
      </c>
      <c r="L14" s="476">
        <v>15.3</v>
      </c>
      <c r="M14" s="507">
        <v>1.84</v>
      </c>
      <c r="N14" s="507"/>
      <c r="O14" s="465">
        <f>L14/F14</f>
        <v>0.72511848341232221</v>
      </c>
      <c r="P14" s="420">
        <v>1.84</v>
      </c>
      <c r="Q14" s="2"/>
      <c r="R14" s="31"/>
      <c r="S14" s="31"/>
      <c r="T14" s="20"/>
    </row>
    <row r="15" spans="1:20" ht="15" x14ac:dyDescent="0.25">
      <c r="A15" s="4">
        <v>42821</v>
      </c>
      <c r="B15" s="33"/>
      <c r="C15" s="33">
        <v>0</v>
      </c>
      <c r="D15" s="17">
        <v>8.4</v>
      </c>
      <c r="E15" s="17">
        <v>0</v>
      </c>
      <c r="F15" s="17">
        <v>9.5</v>
      </c>
      <c r="G15" s="18">
        <v>0.2</v>
      </c>
      <c r="H15" s="19">
        <v>2020</v>
      </c>
      <c r="I15" s="566">
        <v>124</v>
      </c>
      <c r="J15" s="566">
        <f t="shared" si="1"/>
        <v>880.4</v>
      </c>
      <c r="K15" s="445">
        <f t="shared" si="0"/>
        <v>1414</v>
      </c>
      <c r="L15" s="476"/>
      <c r="M15" s="507"/>
      <c r="N15" s="507"/>
      <c r="O15" s="465"/>
      <c r="P15" s="420"/>
      <c r="Q15" s="2"/>
      <c r="R15" s="31"/>
      <c r="S15" s="31"/>
      <c r="T15" s="20"/>
    </row>
    <row r="16" spans="1:20" ht="15" x14ac:dyDescent="0.25">
      <c r="A16" s="4">
        <v>42823</v>
      </c>
      <c r="B16" s="33"/>
      <c r="C16" s="33">
        <v>0</v>
      </c>
      <c r="D16" s="17">
        <v>11.65</v>
      </c>
      <c r="E16" s="17">
        <v>0</v>
      </c>
      <c r="F16" s="17">
        <v>53</v>
      </c>
      <c r="G16" s="18">
        <v>46.7</v>
      </c>
      <c r="H16" s="566">
        <v>7360</v>
      </c>
      <c r="I16" s="566">
        <v>136.4</v>
      </c>
      <c r="J16" s="566">
        <f t="shared" si="1"/>
        <v>968.43999999999994</v>
      </c>
      <c r="K16" s="565">
        <f t="shared" si="0"/>
        <v>5152</v>
      </c>
      <c r="L16" s="476"/>
      <c r="M16" s="507"/>
      <c r="N16" s="507"/>
      <c r="O16" s="465"/>
      <c r="P16" s="420"/>
      <c r="Q16" s="2"/>
      <c r="R16" s="31"/>
      <c r="S16" s="31"/>
      <c r="T16" s="20"/>
    </row>
    <row r="17" spans="1:20" ht="15" x14ac:dyDescent="0.25">
      <c r="A17" s="4">
        <v>42825</v>
      </c>
      <c r="B17" s="33"/>
      <c r="C17" s="33">
        <v>0</v>
      </c>
      <c r="D17" s="17">
        <v>11.57</v>
      </c>
      <c r="E17" s="17">
        <v>0</v>
      </c>
      <c r="F17" s="17">
        <v>61.5</v>
      </c>
      <c r="G17" s="18">
        <v>56.6</v>
      </c>
      <c r="H17" s="566">
        <v>8710</v>
      </c>
      <c r="I17" s="566">
        <v>162.5</v>
      </c>
      <c r="J17" s="566">
        <f t="shared" si="1"/>
        <v>1153.75</v>
      </c>
      <c r="K17" s="565">
        <f t="shared" si="0"/>
        <v>6097</v>
      </c>
      <c r="L17" s="476"/>
      <c r="M17" s="507">
        <v>3</v>
      </c>
      <c r="N17" s="507">
        <v>0</v>
      </c>
      <c r="O17" s="465"/>
      <c r="P17" s="420"/>
      <c r="Q17" s="2"/>
      <c r="R17" s="31"/>
      <c r="S17" s="31"/>
      <c r="T17" s="20" t="s">
        <v>277</v>
      </c>
    </row>
    <row r="18" spans="1:20" ht="15" x14ac:dyDescent="0.25">
      <c r="A18" s="4">
        <v>42828</v>
      </c>
      <c r="B18" s="33"/>
      <c r="C18" s="33">
        <v>0</v>
      </c>
      <c r="D18" s="17">
        <v>11.6</v>
      </c>
      <c r="E18" s="17">
        <v>0</v>
      </c>
      <c r="F18" s="17">
        <v>48.1</v>
      </c>
      <c r="G18" s="18">
        <v>43.6</v>
      </c>
      <c r="H18" s="566">
        <v>6490</v>
      </c>
      <c r="I18" s="566">
        <v>181</v>
      </c>
      <c r="J18" s="566">
        <f t="shared" si="1"/>
        <v>1285.0999999999999</v>
      </c>
      <c r="K18" s="565">
        <f t="shared" si="0"/>
        <v>4543</v>
      </c>
      <c r="L18" s="476"/>
      <c r="M18" s="507">
        <v>0.43</v>
      </c>
      <c r="N18" s="507"/>
      <c r="O18" s="465"/>
      <c r="P18" s="420"/>
      <c r="Q18" s="2"/>
      <c r="R18" s="31"/>
      <c r="S18" s="31"/>
      <c r="T18" s="20" t="s">
        <v>278</v>
      </c>
    </row>
    <row r="19" spans="1:20" ht="15" x14ac:dyDescent="0.25">
      <c r="A19" s="4">
        <f>'1 EAU BRUTE DE VILLE'!A19</f>
        <v>43560</v>
      </c>
      <c r="B19" s="33"/>
      <c r="C19" s="33">
        <v>0</v>
      </c>
      <c r="D19" s="17">
        <v>11.6</v>
      </c>
      <c r="E19" s="17">
        <v>0</v>
      </c>
      <c r="F19" s="17">
        <v>42.5</v>
      </c>
      <c r="G19" s="18">
        <v>38.5</v>
      </c>
      <c r="H19" s="19">
        <v>5170</v>
      </c>
      <c r="I19" s="566">
        <v>113.5</v>
      </c>
      <c r="J19" s="566">
        <f t="shared" si="1"/>
        <v>805.84999999999991</v>
      </c>
      <c r="K19" s="445">
        <f t="shared" si="0"/>
        <v>3618.9999999999995</v>
      </c>
      <c r="L19" s="476"/>
      <c r="M19" s="507"/>
      <c r="N19" s="507"/>
      <c r="O19" s="465"/>
      <c r="P19" s="420"/>
      <c r="Q19" s="2"/>
      <c r="R19" s="31"/>
      <c r="S19" s="31"/>
      <c r="T19" s="20"/>
    </row>
    <row r="20" spans="1:20" ht="15" x14ac:dyDescent="0.25">
      <c r="A20" s="4">
        <v>42835</v>
      </c>
      <c r="B20" s="33"/>
      <c r="C20" s="33">
        <v>0</v>
      </c>
      <c r="D20" s="16">
        <v>11.7</v>
      </c>
      <c r="E20" s="17">
        <v>0</v>
      </c>
      <c r="F20" s="17">
        <v>45</v>
      </c>
      <c r="G20" s="18">
        <v>38</v>
      </c>
      <c r="H20" s="19">
        <v>6210</v>
      </c>
      <c r="I20" s="19"/>
      <c r="J20" s="19">
        <v>1050</v>
      </c>
      <c r="K20" s="445">
        <f t="shared" si="0"/>
        <v>4347</v>
      </c>
      <c r="L20" s="476"/>
      <c r="M20" s="507">
        <v>10</v>
      </c>
      <c r="N20" s="507">
        <v>0</v>
      </c>
      <c r="O20" s="465"/>
      <c r="P20" s="420"/>
      <c r="Q20" s="2"/>
      <c r="R20" s="31"/>
      <c r="S20" s="31"/>
      <c r="T20" s="20"/>
    </row>
    <row r="21" spans="1:20" ht="15" x14ac:dyDescent="0.25">
      <c r="A21" s="4">
        <v>42837</v>
      </c>
      <c r="B21" s="33"/>
      <c r="C21" s="33">
        <v>0</v>
      </c>
      <c r="D21" s="16">
        <v>11.71</v>
      </c>
      <c r="E21" s="17">
        <v>0</v>
      </c>
      <c r="F21" s="17">
        <v>37</v>
      </c>
      <c r="G21" s="18">
        <v>32</v>
      </c>
      <c r="H21" s="19">
        <v>5280</v>
      </c>
      <c r="I21" s="19"/>
      <c r="J21" s="19">
        <v>745</v>
      </c>
      <c r="K21" s="445">
        <f t="shared" si="0"/>
        <v>3695.9999999999995</v>
      </c>
      <c r="L21" s="476"/>
      <c r="M21" s="507">
        <v>15</v>
      </c>
      <c r="N21" s="507">
        <v>10</v>
      </c>
      <c r="O21" s="465"/>
      <c r="P21" s="420"/>
      <c r="Q21" s="2"/>
      <c r="R21" s="31"/>
      <c r="S21" s="31"/>
      <c r="T21" s="20" t="s">
        <v>302</v>
      </c>
    </row>
    <row r="22" spans="1:20" ht="15" x14ac:dyDescent="0.25">
      <c r="A22" s="4">
        <v>42839</v>
      </c>
      <c r="B22" s="33"/>
      <c r="C22" s="33">
        <v>0</v>
      </c>
      <c r="D22" s="16">
        <v>11.43</v>
      </c>
      <c r="E22" s="17">
        <v>0</v>
      </c>
      <c r="F22" s="17">
        <v>35</v>
      </c>
      <c r="G22" s="18">
        <v>30</v>
      </c>
      <c r="H22" s="19">
        <v>7500</v>
      </c>
      <c r="I22" s="19"/>
      <c r="J22" s="19">
        <v>490</v>
      </c>
      <c r="K22" s="445">
        <f t="shared" si="0"/>
        <v>5250</v>
      </c>
      <c r="L22" s="476"/>
      <c r="M22" s="507">
        <v>15</v>
      </c>
      <c r="N22" s="507">
        <v>10</v>
      </c>
      <c r="O22" s="465"/>
      <c r="P22" s="420"/>
      <c r="Q22" s="2"/>
      <c r="R22" s="31"/>
      <c r="S22" s="31"/>
      <c r="T22" s="21"/>
    </row>
    <row r="23" spans="1:20" ht="15" x14ac:dyDescent="0.25">
      <c r="A23" s="4">
        <v>42842</v>
      </c>
      <c r="B23" s="33"/>
      <c r="C23" s="33">
        <v>0</v>
      </c>
      <c r="D23" s="16">
        <v>11.46</v>
      </c>
      <c r="E23" s="17">
        <v>0</v>
      </c>
      <c r="F23" s="17">
        <v>55</v>
      </c>
      <c r="G23" s="18">
        <v>50</v>
      </c>
      <c r="H23" s="19">
        <v>8100</v>
      </c>
      <c r="I23" s="19"/>
      <c r="J23" s="19">
        <v>710</v>
      </c>
      <c r="K23" s="445">
        <f t="shared" si="0"/>
        <v>5670</v>
      </c>
      <c r="L23" s="476"/>
      <c r="M23" s="507">
        <v>15</v>
      </c>
      <c r="N23" s="507">
        <v>0</v>
      </c>
      <c r="O23" s="465"/>
      <c r="P23" s="420"/>
      <c r="Q23" s="2"/>
      <c r="R23" s="31"/>
      <c r="S23" s="31"/>
      <c r="T23" s="20"/>
    </row>
    <row r="24" spans="1:20" ht="15" x14ac:dyDescent="0.25">
      <c r="A24" s="4">
        <v>42844</v>
      </c>
      <c r="B24" s="33"/>
      <c r="C24" s="33">
        <v>0</v>
      </c>
      <c r="D24" s="16">
        <v>11.91</v>
      </c>
      <c r="E24" s="17">
        <v>0.1</v>
      </c>
      <c r="F24" s="17">
        <v>45</v>
      </c>
      <c r="G24" s="18">
        <v>43</v>
      </c>
      <c r="H24" s="19">
        <v>5890</v>
      </c>
      <c r="I24" s="19"/>
      <c r="J24" s="19">
        <v>780</v>
      </c>
      <c r="K24" s="445">
        <f t="shared" si="0"/>
        <v>4123</v>
      </c>
      <c r="L24" s="476"/>
      <c r="M24" s="507">
        <v>5</v>
      </c>
      <c r="N24" s="507">
        <v>10</v>
      </c>
      <c r="O24" s="465"/>
      <c r="P24" s="420"/>
      <c r="Q24" s="2"/>
      <c r="R24" s="31"/>
      <c r="S24" s="31"/>
      <c r="T24" s="20"/>
    </row>
    <row r="25" spans="1:20" ht="15" x14ac:dyDescent="0.25">
      <c r="A25" s="4">
        <v>42846</v>
      </c>
      <c r="B25" s="33"/>
      <c r="C25" s="33">
        <v>0</v>
      </c>
      <c r="D25" s="16">
        <v>11.89</v>
      </c>
      <c r="E25" s="17">
        <v>0</v>
      </c>
      <c r="F25" s="17">
        <v>45</v>
      </c>
      <c r="G25" s="18">
        <v>43</v>
      </c>
      <c r="H25" s="19">
        <v>6230</v>
      </c>
      <c r="I25" s="19"/>
      <c r="J25" s="19">
        <v>710</v>
      </c>
      <c r="K25" s="445">
        <f t="shared" si="0"/>
        <v>4361</v>
      </c>
      <c r="L25" s="476"/>
      <c r="M25" s="507">
        <v>15</v>
      </c>
      <c r="N25" s="507">
        <v>10</v>
      </c>
      <c r="O25" s="465"/>
      <c r="P25" s="420"/>
      <c r="Q25" s="2"/>
      <c r="R25" s="31"/>
      <c r="S25" s="31"/>
      <c r="T25" s="20"/>
    </row>
    <row r="26" spans="1:20" ht="15" x14ac:dyDescent="0.25">
      <c r="A26" s="4">
        <v>42849</v>
      </c>
      <c r="B26" s="33"/>
      <c r="C26" s="33">
        <v>0</v>
      </c>
      <c r="D26" s="16">
        <v>11.6</v>
      </c>
      <c r="E26" s="17">
        <v>0.3</v>
      </c>
      <c r="F26" s="17">
        <v>50</v>
      </c>
      <c r="G26" s="18">
        <v>45</v>
      </c>
      <c r="H26" s="19">
        <v>5750</v>
      </c>
      <c r="I26" s="19"/>
      <c r="J26" s="19">
        <v>600</v>
      </c>
      <c r="K26" s="445">
        <f t="shared" si="0"/>
        <v>4024.9999999999995</v>
      </c>
      <c r="L26" s="476"/>
      <c r="M26" s="507">
        <v>20</v>
      </c>
      <c r="N26" s="507">
        <v>0</v>
      </c>
      <c r="O26" s="465"/>
      <c r="P26" s="420"/>
      <c r="Q26" s="2"/>
      <c r="R26" s="31"/>
      <c r="S26" s="31"/>
      <c r="T26" s="20"/>
    </row>
    <row r="27" spans="1:20" ht="15" x14ac:dyDescent="0.25">
      <c r="A27" s="4">
        <v>42851</v>
      </c>
      <c r="B27" s="33"/>
      <c r="C27" s="33">
        <v>0</v>
      </c>
      <c r="D27" s="16">
        <v>11.81</v>
      </c>
      <c r="E27" s="17">
        <v>0</v>
      </c>
      <c r="F27" s="17">
        <v>36</v>
      </c>
      <c r="G27" s="18">
        <v>33</v>
      </c>
      <c r="H27" s="19">
        <v>5200</v>
      </c>
      <c r="I27" s="19"/>
      <c r="J27" s="19">
        <v>525</v>
      </c>
      <c r="K27" s="445">
        <f t="shared" si="0"/>
        <v>3639.9999999999995</v>
      </c>
      <c r="L27" s="476"/>
      <c r="M27" s="507">
        <v>10</v>
      </c>
      <c r="N27" s="507">
        <v>10</v>
      </c>
      <c r="O27" s="465"/>
      <c r="P27" s="420"/>
      <c r="Q27" s="2"/>
      <c r="R27" s="31"/>
      <c r="S27" s="31"/>
      <c r="T27" s="20"/>
    </row>
    <row r="28" spans="1:20" ht="15" x14ac:dyDescent="0.25">
      <c r="A28" s="4">
        <v>42853</v>
      </c>
      <c r="B28" s="33"/>
      <c r="C28" s="33">
        <v>0</v>
      </c>
      <c r="D28" s="16">
        <v>11.6</v>
      </c>
      <c r="E28" s="17">
        <v>0.2</v>
      </c>
      <c r="F28" s="17">
        <v>42</v>
      </c>
      <c r="G28" s="18">
        <v>39</v>
      </c>
      <c r="H28" s="19">
        <v>4870</v>
      </c>
      <c r="I28" s="19"/>
      <c r="J28" s="19"/>
      <c r="K28" s="445">
        <f t="shared" si="0"/>
        <v>3409</v>
      </c>
      <c r="L28" s="476"/>
      <c r="M28" s="508">
        <v>12.9</v>
      </c>
      <c r="N28" s="508">
        <v>2</v>
      </c>
      <c r="O28" s="465"/>
      <c r="P28" s="420"/>
      <c r="Q28" s="2"/>
      <c r="R28" s="31"/>
      <c r="S28" s="31"/>
      <c r="T28" s="20"/>
    </row>
    <row r="29" spans="1:20" ht="15" x14ac:dyDescent="0.25">
      <c r="A29" s="4">
        <v>42856</v>
      </c>
      <c r="B29" s="33"/>
      <c r="C29" s="33">
        <v>0</v>
      </c>
      <c r="D29" s="16">
        <v>11.6</v>
      </c>
      <c r="E29" s="17">
        <v>0</v>
      </c>
      <c r="F29" s="17">
        <v>4</v>
      </c>
      <c r="G29" s="18">
        <v>5</v>
      </c>
      <c r="H29" s="19">
        <v>40</v>
      </c>
      <c r="I29" s="19"/>
      <c r="J29" s="19">
        <v>700</v>
      </c>
      <c r="K29" s="445">
        <f t="shared" si="0"/>
        <v>28</v>
      </c>
      <c r="L29" s="476"/>
      <c r="M29" s="508">
        <v>5</v>
      </c>
      <c r="N29" s="508">
        <v>10</v>
      </c>
      <c r="O29" s="465"/>
      <c r="P29" s="420"/>
      <c r="Q29" s="2"/>
      <c r="R29" s="31"/>
      <c r="S29" s="31"/>
      <c r="T29" s="20"/>
    </row>
    <row r="30" spans="1:20" ht="15" x14ac:dyDescent="0.25">
      <c r="A30" s="4">
        <v>42858</v>
      </c>
      <c r="B30" s="33"/>
      <c r="C30" s="33">
        <v>0</v>
      </c>
      <c r="D30" s="16">
        <v>11.06</v>
      </c>
      <c r="E30" s="17">
        <v>0</v>
      </c>
      <c r="F30" s="17">
        <v>0</v>
      </c>
      <c r="G30" s="18">
        <v>0</v>
      </c>
      <c r="H30" s="19">
        <v>12490</v>
      </c>
      <c r="I30" s="19"/>
      <c r="J30" s="19">
        <v>745.5</v>
      </c>
      <c r="K30" s="445">
        <f t="shared" si="0"/>
        <v>8743</v>
      </c>
      <c r="L30" s="476"/>
      <c r="M30" s="508">
        <v>0</v>
      </c>
      <c r="N30" s="508">
        <v>10</v>
      </c>
      <c r="O30" s="465"/>
      <c r="P30" s="420"/>
      <c r="Q30" s="2"/>
      <c r="R30" s="31"/>
      <c r="S30" s="31"/>
      <c r="T30" s="20"/>
    </row>
    <row r="31" spans="1:20" ht="15" x14ac:dyDescent="0.25">
      <c r="A31" s="4">
        <v>42860</v>
      </c>
      <c r="B31" s="33"/>
      <c r="C31" s="33">
        <v>0</v>
      </c>
      <c r="D31" s="16">
        <v>12.01</v>
      </c>
      <c r="E31" s="17">
        <v>0</v>
      </c>
      <c r="F31" s="17">
        <v>54</v>
      </c>
      <c r="G31" s="18">
        <v>50</v>
      </c>
      <c r="H31" s="19">
        <v>4450</v>
      </c>
      <c r="I31" s="19"/>
      <c r="J31" s="19">
        <v>431</v>
      </c>
      <c r="K31" s="445">
        <f t="shared" si="0"/>
        <v>3115</v>
      </c>
      <c r="L31" s="476"/>
      <c r="M31" s="508">
        <v>10</v>
      </c>
      <c r="N31" s="508">
        <v>0</v>
      </c>
      <c r="O31" s="465"/>
      <c r="P31" s="420"/>
      <c r="Q31" s="2"/>
      <c r="R31" s="31"/>
      <c r="S31" s="31"/>
      <c r="T31" s="20"/>
    </row>
    <row r="32" spans="1:20" ht="15" x14ac:dyDescent="0.25">
      <c r="A32" s="4">
        <v>42863</v>
      </c>
      <c r="B32" s="33"/>
      <c r="C32" s="33">
        <v>0</v>
      </c>
      <c r="D32" s="16">
        <v>11.91</v>
      </c>
      <c r="E32" s="17">
        <v>0</v>
      </c>
      <c r="F32" s="17">
        <v>57</v>
      </c>
      <c r="G32" s="18">
        <v>55</v>
      </c>
      <c r="H32" s="19">
        <v>7130</v>
      </c>
      <c r="I32" s="19"/>
      <c r="J32" s="19">
        <v>710</v>
      </c>
      <c r="K32" s="445">
        <f t="shared" si="0"/>
        <v>4991</v>
      </c>
      <c r="L32" s="476"/>
      <c r="M32" s="508">
        <v>20</v>
      </c>
      <c r="N32" s="508">
        <v>10</v>
      </c>
      <c r="O32" s="465"/>
      <c r="P32" s="420"/>
      <c r="Q32" s="2"/>
      <c r="R32" s="31"/>
      <c r="S32" s="31"/>
      <c r="T32" s="20"/>
    </row>
    <row r="33" spans="1:20" ht="15" x14ac:dyDescent="0.25">
      <c r="A33" s="4">
        <v>42865</v>
      </c>
      <c r="B33" s="33"/>
      <c r="C33" s="33">
        <v>0</v>
      </c>
      <c r="D33" s="16">
        <v>11.96</v>
      </c>
      <c r="E33" s="17">
        <v>0</v>
      </c>
      <c r="F33" s="17">
        <v>46</v>
      </c>
      <c r="G33" s="18">
        <v>44</v>
      </c>
      <c r="H33" s="19">
        <v>5730</v>
      </c>
      <c r="I33" s="19"/>
      <c r="J33" s="19">
        <v>710</v>
      </c>
      <c r="K33" s="445">
        <f t="shared" si="0"/>
        <v>4010.9999999999995</v>
      </c>
      <c r="L33" s="476"/>
      <c r="M33" s="508">
        <v>10</v>
      </c>
      <c r="N33" s="508">
        <v>5</v>
      </c>
      <c r="O33" s="465"/>
      <c r="P33" s="420"/>
      <c r="Q33" s="2"/>
      <c r="R33" s="31"/>
      <c r="S33" s="31"/>
      <c r="T33" s="20"/>
    </row>
    <row r="34" spans="1:20" ht="15" x14ac:dyDescent="0.25">
      <c r="A34" s="4">
        <v>42867</v>
      </c>
      <c r="B34" s="33"/>
      <c r="C34" s="33">
        <v>0</v>
      </c>
      <c r="D34" s="16">
        <v>11.88</v>
      </c>
      <c r="E34" s="17">
        <v>0</v>
      </c>
      <c r="F34" s="17">
        <v>48</v>
      </c>
      <c r="G34" s="18">
        <v>44</v>
      </c>
      <c r="H34" s="19">
        <v>6190</v>
      </c>
      <c r="I34" s="19"/>
      <c r="J34" s="19">
        <v>639</v>
      </c>
      <c r="K34" s="445">
        <f t="shared" si="0"/>
        <v>4333</v>
      </c>
      <c r="L34" s="476"/>
      <c r="M34" s="508">
        <v>25</v>
      </c>
      <c r="N34" s="508">
        <v>10</v>
      </c>
      <c r="O34" s="465"/>
      <c r="P34" s="420"/>
      <c r="Q34" s="2"/>
      <c r="R34" s="31"/>
      <c r="S34" s="31"/>
      <c r="T34" s="20"/>
    </row>
    <row r="35" spans="1:20" x14ac:dyDescent="0.3">
      <c r="A35" s="4">
        <v>42888</v>
      </c>
      <c r="B35" s="33"/>
      <c r="C35" s="33">
        <v>0</v>
      </c>
      <c r="D35" s="16">
        <v>11.69</v>
      </c>
      <c r="E35" s="17">
        <v>0</v>
      </c>
      <c r="F35" s="17">
        <v>38</v>
      </c>
      <c r="G35" s="18">
        <v>35</v>
      </c>
      <c r="H35" s="19">
        <v>4570</v>
      </c>
      <c r="I35" s="19"/>
      <c r="J35" s="19">
        <v>319.5</v>
      </c>
      <c r="K35" s="445">
        <f t="shared" si="0"/>
        <v>3199</v>
      </c>
      <c r="L35" s="476"/>
      <c r="M35" s="508">
        <v>100</v>
      </c>
      <c r="N35" s="508">
        <v>40</v>
      </c>
      <c r="O35" s="465"/>
      <c r="P35" s="420"/>
      <c r="Q35" s="2"/>
      <c r="R35" s="31"/>
      <c r="S35" s="31"/>
      <c r="T35" s="20" t="s">
        <v>310</v>
      </c>
    </row>
    <row r="36" spans="1:20" ht="15" x14ac:dyDescent="0.25">
      <c r="A36" s="4">
        <v>42891</v>
      </c>
      <c r="B36" s="33"/>
      <c r="C36" s="33">
        <v>0</v>
      </c>
      <c r="D36" s="16">
        <v>11.85</v>
      </c>
      <c r="E36" s="17">
        <v>0</v>
      </c>
      <c r="F36" s="17">
        <v>48</v>
      </c>
      <c r="G36" s="18">
        <v>42</v>
      </c>
      <c r="H36" s="19">
        <v>7230</v>
      </c>
      <c r="I36" s="19"/>
      <c r="J36" s="19">
        <v>603</v>
      </c>
      <c r="K36" s="445">
        <f t="shared" si="0"/>
        <v>5061</v>
      </c>
      <c r="L36" s="476"/>
      <c r="M36" s="508">
        <v>30</v>
      </c>
      <c r="N36" s="508">
        <v>5</v>
      </c>
      <c r="O36" s="465"/>
      <c r="P36" s="420"/>
      <c r="Q36" s="2"/>
      <c r="R36" s="31"/>
      <c r="S36" s="31"/>
      <c r="T36" s="20"/>
    </row>
    <row r="37" spans="1:20" ht="15" x14ac:dyDescent="0.25">
      <c r="A37" s="4">
        <v>42893</v>
      </c>
      <c r="B37" s="33"/>
      <c r="C37" s="33">
        <v>0</v>
      </c>
      <c r="D37" s="16">
        <v>11.92</v>
      </c>
      <c r="E37" s="17">
        <v>0</v>
      </c>
      <c r="F37" s="17">
        <v>40</v>
      </c>
      <c r="G37" s="18">
        <v>35</v>
      </c>
      <c r="H37" s="19">
        <v>5650</v>
      </c>
      <c r="I37" s="19"/>
      <c r="J37" s="19">
        <v>480</v>
      </c>
      <c r="K37" s="445">
        <f t="shared" si="0"/>
        <v>3954.9999999999995</v>
      </c>
      <c r="L37" s="476"/>
      <c r="M37" s="508">
        <v>45</v>
      </c>
      <c r="N37" s="508">
        <v>0</v>
      </c>
      <c r="O37" s="465"/>
      <c r="P37" s="420"/>
      <c r="Q37" s="2"/>
      <c r="R37" s="31"/>
      <c r="S37" s="31"/>
      <c r="T37" s="20"/>
    </row>
    <row r="38" spans="1:20" ht="15" x14ac:dyDescent="0.25">
      <c r="A38" s="4">
        <v>42895</v>
      </c>
      <c r="B38" s="33"/>
      <c r="C38" s="33">
        <v>0</v>
      </c>
      <c r="D38" s="16">
        <v>11.87</v>
      </c>
      <c r="E38" s="17">
        <v>0</v>
      </c>
      <c r="F38" s="17">
        <v>50</v>
      </c>
      <c r="G38" s="18">
        <v>45</v>
      </c>
      <c r="H38" s="19">
        <v>5840</v>
      </c>
      <c r="I38" s="19"/>
      <c r="J38" s="19">
        <v>660.3</v>
      </c>
      <c r="K38" s="445">
        <f t="shared" si="0"/>
        <v>4087.9999999999995</v>
      </c>
      <c r="L38" s="476"/>
      <c r="M38" s="508">
        <v>30</v>
      </c>
      <c r="N38" s="508">
        <v>10</v>
      </c>
      <c r="O38" s="465"/>
      <c r="P38" s="420"/>
      <c r="Q38" s="2"/>
      <c r="R38" s="31"/>
      <c r="S38" s="31"/>
      <c r="T38" s="20"/>
    </row>
    <row r="39" spans="1:20" ht="15" x14ac:dyDescent="0.25">
      <c r="A39" s="4">
        <v>42898</v>
      </c>
      <c r="B39" s="33"/>
      <c r="C39" s="33">
        <v>0</v>
      </c>
      <c r="D39" s="16">
        <v>11.32</v>
      </c>
      <c r="E39" s="17">
        <v>0</v>
      </c>
      <c r="F39" s="17">
        <v>50</v>
      </c>
      <c r="G39" s="18">
        <v>45</v>
      </c>
      <c r="H39" s="19">
        <v>8740</v>
      </c>
      <c r="I39" s="19"/>
      <c r="J39" s="19">
        <v>730</v>
      </c>
      <c r="K39" s="445">
        <f t="shared" si="0"/>
        <v>6118</v>
      </c>
      <c r="L39" s="476"/>
      <c r="M39" s="508">
        <v>30</v>
      </c>
      <c r="N39" s="508">
        <v>10</v>
      </c>
      <c r="O39" s="465"/>
      <c r="P39" s="420"/>
      <c r="Q39" s="2"/>
      <c r="R39" s="31"/>
      <c r="S39" s="31"/>
      <c r="T39" s="20"/>
    </row>
    <row r="40" spans="1:20" ht="15" x14ac:dyDescent="0.25">
      <c r="A40" s="4">
        <v>42900</v>
      </c>
      <c r="B40" s="33"/>
      <c r="C40" s="33">
        <v>0</v>
      </c>
      <c r="D40" s="16">
        <v>11.82</v>
      </c>
      <c r="E40" s="17">
        <v>0.01</v>
      </c>
      <c r="F40" s="17">
        <v>40</v>
      </c>
      <c r="G40" s="18">
        <v>35</v>
      </c>
      <c r="H40" s="19">
        <v>6460</v>
      </c>
      <c r="I40" s="19"/>
      <c r="J40" s="19">
        <v>490</v>
      </c>
      <c r="K40" s="445">
        <f t="shared" si="0"/>
        <v>4522</v>
      </c>
      <c r="L40" s="476"/>
      <c r="M40" s="508">
        <v>50</v>
      </c>
      <c r="N40" s="508">
        <v>0</v>
      </c>
      <c r="O40" s="465"/>
      <c r="P40" s="420"/>
      <c r="Q40" s="2"/>
      <c r="R40" s="31"/>
      <c r="S40" s="31"/>
      <c r="T40" s="20"/>
    </row>
    <row r="41" spans="1:20" x14ac:dyDescent="0.3">
      <c r="A41" s="4">
        <v>42902</v>
      </c>
      <c r="B41" s="4"/>
      <c r="C41" s="33">
        <v>0</v>
      </c>
      <c r="D41" s="16">
        <v>11.61</v>
      </c>
      <c r="E41" s="17">
        <v>0</v>
      </c>
      <c r="F41" s="17">
        <v>46</v>
      </c>
      <c r="G41" s="18">
        <v>35</v>
      </c>
      <c r="H41" s="19">
        <v>7350</v>
      </c>
      <c r="I41" s="19"/>
      <c r="J41" s="19">
        <v>710</v>
      </c>
      <c r="K41" s="445">
        <f t="shared" si="0"/>
        <v>5145</v>
      </c>
      <c r="L41" s="476"/>
      <c r="M41" s="508">
        <v>10</v>
      </c>
      <c r="N41" s="508">
        <v>10</v>
      </c>
      <c r="O41" s="465">
        <f t="shared" ref="O41:O54" si="2">L41/F41</f>
        <v>0</v>
      </c>
      <c r="P41" s="420"/>
      <c r="Q41" s="2"/>
      <c r="R41" s="31"/>
      <c r="S41" s="31"/>
      <c r="T41" s="20"/>
    </row>
    <row r="42" spans="1:20" x14ac:dyDescent="0.3">
      <c r="A42" s="4" t="s">
        <v>24</v>
      </c>
      <c r="B42" s="4"/>
      <c r="C42" s="33">
        <v>0</v>
      </c>
      <c r="D42" s="16"/>
      <c r="E42" s="17"/>
      <c r="F42" s="17"/>
      <c r="G42" s="18"/>
      <c r="H42" s="19"/>
      <c r="I42" s="19"/>
      <c r="J42" s="19"/>
      <c r="K42" s="445">
        <f t="shared" si="0"/>
        <v>0</v>
      </c>
      <c r="L42" s="476"/>
      <c r="M42" s="508"/>
      <c r="N42" s="508"/>
      <c r="O42" s="465"/>
      <c r="P42" s="420"/>
      <c r="Q42" s="2"/>
      <c r="R42" s="31"/>
      <c r="S42" s="31"/>
      <c r="T42" s="20"/>
    </row>
    <row r="43" spans="1:20" x14ac:dyDescent="0.3">
      <c r="A43" s="4">
        <v>42905</v>
      </c>
      <c r="B43" s="4"/>
      <c r="C43" s="33">
        <v>0</v>
      </c>
      <c r="D43" s="16">
        <v>11.33</v>
      </c>
      <c r="E43" s="17">
        <v>0</v>
      </c>
      <c r="F43" s="17">
        <v>44.4</v>
      </c>
      <c r="G43" s="18">
        <v>36.9</v>
      </c>
      <c r="H43" s="19">
        <v>5340</v>
      </c>
      <c r="I43" s="19">
        <v>80</v>
      </c>
      <c r="J43" s="19">
        <f>I43*7.1</f>
        <v>568</v>
      </c>
      <c r="K43" s="445">
        <f t="shared" si="0"/>
        <v>3737.9999999999995</v>
      </c>
      <c r="L43" s="476"/>
      <c r="M43" s="508"/>
      <c r="N43" s="508"/>
      <c r="O43" s="465">
        <f t="shared" si="2"/>
        <v>0</v>
      </c>
      <c r="P43" s="420"/>
      <c r="Q43" s="2"/>
      <c r="R43" s="31"/>
      <c r="S43" s="31"/>
      <c r="T43" s="20"/>
    </row>
    <row r="44" spans="1:20" x14ac:dyDescent="0.3">
      <c r="A44" s="4">
        <v>42907</v>
      </c>
      <c r="B44" s="4"/>
      <c r="C44" s="33">
        <v>0</v>
      </c>
      <c r="D44" s="16">
        <v>11.42</v>
      </c>
      <c r="E44" s="17">
        <v>0</v>
      </c>
      <c r="F44" s="17">
        <v>44.3</v>
      </c>
      <c r="G44" s="18">
        <v>38.1</v>
      </c>
      <c r="H44" s="19">
        <v>5270</v>
      </c>
      <c r="I44" s="19">
        <v>79</v>
      </c>
      <c r="J44" s="19">
        <f>I44*7.1</f>
        <v>560.9</v>
      </c>
      <c r="K44" s="445">
        <f t="shared" si="0"/>
        <v>3688.9999999999995</v>
      </c>
      <c r="L44" s="476">
        <v>41.1</v>
      </c>
      <c r="M44" s="508">
        <v>20.2</v>
      </c>
      <c r="N44" s="508">
        <v>5</v>
      </c>
      <c r="O44" s="465">
        <f t="shared" si="2"/>
        <v>0.9277652370203161</v>
      </c>
      <c r="P44" s="420">
        <v>0.38</v>
      </c>
      <c r="Q44" s="2"/>
      <c r="R44" s="31"/>
      <c r="S44" s="31"/>
      <c r="T44" s="20" t="s">
        <v>319</v>
      </c>
    </row>
    <row r="45" spans="1:20" x14ac:dyDescent="0.3">
      <c r="A45" s="4">
        <v>42909</v>
      </c>
      <c r="B45" s="4"/>
      <c r="C45" s="33">
        <v>0</v>
      </c>
      <c r="D45" s="16">
        <v>11.44</v>
      </c>
      <c r="E45" s="17">
        <v>0</v>
      </c>
      <c r="F45" s="17">
        <v>46.3</v>
      </c>
      <c r="G45" s="18">
        <v>38.5</v>
      </c>
      <c r="H45" s="19">
        <v>5480</v>
      </c>
      <c r="I45" s="19">
        <v>84</v>
      </c>
      <c r="J45" s="19">
        <f>I45*7.1</f>
        <v>596.4</v>
      </c>
      <c r="K45" s="445">
        <f t="shared" si="0"/>
        <v>3835.9999999999995</v>
      </c>
      <c r="L45" s="476"/>
      <c r="M45" s="508">
        <v>23.6</v>
      </c>
      <c r="N45" s="508">
        <v>0</v>
      </c>
      <c r="O45" s="465">
        <f t="shared" si="2"/>
        <v>0</v>
      </c>
      <c r="P45" s="420">
        <v>0.89</v>
      </c>
      <c r="Q45" s="2"/>
      <c r="R45" s="31"/>
      <c r="S45" s="31"/>
      <c r="T45" s="20"/>
    </row>
    <row r="46" spans="1:20" x14ac:dyDescent="0.3">
      <c r="A46" s="4">
        <v>42912</v>
      </c>
      <c r="B46" s="4"/>
      <c r="C46" s="33">
        <v>0</v>
      </c>
      <c r="D46" s="16">
        <v>11.5</v>
      </c>
      <c r="E46" s="17">
        <v>0</v>
      </c>
      <c r="F46" s="17">
        <v>43.3</v>
      </c>
      <c r="G46" s="18">
        <v>37.700000000000003</v>
      </c>
      <c r="H46" s="19">
        <v>5190</v>
      </c>
      <c r="I46" s="19">
        <v>82</v>
      </c>
      <c r="J46" s="19">
        <f>I46*7.1</f>
        <v>582.19999999999993</v>
      </c>
      <c r="K46" s="445">
        <f t="shared" si="0"/>
        <v>3632.9999999999995</v>
      </c>
      <c r="L46" s="476">
        <v>107</v>
      </c>
      <c r="M46" s="508">
        <v>22.5</v>
      </c>
      <c r="N46" s="508">
        <v>0</v>
      </c>
      <c r="O46" s="465">
        <f t="shared" si="2"/>
        <v>2.4711316397228638</v>
      </c>
      <c r="P46" s="420">
        <v>0.71</v>
      </c>
      <c r="Q46" s="2"/>
      <c r="R46" s="31"/>
      <c r="S46" s="31"/>
      <c r="T46" s="20"/>
    </row>
    <row r="47" spans="1:20" x14ac:dyDescent="0.3">
      <c r="A47" s="4">
        <v>42914</v>
      </c>
      <c r="B47" s="4"/>
      <c r="C47" s="33">
        <v>0</v>
      </c>
      <c r="D47" s="16">
        <v>11.66</v>
      </c>
      <c r="E47" s="17">
        <v>0</v>
      </c>
      <c r="F47" s="17">
        <v>67.5</v>
      </c>
      <c r="G47" s="18">
        <v>61.3</v>
      </c>
      <c r="H47" s="19">
        <v>5280</v>
      </c>
      <c r="I47" s="19">
        <v>84</v>
      </c>
      <c r="J47" s="19">
        <f>I47*7.1</f>
        <v>596.4</v>
      </c>
      <c r="K47" s="445">
        <f t="shared" si="0"/>
        <v>3695.9999999999995</v>
      </c>
      <c r="L47" s="476">
        <v>23.8</v>
      </c>
      <c r="M47" s="508">
        <v>23.1</v>
      </c>
      <c r="N47" s="508"/>
      <c r="O47" s="465">
        <f t="shared" si="2"/>
        <v>0.35259259259259262</v>
      </c>
      <c r="P47" s="420">
        <v>0.75</v>
      </c>
      <c r="Q47" s="2"/>
      <c r="R47" s="31"/>
      <c r="S47" s="31"/>
      <c r="T47" s="20"/>
    </row>
    <row r="48" spans="1:20" x14ac:dyDescent="0.3">
      <c r="A48" s="4">
        <v>42916</v>
      </c>
      <c r="B48" s="4"/>
      <c r="C48" s="33">
        <v>0</v>
      </c>
      <c r="D48" s="16">
        <v>11.68</v>
      </c>
      <c r="E48" s="17">
        <v>0</v>
      </c>
      <c r="F48" s="17">
        <v>49.6</v>
      </c>
      <c r="G48" s="18">
        <v>46.8</v>
      </c>
      <c r="H48" s="19">
        <v>5170</v>
      </c>
      <c r="I48" s="19">
        <v>74.599999999999994</v>
      </c>
      <c r="J48" s="19">
        <f t="shared" ref="J48:J60" si="3">I48*7.1</f>
        <v>529.66</v>
      </c>
      <c r="K48" s="445">
        <f t="shared" si="0"/>
        <v>3618.9999999999995</v>
      </c>
      <c r="L48" s="476">
        <v>72</v>
      </c>
      <c r="M48" s="508">
        <v>19.7</v>
      </c>
      <c r="N48" s="508"/>
      <c r="O48" s="465">
        <f t="shared" si="2"/>
        <v>1.4516129032258065</v>
      </c>
      <c r="P48" s="420">
        <v>0.18</v>
      </c>
      <c r="Q48" s="2"/>
      <c r="R48" s="31"/>
      <c r="S48" s="31"/>
      <c r="T48" s="20"/>
    </row>
    <row r="49" spans="1:20" x14ac:dyDescent="0.3">
      <c r="A49" s="4">
        <v>42919</v>
      </c>
      <c r="B49" s="4"/>
      <c r="C49" s="33">
        <v>0</v>
      </c>
      <c r="D49" s="16">
        <v>11.06</v>
      </c>
      <c r="E49" s="17">
        <v>0</v>
      </c>
      <c r="F49" s="17">
        <v>45.7</v>
      </c>
      <c r="G49" s="18">
        <v>39.700000000000003</v>
      </c>
      <c r="H49" s="19">
        <v>5210</v>
      </c>
      <c r="I49" s="19">
        <v>65.3</v>
      </c>
      <c r="J49" s="19">
        <f t="shared" si="3"/>
        <v>463.62999999999994</v>
      </c>
      <c r="K49" s="445">
        <f t="shared" si="0"/>
        <v>3646.9999999999995</v>
      </c>
      <c r="L49" s="476">
        <v>95</v>
      </c>
      <c r="M49" s="508">
        <v>15.4</v>
      </c>
      <c r="N49" s="508"/>
      <c r="O49" s="465">
        <f t="shared" si="2"/>
        <v>2.0787746170678334</v>
      </c>
      <c r="P49" s="420">
        <v>0.23</v>
      </c>
      <c r="Q49" s="2"/>
      <c r="R49" s="31"/>
      <c r="S49" s="31"/>
      <c r="T49" s="20"/>
    </row>
    <row r="50" spans="1:20" x14ac:dyDescent="0.3">
      <c r="A50" s="4">
        <v>42921</v>
      </c>
      <c r="B50" s="4"/>
      <c r="C50" s="33">
        <v>0</v>
      </c>
      <c r="D50" s="16">
        <v>11.07</v>
      </c>
      <c r="E50" s="17">
        <v>0</v>
      </c>
      <c r="F50" s="17">
        <v>44.5</v>
      </c>
      <c r="G50" s="18">
        <v>34.1</v>
      </c>
      <c r="H50" s="19">
        <v>5310</v>
      </c>
      <c r="I50" s="19">
        <v>8.4</v>
      </c>
      <c r="J50" s="19">
        <f t="shared" si="3"/>
        <v>59.64</v>
      </c>
      <c r="K50" s="445">
        <f t="shared" si="0"/>
        <v>3716.9999999999995</v>
      </c>
      <c r="L50" s="476">
        <v>97.6</v>
      </c>
      <c r="M50" s="508">
        <v>12.4</v>
      </c>
      <c r="N50" s="508"/>
      <c r="O50" s="465">
        <f t="shared" si="2"/>
        <v>2.1932584269662918</v>
      </c>
      <c r="P50" s="420">
        <v>0.13</v>
      </c>
      <c r="Q50" s="2"/>
      <c r="R50" s="31"/>
      <c r="S50" s="31"/>
      <c r="T50" s="20"/>
    </row>
    <row r="51" spans="1:20" x14ac:dyDescent="0.3">
      <c r="A51" s="4">
        <v>42923</v>
      </c>
      <c r="B51" s="4"/>
      <c r="C51" s="33">
        <v>0</v>
      </c>
      <c r="D51" s="16">
        <v>11</v>
      </c>
      <c r="E51" s="17">
        <v>0</v>
      </c>
      <c r="F51" s="17">
        <v>44.2</v>
      </c>
      <c r="G51" s="18">
        <v>33.9</v>
      </c>
      <c r="H51" s="19">
        <v>5230</v>
      </c>
      <c r="I51" s="19">
        <v>113</v>
      </c>
      <c r="J51" s="19">
        <f t="shared" si="3"/>
        <v>802.3</v>
      </c>
      <c r="K51" s="445">
        <f t="shared" si="0"/>
        <v>3660.9999999999995</v>
      </c>
      <c r="L51" s="476">
        <v>101.2</v>
      </c>
      <c r="M51" s="508">
        <v>14.7</v>
      </c>
      <c r="N51" s="508">
        <v>0</v>
      </c>
      <c r="O51" s="465">
        <f t="shared" si="2"/>
        <v>2.2895927601809953</v>
      </c>
      <c r="P51" s="420" t="s">
        <v>334</v>
      </c>
      <c r="Q51" s="2"/>
      <c r="R51" s="31"/>
      <c r="S51" s="31"/>
      <c r="T51" s="20"/>
    </row>
    <row r="52" spans="1:20" x14ac:dyDescent="0.3">
      <c r="A52" s="4">
        <v>42926</v>
      </c>
      <c r="B52" s="4"/>
      <c r="C52" s="33">
        <v>0</v>
      </c>
      <c r="D52" s="16">
        <v>11.14</v>
      </c>
      <c r="E52" s="17">
        <v>0</v>
      </c>
      <c r="F52" s="17">
        <v>55</v>
      </c>
      <c r="G52" s="18">
        <v>40.700000000000003</v>
      </c>
      <c r="H52" s="19">
        <v>6200</v>
      </c>
      <c r="I52" s="19">
        <v>110</v>
      </c>
      <c r="J52" s="19">
        <f t="shared" si="3"/>
        <v>781</v>
      </c>
      <c r="K52" s="445">
        <f t="shared" si="0"/>
        <v>4340</v>
      </c>
      <c r="L52" s="476">
        <v>137.19999999999999</v>
      </c>
      <c r="M52" s="508">
        <v>26.7</v>
      </c>
      <c r="N52" s="508">
        <v>0</v>
      </c>
      <c r="O52" s="465">
        <f t="shared" si="2"/>
        <v>2.4945454545454542</v>
      </c>
      <c r="P52" s="420">
        <v>0.15</v>
      </c>
      <c r="Q52" s="2"/>
      <c r="R52" s="31"/>
      <c r="S52" s="31"/>
      <c r="T52" s="20"/>
    </row>
    <row r="53" spans="1:20" x14ac:dyDescent="0.3">
      <c r="A53" s="4">
        <v>42928</v>
      </c>
      <c r="B53" s="4"/>
      <c r="C53" s="33">
        <v>0</v>
      </c>
      <c r="D53" s="16">
        <v>11.63</v>
      </c>
      <c r="E53" s="17">
        <v>0</v>
      </c>
      <c r="F53" s="17">
        <v>60.9</v>
      </c>
      <c r="G53" s="18">
        <v>47.5</v>
      </c>
      <c r="H53" s="19">
        <v>6860</v>
      </c>
      <c r="I53" s="19">
        <v>105</v>
      </c>
      <c r="J53" s="19">
        <f t="shared" si="3"/>
        <v>745.5</v>
      </c>
      <c r="K53" s="445">
        <f t="shared" si="0"/>
        <v>4802</v>
      </c>
      <c r="L53" s="476">
        <v>147.19999999999999</v>
      </c>
      <c r="M53" s="508">
        <v>30</v>
      </c>
      <c r="N53" s="508">
        <v>40</v>
      </c>
      <c r="O53" s="465">
        <f t="shared" si="2"/>
        <v>2.4170771756978651</v>
      </c>
      <c r="P53" s="420">
        <v>0.15</v>
      </c>
      <c r="Q53" s="2"/>
      <c r="R53" s="31"/>
      <c r="S53" s="31"/>
      <c r="T53" s="20"/>
    </row>
    <row r="54" spans="1:20" x14ac:dyDescent="0.3">
      <c r="A54" s="4">
        <v>42935</v>
      </c>
      <c r="B54" s="4"/>
      <c r="C54" s="33">
        <v>0</v>
      </c>
      <c r="D54" s="16">
        <v>11.3</v>
      </c>
      <c r="E54" s="17">
        <v>0</v>
      </c>
      <c r="F54" s="17">
        <v>58.4</v>
      </c>
      <c r="G54" s="18">
        <v>44.8</v>
      </c>
      <c r="H54" s="19">
        <v>6170</v>
      </c>
      <c r="I54" s="19"/>
      <c r="J54" s="19"/>
      <c r="K54" s="445">
        <f t="shared" si="0"/>
        <v>4319</v>
      </c>
      <c r="L54" s="476"/>
      <c r="M54" s="508">
        <v>34</v>
      </c>
      <c r="N54" s="508">
        <v>32</v>
      </c>
      <c r="O54" s="465">
        <f t="shared" si="2"/>
        <v>0</v>
      </c>
      <c r="P54" s="420"/>
      <c r="Q54" s="2"/>
      <c r="R54" s="31"/>
      <c r="S54" s="31"/>
      <c r="T54" s="20"/>
    </row>
    <row r="55" spans="1:20" x14ac:dyDescent="0.3">
      <c r="A55" s="644">
        <v>42991</v>
      </c>
      <c r="B55" s="4"/>
      <c r="C55" s="33">
        <v>0</v>
      </c>
      <c r="D55" s="16">
        <v>11.5</v>
      </c>
      <c r="E55" s="17">
        <v>0</v>
      </c>
      <c r="F55" s="17">
        <v>58.2</v>
      </c>
      <c r="G55" s="18">
        <v>46.8</v>
      </c>
      <c r="H55" s="19">
        <v>5880</v>
      </c>
      <c r="I55" s="19">
        <v>85.5</v>
      </c>
      <c r="J55" s="19">
        <f t="shared" si="3"/>
        <v>607.04999999999995</v>
      </c>
      <c r="K55" s="445">
        <f t="shared" si="0"/>
        <v>4116</v>
      </c>
      <c r="L55" s="476">
        <v>121</v>
      </c>
      <c r="M55" s="508">
        <v>3.51</v>
      </c>
      <c r="N55" s="508">
        <v>0</v>
      </c>
      <c r="O55" s="465">
        <f t="shared" ref="O55:O56" si="4">L55/F55</f>
        <v>2.0790378006872849</v>
      </c>
      <c r="P55" s="420">
        <v>0.06</v>
      </c>
      <c r="Q55" s="2"/>
      <c r="R55" s="31"/>
      <c r="S55" s="31"/>
      <c r="T55" s="20" t="s">
        <v>356</v>
      </c>
    </row>
    <row r="56" spans="1:20" x14ac:dyDescent="0.3">
      <c r="A56" s="644">
        <v>42993</v>
      </c>
      <c r="B56" s="4"/>
      <c r="C56" s="33">
        <v>0</v>
      </c>
      <c r="D56" s="16">
        <v>11.7</v>
      </c>
      <c r="E56" s="17">
        <v>0</v>
      </c>
      <c r="F56" s="17">
        <v>62</v>
      </c>
      <c r="G56" s="18">
        <v>52</v>
      </c>
      <c r="H56" s="19">
        <v>6350</v>
      </c>
      <c r="I56" s="19">
        <v>93.7</v>
      </c>
      <c r="J56" s="19">
        <f t="shared" si="3"/>
        <v>665.27</v>
      </c>
      <c r="K56" s="445">
        <f t="shared" si="0"/>
        <v>4445</v>
      </c>
      <c r="L56" s="476">
        <v>113</v>
      </c>
      <c r="M56" s="508">
        <v>4.67</v>
      </c>
      <c r="N56" s="508">
        <v>40</v>
      </c>
      <c r="O56" s="465">
        <f t="shared" si="4"/>
        <v>1.8225806451612903</v>
      </c>
      <c r="P56" s="420">
        <v>0.4</v>
      </c>
      <c r="Q56" s="2"/>
      <c r="R56" s="31"/>
      <c r="S56" s="31"/>
      <c r="T56" s="20"/>
    </row>
    <row r="57" spans="1:20" x14ac:dyDescent="0.3">
      <c r="A57" s="644">
        <v>42996</v>
      </c>
      <c r="B57" s="4"/>
      <c r="C57" s="33">
        <v>0</v>
      </c>
      <c r="D57" s="16">
        <v>11.8</v>
      </c>
      <c r="E57" s="17">
        <v>0</v>
      </c>
      <c r="F57" s="17">
        <v>72</v>
      </c>
      <c r="G57" s="18">
        <v>65.5</v>
      </c>
      <c r="H57" s="19">
        <v>6530</v>
      </c>
      <c r="I57" s="19">
        <v>91.5</v>
      </c>
      <c r="J57" s="19">
        <f t="shared" si="3"/>
        <v>649.65</v>
      </c>
      <c r="K57" s="445">
        <f t="shared" si="0"/>
        <v>4571</v>
      </c>
      <c r="L57" s="476">
        <v>80</v>
      </c>
      <c r="M57" s="508">
        <v>24.2</v>
      </c>
      <c r="N57" s="508"/>
      <c r="O57" s="465">
        <f>L57/F57</f>
        <v>1.1111111111111112</v>
      </c>
      <c r="P57" s="420">
        <v>0.23</v>
      </c>
      <c r="Q57" s="2"/>
      <c r="R57" s="31"/>
      <c r="S57" s="31"/>
      <c r="T57" s="20"/>
    </row>
    <row r="58" spans="1:20" x14ac:dyDescent="0.3">
      <c r="A58" s="644">
        <v>42998</v>
      </c>
      <c r="B58" s="4"/>
      <c r="C58" s="33">
        <v>0</v>
      </c>
      <c r="D58" s="16">
        <v>11.88</v>
      </c>
      <c r="E58" s="17">
        <v>2</v>
      </c>
      <c r="F58" s="17">
        <v>76.2</v>
      </c>
      <c r="G58" s="18">
        <v>70.599999999999994</v>
      </c>
      <c r="H58" s="19">
        <v>6430</v>
      </c>
      <c r="I58" s="19">
        <v>92</v>
      </c>
      <c r="J58" s="19">
        <f t="shared" si="3"/>
        <v>653.19999999999993</v>
      </c>
      <c r="K58" s="445">
        <f t="shared" si="0"/>
        <v>4501</v>
      </c>
      <c r="L58" s="476">
        <v>126</v>
      </c>
      <c r="M58" s="508">
        <v>15.2</v>
      </c>
      <c r="N58" s="508">
        <v>0</v>
      </c>
      <c r="O58" s="465">
        <f>L58/F58</f>
        <v>1.6535433070866141</v>
      </c>
      <c r="P58" s="420">
        <v>0.14000000000000001</v>
      </c>
      <c r="Q58" s="2"/>
      <c r="R58" s="31"/>
      <c r="S58" s="31"/>
      <c r="T58" s="645" t="s">
        <v>367</v>
      </c>
    </row>
    <row r="59" spans="1:20" x14ac:dyDescent="0.3">
      <c r="A59" s="644">
        <v>43003</v>
      </c>
      <c r="B59" s="4"/>
      <c r="C59" s="33">
        <v>0</v>
      </c>
      <c r="D59" s="16">
        <v>11.81</v>
      </c>
      <c r="E59" s="17">
        <v>0.3</v>
      </c>
      <c r="F59" s="17">
        <v>83.4</v>
      </c>
      <c r="G59" s="18">
        <v>71.5</v>
      </c>
      <c r="H59" s="19">
        <v>5960</v>
      </c>
      <c r="I59" s="19">
        <v>80</v>
      </c>
      <c r="J59" s="19">
        <f t="shared" si="3"/>
        <v>568</v>
      </c>
      <c r="K59" s="445">
        <f t="shared" si="0"/>
        <v>4172</v>
      </c>
      <c r="L59" s="476">
        <v>114.8</v>
      </c>
      <c r="M59" s="508">
        <v>22.8</v>
      </c>
      <c r="N59" s="508">
        <v>40</v>
      </c>
      <c r="O59" s="465">
        <f>L59/F59</f>
        <v>1.3764988009592325</v>
      </c>
      <c r="P59" s="420">
        <v>0.28000000000000003</v>
      </c>
      <c r="Q59" s="2"/>
      <c r="R59" s="31"/>
      <c r="S59" s="31"/>
      <c r="T59" s="20"/>
    </row>
    <row r="60" spans="1:20" x14ac:dyDescent="0.3">
      <c r="A60" s="644">
        <v>43005</v>
      </c>
      <c r="B60" s="4"/>
      <c r="C60" s="33">
        <v>0</v>
      </c>
      <c r="D60" s="16">
        <v>11.8</v>
      </c>
      <c r="E60" s="17">
        <v>0</v>
      </c>
      <c r="F60" s="17">
        <v>85.8</v>
      </c>
      <c r="G60" s="18">
        <v>72</v>
      </c>
      <c r="H60" s="19">
        <v>5460</v>
      </c>
      <c r="I60" s="19">
        <v>67.8</v>
      </c>
      <c r="J60" s="19">
        <f t="shared" si="3"/>
        <v>481.37999999999994</v>
      </c>
      <c r="K60" s="445">
        <f t="shared" si="0"/>
        <v>3821.9999999999995</v>
      </c>
      <c r="L60" s="476">
        <v>127</v>
      </c>
      <c r="M60" s="508">
        <v>46.5</v>
      </c>
      <c r="N60" s="508">
        <v>40</v>
      </c>
      <c r="O60" s="465">
        <f>L60/F60</f>
        <v>1.4801864801864801</v>
      </c>
      <c r="P60" s="420">
        <v>0.31</v>
      </c>
      <c r="Q60" s="2"/>
      <c r="R60" s="31"/>
      <c r="S60" s="31"/>
      <c r="T60" s="20"/>
    </row>
    <row r="61" spans="1:20" x14ac:dyDescent="0.3">
      <c r="A61" s="644" t="s">
        <v>24</v>
      </c>
      <c r="B61" s="4"/>
      <c r="C61" s="33">
        <v>0</v>
      </c>
      <c r="D61" s="16"/>
      <c r="E61" s="17"/>
      <c r="F61" s="17"/>
      <c r="G61" s="18"/>
      <c r="H61" s="19"/>
      <c r="I61" s="19"/>
      <c r="J61" s="19"/>
      <c r="K61" s="445">
        <f t="shared" si="0"/>
        <v>0</v>
      </c>
      <c r="L61" s="476"/>
      <c r="M61" s="508"/>
      <c r="N61" s="508"/>
      <c r="O61" s="465"/>
      <c r="P61" s="420"/>
      <c r="Q61" s="2"/>
      <c r="R61" s="31"/>
      <c r="S61" s="31"/>
      <c r="T61" s="20"/>
    </row>
    <row r="62" spans="1:20" x14ac:dyDescent="0.3">
      <c r="A62" s="644" t="s">
        <v>24</v>
      </c>
      <c r="B62" s="4"/>
      <c r="C62" s="33">
        <v>0</v>
      </c>
      <c r="D62" s="16"/>
      <c r="E62" s="17"/>
      <c r="F62" s="17"/>
      <c r="G62" s="18"/>
      <c r="H62" s="19"/>
      <c r="I62" s="19"/>
      <c r="J62" s="19"/>
      <c r="K62" s="445">
        <f t="shared" si="0"/>
        <v>0</v>
      </c>
      <c r="L62" s="476"/>
      <c r="M62" s="508"/>
      <c r="N62" s="508"/>
      <c r="O62" s="465"/>
      <c r="P62" s="420"/>
      <c r="Q62" s="2"/>
      <c r="R62" s="31"/>
      <c r="S62" s="31"/>
      <c r="T62" s="20"/>
    </row>
    <row r="63" spans="1:20" x14ac:dyDescent="0.3">
      <c r="A63" s="644" t="s">
        <v>24</v>
      </c>
      <c r="B63" s="4"/>
      <c r="C63" s="33">
        <v>0</v>
      </c>
      <c r="D63" s="16"/>
      <c r="E63" s="17"/>
      <c r="F63" s="17"/>
      <c r="G63" s="18"/>
      <c r="H63" s="19"/>
      <c r="I63" s="19"/>
      <c r="J63" s="19"/>
      <c r="K63" s="445">
        <f t="shared" si="0"/>
        <v>0</v>
      </c>
      <c r="L63" s="476"/>
      <c r="M63" s="508"/>
      <c r="N63" s="508"/>
      <c r="O63" s="465"/>
      <c r="P63" s="420"/>
      <c r="Q63" s="2"/>
      <c r="R63" s="31"/>
      <c r="S63" s="31"/>
      <c r="T63" s="20"/>
    </row>
    <row r="64" spans="1:20" x14ac:dyDescent="0.3">
      <c r="A64" s="644" t="s">
        <v>24</v>
      </c>
      <c r="B64" s="4"/>
      <c r="C64" s="33">
        <v>0</v>
      </c>
      <c r="D64" s="16"/>
      <c r="E64" s="17"/>
      <c r="F64" s="17"/>
      <c r="G64" s="18"/>
      <c r="H64" s="19"/>
      <c r="I64" s="19"/>
      <c r="J64" s="19"/>
      <c r="K64" s="445">
        <f t="shared" si="0"/>
        <v>0</v>
      </c>
      <c r="L64" s="476"/>
      <c r="M64" s="508"/>
      <c r="N64" s="508"/>
      <c r="O64" s="465"/>
      <c r="P64" s="420"/>
      <c r="Q64" s="2"/>
      <c r="R64" s="31"/>
      <c r="S64" s="31"/>
      <c r="T64" s="20"/>
    </row>
    <row r="65" spans="1:20" x14ac:dyDescent="0.3">
      <c r="A65" s="644" t="s">
        <v>24</v>
      </c>
      <c r="B65" s="4"/>
      <c r="C65" s="33">
        <v>0</v>
      </c>
      <c r="D65" s="16"/>
      <c r="E65" s="17"/>
      <c r="F65" s="17"/>
      <c r="G65" s="18"/>
      <c r="H65" s="19"/>
      <c r="I65" s="19"/>
      <c r="J65" s="19"/>
      <c r="K65" s="445">
        <f t="shared" si="0"/>
        <v>0</v>
      </c>
      <c r="L65" s="476"/>
      <c r="M65" s="508"/>
      <c r="N65" s="508"/>
      <c r="O65" s="465"/>
      <c r="P65" s="420"/>
      <c r="Q65" s="2"/>
      <c r="R65" s="31"/>
      <c r="S65" s="31"/>
      <c r="T65" s="20"/>
    </row>
    <row r="66" spans="1:20" x14ac:dyDescent="0.3">
      <c r="A66" s="644" t="s">
        <v>24</v>
      </c>
      <c r="B66" s="4"/>
      <c r="C66" s="33">
        <v>0</v>
      </c>
      <c r="D66" s="16"/>
      <c r="E66" s="17"/>
      <c r="F66" s="17"/>
      <c r="G66" s="18"/>
      <c r="H66" s="19"/>
      <c r="I66" s="19"/>
      <c r="J66" s="19"/>
      <c r="K66" s="445">
        <f t="shared" si="0"/>
        <v>0</v>
      </c>
      <c r="L66" s="476"/>
      <c r="M66" s="508"/>
      <c r="N66" s="508"/>
      <c r="O66" s="465"/>
      <c r="P66" s="420"/>
      <c r="Q66" s="2"/>
      <c r="R66" s="31"/>
      <c r="S66" s="31"/>
      <c r="T66" s="20"/>
    </row>
    <row r="67" spans="1:20" x14ac:dyDescent="0.3">
      <c r="A67" s="644" t="s">
        <v>24</v>
      </c>
      <c r="B67" s="4"/>
      <c r="C67" s="33">
        <v>0</v>
      </c>
      <c r="D67" s="16"/>
      <c r="E67" s="17"/>
      <c r="F67" s="17"/>
      <c r="G67" s="18"/>
      <c r="H67" s="19"/>
      <c r="I67" s="19"/>
      <c r="J67" s="19"/>
      <c r="K67" s="445">
        <f t="shared" si="0"/>
        <v>0</v>
      </c>
      <c r="L67" s="476"/>
      <c r="M67" s="508"/>
      <c r="N67" s="508"/>
      <c r="O67" s="465"/>
      <c r="P67" s="420"/>
      <c r="Q67" s="2"/>
      <c r="R67" s="31"/>
      <c r="S67" s="31"/>
      <c r="T67" s="20"/>
    </row>
    <row r="68" spans="1:20" x14ac:dyDescent="0.3">
      <c r="A68" s="644" t="s">
        <v>24</v>
      </c>
      <c r="B68" s="4"/>
      <c r="C68" s="33">
        <v>0</v>
      </c>
      <c r="D68" s="16"/>
      <c r="E68" s="17"/>
      <c r="F68" s="17"/>
      <c r="G68" s="18"/>
      <c r="H68" s="19"/>
      <c r="I68" s="19"/>
      <c r="J68" s="19"/>
      <c r="K68" s="445">
        <f t="shared" si="0"/>
        <v>0</v>
      </c>
      <c r="L68" s="476"/>
      <c r="M68" s="508"/>
      <c r="N68" s="508"/>
      <c r="O68" s="465"/>
      <c r="P68" s="420"/>
      <c r="Q68" s="2"/>
      <c r="R68" s="31"/>
      <c r="S68" s="31"/>
      <c r="T68" s="20"/>
    </row>
    <row r="69" spans="1:20" x14ac:dyDescent="0.3">
      <c r="A69" s="644" t="s">
        <v>24</v>
      </c>
      <c r="B69" s="4"/>
      <c r="C69" s="33">
        <v>0</v>
      </c>
      <c r="D69" s="16"/>
      <c r="E69" s="17"/>
      <c r="F69" s="17"/>
      <c r="G69" s="18"/>
      <c r="H69" s="19"/>
      <c r="I69" s="19"/>
      <c r="J69" s="19"/>
      <c r="K69" s="445">
        <f t="shared" si="0"/>
        <v>0</v>
      </c>
      <c r="L69" s="476"/>
      <c r="M69" s="508"/>
      <c r="N69" s="508"/>
      <c r="O69" s="465"/>
      <c r="P69" s="420"/>
      <c r="Q69" s="2"/>
      <c r="R69" s="31"/>
      <c r="S69" s="31"/>
      <c r="T69" s="20"/>
    </row>
    <row r="70" spans="1:20" x14ac:dyDescent="0.3">
      <c r="A70" s="644" t="s">
        <v>24</v>
      </c>
      <c r="B70" s="4"/>
      <c r="C70" s="33">
        <v>0</v>
      </c>
      <c r="D70" s="16"/>
      <c r="E70" s="17"/>
      <c r="F70" s="17"/>
      <c r="G70" s="18"/>
      <c r="H70" s="19"/>
      <c r="I70" s="19"/>
      <c r="J70" s="19"/>
      <c r="K70" s="445">
        <f t="shared" si="0"/>
        <v>0</v>
      </c>
      <c r="L70" s="476"/>
      <c r="M70" s="508"/>
      <c r="N70" s="508"/>
      <c r="O70" s="465"/>
      <c r="P70" s="420"/>
      <c r="Q70" s="2"/>
      <c r="R70" s="31"/>
      <c r="S70" s="31"/>
      <c r="T70" s="20"/>
    </row>
    <row r="71" spans="1:20" x14ac:dyDescent="0.3">
      <c r="A71" s="644" t="s">
        <v>24</v>
      </c>
      <c r="B71" s="4"/>
      <c r="C71" s="33">
        <v>0</v>
      </c>
      <c r="D71" s="16"/>
      <c r="E71" s="17"/>
      <c r="F71" s="17"/>
      <c r="G71" s="18"/>
      <c r="H71" s="19"/>
      <c r="I71" s="19"/>
      <c r="J71" s="19"/>
      <c r="K71" s="445">
        <f t="shared" si="0"/>
        <v>0</v>
      </c>
      <c r="L71" s="476"/>
      <c r="M71" s="508"/>
      <c r="N71" s="508"/>
      <c r="O71" s="465"/>
      <c r="P71" s="420"/>
      <c r="Q71" s="2"/>
      <c r="R71" s="31"/>
      <c r="S71" s="31"/>
      <c r="T71" s="20"/>
    </row>
    <row r="72" spans="1:20" x14ac:dyDescent="0.3">
      <c r="A72" s="644" t="s">
        <v>24</v>
      </c>
      <c r="B72" s="4"/>
      <c r="C72" s="33">
        <v>0</v>
      </c>
      <c r="D72" s="16"/>
      <c r="E72" s="17"/>
      <c r="F72" s="17"/>
      <c r="G72" s="18"/>
      <c r="H72" s="19"/>
      <c r="I72" s="19"/>
      <c r="J72" s="19"/>
      <c r="K72" s="445">
        <f t="shared" si="0"/>
        <v>0</v>
      </c>
      <c r="L72" s="476"/>
      <c r="M72" s="508"/>
      <c r="N72" s="508"/>
      <c r="O72" s="465"/>
      <c r="P72" s="420"/>
      <c r="Q72" s="2"/>
      <c r="R72" s="31"/>
      <c r="S72" s="31"/>
      <c r="T72" s="20"/>
    </row>
    <row r="73" spans="1:20" x14ac:dyDescent="0.3">
      <c r="A73" s="644" t="s">
        <v>24</v>
      </c>
      <c r="B73" s="4"/>
      <c r="C73" s="33">
        <v>0</v>
      </c>
      <c r="D73" s="16"/>
      <c r="E73" s="17"/>
      <c r="F73" s="17"/>
      <c r="G73" s="18"/>
      <c r="H73" s="19"/>
      <c r="I73" s="19"/>
      <c r="J73" s="19"/>
      <c r="K73" s="445">
        <f t="shared" si="0"/>
        <v>0</v>
      </c>
      <c r="L73" s="476"/>
      <c r="M73" s="508"/>
      <c r="N73" s="508"/>
      <c r="O73" s="465"/>
      <c r="P73" s="420"/>
      <c r="Q73" s="2"/>
      <c r="R73" s="31"/>
      <c r="S73" s="31"/>
      <c r="T73" s="20"/>
    </row>
    <row r="74" spans="1:20" x14ac:dyDescent="0.3">
      <c r="A74" s="644" t="s">
        <v>24</v>
      </c>
      <c r="B74" s="4"/>
      <c r="C74" s="33">
        <v>0</v>
      </c>
      <c r="D74" s="16"/>
      <c r="E74" s="17"/>
      <c r="F74" s="17"/>
      <c r="G74" s="18"/>
      <c r="H74" s="19"/>
      <c r="I74" s="19"/>
      <c r="J74" s="19"/>
      <c r="K74" s="445">
        <f t="shared" ref="K74:K137" si="5">H74*0.7</f>
        <v>0</v>
      </c>
      <c r="L74" s="476"/>
      <c r="M74" s="508"/>
      <c r="N74" s="508"/>
      <c r="O74" s="465"/>
      <c r="P74" s="420"/>
      <c r="Q74" s="2"/>
      <c r="R74" s="31"/>
      <c r="S74" s="31"/>
      <c r="T74" s="20"/>
    </row>
    <row r="75" spans="1:20" x14ac:dyDescent="0.3">
      <c r="A75" s="644" t="s">
        <v>24</v>
      </c>
      <c r="B75" s="4"/>
      <c r="C75" s="33">
        <v>0</v>
      </c>
      <c r="D75" s="16"/>
      <c r="E75" s="17"/>
      <c r="F75" s="17"/>
      <c r="G75" s="18"/>
      <c r="H75" s="19"/>
      <c r="I75" s="19"/>
      <c r="J75" s="19"/>
      <c r="K75" s="445">
        <f t="shared" si="5"/>
        <v>0</v>
      </c>
      <c r="L75" s="476"/>
      <c r="M75" s="508"/>
      <c r="N75" s="508"/>
      <c r="O75" s="465"/>
      <c r="P75" s="420"/>
      <c r="Q75" s="2"/>
      <c r="R75" s="31"/>
      <c r="S75" s="31"/>
      <c r="T75" s="20"/>
    </row>
    <row r="76" spans="1:20" x14ac:dyDescent="0.3">
      <c r="A76" s="644" t="s">
        <v>24</v>
      </c>
      <c r="B76" s="4"/>
      <c r="C76" s="33">
        <v>0</v>
      </c>
      <c r="D76" s="16"/>
      <c r="E76" s="17"/>
      <c r="F76" s="17"/>
      <c r="G76" s="18"/>
      <c r="H76" s="19"/>
      <c r="I76" s="19"/>
      <c r="J76" s="19"/>
      <c r="K76" s="445">
        <f t="shared" si="5"/>
        <v>0</v>
      </c>
      <c r="L76" s="476"/>
      <c r="M76" s="508"/>
      <c r="N76" s="508"/>
      <c r="O76" s="465"/>
      <c r="P76" s="420"/>
      <c r="Q76" s="2"/>
      <c r="R76" s="31"/>
      <c r="S76" s="31"/>
      <c r="T76" s="20"/>
    </row>
    <row r="77" spans="1:20" x14ac:dyDescent="0.3">
      <c r="A77" s="644" t="s">
        <v>24</v>
      </c>
      <c r="B77" s="4"/>
      <c r="C77" s="33">
        <v>0</v>
      </c>
      <c r="D77" s="16"/>
      <c r="E77" s="17"/>
      <c r="F77" s="17"/>
      <c r="G77" s="18"/>
      <c r="H77" s="19"/>
      <c r="I77" s="19"/>
      <c r="J77" s="19"/>
      <c r="K77" s="445">
        <f t="shared" si="5"/>
        <v>0</v>
      </c>
      <c r="L77" s="476"/>
      <c r="M77" s="508"/>
      <c r="N77" s="508"/>
      <c r="O77" s="465"/>
      <c r="P77" s="420"/>
      <c r="Q77" s="2"/>
      <c r="R77" s="31"/>
      <c r="S77" s="31"/>
      <c r="T77" s="20"/>
    </row>
    <row r="78" spans="1:20" x14ac:dyDescent="0.3">
      <c r="A78" s="644" t="s">
        <v>24</v>
      </c>
      <c r="B78" s="4"/>
      <c r="C78" s="33">
        <v>0</v>
      </c>
      <c r="D78" s="16"/>
      <c r="E78" s="17"/>
      <c r="F78" s="17"/>
      <c r="G78" s="18"/>
      <c r="H78" s="19"/>
      <c r="I78" s="19"/>
      <c r="J78" s="19"/>
      <c r="K78" s="445">
        <f t="shared" si="5"/>
        <v>0</v>
      </c>
      <c r="L78" s="476"/>
      <c r="M78" s="508"/>
      <c r="N78" s="508"/>
      <c r="O78" s="465"/>
      <c r="P78" s="420"/>
      <c r="Q78" s="2"/>
      <c r="R78" s="31"/>
      <c r="S78" s="31"/>
      <c r="T78" s="20"/>
    </row>
    <row r="79" spans="1:20" x14ac:dyDescent="0.3">
      <c r="A79" s="644" t="s">
        <v>24</v>
      </c>
      <c r="B79" s="4"/>
      <c r="C79" s="33">
        <v>0</v>
      </c>
      <c r="D79" s="16"/>
      <c r="E79" s="17"/>
      <c r="F79" s="17"/>
      <c r="G79" s="18"/>
      <c r="H79" s="19"/>
      <c r="I79" s="19"/>
      <c r="J79" s="19"/>
      <c r="K79" s="445">
        <f t="shared" si="5"/>
        <v>0</v>
      </c>
      <c r="L79" s="476"/>
      <c r="M79" s="508"/>
      <c r="N79" s="508"/>
      <c r="O79" s="465"/>
      <c r="P79" s="420"/>
      <c r="Q79" s="2"/>
      <c r="R79" s="31"/>
      <c r="S79" s="31"/>
      <c r="T79" s="20"/>
    </row>
    <row r="80" spans="1:20" x14ac:dyDescent="0.3">
      <c r="A80" s="644" t="s">
        <v>24</v>
      </c>
      <c r="B80" s="4"/>
      <c r="C80" s="33">
        <v>0</v>
      </c>
      <c r="D80" s="16"/>
      <c r="E80" s="17"/>
      <c r="F80" s="17"/>
      <c r="G80" s="18"/>
      <c r="H80" s="19"/>
      <c r="I80" s="19"/>
      <c r="J80" s="19"/>
      <c r="K80" s="445">
        <f t="shared" si="5"/>
        <v>0</v>
      </c>
      <c r="L80" s="476"/>
      <c r="M80" s="508"/>
      <c r="N80" s="508"/>
      <c r="O80" s="465"/>
      <c r="P80" s="420"/>
      <c r="Q80" s="2"/>
      <c r="R80" s="31"/>
      <c r="S80" s="31"/>
      <c r="T80" s="20"/>
    </row>
    <row r="81" spans="1:20" x14ac:dyDescent="0.3">
      <c r="A81" s="644" t="s">
        <v>24</v>
      </c>
      <c r="B81" s="4"/>
      <c r="C81" s="33">
        <v>0</v>
      </c>
      <c r="D81" s="16"/>
      <c r="E81" s="17"/>
      <c r="F81" s="17"/>
      <c r="G81" s="18"/>
      <c r="H81" s="19"/>
      <c r="I81" s="19"/>
      <c r="J81" s="19"/>
      <c r="K81" s="445">
        <f t="shared" si="5"/>
        <v>0</v>
      </c>
      <c r="L81" s="476"/>
      <c r="M81" s="508"/>
      <c r="N81" s="508"/>
      <c r="O81" s="465"/>
      <c r="P81" s="420"/>
      <c r="Q81" s="2"/>
      <c r="R81" s="31"/>
      <c r="S81" s="31"/>
      <c r="T81" s="20"/>
    </row>
    <row r="82" spans="1:20" x14ac:dyDescent="0.3">
      <c r="A82" s="644" t="s">
        <v>24</v>
      </c>
      <c r="B82" s="4"/>
      <c r="C82" s="33">
        <v>0</v>
      </c>
      <c r="D82" s="16"/>
      <c r="E82" s="17"/>
      <c r="F82" s="17"/>
      <c r="G82" s="18"/>
      <c r="H82" s="19"/>
      <c r="I82" s="19"/>
      <c r="J82" s="19"/>
      <c r="K82" s="445">
        <f t="shared" si="5"/>
        <v>0</v>
      </c>
      <c r="L82" s="476"/>
      <c r="M82" s="508"/>
      <c r="N82" s="508"/>
      <c r="O82" s="465"/>
      <c r="P82" s="420"/>
      <c r="Q82" s="2"/>
      <c r="R82" s="31"/>
      <c r="S82" s="31"/>
      <c r="T82" s="20"/>
    </row>
    <row r="83" spans="1:20" x14ac:dyDescent="0.3">
      <c r="A83" s="644" t="s">
        <v>24</v>
      </c>
      <c r="B83" s="4"/>
      <c r="C83" s="33">
        <v>0</v>
      </c>
      <c r="D83" s="16"/>
      <c r="E83" s="17"/>
      <c r="F83" s="17"/>
      <c r="G83" s="18"/>
      <c r="H83" s="19"/>
      <c r="I83" s="19"/>
      <c r="J83" s="19"/>
      <c r="K83" s="445">
        <f t="shared" si="5"/>
        <v>0</v>
      </c>
      <c r="L83" s="476"/>
      <c r="M83" s="508"/>
      <c r="N83" s="508"/>
      <c r="O83" s="465"/>
      <c r="P83" s="420"/>
      <c r="Q83" s="2"/>
      <c r="R83" s="31"/>
      <c r="S83" s="31"/>
      <c r="T83" s="20"/>
    </row>
    <row r="84" spans="1:20" x14ac:dyDescent="0.3">
      <c r="A84" s="644" t="s">
        <v>24</v>
      </c>
      <c r="B84" s="4"/>
      <c r="C84" s="33">
        <v>0</v>
      </c>
      <c r="D84" s="16"/>
      <c r="E84" s="17"/>
      <c r="F84" s="17"/>
      <c r="G84" s="18"/>
      <c r="H84" s="19"/>
      <c r="I84" s="19"/>
      <c r="J84" s="19"/>
      <c r="K84" s="445">
        <f t="shared" si="5"/>
        <v>0</v>
      </c>
      <c r="L84" s="476"/>
      <c r="M84" s="508"/>
      <c r="N84" s="508"/>
      <c r="O84" s="465"/>
      <c r="P84" s="420"/>
      <c r="Q84" s="2"/>
      <c r="R84" s="31"/>
      <c r="S84" s="31"/>
      <c r="T84" s="20"/>
    </row>
    <row r="85" spans="1:20" x14ac:dyDescent="0.3">
      <c r="A85" s="644" t="s">
        <v>24</v>
      </c>
      <c r="B85" s="4"/>
      <c r="C85" s="33">
        <v>0</v>
      </c>
      <c r="D85" s="16"/>
      <c r="E85" s="17"/>
      <c r="F85" s="17"/>
      <c r="G85" s="18"/>
      <c r="H85" s="19"/>
      <c r="I85" s="19"/>
      <c r="J85" s="19"/>
      <c r="K85" s="445">
        <f t="shared" si="5"/>
        <v>0</v>
      </c>
      <c r="L85" s="476"/>
      <c r="M85" s="508"/>
      <c r="N85" s="508"/>
      <c r="O85" s="465"/>
      <c r="P85" s="420"/>
      <c r="Q85" s="2"/>
      <c r="R85" s="31"/>
      <c r="S85" s="31"/>
      <c r="T85" s="20"/>
    </row>
    <row r="86" spans="1:20" x14ac:dyDescent="0.3">
      <c r="A86" s="644" t="s">
        <v>24</v>
      </c>
      <c r="B86" s="4"/>
      <c r="C86" s="33">
        <v>0</v>
      </c>
      <c r="D86" s="16"/>
      <c r="E86" s="17"/>
      <c r="F86" s="17"/>
      <c r="G86" s="18"/>
      <c r="H86" s="19"/>
      <c r="I86" s="19"/>
      <c r="J86" s="19"/>
      <c r="K86" s="445">
        <f t="shared" si="5"/>
        <v>0</v>
      </c>
      <c r="L86" s="476"/>
      <c r="M86" s="508"/>
      <c r="N86" s="508"/>
      <c r="O86" s="465"/>
      <c r="P86" s="420"/>
      <c r="Q86" s="2"/>
      <c r="R86" s="31"/>
      <c r="S86" s="31"/>
      <c r="T86" s="20"/>
    </row>
    <row r="87" spans="1:20" x14ac:dyDescent="0.3">
      <c r="A87" s="644" t="s">
        <v>24</v>
      </c>
      <c r="B87" s="4"/>
      <c r="C87" s="33">
        <v>0</v>
      </c>
      <c r="D87" s="16"/>
      <c r="E87" s="17"/>
      <c r="F87" s="17"/>
      <c r="G87" s="18"/>
      <c r="H87" s="19"/>
      <c r="I87" s="19"/>
      <c r="J87" s="19"/>
      <c r="K87" s="445">
        <f t="shared" si="5"/>
        <v>0</v>
      </c>
      <c r="L87" s="476"/>
      <c r="M87" s="508"/>
      <c r="N87" s="508"/>
      <c r="O87" s="465"/>
      <c r="P87" s="420"/>
      <c r="Q87" s="2"/>
      <c r="R87" s="31"/>
      <c r="S87" s="31"/>
      <c r="T87" s="20"/>
    </row>
    <row r="88" spans="1:20" x14ac:dyDescent="0.3">
      <c r="A88" s="644" t="s">
        <v>24</v>
      </c>
      <c r="B88" s="4"/>
      <c r="C88" s="33">
        <v>0</v>
      </c>
      <c r="D88" s="16"/>
      <c r="E88" s="17"/>
      <c r="F88" s="17"/>
      <c r="G88" s="18"/>
      <c r="H88" s="19"/>
      <c r="I88" s="19"/>
      <c r="J88" s="19"/>
      <c r="K88" s="445">
        <f t="shared" si="5"/>
        <v>0</v>
      </c>
      <c r="L88" s="476"/>
      <c r="M88" s="508"/>
      <c r="N88" s="508"/>
      <c r="O88" s="465"/>
      <c r="P88" s="420"/>
      <c r="Q88" s="2"/>
      <c r="R88" s="31"/>
      <c r="S88" s="31"/>
      <c r="T88" s="20"/>
    </row>
    <row r="89" spans="1:20" x14ac:dyDescent="0.3">
      <c r="A89" s="644" t="s">
        <v>24</v>
      </c>
      <c r="B89" s="4"/>
      <c r="C89" s="33">
        <v>0</v>
      </c>
      <c r="D89" s="16"/>
      <c r="E89" s="17"/>
      <c r="F89" s="17"/>
      <c r="G89" s="18"/>
      <c r="H89" s="19"/>
      <c r="I89" s="19"/>
      <c r="J89" s="19"/>
      <c r="K89" s="445">
        <f t="shared" si="5"/>
        <v>0</v>
      </c>
      <c r="L89" s="476"/>
      <c r="M89" s="508"/>
      <c r="N89" s="508"/>
      <c r="O89" s="465"/>
      <c r="P89" s="420"/>
      <c r="Q89" s="2"/>
      <c r="R89" s="31"/>
      <c r="S89" s="31"/>
      <c r="T89" s="20"/>
    </row>
    <row r="90" spans="1:20" x14ac:dyDescent="0.3">
      <c r="A90" s="644" t="s">
        <v>24</v>
      </c>
      <c r="B90" s="4"/>
      <c r="C90" s="33">
        <v>0</v>
      </c>
      <c r="D90" s="16"/>
      <c r="E90" s="17"/>
      <c r="F90" s="17"/>
      <c r="G90" s="18"/>
      <c r="H90" s="19"/>
      <c r="I90" s="19"/>
      <c r="J90" s="19"/>
      <c r="K90" s="445">
        <f t="shared" si="5"/>
        <v>0</v>
      </c>
      <c r="L90" s="476"/>
      <c r="M90" s="508"/>
      <c r="N90" s="508"/>
      <c r="O90" s="465"/>
      <c r="P90" s="420"/>
      <c r="Q90" s="2"/>
      <c r="R90" s="31"/>
      <c r="S90" s="31"/>
      <c r="T90" s="20"/>
    </row>
    <row r="91" spans="1:20" x14ac:dyDescent="0.3">
      <c r="A91" s="644" t="s">
        <v>24</v>
      </c>
      <c r="B91" s="4"/>
      <c r="C91" s="33">
        <v>0</v>
      </c>
      <c r="D91" s="16"/>
      <c r="E91" s="17"/>
      <c r="F91" s="17"/>
      <c r="G91" s="18"/>
      <c r="H91" s="19"/>
      <c r="I91" s="19"/>
      <c r="J91" s="19"/>
      <c r="K91" s="445">
        <f t="shared" si="5"/>
        <v>0</v>
      </c>
      <c r="L91" s="476"/>
      <c r="M91" s="508"/>
      <c r="N91" s="508"/>
      <c r="O91" s="465"/>
      <c r="P91" s="420"/>
      <c r="Q91" s="2"/>
      <c r="R91" s="31"/>
      <c r="S91" s="31"/>
      <c r="T91" s="20"/>
    </row>
    <row r="92" spans="1:20" x14ac:dyDescent="0.3">
      <c r="A92" s="644" t="s">
        <v>24</v>
      </c>
      <c r="B92" s="4"/>
      <c r="C92" s="33">
        <v>0</v>
      </c>
      <c r="D92" s="16"/>
      <c r="E92" s="17"/>
      <c r="F92" s="17"/>
      <c r="G92" s="18"/>
      <c r="H92" s="19"/>
      <c r="I92" s="19"/>
      <c r="J92" s="19"/>
      <c r="K92" s="445">
        <f t="shared" si="5"/>
        <v>0</v>
      </c>
      <c r="L92" s="476"/>
      <c r="M92" s="508"/>
      <c r="N92" s="508"/>
      <c r="O92" s="465"/>
      <c r="P92" s="420"/>
      <c r="Q92" s="2"/>
      <c r="R92" s="31"/>
      <c r="S92" s="31"/>
      <c r="T92" s="20"/>
    </row>
    <row r="93" spans="1:20" x14ac:dyDescent="0.3">
      <c r="A93" s="644" t="s">
        <v>24</v>
      </c>
      <c r="B93" s="4"/>
      <c r="C93" s="33">
        <v>0</v>
      </c>
      <c r="D93" s="16"/>
      <c r="E93" s="17"/>
      <c r="F93" s="17"/>
      <c r="G93" s="18"/>
      <c r="H93" s="19"/>
      <c r="I93" s="19"/>
      <c r="J93" s="19"/>
      <c r="K93" s="445">
        <f t="shared" si="5"/>
        <v>0</v>
      </c>
      <c r="L93" s="476"/>
      <c r="M93" s="508"/>
      <c r="N93" s="508"/>
      <c r="O93" s="465"/>
      <c r="P93" s="420"/>
      <c r="Q93" s="2"/>
      <c r="R93" s="31"/>
      <c r="S93" s="31"/>
      <c r="T93" s="20"/>
    </row>
    <row r="94" spans="1:20" x14ac:dyDescent="0.3">
      <c r="A94" s="644" t="s">
        <v>24</v>
      </c>
      <c r="B94" s="4"/>
      <c r="C94" s="33">
        <v>0</v>
      </c>
      <c r="D94" s="16"/>
      <c r="E94" s="17"/>
      <c r="F94" s="17"/>
      <c r="G94" s="18"/>
      <c r="H94" s="19"/>
      <c r="I94" s="19"/>
      <c r="J94" s="19"/>
      <c r="K94" s="445">
        <f t="shared" si="5"/>
        <v>0</v>
      </c>
      <c r="L94" s="476"/>
      <c r="M94" s="508"/>
      <c r="N94" s="508"/>
      <c r="O94" s="465"/>
      <c r="P94" s="420"/>
      <c r="Q94" s="2"/>
      <c r="R94" s="31"/>
      <c r="S94" s="31"/>
      <c r="T94" s="20"/>
    </row>
    <row r="95" spans="1:20" x14ac:dyDescent="0.3">
      <c r="A95" s="644" t="s">
        <v>24</v>
      </c>
      <c r="B95" s="4"/>
      <c r="C95" s="33">
        <v>0</v>
      </c>
      <c r="D95" s="16"/>
      <c r="E95" s="17"/>
      <c r="F95" s="17"/>
      <c r="G95" s="18"/>
      <c r="H95" s="19"/>
      <c r="I95" s="19"/>
      <c r="J95" s="19"/>
      <c r="K95" s="445">
        <f t="shared" si="5"/>
        <v>0</v>
      </c>
      <c r="L95" s="476"/>
      <c r="M95" s="508"/>
      <c r="N95" s="508"/>
      <c r="O95" s="465"/>
      <c r="P95" s="420"/>
      <c r="Q95" s="2"/>
      <c r="R95" s="31"/>
      <c r="S95" s="31"/>
      <c r="T95" s="20"/>
    </row>
    <row r="96" spans="1:20" x14ac:dyDescent="0.3">
      <c r="A96" s="644" t="s">
        <v>24</v>
      </c>
      <c r="B96" s="4"/>
      <c r="C96" s="33">
        <v>0</v>
      </c>
      <c r="D96" s="16"/>
      <c r="E96" s="17"/>
      <c r="F96" s="17"/>
      <c r="G96" s="18"/>
      <c r="H96" s="19"/>
      <c r="I96" s="19"/>
      <c r="J96" s="19"/>
      <c r="K96" s="445">
        <f t="shared" si="5"/>
        <v>0</v>
      </c>
      <c r="L96" s="476"/>
      <c r="M96" s="508"/>
      <c r="N96" s="508"/>
      <c r="O96" s="465"/>
      <c r="P96" s="420"/>
      <c r="Q96" s="2"/>
      <c r="R96" s="31"/>
      <c r="S96" s="31"/>
      <c r="T96" s="20"/>
    </row>
    <row r="97" spans="1:20" x14ac:dyDescent="0.3">
      <c r="A97" s="644" t="s">
        <v>24</v>
      </c>
      <c r="B97" s="4"/>
      <c r="C97" s="33">
        <v>0</v>
      </c>
      <c r="D97" s="16"/>
      <c r="E97" s="17"/>
      <c r="F97" s="17"/>
      <c r="G97" s="18"/>
      <c r="H97" s="19"/>
      <c r="I97" s="19"/>
      <c r="J97" s="19"/>
      <c r="K97" s="445">
        <f t="shared" si="5"/>
        <v>0</v>
      </c>
      <c r="L97" s="476"/>
      <c r="M97" s="508"/>
      <c r="N97" s="508"/>
      <c r="O97" s="465"/>
      <c r="P97" s="420"/>
      <c r="Q97" s="2"/>
      <c r="R97" s="31"/>
      <c r="S97" s="31"/>
      <c r="T97" s="20"/>
    </row>
    <row r="98" spans="1:20" x14ac:dyDescent="0.3">
      <c r="A98" s="644" t="s">
        <v>24</v>
      </c>
      <c r="B98" s="4"/>
      <c r="C98" s="33">
        <v>0</v>
      </c>
      <c r="D98" s="16"/>
      <c r="E98" s="17"/>
      <c r="F98" s="17"/>
      <c r="G98" s="18"/>
      <c r="H98" s="19"/>
      <c r="I98" s="19"/>
      <c r="J98" s="19"/>
      <c r="K98" s="445">
        <f t="shared" si="5"/>
        <v>0</v>
      </c>
      <c r="L98" s="476"/>
      <c r="M98" s="508"/>
      <c r="N98" s="508"/>
      <c r="O98" s="465"/>
      <c r="P98" s="420"/>
      <c r="Q98" s="2"/>
      <c r="R98" s="31"/>
      <c r="S98" s="31"/>
      <c r="T98" s="20"/>
    </row>
    <row r="99" spans="1:20" x14ac:dyDescent="0.3">
      <c r="A99" s="644" t="s">
        <v>24</v>
      </c>
      <c r="B99" s="4"/>
      <c r="C99" s="33">
        <v>0</v>
      </c>
      <c r="D99" s="16"/>
      <c r="E99" s="17"/>
      <c r="F99" s="17"/>
      <c r="G99" s="18"/>
      <c r="H99" s="19"/>
      <c r="I99" s="19"/>
      <c r="J99" s="19"/>
      <c r="K99" s="445">
        <f t="shared" si="5"/>
        <v>0</v>
      </c>
      <c r="L99" s="476"/>
      <c r="M99" s="508"/>
      <c r="N99" s="508"/>
      <c r="O99" s="465"/>
      <c r="P99" s="420"/>
      <c r="Q99" s="2"/>
      <c r="R99" s="31"/>
      <c r="S99" s="31"/>
      <c r="T99" s="20"/>
    </row>
    <row r="100" spans="1:20" x14ac:dyDescent="0.3">
      <c r="A100" s="644" t="s">
        <v>24</v>
      </c>
      <c r="B100" s="4"/>
      <c r="C100" s="33">
        <v>0</v>
      </c>
      <c r="D100" s="16"/>
      <c r="E100" s="17"/>
      <c r="F100" s="17"/>
      <c r="G100" s="18"/>
      <c r="H100" s="19"/>
      <c r="I100" s="19"/>
      <c r="J100" s="19"/>
      <c r="K100" s="445">
        <f t="shared" si="5"/>
        <v>0</v>
      </c>
      <c r="L100" s="476"/>
      <c r="M100" s="508"/>
      <c r="N100" s="508"/>
      <c r="O100" s="465"/>
      <c r="P100" s="420"/>
      <c r="Q100" s="2"/>
      <c r="R100" s="31"/>
      <c r="S100" s="31"/>
      <c r="T100" s="20"/>
    </row>
    <row r="101" spans="1:20" x14ac:dyDescent="0.3">
      <c r="A101" s="644" t="s">
        <v>24</v>
      </c>
      <c r="B101" s="4"/>
      <c r="C101" s="33">
        <v>0</v>
      </c>
      <c r="D101" s="16"/>
      <c r="E101" s="17"/>
      <c r="F101" s="17"/>
      <c r="G101" s="18"/>
      <c r="H101" s="19"/>
      <c r="I101" s="19"/>
      <c r="J101" s="19"/>
      <c r="K101" s="445">
        <f t="shared" si="5"/>
        <v>0</v>
      </c>
      <c r="L101" s="476"/>
      <c r="M101" s="508"/>
      <c r="N101" s="508"/>
      <c r="O101" s="465"/>
      <c r="P101" s="420"/>
      <c r="Q101" s="2"/>
      <c r="R101" s="31"/>
      <c r="S101" s="31"/>
      <c r="T101" s="20"/>
    </row>
    <row r="102" spans="1:20" x14ac:dyDescent="0.3">
      <c r="A102" s="644" t="s">
        <v>24</v>
      </c>
      <c r="B102" s="4"/>
      <c r="C102" s="33">
        <v>0</v>
      </c>
      <c r="D102" s="16"/>
      <c r="E102" s="17"/>
      <c r="F102" s="17"/>
      <c r="G102" s="18"/>
      <c r="H102" s="19"/>
      <c r="I102" s="19"/>
      <c r="J102" s="19"/>
      <c r="K102" s="445">
        <f t="shared" si="5"/>
        <v>0</v>
      </c>
      <c r="L102" s="476"/>
      <c r="M102" s="508"/>
      <c r="N102" s="508"/>
      <c r="O102" s="465"/>
      <c r="P102" s="420"/>
      <c r="Q102" s="2"/>
      <c r="R102" s="31"/>
      <c r="S102" s="31"/>
      <c r="T102" s="20"/>
    </row>
    <row r="103" spans="1:20" x14ac:dyDescent="0.3">
      <c r="A103" s="644" t="s">
        <v>24</v>
      </c>
      <c r="B103" s="4"/>
      <c r="C103" s="33">
        <v>0</v>
      </c>
      <c r="D103" s="16"/>
      <c r="E103" s="17"/>
      <c r="F103" s="17"/>
      <c r="G103" s="18"/>
      <c r="H103" s="19"/>
      <c r="I103" s="19"/>
      <c r="J103" s="19"/>
      <c r="K103" s="445">
        <f t="shared" si="5"/>
        <v>0</v>
      </c>
      <c r="L103" s="476"/>
      <c r="M103" s="508"/>
      <c r="N103" s="508"/>
      <c r="O103" s="465"/>
      <c r="P103" s="420"/>
      <c r="Q103" s="2"/>
      <c r="R103" s="31"/>
      <c r="S103" s="31"/>
      <c r="T103" s="20"/>
    </row>
    <row r="104" spans="1:20" x14ac:dyDescent="0.3">
      <c r="A104" s="644" t="s">
        <v>24</v>
      </c>
      <c r="B104" s="4"/>
      <c r="C104" s="33">
        <v>0</v>
      </c>
      <c r="D104" s="16"/>
      <c r="E104" s="17"/>
      <c r="F104" s="17"/>
      <c r="G104" s="18"/>
      <c r="H104" s="19"/>
      <c r="I104" s="19"/>
      <c r="J104" s="19"/>
      <c r="K104" s="445">
        <f t="shared" si="5"/>
        <v>0</v>
      </c>
      <c r="L104" s="476"/>
      <c r="M104" s="508"/>
      <c r="N104" s="508"/>
      <c r="O104" s="465"/>
      <c r="P104" s="420"/>
      <c r="Q104" s="2"/>
      <c r="R104" s="31"/>
      <c r="S104" s="31"/>
      <c r="T104" s="20"/>
    </row>
    <row r="105" spans="1:20" x14ac:dyDescent="0.3">
      <c r="A105" s="644" t="s">
        <v>24</v>
      </c>
      <c r="B105" s="4"/>
      <c r="C105" s="33">
        <v>0</v>
      </c>
      <c r="D105" s="16"/>
      <c r="E105" s="17"/>
      <c r="F105" s="17"/>
      <c r="G105" s="18"/>
      <c r="H105" s="19"/>
      <c r="I105" s="19"/>
      <c r="J105" s="19"/>
      <c r="K105" s="445">
        <f t="shared" si="5"/>
        <v>0</v>
      </c>
      <c r="L105" s="476"/>
      <c r="M105" s="508"/>
      <c r="N105" s="508"/>
      <c r="O105" s="465"/>
      <c r="P105" s="420"/>
      <c r="Q105" s="2"/>
      <c r="R105" s="31"/>
      <c r="S105" s="31"/>
      <c r="T105" s="20"/>
    </row>
    <row r="106" spans="1:20" x14ac:dyDescent="0.3">
      <c r="A106" s="644" t="s">
        <v>24</v>
      </c>
      <c r="B106" s="4"/>
      <c r="C106" s="33">
        <v>0</v>
      </c>
      <c r="D106" s="16"/>
      <c r="E106" s="17"/>
      <c r="F106" s="17"/>
      <c r="G106" s="18"/>
      <c r="H106" s="19"/>
      <c r="I106" s="19"/>
      <c r="J106" s="19"/>
      <c r="K106" s="445">
        <f t="shared" si="5"/>
        <v>0</v>
      </c>
      <c r="L106" s="476"/>
      <c r="M106" s="508"/>
      <c r="N106" s="508"/>
      <c r="O106" s="465"/>
      <c r="P106" s="420"/>
      <c r="Q106" s="2"/>
      <c r="R106" s="31"/>
      <c r="S106" s="31"/>
      <c r="T106" s="20"/>
    </row>
    <row r="107" spans="1:20" x14ac:dyDescent="0.3">
      <c r="A107" s="644" t="s">
        <v>24</v>
      </c>
      <c r="B107" s="4"/>
      <c r="C107" s="33">
        <v>0</v>
      </c>
      <c r="D107" s="16"/>
      <c r="E107" s="17"/>
      <c r="F107" s="17"/>
      <c r="G107" s="18"/>
      <c r="H107" s="19"/>
      <c r="I107" s="19"/>
      <c r="J107" s="19"/>
      <c r="K107" s="445">
        <f t="shared" si="5"/>
        <v>0</v>
      </c>
      <c r="L107" s="476"/>
      <c r="M107" s="508"/>
      <c r="N107" s="508"/>
      <c r="O107" s="465"/>
      <c r="P107" s="420"/>
      <c r="Q107" s="2"/>
      <c r="R107" s="31"/>
      <c r="S107" s="31"/>
      <c r="T107" s="20"/>
    </row>
    <row r="108" spans="1:20" x14ac:dyDescent="0.3">
      <c r="A108" s="644" t="s">
        <v>24</v>
      </c>
      <c r="B108" s="4"/>
      <c r="C108" s="33">
        <v>0</v>
      </c>
      <c r="D108" s="16"/>
      <c r="E108" s="17"/>
      <c r="F108" s="17"/>
      <c r="G108" s="18"/>
      <c r="H108" s="19"/>
      <c r="I108" s="19"/>
      <c r="J108" s="19"/>
      <c r="K108" s="445">
        <f t="shared" si="5"/>
        <v>0</v>
      </c>
      <c r="L108" s="476"/>
      <c r="M108" s="508"/>
      <c r="N108" s="508"/>
      <c r="O108" s="465"/>
      <c r="P108" s="420"/>
      <c r="Q108" s="2"/>
      <c r="R108" s="31"/>
      <c r="S108" s="31"/>
      <c r="T108" s="20"/>
    </row>
    <row r="109" spans="1:20" x14ac:dyDescent="0.3">
      <c r="A109" s="644" t="s">
        <v>24</v>
      </c>
      <c r="B109" s="4"/>
      <c r="C109" s="33">
        <v>0</v>
      </c>
      <c r="D109" s="16"/>
      <c r="E109" s="17"/>
      <c r="F109" s="17"/>
      <c r="G109" s="18"/>
      <c r="H109" s="19"/>
      <c r="I109" s="19"/>
      <c r="J109" s="19"/>
      <c r="K109" s="445">
        <f t="shared" si="5"/>
        <v>0</v>
      </c>
      <c r="L109" s="476"/>
      <c r="M109" s="508"/>
      <c r="N109" s="508"/>
      <c r="O109" s="465"/>
      <c r="P109" s="420"/>
      <c r="Q109" s="2"/>
      <c r="R109" s="31"/>
      <c r="S109" s="31"/>
      <c r="T109" s="20"/>
    </row>
    <row r="110" spans="1:20" x14ac:dyDescent="0.3">
      <c r="A110" s="644" t="s">
        <v>24</v>
      </c>
      <c r="B110" s="4"/>
      <c r="C110" s="33">
        <v>0</v>
      </c>
      <c r="D110" s="16"/>
      <c r="E110" s="17"/>
      <c r="F110" s="17"/>
      <c r="G110" s="18"/>
      <c r="H110" s="19"/>
      <c r="I110" s="19"/>
      <c r="J110" s="19"/>
      <c r="K110" s="445">
        <f t="shared" si="5"/>
        <v>0</v>
      </c>
      <c r="L110" s="476"/>
      <c r="M110" s="508"/>
      <c r="N110" s="508"/>
      <c r="O110" s="465"/>
      <c r="P110" s="420"/>
      <c r="Q110" s="2"/>
      <c r="R110" s="31"/>
      <c r="S110" s="31"/>
      <c r="T110" s="20"/>
    </row>
    <row r="111" spans="1:20" x14ac:dyDescent="0.3">
      <c r="A111" s="644" t="s">
        <v>24</v>
      </c>
      <c r="B111" s="4"/>
      <c r="C111" s="33">
        <v>0</v>
      </c>
      <c r="D111" s="16"/>
      <c r="E111" s="17"/>
      <c r="F111" s="17"/>
      <c r="G111" s="18"/>
      <c r="H111" s="19"/>
      <c r="I111" s="19"/>
      <c r="J111" s="19"/>
      <c r="K111" s="445">
        <f t="shared" si="5"/>
        <v>0</v>
      </c>
      <c r="L111" s="476"/>
      <c r="M111" s="508"/>
      <c r="N111" s="508"/>
      <c r="O111" s="465"/>
      <c r="P111" s="420"/>
      <c r="Q111" s="2"/>
      <c r="R111" s="31"/>
      <c r="S111" s="31"/>
      <c r="T111" s="20"/>
    </row>
    <row r="112" spans="1:20" x14ac:dyDescent="0.3">
      <c r="A112" s="644" t="s">
        <v>24</v>
      </c>
      <c r="B112" s="4"/>
      <c r="C112" s="33">
        <v>0</v>
      </c>
      <c r="D112" s="16"/>
      <c r="E112" s="17"/>
      <c r="F112" s="17"/>
      <c r="G112" s="18"/>
      <c r="H112" s="19"/>
      <c r="I112" s="19"/>
      <c r="J112" s="19"/>
      <c r="K112" s="445">
        <f t="shared" si="5"/>
        <v>0</v>
      </c>
      <c r="L112" s="476"/>
      <c r="M112" s="508"/>
      <c r="N112" s="508"/>
      <c r="O112" s="465"/>
      <c r="P112" s="420"/>
      <c r="Q112" s="2"/>
      <c r="R112" s="31"/>
      <c r="S112" s="31"/>
      <c r="T112" s="20"/>
    </row>
    <row r="113" spans="1:20" x14ac:dyDescent="0.3">
      <c r="A113" s="644" t="s">
        <v>24</v>
      </c>
      <c r="B113" s="4"/>
      <c r="C113" s="33">
        <v>0</v>
      </c>
      <c r="D113" s="16"/>
      <c r="E113" s="17"/>
      <c r="F113" s="17"/>
      <c r="G113" s="18"/>
      <c r="H113" s="19"/>
      <c r="I113" s="19"/>
      <c r="J113" s="19"/>
      <c r="K113" s="445">
        <f t="shared" si="5"/>
        <v>0</v>
      </c>
      <c r="L113" s="476"/>
      <c r="M113" s="508"/>
      <c r="N113" s="508"/>
      <c r="O113" s="465"/>
      <c r="P113" s="420"/>
      <c r="Q113" s="2"/>
      <c r="R113" s="31"/>
      <c r="S113" s="31"/>
      <c r="T113" s="20"/>
    </row>
    <row r="114" spans="1:20" x14ac:dyDescent="0.3">
      <c r="A114" s="644" t="s">
        <v>24</v>
      </c>
      <c r="B114" s="4"/>
      <c r="C114" s="33">
        <v>0</v>
      </c>
      <c r="D114" s="16"/>
      <c r="E114" s="17"/>
      <c r="F114" s="17"/>
      <c r="G114" s="18"/>
      <c r="H114" s="19"/>
      <c r="I114" s="19"/>
      <c r="J114" s="19"/>
      <c r="K114" s="445">
        <f t="shared" si="5"/>
        <v>0</v>
      </c>
      <c r="L114" s="476"/>
      <c r="M114" s="508"/>
      <c r="N114" s="508"/>
      <c r="O114" s="465"/>
      <c r="P114" s="420"/>
      <c r="Q114" s="2"/>
      <c r="R114" s="31"/>
      <c r="S114" s="31"/>
      <c r="T114" s="20"/>
    </row>
    <row r="115" spans="1:20" x14ac:dyDescent="0.3">
      <c r="A115" s="644" t="s">
        <v>24</v>
      </c>
      <c r="B115" s="4"/>
      <c r="C115" s="33">
        <v>0</v>
      </c>
      <c r="D115" s="16"/>
      <c r="E115" s="17"/>
      <c r="F115" s="17"/>
      <c r="G115" s="18"/>
      <c r="H115" s="19"/>
      <c r="I115" s="19"/>
      <c r="J115" s="19"/>
      <c r="K115" s="445">
        <f t="shared" si="5"/>
        <v>0</v>
      </c>
      <c r="L115" s="476"/>
      <c r="M115" s="508"/>
      <c r="N115" s="508"/>
      <c r="O115" s="465"/>
      <c r="P115" s="420"/>
      <c r="Q115" s="2"/>
      <c r="R115" s="31"/>
      <c r="S115" s="31"/>
      <c r="T115" s="20"/>
    </row>
    <row r="116" spans="1:20" x14ac:dyDescent="0.3">
      <c r="A116" s="644" t="s">
        <v>24</v>
      </c>
      <c r="B116" s="4"/>
      <c r="C116" s="33">
        <v>0</v>
      </c>
      <c r="D116" s="16"/>
      <c r="E116" s="17"/>
      <c r="F116" s="17"/>
      <c r="G116" s="18"/>
      <c r="H116" s="19"/>
      <c r="I116" s="19"/>
      <c r="J116" s="19"/>
      <c r="K116" s="445">
        <f t="shared" si="5"/>
        <v>0</v>
      </c>
      <c r="L116" s="476"/>
      <c r="M116" s="508"/>
      <c r="N116" s="508"/>
      <c r="O116" s="465"/>
      <c r="P116" s="420"/>
      <c r="Q116" s="2"/>
      <c r="R116" s="31"/>
      <c r="S116" s="31"/>
      <c r="T116" s="20"/>
    </row>
    <row r="117" spans="1:20" x14ac:dyDescent="0.3">
      <c r="A117" s="644" t="s">
        <v>24</v>
      </c>
      <c r="B117" s="4"/>
      <c r="C117" s="33">
        <v>0</v>
      </c>
      <c r="D117" s="16"/>
      <c r="E117" s="17"/>
      <c r="F117" s="17"/>
      <c r="G117" s="18"/>
      <c r="H117" s="19"/>
      <c r="I117" s="19"/>
      <c r="J117" s="19"/>
      <c r="K117" s="445">
        <f t="shared" si="5"/>
        <v>0</v>
      </c>
      <c r="L117" s="476"/>
      <c r="M117" s="508"/>
      <c r="N117" s="508"/>
      <c r="O117" s="465"/>
      <c r="P117" s="420"/>
      <c r="Q117" s="2"/>
      <c r="R117" s="31"/>
      <c r="S117" s="31"/>
      <c r="T117" s="20"/>
    </row>
    <row r="118" spans="1:20" x14ac:dyDescent="0.3">
      <c r="A118" s="644" t="s">
        <v>24</v>
      </c>
      <c r="B118" s="4"/>
      <c r="C118" s="33">
        <v>0</v>
      </c>
      <c r="D118" s="16"/>
      <c r="E118" s="17"/>
      <c r="F118" s="17"/>
      <c r="G118" s="18"/>
      <c r="H118" s="19"/>
      <c r="I118" s="19"/>
      <c r="J118" s="19"/>
      <c r="K118" s="445">
        <f t="shared" si="5"/>
        <v>0</v>
      </c>
      <c r="L118" s="476"/>
      <c r="M118" s="508"/>
      <c r="N118" s="508"/>
      <c r="O118" s="465"/>
      <c r="P118" s="420"/>
      <c r="Q118" s="2"/>
      <c r="R118" s="31"/>
      <c r="S118" s="31"/>
      <c r="T118" s="20"/>
    </row>
    <row r="119" spans="1:20" x14ac:dyDescent="0.3">
      <c r="A119" s="644" t="s">
        <v>24</v>
      </c>
      <c r="B119" s="4"/>
      <c r="C119" s="33">
        <v>0</v>
      </c>
      <c r="D119" s="16"/>
      <c r="E119" s="17"/>
      <c r="F119" s="17"/>
      <c r="G119" s="18"/>
      <c r="H119" s="19"/>
      <c r="I119" s="19"/>
      <c r="J119" s="19"/>
      <c r="K119" s="445">
        <f t="shared" si="5"/>
        <v>0</v>
      </c>
      <c r="L119" s="476"/>
      <c r="M119" s="508"/>
      <c r="N119" s="508"/>
      <c r="O119" s="465"/>
      <c r="P119" s="420"/>
      <c r="Q119" s="2"/>
      <c r="R119" s="31"/>
      <c r="S119" s="31"/>
      <c r="T119" s="20"/>
    </row>
    <row r="120" spans="1:20" x14ac:dyDescent="0.3">
      <c r="A120" s="644" t="s">
        <v>24</v>
      </c>
      <c r="B120" s="4"/>
      <c r="C120" s="33">
        <v>0</v>
      </c>
      <c r="D120" s="16"/>
      <c r="E120" s="17"/>
      <c r="F120" s="17"/>
      <c r="G120" s="18"/>
      <c r="H120" s="19"/>
      <c r="I120" s="19"/>
      <c r="J120" s="19"/>
      <c r="K120" s="445">
        <f t="shared" si="5"/>
        <v>0</v>
      </c>
      <c r="L120" s="476"/>
      <c r="M120" s="508"/>
      <c r="N120" s="508"/>
      <c r="O120" s="465"/>
      <c r="P120" s="420"/>
      <c r="Q120" s="2"/>
      <c r="R120" s="31"/>
      <c r="S120" s="31"/>
      <c r="T120" s="20"/>
    </row>
    <row r="121" spans="1:20" x14ac:dyDescent="0.3">
      <c r="A121" s="644" t="s">
        <v>24</v>
      </c>
      <c r="B121" s="4"/>
      <c r="C121" s="33">
        <v>0</v>
      </c>
      <c r="D121" s="16"/>
      <c r="E121" s="17"/>
      <c r="F121" s="17"/>
      <c r="G121" s="18"/>
      <c r="H121" s="19"/>
      <c r="I121" s="19"/>
      <c r="J121" s="19"/>
      <c r="K121" s="445">
        <f t="shared" si="5"/>
        <v>0</v>
      </c>
      <c r="L121" s="476"/>
      <c r="M121" s="508"/>
      <c r="N121" s="508"/>
      <c r="O121" s="465"/>
      <c r="P121" s="420"/>
      <c r="Q121" s="2"/>
      <c r="R121" s="31"/>
      <c r="S121" s="31"/>
      <c r="T121" s="20"/>
    </row>
    <row r="122" spans="1:20" x14ac:dyDescent="0.3">
      <c r="A122" s="644" t="s">
        <v>24</v>
      </c>
      <c r="B122" s="4"/>
      <c r="C122" s="33">
        <v>0</v>
      </c>
      <c r="D122" s="16"/>
      <c r="E122" s="17"/>
      <c r="F122" s="17"/>
      <c r="G122" s="18"/>
      <c r="H122" s="19"/>
      <c r="I122" s="19"/>
      <c r="J122" s="19"/>
      <c r="K122" s="445">
        <f t="shared" si="5"/>
        <v>0</v>
      </c>
      <c r="L122" s="476"/>
      <c r="M122" s="508"/>
      <c r="N122" s="508"/>
      <c r="O122" s="465"/>
      <c r="P122" s="420"/>
      <c r="Q122" s="2"/>
      <c r="R122" s="31"/>
      <c r="S122" s="31"/>
      <c r="T122" s="20"/>
    </row>
    <row r="123" spans="1:20" x14ac:dyDescent="0.3">
      <c r="A123" s="644" t="s">
        <v>24</v>
      </c>
      <c r="B123" s="4"/>
      <c r="C123" s="33">
        <v>0</v>
      </c>
      <c r="D123" s="16"/>
      <c r="E123" s="17"/>
      <c r="F123" s="17"/>
      <c r="G123" s="18"/>
      <c r="H123" s="19"/>
      <c r="I123" s="19"/>
      <c r="J123" s="19"/>
      <c r="K123" s="445">
        <f t="shared" si="5"/>
        <v>0</v>
      </c>
      <c r="L123" s="476"/>
      <c r="M123" s="508"/>
      <c r="N123" s="508"/>
      <c r="O123" s="465"/>
      <c r="P123" s="420"/>
      <c r="Q123" s="2"/>
      <c r="R123" s="31"/>
      <c r="S123" s="31"/>
      <c r="T123" s="20"/>
    </row>
    <row r="124" spans="1:20" x14ac:dyDescent="0.3">
      <c r="A124" s="644" t="s">
        <v>24</v>
      </c>
      <c r="B124" s="4"/>
      <c r="C124" s="33">
        <v>0</v>
      </c>
      <c r="D124" s="16"/>
      <c r="E124" s="17"/>
      <c r="F124" s="17"/>
      <c r="G124" s="18"/>
      <c r="H124" s="19"/>
      <c r="I124" s="19"/>
      <c r="J124" s="19"/>
      <c r="K124" s="445">
        <f t="shared" si="5"/>
        <v>0</v>
      </c>
      <c r="L124" s="476"/>
      <c r="M124" s="508"/>
      <c r="N124" s="508"/>
      <c r="O124" s="465"/>
      <c r="P124" s="420"/>
      <c r="Q124" s="2"/>
      <c r="R124" s="31"/>
      <c r="S124" s="31"/>
      <c r="T124" s="20"/>
    </row>
    <row r="125" spans="1:20" x14ac:dyDescent="0.3">
      <c r="A125" s="644" t="s">
        <v>24</v>
      </c>
      <c r="B125" s="4"/>
      <c r="C125" s="33">
        <v>0</v>
      </c>
      <c r="D125" s="16"/>
      <c r="E125" s="17"/>
      <c r="F125" s="17"/>
      <c r="G125" s="18"/>
      <c r="H125" s="19"/>
      <c r="I125" s="19"/>
      <c r="J125" s="19"/>
      <c r="K125" s="445">
        <f t="shared" si="5"/>
        <v>0</v>
      </c>
      <c r="L125" s="476"/>
      <c r="M125" s="508"/>
      <c r="N125" s="508"/>
      <c r="O125" s="465"/>
      <c r="P125" s="420"/>
      <c r="Q125" s="2"/>
      <c r="R125" s="31"/>
      <c r="S125" s="31"/>
      <c r="T125" s="20"/>
    </row>
    <row r="126" spans="1:20" x14ac:dyDescent="0.3">
      <c r="A126" s="644" t="s">
        <v>24</v>
      </c>
      <c r="B126" s="4"/>
      <c r="C126" s="33">
        <v>0</v>
      </c>
      <c r="D126" s="16"/>
      <c r="E126" s="17"/>
      <c r="F126" s="17"/>
      <c r="G126" s="18"/>
      <c r="H126" s="19"/>
      <c r="I126" s="19"/>
      <c r="J126" s="19"/>
      <c r="K126" s="445">
        <f t="shared" si="5"/>
        <v>0</v>
      </c>
      <c r="L126" s="476"/>
      <c r="M126" s="508"/>
      <c r="N126" s="508"/>
      <c r="O126" s="465"/>
      <c r="P126" s="420"/>
      <c r="Q126" s="2"/>
      <c r="R126" s="31"/>
      <c r="S126" s="31"/>
      <c r="T126" s="20"/>
    </row>
    <row r="127" spans="1:20" x14ac:dyDescent="0.3">
      <c r="A127" s="644" t="s">
        <v>24</v>
      </c>
      <c r="B127" s="4"/>
      <c r="C127" s="33">
        <v>0</v>
      </c>
      <c r="D127" s="16"/>
      <c r="E127" s="17"/>
      <c r="F127" s="17"/>
      <c r="G127" s="18"/>
      <c r="H127" s="19"/>
      <c r="I127" s="19"/>
      <c r="J127" s="19"/>
      <c r="K127" s="445">
        <f t="shared" si="5"/>
        <v>0</v>
      </c>
      <c r="L127" s="476"/>
      <c r="M127" s="508"/>
      <c r="N127" s="508"/>
      <c r="O127" s="465"/>
      <c r="P127" s="420"/>
      <c r="Q127" s="2"/>
      <c r="R127" s="31"/>
      <c r="S127" s="31"/>
      <c r="T127" s="20"/>
    </row>
    <row r="128" spans="1:20" x14ac:dyDescent="0.3">
      <c r="A128" s="644" t="s">
        <v>24</v>
      </c>
      <c r="B128" s="4"/>
      <c r="C128" s="33">
        <v>0</v>
      </c>
      <c r="D128" s="16"/>
      <c r="E128" s="17"/>
      <c r="F128" s="17"/>
      <c r="G128" s="18"/>
      <c r="H128" s="19"/>
      <c r="I128" s="19"/>
      <c r="J128" s="19"/>
      <c r="K128" s="445">
        <f t="shared" si="5"/>
        <v>0</v>
      </c>
      <c r="L128" s="476"/>
      <c r="M128" s="508"/>
      <c r="N128" s="508"/>
      <c r="O128" s="465"/>
      <c r="P128" s="420"/>
      <c r="Q128" s="2"/>
      <c r="R128" s="31"/>
      <c r="S128" s="31"/>
      <c r="T128" s="20"/>
    </row>
    <row r="129" spans="1:20" x14ac:dyDescent="0.3">
      <c r="A129" s="644" t="s">
        <v>24</v>
      </c>
      <c r="B129" s="4"/>
      <c r="C129" s="33">
        <v>0</v>
      </c>
      <c r="D129" s="16"/>
      <c r="E129" s="17"/>
      <c r="F129" s="17"/>
      <c r="G129" s="18"/>
      <c r="H129" s="19"/>
      <c r="I129" s="19"/>
      <c r="J129" s="19"/>
      <c r="K129" s="445">
        <f t="shared" si="5"/>
        <v>0</v>
      </c>
      <c r="L129" s="476"/>
      <c r="M129" s="508"/>
      <c r="N129" s="508"/>
      <c r="O129" s="465"/>
      <c r="P129" s="420"/>
      <c r="Q129" s="2"/>
      <c r="R129" s="31"/>
      <c r="S129" s="31"/>
      <c r="T129" s="20"/>
    </row>
    <row r="130" spans="1:20" x14ac:dyDescent="0.3">
      <c r="A130" s="644" t="s">
        <v>24</v>
      </c>
      <c r="B130" s="4"/>
      <c r="C130" s="33">
        <v>0</v>
      </c>
      <c r="D130" s="16"/>
      <c r="E130" s="17"/>
      <c r="F130" s="17"/>
      <c r="G130" s="18"/>
      <c r="H130" s="19"/>
      <c r="I130" s="19"/>
      <c r="J130" s="19"/>
      <c r="K130" s="445">
        <f t="shared" si="5"/>
        <v>0</v>
      </c>
      <c r="L130" s="476"/>
      <c r="M130" s="508"/>
      <c r="N130" s="508"/>
      <c r="O130" s="465"/>
      <c r="P130" s="420"/>
      <c r="Q130" s="2"/>
      <c r="R130" s="31"/>
      <c r="S130" s="31"/>
      <c r="T130" s="20"/>
    </row>
    <row r="131" spans="1:20" x14ac:dyDescent="0.3">
      <c r="A131" s="644" t="s">
        <v>24</v>
      </c>
      <c r="B131" s="4"/>
      <c r="C131" s="33">
        <v>0</v>
      </c>
      <c r="D131" s="16"/>
      <c r="E131" s="17"/>
      <c r="F131" s="17"/>
      <c r="G131" s="18"/>
      <c r="H131" s="19"/>
      <c r="I131" s="19"/>
      <c r="J131" s="19"/>
      <c r="K131" s="445">
        <f t="shared" si="5"/>
        <v>0</v>
      </c>
      <c r="L131" s="476"/>
      <c r="M131" s="508"/>
      <c r="N131" s="508"/>
      <c r="O131" s="465"/>
      <c r="P131" s="420"/>
      <c r="Q131" s="2"/>
      <c r="R131" s="31"/>
      <c r="S131" s="31"/>
      <c r="T131" s="20"/>
    </row>
    <row r="132" spans="1:20" x14ac:dyDescent="0.3">
      <c r="A132" s="644" t="s">
        <v>24</v>
      </c>
      <c r="B132" s="4"/>
      <c r="C132" s="33">
        <v>0</v>
      </c>
      <c r="D132" s="16"/>
      <c r="E132" s="17"/>
      <c r="F132" s="17"/>
      <c r="G132" s="18"/>
      <c r="H132" s="19"/>
      <c r="I132" s="19"/>
      <c r="J132" s="19"/>
      <c r="K132" s="445">
        <f t="shared" si="5"/>
        <v>0</v>
      </c>
      <c r="L132" s="476"/>
      <c r="M132" s="508"/>
      <c r="N132" s="508"/>
      <c r="O132" s="465"/>
      <c r="P132" s="420"/>
      <c r="Q132" s="2"/>
      <c r="R132" s="31"/>
      <c r="S132" s="31"/>
      <c r="T132" s="20"/>
    </row>
    <row r="133" spans="1:20" x14ac:dyDescent="0.3">
      <c r="A133" s="644" t="s">
        <v>24</v>
      </c>
      <c r="B133" s="4"/>
      <c r="C133" s="33">
        <v>0</v>
      </c>
      <c r="D133" s="16"/>
      <c r="E133" s="17"/>
      <c r="F133" s="17"/>
      <c r="G133" s="18"/>
      <c r="H133" s="19"/>
      <c r="I133" s="19"/>
      <c r="J133" s="19"/>
      <c r="K133" s="445">
        <f t="shared" si="5"/>
        <v>0</v>
      </c>
      <c r="L133" s="476"/>
      <c r="M133" s="508"/>
      <c r="N133" s="508"/>
      <c r="O133" s="465"/>
      <c r="P133" s="420"/>
      <c r="Q133" s="2"/>
      <c r="R133" s="31"/>
      <c r="S133" s="31"/>
      <c r="T133" s="20"/>
    </row>
    <row r="134" spans="1:20" x14ac:dyDescent="0.3">
      <c r="A134" s="644" t="s">
        <v>24</v>
      </c>
      <c r="B134" s="4"/>
      <c r="C134" s="33">
        <v>0</v>
      </c>
      <c r="D134" s="16"/>
      <c r="E134" s="17"/>
      <c r="F134" s="17"/>
      <c r="G134" s="18"/>
      <c r="H134" s="19"/>
      <c r="I134" s="19"/>
      <c r="J134" s="19"/>
      <c r="K134" s="445">
        <f t="shared" si="5"/>
        <v>0</v>
      </c>
      <c r="L134" s="476"/>
      <c r="M134" s="508"/>
      <c r="N134" s="508"/>
      <c r="O134" s="465"/>
      <c r="P134" s="420"/>
      <c r="Q134" s="2"/>
      <c r="R134" s="31"/>
      <c r="S134" s="31"/>
      <c r="T134" s="20"/>
    </row>
    <row r="135" spans="1:20" x14ac:dyDescent="0.3">
      <c r="A135" s="644" t="s">
        <v>24</v>
      </c>
      <c r="B135" s="4"/>
      <c r="C135" s="33">
        <v>0</v>
      </c>
      <c r="D135" s="16"/>
      <c r="E135" s="17"/>
      <c r="F135" s="17"/>
      <c r="G135" s="18"/>
      <c r="H135" s="19"/>
      <c r="I135" s="19"/>
      <c r="J135" s="19"/>
      <c r="K135" s="445">
        <f t="shared" si="5"/>
        <v>0</v>
      </c>
      <c r="L135" s="476"/>
      <c r="M135" s="508"/>
      <c r="N135" s="508"/>
      <c r="O135" s="465"/>
      <c r="P135" s="420"/>
      <c r="Q135" s="2"/>
      <c r="R135" s="31"/>
      <c r="S135" s="31"/>
      <c r="T135" s="20"/>
    </row>
    <row r="136" spans="1:20" x14ac:dyDescent="0.3">
      <c r="A136" s="644" t="s">
        <v>24</v>
      </c>
      <c r="B136" s="4"/>
      <c r="C136" s="33">
        <v>0</v>
      </c>
      <c r="D136" s="16"/>
      <c r="E136" s="17"/>
      <c r="F136" s="17"/>
      <c r="G136" s="18"/>
      <c r="H136" s="19"/>
      <c r="I136" s="19"/>
      <c r="J136" s="19"/>
      <c r="K136" s="445">
        <f t="shared" si="5"/>
        <v>0</v>
      </c>
      <c r="L136" s="476"/>
      <c r="M136" s="508"/>
      <c r="N136" s="508"/>
      <c r="O136" s="465"/>
      <c r="P136" s="420"/>
      <c r="Q136" s="2"/>
      <c r="R136" s="31"/>
      <c r="S136" s="31"/>
      <c r="T136" s="20"/>
    </row>
    <row r="137" spans="1:20" x14ac:dyDescent="0.3">
      <c r="A137" s="644" t="s">
        <v>24</v>
      </c>
      <c r="B137" s="4"/>
      <c r="C137" s="33">
        <v>0</v>
      </c>
      <c r="D137" s="16"/>
      <c r="E137" s="17"/>
      <c r="F137" s="17"/>
      <c r="G137" s="18"/>
      <c r="H137" s="19"/>
      <c r="I137" s="19"/>
      <c r="J137" s="19"/>
      <c r="K137" s="445">
        <f t="shared" si="5"/>
        <v>0</v>
      </c>
      <c r="L137" s="476"/>
      <c r="M137" s="508"/>
      <c r="N137" s="508"/>
      <c r="O137" s="465"/>
      <c r="P137" s="420"/>
      <c r="Q137" s="2"/>
      <c r="R137" s="31"/>
      <c r="S137" s="31"/>
      <c r="T137" s="20"/>
    </row>
    <row r="138" spans="1:20" x14ac:dyDescent="0.3">
      <c r="A138" s="644" t="s">
        <v>24</v>
      </c>
      <c r="B138" s="4"/>
      <c r="C138" s="33">
        <v>0</v>
      </c>
      <c r="D138" s="16"/>
      <c r="E138" s="17"/>
      <c r="F138" s="17"/>
      <c r="G138" s="18"/>
      <c r="H138" s="19"/>
      <c r="I138" s="19"/>
      <c r="J138" s="19"/>
      <c r="K138" s="445">
        <f t="shared" ref="K138:K173" si="6">H138*0.7</f>
        <v>0</v>
      </c>
      <c r="L138" s="476"/>
      <c r="M138" s="508"/>
      <c r="N138" s="508"/>
      <c r="O138" s="465"/>
      <c r="P138" s="420"/>
      <c r="Q138" s="2"/>
      <c r="R138" s="31"/>
      <c r="S138" s="31"/>
      <c r="T138" s="20"/>
    </row>
    <row r="139" spans="1:20" x14ac:dyDescent="0.3">
      <c r="A139" s="644" t="s">
        <v>24</v>
      </c>
      <c r="B139" s="4"/>
      <c r="C139" s="33">
        <v>0</v>
      </c>
      <c r="D139" s="16"/>
      <c r="E139" s="17"/>
      <c r="F139" s="17"/>
      <c r="G139" s="18"/>
      <c r="H139" s="19"/>
      <c r="I139" s="19"/>
      <c r="J139" s="19"/>
      <c r="K139" s="445">
        <f t="shared" si="6"/>
        <v>0</v>
      </c>
      <c r="L139" s="476"/>
      <c r="M139" s="508"/>
      <c r="N139" s="508"/>
      <c r="O139" s="465"/>
      <c r="P139" s="420"/>
      <c r="Q139" s="2"/>
      <c r="R139" s="31"/>
      <c r="S139" s="31"/>
      <c r="T139" s="20"/>
    </row>
    <row r="140" spans="1:20" x14ac:dyDescent="0.3">
      <c r="A140" s="644" t="s">
        <v>24</v>
      </c>
      <c r="B140" s="4"/>
      <c r="C140" s="33">
        <v>0</v>
      </c>
      <c r="D140" s="16"/>
      <c r="E140" s="17"/>
      <c r="F140" s="17"/>
      <c r="G140" s="18"/>
      <c r="H140" s="19"/>
      <c r="I140" s="19"/>
      <c r="J140" s="19"/>
      <c r="K140" s="445">
        <f t="shared" si="6"/>
        <v>0</v>
      </c>
      <c r="L140" s="476"/>
      <c r="M140" s="508"/>
      <c r="N140" s="508"/>
      <c r="O140" s="465"/>
      <c r="P140" s="420"/>
      <c r="Q140" s="2"/>
      <c r="R140" s="31"/>
      <c r="S140" s="31"/>
      <c r="T140" s="20"/>
    </row>
    <row r="141" spans="1:20" x14ac:dyDescent="0.3">
      <c r="A141" s="644" t="s">
        <v>24</v>
      </c>
      <c r="B141" s="4"/>
      <c r="C141" s="33">
        <v>0</v>
      </c>
      <c r="D141" s="16"/>
      <c r="E141" s="17"/>
      <c r="F141" s="17"/>
      <c r="G141" s="18"/>
      <c r="H141" s="19"/>
      <c r="I141" s="19"/>
      <c r="J141" s="19"/>
      <c r="K141" s="445">
        <f t="shared" si="6"/>
        <v>0</v>
      </c>
      <c r="L141" s="476"/>
      <c r="M141" s="508"/>
      <c r="N141" s="508"/>
      <c r="O141" s="465"/>
      <c r="P141" s="420"/>
      <c r="Q141" s="2"/>
      <c r="R141" s="31"/>
      <c r="S141" s="31"/>
      <c r="T141" s="20"/>
    </row>
    <row r="142" spans="1:20" x14ac:dyDescent="0.3">
      <c r="A142" s="644" t="s">
        <v>24</v>
      </c>
      <c r="B142" s="4"/>
      <c r="C142" s="33">
        <v>0</v>
      </c>
      <c r="D142" s="16"/>
      <c r="E142" s="17"/>
      <c r="F142" s="17"/>
      <c r="G142" s="18"/>
      <c r="H142" s="19"/>
      <c r="I142" s="19"/>
      <c r="J142" s="19"/>
      <c r="K142" s="445">
        <f t="shared" si="6"/>
        <v>0</v>
      </c>
      <c r="L142" s="476"/>
      <c r="M142" s="508"/>
      <c r="N142" s="508"/>
      <c r="O142" s="465"/>
      <c r="P142" s="420"/>
      <c r="Q142" s="2"/>
      <c r="R142" s="31"/>
      <c r="S142" s="31"/>
      <c r="T142" s="20"/>
    </row>
    <row r="143" spans="1:20" x14ac:dyDescent="0.3">
      <c r="A143" s="644" t="s">
        <v>24</v>
      </c>
      <c r="B143" s="4"/>
      <c r="C143" s="33">
        <v>0</v>
      </c>
      <c r="D143" s="16"/>
      <c r="E143" s="17"/>
      <c r="F143" s="17"/>
      <c r="G143" s="18"/>
      <c r="H143" s="19"/>
      <c r="I143" s="19"/>
      <c r="J143" s="19"/>
      <c r="K143" s="445">
        <f t="shared" si="6"/>
        <v>0</v>
      </c>
      <c r="L143" s="476"/>
      <c r="M143" s="508"/>
      <c r="N143" s="508"/>
      <c r="O143" s="465"/>
      <c r="P143" s="420"/>
      <c r="Q143" s="2"/>
      <c r="R143" s="31"/>
      <c r="S143" s="31"/>
      <c r="T143" s="20"/>
    </row>
    <row r="144" spans="1:20" x14ac:dyDescent="0.3">
      <c r="A144" s="644" t="s">
        <v>24</v>
      </c>
      <c r="B144" s="4"/>
      <c r="C144" s="33">
        <v>0</v>
      </c>
      <c r="D144" s="16"/>
      <c r="E144" s="17"/>
      <c r="F144" s="17"/>
      <c r="G144" s="18"/>
      <c r="H144" s="19"/>
      <c r="I144" s="19"/>
      <c r="J144" s="19"/>
      <c r="K144" s="445">
        <f t="shared" si="6"/>
        <v>0</v>
      </c>
      <c r="L144" s="476"/>
      <c r="M144" s="508"/>
      <c r="N144" s="508"/>
      <c r="O144" s="465"/>
      <c r="P144" s="420"/>
      <c r="Q144" s="2"/>
      <c r="R144" s="31"/>
      <c r="S144" s="31"/>
      <c r="T144" s="20"/>
    </row>
    <row r="145" spans="1:20" x14ac:dyDescent="0.3">
      <c r="A145" s="644" t="s">
        <v>24</v>
      </c>
      <c r="B145" s="4"/>
      <c r="C145" s="33">
        <v>0</v>
      </c>
      <c r="D145" s="16"/>
      <c r="E145" s="17"/>
      <c r="F145" s="17"/>
      <c r="G145" s="18"/>
      <c r="H145" s="19"/>
      <c r="I145" s="19"/>
      <c r="J145" s="19"/>
      <c r="K145" s="445">
        <f t="shared" si="6"/>
        <v>0</v>
      </c>
      <c r="L145" s="476"/>
      <c r="M145" s="508"/>
      <c r="N145" s="508"/>
      <c r="O145" s="465"/>
      <c r="P145" s="420"/>
      <c r="Q145" s="2"/>
      <c r="R145" s="31"/>
      <c r="S145" s="31"/>
      <c r="T145" s="20"/>
    </row>
    <row r="146" spans="1:20" x14ac:dyDescent="0.3">
      <c r="A146" s="644" t="s">
        <v>24</v>
      </c>
      <c r="B146" s="4"/>
      <c r="C146" s="33">
        <v>0</v>
      </c>
      <c r="D146" s="16"/>
      <c r="E146" s="17"/>
      <c r="F146" s="17"/>
      <c r="G146" s="18"/>
      <c r="H146" s="19"/>
      <c r="I146" s="19"/>
      <c r="J146" s="19"/>
      <c r="K146" s="445">
        <f t="shared" si="6"/>
        <v>0</v>
      </c>
      <c r="L146" s="476"/>
      <c r="M146" s="508"/>
      <c r="N146" s="508"/>
      <c r="O146" s="465"/>
      <c r="P146" s="420"/>
      <c r="Q146" s="2"/>
      <c r="R146" s="31"/>
      <c r="S146" s="31"/>
      <c r="T146" s="20"/>
    </row>
    <row r="147" spans="1:20" x14ac:dyDescent="0.3">
      <c r="A147" s="644" t="s">
        <v>24</v>
      </c>
      <c r="B147" s="4"/>
      <c r="C147" s="33">
        <v>0</v>
      </c>
      <c r="D147" s="16"/>
      <c r="E147" s="17"/>
      <c r="F147" s="17"/>
      <c r="G147" s="18"/>
      <c r="H147" s="19"/>
      <c r="I147" s="19"/>
      <c r="J147" s="19"/>
      <c r="K147" s="445">
        <f t="shared" si="6"/>
        <v>0</v>
      </c>
      <c r="L147" s="476"/>
      <c r="M147" s="508"/>
      <c r="N147" s="508"/>
      <c r="O147" s="465"/>
      <c r="P147" s="420"/>
      <c r="Q147" s="2"/>
      <c r="R147" s="31"/>
      <c r="S147" s="31"/>
      <c r="T147" s="20"/>
    </row>
    <row r="148" spans="1:20" x14ac:dyDescent="0.3">
      <c r="A148" s="644" t="s">
        <v>24</v>
      </c>
      <c r="B148" s="4"/>
      <c r="C148" s="33">
        <v>0</v>
      </c>
      <c r="D148" s="16"/>
      <c r="E148" s="17"/>
      <c r="F148" s="17"/>
      <c r="G148" s="18"/>
      <c r="H148" s="19"/>
      <c r="I148" s="19"/>
      <c r="J148" s="19"/>
      <c r="K148" s="445">
        <f t="shared" si="6"/>
        <v>0</v>
      </c>
      <c r="L148" s="476"/>
      <c r="M148" s="508"/>
      <c r="N148" s="508"/>
      <c r="O148" s="465"/>
      <c r="P148" s="420"/>
      <c r="Q148" s="2"/>
      <c r="R148" s="31"/>
      <c r="S148" s="31"/>
      <c r="T148" s="20"/>
    </row>
    <row r="149" spans="1:20" x14ac:dyDescent="0.3">
      <c r="A149" s="644" t="s">
        <v>24</v>
      </c>
      <c r="B149" s="4"/>
      <c r="C149" s="33">
        <v>0</v>
      </c>
      <c r="D149" s="16"/>
      <c r="E149" s="17"/>
      <c r="F149" s="17"/>
      <c r="G149" s="18"/>
      <c r="H149" s="19"/>
      <c r="I149" s="19"/>
      <c r="J149" s="19"/>
      <c r="K149" s="445">
        <f t="shared" si="6"/>
        <v>0</v>
      </c>
      <c r="L149" s="476"/>
      <c r="M149" s="508"/>
      <c r="N149" s="508"/>
      <c r="O149" s="465"/>
      <c r="P149" s="420"/>
      <c r="Q149" s="2"/>
      <c r="R149" s="31"/>
      <c r="S149" s="31"/>
      <c r="T149" s="20"/>
    </row>
    <row r="150" spans="1:20" x14ac:dyDescent="0.3">
      <c r="A150" s="644" t="s">
        <v>24</v>
      </c>
      <c r="B150" s="4"/>
      <c r="C150" s="33">
        <v>0</v>
      </c>
      <c r="D150" s="16"/>
      <c r="E150" s="17"/>
      <c r="F150" s="17"/>
      <c r="G150" s="18"/>
      <c r="H150" s="19"/>
      <c r="I150" s="19"/>
      <c r="J150" s="19"/>
      <c r="K150" s="445">
        <f t="shared" si="6"/>
        <v>0</v>
      </c>
      <c r="L150" s="476"/>
      <c r="M150" s="508"/>
      <c r="N150" s="508"/>
      <c r="O150" s="465"/>
      <c r="P150" s="420"/>
      <c r="Q150" s="2"/>
      <c r="R150" s="31"/>
      <c r="S150" s="31"/>
      <c r="T150" s="20"/>
    </row>
    <row r="151" spans="1:20" x14ac:dyDescent="0.3">
      <c r="A151" s="644" t="s">
        <v>24</v>
      </c>
      <c r="B151" s="4"/>
      <c r="C151" s="33">
        <v>0</v>
      </c>
      <c r="D151" s="16"/>
      <c r="E151" s="17"/>
      <c r="F151" s="17"/>
      <c r="G151" s="18"/>
      <c r="H151" s="19"/>
      <c r="I151" s="19"/>
      <c r="J151" s="19"/>
      <c r="K151" s="445">
        <f t="shared" si="6"/>
        <v>0</v>
      </c>
      <c r="L151" s="476"/>
      <c r="M151" s="508"/>
      <c r="N151" s="508"/>
      <c r="O151" s="465"/>
      <c r="P151" s="420"/>
      <c r="Q151" s="2"/>
      <c r="R151" s="31"/>
      <c r="S151" s="31"/>
      <c r="T151" s="20"/>
    </row>
    <row r="152" spans="1:20" x14ac:dyDescent="0.3">
      <c r="A152" s="644" t="s">
        <v>24</v>
      </c>
      <c r="B152" s="4"/>
      <c r="C152" s="33">
        <v>0</v>
      </c>
      <c r="D152" s="16"/>
      <c r="E152" s="17"/>
      <c r="F152" s="17"/>
      <c r="G152" s="18"/>
      <c r="H152" s="19"/>
      <c r="I152" s="19"/>
      <c r="J152" s="19"/>
      <c r="K152" s="445">
        <f t="shared" si="6"/>
        <v>0</v>
      </c>
      <c r="L152" s="476"/>
      <c r="M152" s="508"/>
      <c r="N152" s="508"/>
      <c r="O152" s="465"/>
      <c r="P152" s="420"/>
      <c r="Q152" s="2"/>
      <c r="R152" s="31"/>
      <c r="S152" s="31"/>
      <c r="T152" s="20"/>
    </row>
    <row r="153" spans="1:20" x14ac:dyDescent="0.3">
      <c r="A153" s="644" t="s">
        <v>24</v>
      </c>
      <c r="B153" s="4"/>
      <c r="C153" s="33">
        <v>0</v>
      </c>
      <c r="D153" s="16"/>
      <c r="E153" s="17"/>
      <c r="F153" s="17"/>
      <c r="G153" s="18"/>
      <c r="H153" s="19"/>
      <c r="I153" s="19"/>
      <c r="J153" s="19"/>
      <c r="K153" s="445">
        <f t="shared" si="6"/>
        <v>0</v>
      </c>
      <c r="L153" s="476"/>
      <c r="M153" s="508"/>
      <c r="N153" s="508"/>
      <c r="O153" s="465"/>
      <c r="P153" s="420"/>
      <c r="Q153" s="2"/>
      <c r="R153" s="31"/>
      <c r="S153" s="31"/>
      <c r="T153" s="20"/>
    </row>
    <row r="154" spans="1:20" x14ac:dyDescent="0.3">
      <c r="A154" s="644" t="s">
        <v>24</v>
      </c>
      <c r="B154" s="4"/>
      <c r="C154" s="33">
        <v>0</v>
      </c>
      <c r="D154" s="16"/>
      <c r="E154" s="17"/>
      <c r="F154" s="17"/>
      <c r="G154" s="18"/>
      <c r="H154" s="19"/>
      <c r="I154" s="19"/>
      <c r="J154" s="19"/>
      <c r="K154" s="445">
        <f t="shared" si="6"/>
        <v>0</v>
      </c>
      <c r="L154" s="476"/>
      <c r="M154" s="508"/>
      <c r="N154" s="508"/>
      <c r="O154" s="465"/>
      <c r="P154" s="420"/>
      <c r="Q154" s="2"/>
      <c r="R154" s="31"/>
      <c r="S154" s="31"/>
      <c r="T154" s="20"/>
    </row>
    <row r="155" spans="1:20" x14ac:dyDescent="0.3">
      <c r="A155" s="644" t="s">
        <v>24</v>
      </c>
      <c r="B155" s="4"/>
      <c r="C155" s="33">
        <v>0</v>
      </c>
      <c r="D155" s="16"/>
      <c r="E155" s="17"/>
      <c r="F155" s="17"/>
      <c r="G155" s="18" t="s">
        <v>24</v>
      </c>
      <c r="H155" s="19"/>
      <c r="I155" s="19"/>
      <c r="J155" s="19"/>
      <c r="K155" s="445">
        <f t="shared" si="6"/>
        <v>0</v>
      </c>
      <c r="L155" s="476"/>
      <c r="M155" s="508"/>
      <c r="N155" s="508"/>
      <c r="O155" s="465"/>
      <c r="P155" s="420"/>
      <c r="Q155" s="2"/>
      <c r="R155" s="31"/>
      <c r="S155" s="31"/>
      <c r="T155" s="20"/>
    </row>
    <row r="156" spans="1:20" x14ac:dyDescent="0.3">
      <c r="A156" s="644" t="s">
        <v>24</v>
      </c>
      <c r="B156" s="4"/>
      <c r="C156" s="33">
        <v>0</v>
      </c>
      <c r="D156" s="16"/>
      <c r="E156" s="17"/>
      <c r="F156" s="17"/>
      <c r="G156" s="18" t="s">
        <v>24</v>
      </c>
      <c r="H156" s="19"/>
      <c r="I156" s="19"/>
      <c r="J156" s="19"/>
      <c r="K156" s="445">
        <f t="shared" si="6"/>
        <v>0</v>
      </c>
      <c r="L156" s="476"/>
      <c r="M156" s="508"/>
      <c r="N156" s="508"/>
      <c r="O156" s="465"/>
      <c r="P156" s="420"/>
      <c r="Q156" s="2"/>
      <c r="R156" s="31"/>
      <c r="S156" s="31"/>
      <c r="T156" s="20"/>
    </row>
    <row r="157" spans="1:20" x14ac:dyDescent="0.3">
      <c r="A157" s="644" t="s">
        <v>24</v>
      </c>
      <c r="B157" s="4"/>
      <c r="C157" s="33">
        <v>0</v>
      </c>
      <c r="D157" s="16"/>
      <c r="E157" s="17"/>
      <c r="F157" s="17"/>
      <c r="G157" s="18" t="s">
        <v>24</v>
      </c>
      <c r="H157" s="19"/>
      <c r="I157" s="19"/>
      <c r="J157" s="19"/>
      <c r="K157" s="445">
        <f t="shared" si="6"/>
        <v>0</v>
      </c>
      <c r="L157" s="476"/>
      <c r="M157" s="508"/>
      <c r="N157" s="508"/>
      <c r="O157" s="465"/>
      <c r="P157" s="420"/>
      <c r="Q157" s="2"/>
      <c r="R157" s="31"/>
      <c r="S157" s="31"/>
      <c r="T157" s="20"/>
    </row>
    <row r="158" spans="1:20" x14ac:dyDescent="0.3">
      <c r="A158" s="644" t="s">
        <v>24</v>
      </c>
      <c r="B158" s="4"/>
      <c r="C158" s="33">
        <v>0</v>
      </c>
      <c r="D158" s="16"/>
      <c r="E158" s="17"/>
      <c r="F158" s="17"/>
      <c r="G158" s="18" t="s">
        <v>24</v>
      </c>
      <c r="H158" s="19"/>
      <c r="I158" s="19"/>
      <c r="J158" s="19"/>
      <c r="K158" s="445">
        <f t="shared" si="6"/>
        <v>0</v>
      </c>
      <c r="L158" s="476"/>
      <c r="M158" s="508"/>
      <c r="N158" s="508"/>
      <c r="O158" s="465"/>
      <c r="P158" s="420"/>
      <c r="Q158" s="2"/>
      <c r="R158" s="31"/>
      <c r="S158" s="31"/>
      <c r="T158" s="20"/>
    </row>
    <row r="159" spans="1:20" x14ac:dyDescent="0.3">
      <c r="A159" s="644" t="s">
        <v>24</v>
      </c>
      <c r="B159" s="4"/>
      <c r="C159" s="33">
        <v>0</v>
      </c>
      <c r="D159" s="16"/>
      <c r="E159" s="17"/>
      <c r="F159" s="17"/>
      <c r="G159" s="18" t="s">
        <v>24</v>
      </c>
      <c r="H159" s="19"/>
      <c r="I159" s="19"/>
      <c r="J159" s="19"/>
      <c r="K159" s="445">
        <f t="shared" si="6"/>
        <v>0</v>
      </c>
      <c r="L159" s="476"/>
      <c r="M159" s="508"/>
      <c r="N159" s="508"/>
      <c r="O159" s="465"/>
      <c r="P159" s="420"/>
      <c r="Q159" s="2"/>
      <c r="R159" s="31"/>
      <c r="S159" s="31"/>
      <c r="T159" s="20"/>
    </row>
    <row r="160" spans="1:20" x14ac:dyDescent="0.3">
      <c r="A160" s="644" t="s">
        <v>24</v>
      </c>
      <c r="B160" s="4"/>
      <c r="C160" s="33">
        <v>0</v>
      </c>
      <c r="D160" s="16"/>
      <c r="E160" s="17"/>
      <c r="F160" s="17"/>
      <c r="G160" s="18" t="s">
        <v>24</v>
      </c>
      <c r="H160" s="19"/>
      <c r="I160" s="19"/>
      <c r="J160" s="19"/>
      <c r="K160" s="445">
        <f t="shared" si="6"/>
        <v>0</v>
      </c>
      <c r="L160" s="476"/>
      <c r="M160" s="508"/>
      <c r="N160" s="508"/>
      <c r="O160" s="465"/>
      <c r="P160" s="420"/>
      <c r="Q160" s="2"/>
      <c r="R160" s="31"/>
      <c r="S160" s="31"/>
      <c r="T160" s="20"/>
    </row>
    <row r="161" spans="1:20" x14ac:dyDescent="0.3">
      <c r="A161" s="644" t="s">
        <v>24</v>
      </c>
      <c r="B161" s="4"/>
      <c r="C161" s="33">
        <v>0</v>
      </c>
      <c r="D161" s="16"/>
      <c r="E161" s="17"/>
      <c r="F161" s="17"/>
      <c r="G161" s="18" t="s">
        <v>24</v>
      </c>
      <c r="H161" s="19"/>
      <c r="I161" s="19"/>
      <c r="J161" s="19"/>
      <c r="K161" s="445">
        <f t="shared" si="6"/>
        <v>0</v>
      </c>
      <c r="L161" s="476"/>
      <c r="M161" s="508"/>
      <c r="N161" s="508"/>
      <c r="O161" s="465"/>
      <c r="P161" s="420"/>
      <c r="Q161" s="2"/>
      <c r="R161" s="31"/>
      <c r="S161" s="31"/>
      <c r="T161" s="20"/>
    </row>
    <row r="162" spans="1:20" x14ac:dyDescent="0.3">
      <c r="A162" s="644" t="s">
        <v>24</v>
      </c>
      <c r="B162" s="4"/>
      <c r="C162" s="33">
        <v>0</v>
      </c>
      <c r="D162" s="16"/>
      <c r="E162" s="17"/>
      <c r="F162" s="17"/>
      <c r="G162" s="18" t="s">
        <v>24</v>
      </c>
      <c r="H162" s="19"/>
      <c r="I162" s="19"/>
      <c r="J162" s="19"/>
      <c r="K162" s="445">
        <f t="shared" si="6"/>
        <v>0</v>
      </c>
      <c r="L162" s="476"/>
      <c r="M162" s="508"/>
      <c r="N162" s="508"/>
      <c r="O162" s="465"/>
      <c r="P162" s="420"/>
      <c r="Q162" s="2"/>
      <c r="R162" s="31"/>
      <c r="S162" s="31"/>
      <c r="T162" s="20"/>
    </row>
    <row r="163" spans="1:20" x14ac:dyDescent="0.3">
      <c r="A163" s="644" t="s">
        <v>24</v>
      </c>
      <c r="B163" s="4"/>
      <c r="C163" s="33">
        <v>0</v>
      </c>
      <c r="D163" s="16"/>
      <c r="E163" s="17"/>
      <c r="F163" s="17"/>
      <c r="G163" s="18" t="s">
        <v>24</v>
      </c>
      <c r="H163" s="19"/>
      <c r="I163" s="19"/>
      <c r="J163" s="19"/>
      <c r="K163" s="445">
        <f t="shared" si="6"/>
        <v>0</v>
      </c>
      <c r="L163" s="476"/>
      <c r="M163" s="508"/>
      <c r="N163" s="508"/>
      <c r="O163" s="465"/>
      <c r="P163" s="420"/>
      <c r="Q163" s="2"/>
      <c r="R163" s="31"/>
      <c r="S163" s="31"/>
      <c r="T163" s="20"/>
    </row>
    <row r="164" spans="1:20" x14ac:dyDescent="0.3">
      <c r="A164" s="644" t="s">
        <v>24</v>
      </c>
      <c r="B164" s="4"/>
      <c r="C164" s="33">
        <v>0</v>
      </c>
      <c r="D164" s="16"/>
      <c r="E164" s="17"/>
      <c r="F164" s="17"/>
      <c r="G164" s="18" t="s">
        <v>24</v>
      </c>
      <c r="H164" s="19"/>
      <c r="I164" s="19"/>
      <c r="J164" s="19"/>
      <c r="K164" s="445">
        <f t="shared" si="6"/>
        <v>0</v>
      </c>
      <c r="L164" s="476"/>
      <c r="M164" s="508"/>
      <c r="N164" s="508"/>
      <c r="O164" s="465"/>
      <c r="P164" s="420"/>
      <c r="Q164" s="2"/>
      <c r="R164" s="31"/>
      <c r="S164" s="31"/>
      <c r="T164" s="20"/>
    </row>
    <row r="165" spans="1:20" x14ac:dyDescent="0.3">
      <c r="A165" s="644" t="s">
        <v>24</v>
      </c>
      <c r="B165" s="4"/>
      <c r="C165" s="33">
        <v>0</v>
      </c>
      <c r="D165" s="16"/>
      <c r="E165" s="17"/>
      <c r="F165" s="17"/>
      <c r="G165" s="18" t="s">
        <v>24</v>
      </c>
      <c r="H165" s="19"/>
      <c r="I165" s="19"/>
      <c r="J165" s="19"/>
      <c r="K165" s="445">
        <f t="shared" si="6"/>
        <v>0</v>
      </c>
      <c r="L165" s="476"/>
      <c r="M165" s="508"/>
      <c r="N165" s="508"/>
      <c r="O165" s="465"/>
      <c r="P165" s="420"/>
      <c r="Q165" s="2"/>
      <c r="R165" s="31"/>
      <c r="S165" s="31"/>
      <c r="T165" s="20"/>
    </row>
    <row r="166" spans="1:20" x14ac:dyDescent="0.3">
      <c r="A166" s="644" t="s">
        <v>24</v>
      </c>
      <c r="B166" s="4"/>
      <c r="C166" s="33">
        <v>0</v>
      </c>
      <c r="D166" s="16"/>
      <c r="E166" s="17"/>
      <c r="F166" s="17"/>
      <c r="G166" s="18" t="s">
        <v>24</v>
      </c>
      <c r="H166" s="19"/>
      <c r="I166" s="19"/>
      <c r="J166" s="19"/>
      <c r="K166" s="445">
        <f t="shared" si="6"/>
        <v>0</v>
      </c>
      <c r="L166" s="476"/>
      <c r="M166" s="508"/>
      <c r="N166" s="508"/>
      <c r="O166" s="465"/>
      <c r="P166" s="420"/>
      <c r="Q166" s="2"/>
      <c r="R166" s="31"/>
      <c r="S166" s="31"/>
      <c r="T166" s="20"/>
    </row>
    <row r="167" spans="1:20" x14ac:dyDescent="0.3">
      <c r="A167" s="644" t="s">
        <v>24</v>
      </c>
      <c r="B167" s="4"/>
      <c r="C167" s="33">
        <v>0</v>
      </c>
      <c r="D167" s="16"/>
      <c r="E167" s="17"/>
      <c r="F167" s="17"/>
      <c r="G167" s="18" t="s">
        <v>24</v>
      </c>
      <c r="H167" s="19"/>
      <c r="I167" s="19"/>
      <c r="J167" s="19"/>
      <c r="K167" s="445">
        <f t="shared" si="6"/>
        <v>0</v>
      </c>
      <c r="L167" s="476"/>
      <c r="M167" s="508"/>
      <c r="N167" s="508"/>
      <c r="O167" s="465"/>
      <c r="P167" s="420"/>
      <c r="Q167" s="2"/>
      <c r="R167" s="31"/>
      <c r="S167" s="31"/>
      <c r="T167" s="20"/>
    </row>
    <row r="168" spans="1:20" x14ac:dyDescent="0.3">
      <c r="A168" s="644" t="s">
        <v>24</v>
      </c>
      <c r="B168" s="4"/>
      <c r="C168" s="33">
        <v>0</v>
      </c>
      <c r="D168" s="16"/>
      <c r="E168" s="17"/>
      <c r="F168" s="17"/>
      <c r="G168" s="18" t="s">
        <v>24</v>
      </c>
      <c r="H168" s="19"/>
      <c r="I168" s="19"/>
      <c r="J168" s="19"/>
      <c r="K168" s="445">
        <f t="shared" si="6"/>
        <v>0</v>
      </c>
      <c r="L168" s="476"/>
      <c r="M168" s="508"/>
      <c r="N168" s="508"/>
      <c r="O168" s="465"/>
      <c r="P168" s="420"/>
      <c r="Q168" s="2"/>
      <c r="R168" s="31"/>
      <c r="S168" s="31"/>
      <c r="T168" s="20"/>
    </row>
    <row r="169" spans="1:20" x14ac:dyDescent="0.3">
      <c r="A169" s="644" t="s">
        <v>24</v>
      </c>
      <c r="B169" s="4"/>
      <c r="C169" s="33">
        <v>0</v>
      </c>
      <c r="D169" s="16"/>
      <c r="E169" s="17"/>
      <c r="F169" s="17"/>
      <c r="G169" s="18" t="s">
        <v>24</v>
      </c>
      <c r="H169" s="19"/>
      <c r="I169" s="19"/>
      <c r="J169" s="19"/>
      <c r="K169" s="445">
        <f t="shared" si="6"/>
        <v>0</v>
      </c>
      <c r="L169" s="476"/>
      <c r="M169" s="508"/>
      <c r="N169" s="508"/>
      <c r="O169" s="465"/>
      <c r="P169" s="420"/>
      <c r="Q169" s="2"/>
      <c r="R169" s="31"/>
      <c r="S169" s="31"/>
      <c r="T169" s="20"/>
    </row>
    <row r="170" spans="1:20" x14ac:dyDescent="0.3">
      <c r="A170" s="644" t="s">
        <v>24</v>
      </c>
      <c r="B170" s="4"/>
      <c r="C170" s="33">
        <v>0</v>
      </c>
      <c r="D170" s="16"/>
      <c r="E170" s="17"/>
      <c r="F170" s="17"/>
      <c r="G170" s="18" t="s">
        <v>24</v>
      </c>
      <c r="H170" s="19"/>
      <c r="I170" s="19"/>
      <c r="J170" s="19"/>
      <c r="K170" s="445">
        <f t="shared" si="6"/>
        <v>0</v>
      </c>
      <c r="L170" s="476"/>
      <c r="M170" s="508"/>
      <c r="N170" s="508"/>
      <c r="O170" s="465"/>
      <c r="P170" s="420"/>
      <c r="Q170" s="2"/>
      <c r="R170" s="31"/>
      <c r="S170" s="31"/>
      <c r="T170" s="20"/>
    </row>
    <row r="171" spans="1:20" x14ac:dyDescent="0.3">
      <c r="A171" s="644" t="s">
        <v>24</v>
      </c>
      <c r="B171" s="4"/>
      <c r="C171" s="33">
        <v>0</v>
      </c>
      <c r="D171" s="16"/>
      <c r="E171" s="17"/>
      <c r="F171" s="17"/>
      <c r="G171" s="18" t="s">
        <v>24</v>
      </c>
      <c r="H171" s="19"/>
      <c r="I171" s="19"/>
      <c r="J171" s="19"/>
      <c r="K171" s="445">
        <f t="shared" si="6"/>
        <v>0</v>
      </c>
      <c r="L171" s="476"/>
      <c r="M171" s="508"/>
      <c r="N171" s="508"/>
      <c r="O171" s="465"/>
      <c r="P171" s="420"/>
      <c r="Q171" s="2"/>
      <c r="R171" s="31"/>
      <c r="S171" s="31"/>
      <c r="T171" s="20"/>
    </row>
    <row r="172" spans="1:20" x14ac:dyDescent="0.3">
      <c r="A172" s="644" t="s">
        <v>24</v>
      </c>
      <c r="B172" s="4"/>
      <c r="C172" s="33">
        <v>0</v>
      </c>
      <c r="D172" s="16"/>
      <c r="E172" s="17"/>
      <c r="F172" s="17"/>
      <c r="G172" s="18" t="s">
        <v>24</v>
      </c>
      <c r="H172" s="19"/>
      <c r="I172" s="19"/>
      <c r="J172" s="19"/>
      <c r="K172" s="445">
        <f t="shared" si="6"/>
        <v>0</v>
      </c>
      <c r="L172" s="476"/>
      <c r="M172" s="508"/>
      <c r="N172" s="508"/>
      <c r="O172" s="465"/>
      <c r="P172" s="420"/>
      <c r="Q172" s="2"/>
      <c r="R172" s="31"/>
      <c r="S172" s="31"/>
      <c r="T172" s="20"/>
    </row>
    <row r="173" spans="1:20" ht="15" thickBot="1" x14ac:dyDescent="0.35">
      <c r="A173" s="644" t="s">
        <v>24</v>
      </c>
      <c r="B173" s="4"/>
      <c r="C173" s="33">
        <v>0</v>
      </c>
      <c r="D173" s="16"/>
      <c r="E173" s="17"/>
      <c r="F173" s="17"/>
      <c r="G173" s="18" t="s">
        <v>24</v>
      </c>
      <c r="H173" s="19"/>
      <c r="I173" s="19"/>
      <c r="J173" s="19"/>
      <c r="K173" s="445">
        <f t="shared" si="6"/>
        <v>0</v>
      </c>
      <c r="L173" s="477"/>
      <c r="M173" s="509"/>
      <c r="N173" s="509"/>
      <c r="O173" s="466"/>
      <c r="P173" s="420"/>
      <c r="Q173" s="2"/>
      <c r="R173" s="31"/>
      <c r="S173" s="31"/>
      <c r="T173" s="20"/>
    </row>
  </sheetData>
  <mergeCells count="21">
    <mergeCell ref="T4:T9"/>
    <mergeCell ref="Q6:Q7"/>
    <mergeCell ref="R5:S7"/>
    <mergeCell ref="M6:M7"/>
    <mergeCell ref="N6:N7"/>
    <mergeCell ref="O6:O7"/>
    <mergeCell ref="P6:P7"/>
    <mergeCell ref="P4:Q4"/>
    <mergeCell ref="R4:S4"/>
    <mergeCell ref="E1:L1"/>
    <mergeCell ref="E2:L2"/>
    <mergeCell ref="A3:C3"/>
    <mergeCell ref="A4:A7"/>
    <mergeCell ref="B4:B7"/>
    <mergeCell ref="C4:C7"/>
    <mergeCell ref="D4:H4"/>
    <mergeCell ref="G5:G6"/>
    <mergeCell ref="H5:H6"/>
    <mergeCell ref="I5:I6"/>
    <mergeCell ref="L5:L6"/>
    <mergeCell ref="J5:J6"/>
  </mergeCells>
  <conditionalFormatting sqref="D10:D173">
    <cfRule type="cellIs" dxfId="23" priority="10" operator="between">
      <formula>1</formula>
      <formula>10.5</formula>
    </cfRule>
  </conditionalFormatting>
  <conditionalFormatting sqref="F10:F173">
    <cfRule type="cellIs" dxfId="22" priority="9" operator="greaterThan">
      <formula>70</formula>
    </cfRule>
  </conditionalFormatting>
  <conditionalFormatting sqref="G10:G173">
    <cfRule type="cellIs" dxfId="21" priority="8" operator="between">
      <formula>1</formula>
      <formula>5</formula>
    </cfRule>
  </conditionalFormatting>
  <conditionalFormatting sqref="H10:H173">
    <cfRule type="cellIs" dxfId="20" priority="7" operator="greaterThan">
      <formula>6000</formula>
    </cfRule>
  </conditionalFormatting>
  <conditionalFormatting sqref="I10:I173">
    <cfRule type="cellIs" dxfId="19" priority="6" operator="greaterThan">
      <formula>85</formula>
    </cfRule>
  </conditionalFormatting>
  <conditionalFormatting sqref="J10:J173">
    <cfRule type="cellIs" dxfId="18" priority="5" operator="greaterThan">
      <formula>603</formula>
    </cfRule>
  </conditionalFormatting>
  <conditionalFormatting sqref="K10:K173">
    <cfRule type="cellIs" dxfId="17" priority="4" operator="greaterThan">
      <formula>4200</formula>
    </cfRule>
  </conditionalFormatting>
  <conditionalFormatting sqref="L10:L173">
    <cfRule type="cellIs" dxfId="16" priority="3" operator="greaterThan">
      <formula>1.6</formula>
    </cfRule>
  </conditionalFormatting>
  <conditionalFormatting sqref="O10:O173">
    <cfRule type="cellIs" dxfId="15" priority="1" operator="greaterThan">
      <formula>1.5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476"/>
  <sheetViews>
    <sheetView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D10" sqref="D10"/>
    </sheetView>
  </sheetViews>
  <sheetFormatPr baseColWidth="10" defaultColWidth="11.44140625" defaultRowHeight="14.4" x14ac:dyDescent="0.3"/>
  <cols>
    <col min="1" max="6" width="11.44140625" style="38"/>
    <col min="7" max="7" width="9.5546875" style="38" customWidth="1"/>
    <col min="8" max="12" width="11.44140625" style="38"/>
    <col min="13" max="13" width="49.88671875" style="38" customWidth="1"/>
    <col min="14" max="16384" width="11.44140625" style="38"/>
  </cols>
  <sheetData>
    <row r="1" spans="1:13" ht="18" customHeight="1" x14ac:dyDescent="0.3">
      <c r="D1" s="5">
        <v>2017</v>
      </c>
      <c r="H1" s="707" t="s">
        <v>202</v>
      </c>
      <c r="I1" s="708"/>
      <c r="J1" s="708"/>
      <c r="K1" s="708"/>
    </row>
    <row r="2" spans="1:13" ht="18.75" customHeight="1" thickBot="1" x14ac:dyDescent="0.3">
      <c r="H2" s="709" t="s">
        <v>295</v>
      </c>
      <c r="I2" s="710"/>
      <c r="J2" s="710"/>
      <c r="K2" s="710"/>
    </row>
    <row r="3" spans="1:13" ht="23.25" thickBot="1" x14ac:dyDescent="0.3">
      <c r="A3" s="713" t="s">
        <v>235</v>
      </c>
      <c r="B3" s="714"/>
      <c r="C3" s="715"/>
      <c r="D3" s="3"/>
    </row>
    <row r="4" spans="1:13" ht="17.25" customHeight="1" thickBot="1" x14ac:dyDescent="0.35">
      <c r="A4" s="716" t="s">
        <v>0</v>
      </c>
      <c r="B4" s="717" t="s">
        <v>1</v>
      </c>
      <c r="C4" s="718" t="s">
        <v>2</v>
      </c>
      <c r="D4" s="719" t="s">
        <v>3</v>
      </c>
      <c r="E4" s="720"/>
      <c r="F4" s="720"/>
      <c r="G4" s="720"/>
      <c r="H4" s="720"/>
      <c r="I4" s="503"/>
      <c r="J4" s="595"/>
      <c r="K4" s="611" t="s">
        <v>195</v>
      </c>
      <c r="L4" s="597" t="s">
        <v>221</v>
      </c>
      <c r="M4" s="703" t="s">
        <v>5</v>
      </c>
    </row>
    <row r="5" spans="1:13" ht="17.25" customHeight="1" x14ac:dyDescent="0.3">
      <c r="A5" s="689"/>
      <c r="B5" s="698"/>
      <c r="C5" s="700"/>
      <c r="D5" s="600" t="s">
        <v>6</v>
      </c>
      <c r="E5" s="600" t="s">
        <v>7</v>
      </c>
      <c r="F5" s="600" t="s">
        <v>8</v>
      </c>
      <c r="G5" s="721" t="s">
        <v>9</v>
      </c>
      <c r="H5" s="721" t="s">
        <v>10</v>
      </c>
      <c r="I5" s="766" t="s">
        <v>197</v>
      </c>
      <c r="J5" s="688" t="s">
        <v>197</v>
      </c>
      <c r="K5" s="560"/>
      <c r="L5" s="504" t="s">
        <v>11</v>
      </c>
      <c r="M5" s="704"/>
    </row>
    <row r="6" spans="1:13" ht="15" customHeight="1" x14ac:dyDescent="0.3">
      <c r="A6" s="689"/>
      <c r="B6" s="698"/>
      <c r="C6" s="700"/>
      <c r="D6" s="8"/>
      <c r="E6" s="601" t="s">
        <v>13</v>
      </c>
      <c r="F6" s="601" t="s">
        <v>13</v>
      </c>
      <c r="G6" s="688"/>
      <c r="H6" s="689"/>
      <c r="I6" s="767"/>
      <c r="J6" s="689"/>
      <c r="K6" s="551"/>
      <c r="L6" s="706" t="s">
        <v>16</v>
      </c>
      <c r="M6" s="704"/>
    </row>
    <row r="7" spans="1:13" ht="19.5" customHeight="1" x14ac:dyDescent="0.3">
      <c r="A7" s="689"/>
      <c r="B7" s="699"/>
      <c r="C7" s="691"/>
      <c r="D7" s="10"/>
      <c r="E7" s="594" t="s">
        <v>17</v>
      </c>
      <c r="F7" s="594" t="s">
        <v>17</v>
      </c>
      <c r="G7" s="594" t="s">
        <v>17</v>
      </c>
      <c r="H7" s="356" t="s">
        <v>257</v>
      </c>
      <c r="I7" s="545" t="s">
        <v>17</v>
      </c>
      <c r="J7" s="594" t="s">
        <v>16</v>
      </c>
      <c r="K7" s="552" t="s">
        <v>16</v>
      </c>
      <c r="L7" s="706"/>
      <c r="M7" s="704"/>
    </row>
    <row r="8" spans="1:13" ht="21.75" customHeight="1" thickBot="1" x14ac:dyDescent="0.35">
      <c r="A8" s="435"/>
      <c r="B8" s="435"/>
      <c r="C8" s="435" t="s">
        <v>18</v>
      </c>
      <c r="D8" s="436"/>
      <c r="E8" s="436"/>
      <c r="F8" s="356"/>
      <c r="G8" s="436"/>
      <c r="H8" s="356"/>
      <c r="I8" s="558"/>
      <c r="J8" s="562"/>
      <c r="K8" s="561"/>
      <c r="L8" s="410"/>
      <c r="M8" s="704"/>
    </row>
    <row r="9" spans="1:13" ht="38.25" customHeight="1" thickBot="1" x14ac:dyDescent="0.35">
      <c r="A9" s="454" t="s">
        <v>21</v>
      </c>
      <c r="B9" s="455"/>
      <c r="C9" s="455"/>
      <c r="D9" s="456" t="s">
        <v>254</v>
      </c>
      <c r="E9" s="456" t="s">
        <v>254</v>
      </c>
      <c r="F9" s="456"/>
      <c r="G9" s="525" t="s">
        <v>246</v>
      </c>
      <c r="H9" s="456"/>
      <c r="I9" s="457"/>
      <c r="J9" s="24"/>
      <c r="K9" s="463"/>
      <c r="L9" s="456" t="s">
        <v>254</v>
      </c>
      <c r="M9" s="705"/>
    </row>
    <row r="10" spans="1:13" ht="15" x14ac:dyDescent="0.25">
      <c r="A10" s="6">
        <v>42797</v>
      </c>
      <c r="B10" s="33"/>
      <c r="C10" s="33">
        <v>0</v>
      </c>
      <c r="D10" s="441">
        <v>7.4</v>
      </c>
      <c r="E10" s="441">
        <v>7.8</v>
      </c>
      <c r="F10" s="441">
        <v>6</v>
      </c>
      <c r="G10" s="442">
        <v>0</v>
      </c>
      <c r="H10" s="443">
        <v>344</v>
      </c>
      <c r="I10" s="559">
        <v>11.3</v>
      </c>
      <c r="J10" s="415">
        <f t="shared" ref="J10:J19" si="0">I10*7.1</f>
        <v>80.23</v>
      </c>
      <c r="K10" s="445">
        <f>H10*0.7</f>
        <v>240.79999999999998</v>
      </c>
      <c r="L10" s="451">
        <v>0.48</v>
      </c>
      <c r="M10" s="20"/>
    </row>
    <row r="11" spans="1:13" ht="15" x14ac:dyDescent="0.25">
      <c r="A11" s="6">
        <v>42811</v>
      </c>
      <c r="B11" s="33"/>
      <c r="C11" s="33">
        <v>0</v>
      </c>
      <c r="D11" s="441">
        <v>7.38</v>
      </c>
      <c r="E11" s="441">
        <v>10.5</v>
      </c>
      <c r="F11" s="441">
        <v>6.7</v>
      </c>
      <c r="G11" s="442">
        <v>0</v>
      </c>
      <c r="H11" s="443">
        <v>343</v>
      </c>
      <c r="I11" s="559">
        <v>5.49</v>
      </c>
      <c r="J11" s="415">
        <f t="shared" si="0"/>
        <v>38.978999999999999</v>
      </c>
      <c r="K11" s="445">
        <f>H11*0.7</f>
        <v>240.1</v>
      </c>
      <c r="L11" s="451"/>
      <c r="M11" s="20"/>
    </row>
    <row r="12" spans="1:13" ht="15" x14ac:dyDescent="0.25">
      <c r="A12" s="6">
        <v>41718</v>
      </c>
      <c r="B12" s="33"/>
      <c r="C12" s="33">
        <v>0</v>
      </c>
      <c r="D12" s="17">
        <v>7.43</v>
      </c>
      <c r="E12" s="17">
        <v>11</v>
      </c>
      <c r="F12" s="17">
        <v>6.9</v>
      </c>
      <c r="G12" s="18">
        <v>0</v>
      </c>
      <c r="H12" s="19">
        <v>352</v>
      </c>
      <c r="I12" s="424">
        <v>9.1999999999999993</v>
      </c>
      <c r="J12" s="415">
        <f t="shared" si="0"/>
        <v>65.319999999999993</v>
      </c>
      <c r="K12" s="445">
        <f t="shared" ref="K12:K46" si="1">H12*0.7</f>
        <v>246.39999999999998</v>
      </c>
      <c r="L12" s="420"/>
      <c r="M12" s="20"/>
    </row>
    <row r="13" spans="1:13" ht="15" x14ac:dyDescent="0.25">
      <c r="A13" s="6">
        <v>42817</v>
      </c>
      <c r="B13" s="33"/>
      <c r="C13" s="33">
        <v>0</v>
      </c>
      <c r="D13" s="17">
        <v>7.43</v>
      </c>
      <c r="E13" s="17">
        <v>4</v>
      </c>
      <c r="F13" s="17">
        <v>7.3</v>
      </c>
      <c r="G13" s="18">
        <v>0</v>
      </c>
      <c r="H13" s="19">
        <v>362</v>
      </c>
      <c r="I13" s="424">
        <v>1.8</v>
      </c>
      <c r="J13" s="415">
        <f t="shared" si="0"/>
        <v>12.78</v>
      </c>
      <c r="K13" s="445">
        <f t="shared" si="1"/>
        <v>253.39999999999998</v>
      </c>
      <c r="L13" s="420"/>
      <c r="M13" s="20"/>
    </row>
    <row r="14" spans="1:13" ht="15" x14ac:dyDescent="0.25">
      <c r="A14" s="4">
        <v>42818</v>
      </c>
      <c r="B14" s="33"/>
      <c r="C14" s="33">
        <v>0</v>
      </c>
      <c r="D14" s="17">
        <v>8.08</v>
      </c>
      <c r="E14" s="17">
        <v>10.4</v>
      </c>
      <c r="F14" s="17">
        <v>7</v>
      </c>
      <c r="G14" s="18">
        <v>0</v>
      </c>
      <c r="H14" s="19">
        <v>417</v>
      </c>
      <c r="I14" s="424">
        <v>6.3</v>
      </c>
      <c r="J14" s="415">
        <f t="shared" si="0"/>
        <v>44.73</v>
      </c>
      <c r="K14" s="445">
        <f t="shared" si="1"/>
        <v>291.89999999999998</v>
      </c>
      <c r="L14" s="420">
        <v>1.76</v>
      </c>
      <c r="M14" s="20" t="s">
        <v>276</v>
      </c>
    </row>
    <row r="15" spans="1:13" ht="15" x14ac:dyDescent="0.25">
      <c r="A15" s="4">
        <v>42821</v>
      </c>
      <c r="B15" s="33"/>
      <c r="C15" s="33">
        <v>0</v>
      </c>
      <c r="D15" s="17">
        <v>7.8</v>
      </c>
      <c r="E15" s="17">
        <v>10.4</v>
      </c>
      <c r="F15" s="17">
        <v>6.7</v>
      </c>
      <c r="G15" s="18">
        <v>0</v>
      </c>
      <c r="H15" s="19">
        <v>372</v>
      </c>
      <c r="I15" s="424">
        <v>6.08</v>
      </c>
      <c r="J15" s="19">
        <f t="shared" si="0"/>
        <v>43.167999999999999</v>
      </c>
      <c r="K15" s="445">
        <f t="shared" si="1"/>
        <v>260.39999999999998</v>
      </c>
      <c r="L15" s="420"/>
      <c r="M15" s="20"/>
    </row>
    <row r="16" spans="1:13" ht="15" x14ac:dyDescent="0.25">
      <c r="A16" s="4">
        <v>42823</v>
      </c>
      <c r="B16" s="33"/>
      <c r="C16" s="33">
        <v>0</v>
      </c>
      <c r="D16" s="17">
        <v>7.3</v>
      </c>
      <c r="E16" s="17">
        <v>10.9</v>
      </c>
      <c r="F16" s="17">
        <v>6</v>
      </c>
      <c r="G16" s="18">
        <v>0</v>
      </c>
      <c r="H16" s="19">
        <v>352</v>
      </c>
      <c r="I16" s="424">
        <v>6.7</v>
      </c>
      <c r="J16" s="19">
        <f t="shared" si="0"/>
        <v>47.57</v>
      </c>
      <c r="K16" s="445">
        <f t="shared" si="1"/>
        <v>246.39999999999998</v>
      </c>
      <c r="L16" s="420"/>
      <c r="M16" s="20"/>
    </row>
    <row r="17" spans="1:13" ht="15" x14ac:dyDescent="0.25">
      <c r="A17" s="4">
        <v>42825</v>
      </c>
      <c r="B17" s="33"/>
      <c r="C17" s="33">
        <v>0</v>
      </c>
      <c r="D17" s="17">
        <v>7.3</v>
      </c>
      <c r="E17" s="17">
        <v>10.199999999999999</v>
      </c>
      <c r="F17" s="17">
        <v>5.9</v>
      </c>
      <c r="G17" s="18">
        <v>0</v>
      </c>
      <c r="H17" s="19">
        <v>345</v>
      </c>
      <c r="I17" s="424">
        <v>5.64</v>
      </c>
      <c r="J17" s="19">
        <f t="shared" si="0"/>
        <v>40.043999999999997</v>
      </c>
      <c r="K17" s="445">
        <f t="shared" si="1"/>
        <v>241.49999999999997</v>
      </c>
      <c r="L17" s="420"/>
      <c r="M17" s="20"/>
    </row>
    <row r="18" spans="1:13" ht="15" x14ac:dyDescent="0.25">
      <c r="A18" s="4">
        <v>42798</v>
      </c>
      <c r="B18" s="33"/>
      <c r="C18" s="33">
        <v>0</v>
      </c>
      <c r="D18" s="17">
        <v>7.2</v>
      </c>
      <c r="E18" s="17">
        <v>10.4</v>
      </c>
      <c r="F18" s="17">
        <v>6.5</v>
      </c>
      <c r="G18" s="18">
        <v>0</v>
      </c>
      <c r="H18" s="19">
        <v>343</v>
      </c>
      <c r="I18" s="424">
        <v>8.6300000000000008</v>
      </c>
      <c r="J18" s="19">
        <f t="shared" si="0"/>
        <v>61.273000000000003</v>
      </c>
      <c r="K18" s="445">
        <f t="shared" si="1"/>
        <v>240.1</v>
      </c>
      <c r="L18" s="420"/>
      <c r="M18" s="20"/>
    </row>
    <row r="19" spans="1:13" ht="15" x14ac:dyDescent="0.25">
      <c r="A19" s="4">
        <f>'1 EAU BRUTE DE VILLE'!A19</f>
        <v>43560</v>
      </c>
      <c r="B19" s="33"/>
      <c r="C19" s="33">
        <v>0</v>
      </c>
      <c r="D19" s="17">
        <v>7.4</v>
      </c>
      <c r="E19" s="17">
        <v>10.3</v>
      </c>
      <c r="F19" s="17">
        <v>6.1</v>
      </c>
      <c r="G19" s="18">
        <v>0</v>
      </c>
      <c r="H19" s="19">
        <v>341</v>
      </c>
      <c r="I19" s="424">
        <v>8</v>
      </c>
      <c r="J19" s="19">
        <f t="shared" si="0"/>
        <v>56.8</v>
      </c>
      <c r="K19" s="445">
        <f t="shared" si="1"/>
        <v>238.7</v>
      </c>
      <c r="L19" s="420"/>
      <c r="M19" s="20"/>
    </row>
    <row r="20" spans="1:13" ht="15" x14ac:dyDescent="0.25">
      <c r="A20" s="4">
        <v>42832</v>
      </c>
      <c r="B20" s="33"/>
      <c r="C20" s="33">
        <v>0</v>
      </c>
      <c r="D20" s="16"/>
      <c r="E20" s="17">
        <v>15</v>
      </c>
      <c r="F20" s="17">
        <v>7</v>
      </c>
      <c r="G20" s="18">
        <v>0</v>
      </c>
      <c r="H20" s="19"/>
      <c r="I20" s="424"/>
      <c r="J20" s="19">
        <v>35</v>
      </c>
      <c r="K20" s="445">
        <f t="shared" si="1"/>
        <v>0</v>
      </c>
      <c r="L20" s="420"/>
      <c r="M20" s="20"/>
    </row>
    <row r="21" spans="1:13" ht="15" x14ac:dyDescent="0.25">
      <c r="A21" s="4">
        <v>42837</v>
      </c>
      <c r="B21" s="33"/>
      <c r="C21" s="33">
        <v>0</v>
      </c>
      <c r="D21" s="16"/>
      <c r="E21" s="17">
        <v>10</v>
      </c>
      <c r="F21" s="17">
        <v>5</v>
      </c>
      <c r="G21" s="18">
        <v>0</v>
      </c>
      <c r="H21" s="19"/>
      <c r="I21" s="424"/>
      <c r="J21" s="19">
        <v>35</v>
      </c>
      <c r="K21" s="445">
        <f t="shared" si="1"/>
        <v>0</v>
      </c>
      <c r="L21" s="420"/>
      <c r="M21" s="20"/>
    </row>
    <row r="22" spans="1:13" ht="15" x14ac:dyDescent="0.25">
      <c r="A22" s="4">
        <v>42844</v>
      </c>
      <c r="B22" s="33"/>
      <c r="C22" s="33">
        <v>0</v>
      </c>
      <c r="D22" s="16"/>
      <c r="E22" s="17">
        <v>10</v>
      </c>
      <c r="F22" s="17">
        <v>5</v>
      </c>
      <c r="G22" s="18">
        <v>0</v>
      </c>
      <c r="H22" s="19"/>
      <c r="I22" s="424"/>
      <c r="J22" s="19">
        <v>56</v>
      </c>
      <c r="K22" s="445">
        <f t="shared" si="1"/>
        <v>0</v>
      </c>
      <c r="L22" s="420"/>
      <c r="M22" s="21"/>
    </row>
    <row r="23" spans="1:13" ht="15" x14ac:dyDescent="0.25">
      <c r="A23" s="4" t="s">
        <v>305</v>
      </c>
      <c r="B23" s="33"/>
      <c r="C23" s="33">
        <v>0</v>
      </c>
      <c r="D23" s="16"/>
      <c r="E23" s="17">
        <v>13</v>
      </c>
      <c r="F23" s="17">
        <v>6</v>
      </c>
      <c r="G23" s="18">
        <v>0</v>
      </c>
      <c r="H23" s="19"/>
      <c r="I23" s="424"/>
      <c r="J23" s="19">
        <v>50</v>
      </c>
      <c r="K23" s="445">
        <f t="shared" si="1"/>
        <v>0</v>
      </c>
      <c r="L23" s="420"/>
      <c r="M23" s="20"/>
    </row>
    <row r="24" spans="1:13" ht="15" x14ac:dyDescent="0.25">
      <c r="A24" s="4">
        <v>42851</v>
      </c>
      <c r="B24" s="33"/>
      <c r="C24" s="33">
        <v>0</v>
      </c>
      <c r="D24" s="16"/>
      <c r="E24" s="17">
        <v>9.5</v>
      </c>
      <c r="F24" s="17">
        <v>6</v>
      </c>
      <c r="G24" s="18">
        <v>0</v>
      </c>
      <c r="H24" s="19"/>
      <c r="I24" s="424"/>
      <c r="J24" s="19">
        <v>35</v>
      </c>
      <c r="K24" s="445">
        <f t="shared" si="1"/>
        <v>0</v>
      </c>
      <c r="L24" s="420"/>
      <c r="M24" s="20"/>
    </row>
    <row r="25" spans="1:13" ht="15" x14ac:dyDescent="0.25">
      <c r="A25" s="4">
        <v>42853</v>
      </c>
      <c r="B25" s="33"/>
      <c r="C25" s="33">
        <v>0</v>
      </c>
      <c r="D25" s="16"/>
      <c r="E25" s="17">
        <v>10.199999999999999</v>
      </c>
      <c r="F25" s="17">
        <v>9</v>
      </c>
      <c r="G25" s="18">
        <v>0</v>
      </c>
      <c r="H25" s="19"/>
      <c r="I25" s="424"/>
      <c r="J25" s="19">
        <v>51.83</v>
      </c>
      <c r="K25" s="445">
        <f t="shared" si="1"/>
        <v>0</v>
      </c>
      <c r="L25" s="420"/>
      <c r="M25" s="20"/>
    </row>
    <row r="26" spans="1:13" ht="15" x14ac:dyDescent="0.25">
      <c r="A26" s="4">
        <v>42856</v>
      </c>
      <c r="B26" s="33"/>
      <c r="C26" s="33">
        <v>0</v>
      </c>
      <c r="D26" s="16"/>
      <c r="E26" s="17">
        <v>18</v>
      </c>
      <c r="F26" s="17">
        <v>5</v>
      </c>
      <c r="G26" s="18">
        <v>0</v>
      </c>
      <c r="H26" s="19"/>
      <c r="I26" s="424"/>
      <c r="J26" s="19">
        <v>71</v>
      </c>
      <c r="K26" s="445">
        <f t="shared" si="1"/>
        <v>0</v>
      </c>
      <c r="L26" s="420"/>
      <c r="M26" s="20"/>
    </row>
    <row r="27" spans="1:13" ht="15" x14ac:dyDescent="0.25">
      <c r="A27" s="4">
        <v>42858</v>
      </c>
      <c r="B27" s="33"/>
      <c r="C27" s="33">
        <v>0</v>
      </c>
      <c r="D27" s="16"/>
      <c r="E27" s="17">
        <v>14</v>
      </c>
      <c r="F27" s="17">
        <v>4</v>
      </c>
      <c r="G27" s="18">
        <v>0</v>
      </c>
      <c r="H27" s="19"/>
      <c r="I27" s="424"/>
      <c r="J27" s="19">
        <v>78.099999999999994</v>
      </c>
      <c r="K27" s="445">
        <f t="shared" si="1"/>
        <v>0</v>
      </c>
      <c r="L27" s="420"/>
      <c r="M27" s="20"/>
    </row>
    <row r="28" spans="1:13" ht="15" x14ac:dyDescent="0.25">
      <c r="A28" s="4">
        <v>42860</v>
      </c>
      <c r="B28" s="33"/>
      <c r="C28" s="33">
        <v>0</v>
      </c>
      <c r="D28" s="16"/>
      <c r="E28" s="17">
        <v>8.5</v>
      </c>
      <c r="F28" s="17">
        <v>5</v>
      </c>
      <c r="G28" s="18">
        <v>0</v>
      </c>
      <c r="H28" s="19"/>
      <c r="I28" s="424"/>
      <c r="J28" s="19">
        <v>71</v>
      </c>
      <c r="K28" s="445">
        <f t="shared" si="1"/>
        <v>0</v>
      </c>
      <c r="L28" s="420"/>
      <c r="M28" s="20"/>
    </row>
    <row r="29" spans="1:13" ht="15" x14ac:dyDescent="0.25">
      <c r="A29" s="4">
        <v>42863</v>
      </c>
      <c r="B29" s="33"/>
      <c r="C29" s="33">
        <v>0</v>
      </c>
      <c r="D29" s="16"/>
      <c r="E29" s="17">
        <v>9</v>
      </c>
      <c r="F29" s="17">
        <v>6</v>
      </c>
      <c r="G29" s="18">
        <v>0</v>
      </c>
      <c r="H29" s="19"/>
      <c r="I29" s="424"/>
      <c r="J29" s="19">
        <v>45</v>
      </c>
      <c r="K29" s="445">
        <f t="shared" si="1"/>
        <v>0</v>
      </c>
      <c r="L29" s="420"/>
      <c r="M29" s="20"/>
    </row>
    <row r="30" spans="1:13" ht="15" x14ac:dyDescent="0.25">
      <c r="A30" s="4">
        <v>42865</v>
      </c>
      <c r="B30" s="33"/>
      <c r="C30" s="33">
        <v>0</v>
      </c>
      <c r="D30" s="16"/>
      <c r="E30" s="17">
        <v>9</v>
      </c>
      <c r="F30" s="17">
        <v>5</v>
      </c>
      <c r="G30" s="18">
        <v>0</v>
      </c>
      <c r="H30" s="19"/>
      <c r="I30" s="424"/>
      <c r="J30" s="19">
        <v>42.6</v>
      </c>
      <c r="K30" s="445">
        <f t="shared" si="1"/>
        <v>0</v>
      </c>
      <c r="L30" s="420"/>
      <c r="M30" s="20"/>
    </row>
    <row r="31" spans="1:13" ht="15" x14ac:dyDescent="0.25">
      <c r="A31" s="4">
        <v>42867</v>
      </c>
      <c r="B31" s="33"/>
      <c r="C31" s="33">
        <v>0</v>
      </c>
      <c r="D31" s="16"/>
      <c r="E31" s="17">
        <v>8</v>
      </c>
      <c r="F31" s="17">
        <v>6</v>
      </c>
      <c r="G31" s="18">
        <v>0</v>
      </c>
      <c r="H31" s="19"/>
      <c r="I31" s="424"/>
      <c r="J31" s="19">
        <v>49.7</v>
      </c>
      <c r="K31" s="445">
        <f t="shared" si="1"/>
        <v>0</v>
      </c>
      <c r="L31" s="420"/>
      <c r="M31" s="20"/>
    </row>
    <row r="32" spans="1:13" ht="15" x14ac:dyDescent="0.25">
      <c r="A32" s="4">
        <v>42870</v>
      </c>
      <c r="B32" s="33"/>
      <c r="C32" s="33">
        <v>0</v>
      </c>
      <c r="D32" s="16"/>
      <c r="E32" s="17">
        <v>9.5</v>
      </c>
      <c r="F32" s="17">
        <v>4</v>
      </c>
      <c r="G32" s="18">
        <v>0</v>
      </c>
      <c r="H32" s="19"/>
      <c r="I32" s="424"/>
      <c r="J32" s="19">
        <v>51</v>
      </c>
      <c r="K32" s="445">
        <f t="shared" si="1"/>
        <v>0</v>
      </c>
      <c r="L32" s="420"/>
      <c r="M32" s="20"/>
    </row>
    <row r="33" spans="1:13" ht="15" x14ac:dyDescent="0.25">
      <c r="A33" s="4">
        <v>42872</v>
      </c>
      <c r="B33" s="33"/>
      <c r="C33" s="33">
        <v>0</v>
      </c>
      <c r="D33" s="16"/>
      <c r="E33" s="17">
        <v>9</v>
      </c>
      <c r="F33" s="17">
        <v>8</v>
      </c>
      <c r="G33" s="18">
        <v>0</v>
      </c>
      <c r="H33" s="19"/>
      <c r="I33" s="424"/>
      <c r="J33" s="19">
        <v>71</v>
      </c>
      <c r="K33" s="445">
        <f t="shared" si="1"/>
        <v>0</v>
      </c>
      <c r="L33" s="420"/>
      <c r="M33" s="20"/>
    </row>
    <row r="34" spans="1:13" ht="15" x14ac:dyDescent="0.25">
      <c r="A34" s="4">
        <v>42874</v>
      </c>
      <c r="B34" s="33"/>
      <c r="C34" s="33">
        <v>0</v>
      </c>
      <c r="D34" s="16"/>
      <c r="E34" s="17">
        <v>7.5</v>
      </c>
      <c r="F34" s="17">
        <v>8</v>
      </c>
      <c r="G34" s="18">
        <v>0</v>
      </c>
      <c r="H34" s="19"/>
      <c r="I34" s="424"/>
      <c r="J34" s="19">
        <v>71</v>
      </c>
      <c r="K34" s="445">
        <f t="shared" si="1"/>
        <v>0</v>
      </c>
      <c r="L34" s="420"/>
      <c r="M34" s="20"/>
    </row>
    <row r="35" spans="1:13" ht="15" x14ac:dyDescent="0.25">
      <c r="A35" s="4">
        <v>42884</v>
      </c>
      <c r="B35" s="33"/>
      <c r="C35" s="33">
        <v>0</v>
      </c>
      <c r="D35" s="16"/>
      <c r="E35" s="17">
        <v>12</v>
      </c>
      <c r="F35" s="17">
        <v>10</v>
      </c>
      <c r="G35" s="18">
        <v>0</v>
      </c>
      <c r="H35" s="19"/>
      <c r="I35" s="424"/>
      <c r="J35" s="19">
        <v>142</v>
      </c>
      <c r="K35" s="445">
        <f t="shared" si="1"/>
        <v>0</v>
      </c>
      <c r="L35" s="420"/>
      <c r="M35" s="20"/>
    </row>
    <row r="36" spans="1:13" ht="15" x14ac:dyDescent="0.25">
      <c r="A36" s="4">
        <v>42886</v>
      </c>
      <c r="B36" s="33"/>
      <c r="C36" s="33">
        <v>0</v>
      </c>
      <c r="D36" s="16"/>
      <c r="E36" s="17">
        <v>6.5</v>
      </c>
      <c r="F36" s="17">
        <v>9</v>
      </c>
      <c r="G36" s="18">
        <v>0</v>
      </c>
      <c r="H36" s="19"/>
      <c r="I36" s="424"/>
      <c r="J36" s="19">
        <v>71</v>
      </c>
      <c r="K36" s="445">
        <f t="shared" si="1"/>
        <v>0</v>
      </c>
      <c r="L36" s="420"/>
      <c r="M36" s="20"/>
    </row>
    <row r="37" spans="1:13" ht="15" x14ac:dyDescent="0.25">
      <c r="A37" s="4">
        <v>42888</v>
      </c>
      <c r="B37" s="33"/>
      <c r="C37" s="33">
        <v>0</v>
      </c>
      <c r="D37" s="16"/>
      <c r="E37" s="17">
        <v>7.5</v>
      </c>
      <c r="F37" s="17">
        <v>7</v>
      </c>
      <c r="G37" s="18">
        <v>0</v>
      </c>
      <c r="H37" s="19"/>
      <c r="I37" s="424"/>
      <c r="J37" s="19">
        <v>43</v>
      </c>
      <c r="K37" s="445">
        <f t="shared" si="1"/>
        <v>0</v>
      </c>
      <c r="L37" s="420"/>
      <c r="M37" s="20"/>
    </row>
    <row r="38" spans="1:13" ht="15" x14ac:dyDescent="0.25">
      <c r="A38" s="4">
        <v>42891</v>
      </c>
      <c r="B38" s="33"/>
      <c r="C38" s="33">
        <v>0</v>
      </c>
      <c r="D38" s="16"/>
      <c r="E38" s="17">
        <v>8.8000000000000007</v>
      </c>
      <c r="F38" s="17">
        <v>5</v>
      </c>
      <c r="G38" s="18">
        <v>0</v>
      </c>
      <c r="H38" s="19"/>
      <c r="I38" s="424"/>
      <c r="J38" s="19">
        <v>71</v>
      </c>
      <c r="K38" s="445">
        <f t="shared" si="1"/>
        <v>0</v>
      </c>
      <c r="L38" s="420"/>
      <c r="M38" s="20"/>
    </row>
    <row r="39" spans="1:13" ht="15" x14ac:dyDescent="0.25">
      <c r="A39" s="4">
        <v>42893</v>
      </c>
      <c r="B39" s="33"/>
      <c r="C39" s="33">
        <v>0</v>
      </c>
      <c r="D39" s="16"/>
      <c r="E39" s="17">
        <v>8</v>
      </c>
      <c r="F39" s="17">
        <v>6</v>
      </c>
      <c r="G39" s="18">
        <v>0</v>
      </c>
      <c r="H39" s="19"/>
      <c r="I39" s="424"/>
      <c r="J39" s="19">
        <v>51</v>
      </c>
      <c r="K39" s="445">
        <f t="shared" si="1"/>
        <v>0</v>
      </c>
      <c r="L39" s="420"/>
      <c r="M39" s="20"/>
    </row>
    <row r="40" spans="1:13" ht="15" x14ac:dyDescent="0.25">
      <c r="A40" s="4">
        <v>42895</v>
      </c>
      <c r="B40" s="33"/>
      <c r="C40" s="33">
        <v>0</v>
      </c>
      <c r="D40" s="16"/>
      <c r="E40" s="17">
        <v>10</v>
      </c>
      <c r="F40" s="17">
        <v>6.4</v>
      </c>
      <c r="G40" s="18">
        <v>0</v>
      </c>
      <c r="H40" s="19"/>
      <c r="I40" s="424"/>
      <c r="J40" s="19">
        <v>53.2</v>
      </c>
      <c r="K40" s="445">
        <f t="shared" si="1"/>
        <v>0</v>
      </c>
      <c r="L40" s="420"/>
      <c r="M40" s="20"/>
    </row>
    <row r="41" spans="1:13" ht="15" x14ac:dyDescent="0.25">
      <c r="A41" s="4">
        <v>42898</v>
      </c>
      <c r="B41" s="4"/>
      <c r="C41" s="33">
        <v>0</v>
      </c>
      <c r="D41" s="16"/>
      <c r="E41" s="17">
        <v>12</v>
      </c>
      <c r="F41" s="17">
        <v>9</v>
      </c>
      <c r="G41" s="18">
        <v>0</v>
      </c>
      <c r="H41" s="19"/>
      <c r="I41" s="424"/>
      <c r="J41" s="19">
        <v>56</v>
      </c>
      <c r="K41" s="445">
        <f t="shared" si="1"/>
        <v>0</v>
      </c>
      <c r="L41" s="420"/>
      <c r="M41" s="20"/>
    </row>
    <row r="42" spans="1:13" ht="15" x14ac:dyDescent="0.25">
      <c r="A42" s="4">
        <v>42900</v>
      </c>
      <c r="B42" s="4"/>
      <c r="C42" s="33">
        <v>0</v>
      </c>
      <c r="D42" s="16"/>
      <c r="E42" s="17">
        <v>8.5</v>
      </c>
      <c r="F42" s="17">
        <v>3</v>
      </c>
      <c r="G42" s="18">
        <v>0</v>
      </c>
      <c r="H42" s="19"/>
      <c r="I42" s="424"/>
      <c r="J42" s="19">
        <v>73</v>
      </c>
      <c r="K42" s="445">
        <f t="shared" si="1"/>
        <v>0</v>
      </c>
      <c r="L42" s="420"/>
      <c r="M42" s="20"/>
    </row>
    <row r="43" spans="1:13" ht="15" x14ac:dyDescent="0.25">
      <c r="A43" s="4">
        <v>42902</v>
      </c>
      <c r="B43" s="4"/>
      <c r="C43" s="33">
        <v>0</v>
      </c>
      <c r="D43" s="16"/>
      <c r="E43" s="17">
        <v>10</v>
      </c>
      <c r="F43" s="17">
        <v>7</v>
      </c>
      <c r="G43" s="18">
        <v>0</v>
      </c>
      <c r="H43" s="19"/>
      <c r="I43" s="424"/>
      <c r="J43" s="19">
        <v>71</v>
      </c>
      <c r="K43" s="445">
        <f t="shared" si="1"/>
        <v>0</v>
      </c>
      <c r="L43" s="420"/>
      <c r="M43" s="20"/>
    </row>
    <row r="44" spans="1:13" ht="15" x14ac:dyDescent="0.25">
      <c r="A44" s="4" t="s">
        <v>24</v>
      </c>
      <c r="B44" s="4"/>
      <c r="C44" s="33">
        <v>0</v>
      </c>
      <c r="D44" s="16"/>
      <c r="E44" s="17"/>
      <c r="F44" s="17"/>
      <c r="G44" s="18"/>
      <c r="H44" s="19"/>
      <c r="I44" s="424"/>
      <c r="J44" s="19"/>
      <c r="K44" s="445">
        <f t="shared" si="1"/>
        <v>0</v>
      </c>
      <c r="L44" s="420"/>
      <c r="M44" s="20"/>
    </row>
    <row r="45" spans="1:13" ht="15" x14ac:dyDescent="0.25">
      <c r="A45" s="4">
        <v>42905</v>
      </c>
      <c r="B45" s="4"/>
      <c r="C45" s="33">
        <v>0</v>
      </c>
      <c r="D45" s="16">
        <v>7.5</v>
      </c>
      <c r="E45" s="17">
        <v>11</v>
      </c>
      <c r="F45" s="17">
        <v>7</v>
      </c>
      <c r="G45" s="18">
        <v>0</v>
      </c>
      <c r="H45" s="19">
        <v>367</v>
      </c>
      <c r="I45" s="424">
        <v>6.51</v>
      </c>
      <c r="J45" s="19">
        <f>I45*7.1</f>
        <v>46.220999999999997</v>
      </c>
      <c r="K45" s="445">
        <f t="shared" si="1"/>
        <v>256.89999999999998</v>
      </c>
      <c r="L45" s="420">
        <v>0.17</v>
      </c>
      <c r="M45" s="20"/>
    </row>
    <row r="46" spans="1:13" x14ac:dyDescent="0.3">
      <c r="A46" s="4">
        <v>42907</v>
      </c>
      <c r="B46" s="4"/>
      <c r="C46" s="33">
        <v>0</v>
      </c>
      <c r="D46" s="16">
        <v>7.7</v>
      </c>
      <c r="E46" s="17">
        <v>12</v>
      </c>
      <c r="F46" s="17">
        <v>6.8</v>
      </c>
      <c r="G46" s="18">
        <v>0</v>
      </c>
      <c r="H46" s="19">
        <v>375</v>
      </c>
      <c r="I46" s="424">
        <v>7.04</v>
      </c>
      <c r="J46" s="19">
        <f>I46*7.1</f>
        <v>49.983999999999995</v>
      </c>
      <c r="K46" s="445">
        <f t="shared" si="1"/>
        <v>262.5</v>
      </c>
      <c r="L46" s="420">
        <v>0.09</v>
      </c>
      <c r="M46" s="20"/>
    </row>
    <row r="47" spans="1:13" x14ac:dyDescent="0.3">
      <c r="A47" s="4">
        <v>42909</v>
      </c>
      <c r="B47" s="4"/>
      <c r="C47" s="33">
        <v>0</v>
      </c>
      <c r="D47" s="16"/>
      <c r="E47" s="17"/>
      <c r="F47" s="17"/>
      <c r="G47" s="18"/>
      <c r="H47" s="19"/>
      <c r="I47" s="424"/>
      <c r="J47" s="19"/>
      <c r="K47" s="445"/>
      <c r="L47" s="420"/>
      <c r="M47" s="20" t="s">
        <v>279</v>
      </c>
    </row>
    <row r="48" spans="1:13" x14ac:dyDescent="0.3">
      <c r="A48" s="4">
        <v>42912</v>
      </c>
      <c r="B48" s="4"/>
      <c r="C48" s="33">
        <v>0</v>
      </c>
      <c r="D48" s="16">
        <v>7.4</v>
      </c>
      <c r="E48" s="17">
        <v>11.2</v>
      </c>
      <c r="F48" s="17">
        <v>7</v>
      </c>
      <c r="G48" s="18">
        <v>0</v>
      </c>
      <c r="H48" s="19">
        <v>354</v>
      </c>
      <c r="I48" s="424">
        <v>6.57</v>
      </c>
      <c r="J48" s="19">
        <f>I48*7.1</f>
        <v>46.646999999999998</v>
      </c>
      <c r="K48" s="445">
        <f t="shared" ref="K48" si="2">H48*0.7</f>
        <v>247.79999999999998</v>
      </c>
      <c r="L48" s="420">
        <v>1.03</v>
      </c>
      <c r="M48" s="20"/>
    </row>
    <row r="49" spans="1:13" x14ac:dyDescent="0.3">
      <c r="A49" s="4">
        <v>42914</v>
      </c>
      <c r="B49" s="4"/>
      <c r="C49" s="33">
        <v>0</v>
      </c>
      <c r="D49" s="16">
        <v>6.5</v>
      </c>
      <c r="E49" s="17">
        <v>12</v>
      </c>
      <c r="F49" s="17">
        <v>9.9</v>
      </c>
      <c r="G49" s="18">
        <v>0</v>
      </c>
      <c r="H49" s="19">
        <v>356</v>
      </c>
      <c r="I49" s="424">
        <v>6.7</v>
      </c>
      <c r="J49" s="19">
        <f t="shared" ref="J49:J50" si="3">I49*7.1</f>
        <v>47.57</v>
      </c>
      <c r="K49" s="445">
        <f t="shared" ref="K49:K50" si="4">H49*0.7</f>
        <v>249.2</v>
      </c>
      <c r="L49" s="420">
        <v>0.05</v>
      </c>
      <c r="M49" s="20"/>
    </row>
    <row r="50" spans="1:13" x14ac:dyDescent="0.3">
      <c r="A50" s="4">
        <v>42916</v>
      </c>
      <c r="B50" s="4"/>
      <c r="C50" s="33">
        <v>0</v>
      </c>
      <c r="D50" s="16">
        <v>6.6</v>
      </c>
      <c r="E50" s="17">
        <v>10.5</v>
      </c>
      <c r="F50" s="17">
        <v>7.5</v>
      </c>
      <c r="G50" s="18">
        <v>0</v>
      </c>
      <c r="H50" s="19">
        <v>341</v>
      </c>
      <c r="I50" s="424">
        <v>6.19</v>
      </c>
      <c r="J50" s="19">
        <f t="shared" si="3"/>
        <v>43.948999999999998</v>
      </c>
      <c r="K50" s="445">
        <f t="shared" si="4"/>
        <v>238.7</v>
      </c>
      <c r="L50" s="420">
        <v>0.45</v>
      </c>
      <c r="M50" s="20"/>
    </row>
    <row r="51" spans="1:13" x14ac:dyDescent="0.3">
      <c r="A51" s="4">
        <v>42919</v>
      </c>
      <c r="B51" s="4"/>
      <c r="C51" s="33">
        <v>0</v>
      </c>
      <c r="D51" s="16">
        <f>'7= 15 EAU brute s20'!D54</f>
        <v>6.3</v>
      </c>
      <c r="E51" s="16">
        <f>'7= 15 EAU brute s20'!E54:M54</f>
        <v>13</v>
      </c>
      <c r="F51" s="16">
        <f>'7= 15 EAU brute s20'!F54:N54</f>
        <v>9.6999999999999993</v>
      </c>
      <c r="G51" s="16">
        <f>'7= 15 EAU brute s20'!G54:O54</f>
        <v>0</v>
      </c>
      <c r="H51" s="16">
        <f>'7= 15 EAU brute s20'!H54:P54</f>
        <v>394</v>
      </c>
      <c r="I51" s="16">
        <f>'7= 15 EAU brute s20'!I54:Q54</f>
        <v>3.36</v>
      </c>
      <c r="J51" s="16">
        <f>'7= 15 EAU brute s20'!J54:R54</f>
        <v>23.855999999999998</v>
      </c>
      <c r="K51" s="16">
        <f>'7= 15 EAU brute s20'!K54:S54</f>
        <v>275.79999999999995</v>
      </c>
      <c r="L51" s="636">
        <f>'7= 15 EAU brute s20'!L54:T54</f>
        <v>1.37</v>
      </c>
      <c r="M51" s="20"/>
    </row>
    <row r="52" spans="1:13" x14ac:dyDescent="0.3">
      <c r="A52" s="4">
        <v>42921</v>
      </c>
      <c r="B52" s="4"/>
      <c r="C52" s="33">
        <v>0</v>
      </c>
      <c r="D52" s="16">
        <f>'7= 15 EAU brute s20'!D55</f>
        <v>6.4</v>
      </c>
      <c r="E52" s="16">
        <f>'7= 15 EAU brute s20'!E55:M55</f>
        <v>10.1</v>
      </c>
      <c r="F52" s="16">
        <f>'7= 15 EAU brute s20'!F55:N55</f>
        <v>3.4</v>
      </c>
      <c r="G52" s="16">
        <f>'7= 15 EAU brute s20'!G55:O55</f>
        <v>0</v>
      </c>
      <c r="H52" s="16">
        <f>'7= 15 EAU brute s20'!H55:P55</f>
        <v>416</v>
      </c>
      <c r="I52" s="16">
        <f>'7= 15 EAU brute s20'!I55:Q55</f>
        <v>6.1</v>
      </c>
      <c r="J52" s="16">
        <f>'7= 15 EAU brute s20'!J55:R55</f>
        <v>43.309999999999995</v>
      </c>
      <c r="K52" s="16">
        <f>'7= 15 EAU brute s20'!K55:S55</f>
        <v>291.2</v>
      </c>
      <c r="L52" s="636">
        <f>'7= 15 EAU brute s20'!L53</f>
        <v>0.45</v>
      </c>
      <c r="M52" s="20"/>
    </row>
    <row r="53" spans="1:13" x14ac:dyDescent="0.3">
      <c r="A53" s="4">
        <v>42977</v>
      </c>
      <c r="B53" s="4"/>
      <c r="C53" s="33">
        <v>0</v>
      </c>
      <c r="D53" s="16"/>
      <c r="E53" s="16">
        <v>5</v>
      </c>
      <c r="F53" s="16">
        <v>5</v>
      </c>
      <c r="G53" s="16">
        <f>'7= 15 EAU brute s20'!G56:O56</f>
        <v>0</v>
      </c>
      <c r="H53" s="16"/>
      <c r="I53" s="16">
        <f>'7= 15 EAU brute s20'!I56:Q56</f>
        <v>8</v>
      </c>
      <c r="J53" s="16">
        <v>49</v>
      </c>
      <c r="K53" s="16"/>
      <c r="L53" s="636">
        <f>'7= 15 EAU brute s20'!L54</f>
        <v>1.37</v>
      </c>
      <c r="M53" s="20"/>
    </row>
    <row r="54" spans="1:13" x14ac:dyDescent="0.3">
      <c r="A54" s="4" t="s">
        <v>24</v>
      </c>
      <c r="B54" s="4"/>
      <c r="C54" s="33">
        <v>0</v>
      </c>
      <c r="D54" s="16">
        <f>'7= 15 EAU brute s20'!D57</f>
        <v>6.58</v>
      </c>
      <c r="E54" s="16">
        <f>'7= 15 EAU brute s20'!E57:M57</f>
        <v>16.899999999999999</v>
      </c>
      <c r="F54" s="16">
        <f>'7= 15 EAU brute s20'!F57:N57</f>
        <v>11.5</v>
      </c>
      <c r="G54" s="16">
        <f>'7= 15 EAU brute s20'!G57:O57</f>
        <v>0</v>
      </c>
      <c r="H54" s="16">
        <f>'7= 15 EAU brute s20'!H57:P57</f>
        <v>430</v>
      </c>
      <c r="I54" s="16">
        <f>'7= 15 EAU brute s20'!I57:Q57</f>
        <v>4.7</v>
      </c>
      <c r="J54" s="16">
        <f>'7= 15 EAU brute s20'!J57:R57</f>
        <v>33.369999999999997</v>
      </c>
      <c r="K54" s="16">
        <f>'7= 15 EAU brute s20'!K57:S57</f>
        <v>301</v>
      </c>
      <c r="L54" s="636">
        <f>'7= 15 EAU brute s20'!L55</f>
        <v>0.27</v>
      </c>
      <c r="M54" s="20"/>
    </row>
    <row r="55" spans="1:13" x14ac:dyDescent="0.3">
      <c r="A55" s="4" t="s">
        <v>24</v>
      </c>
      <c r="B55" s="4"/>
      <c r="C55" s="33">
        <v>0</v>
      </c>
      <c r="D55" s="16">
        <f>'7= 15 EAU brute s20'!D58</f>
        <v>7.71</v>
      </c>
      <c r="E55" s="16">
        <f>'7= 15 EAU brute s20'!E58:M58</f>
        <v>18.8</v>
      </c>
      <c r="F55" s="16">
        <f>'7= 15 EAU brute s20'!F58:N58</f>
        <v>13.8</v>
      </c>
      <c r="G55" s="16">
        <f>'7= 15 EAU brute s20'!G58:O58</f>
        <v>0</v>
      </c>
      <c r="H55" s="16">
        <f>'7= 15 EAU brute s20'!H58:P58</f>
        <v>472</v>
      </c>
      <c r="I55" s="16">
        <f>'7= 15 EAU brute s20'!I58:Q58</f>
        <v>5.9</v>
      </c>
      <c r="J55" s="16">
        <f>'7= 15 EAU brute s20'!J58:R58</f>
        <v>41.89</v>
      </c>
      <c r="K55" s="16">
        <f>'7= 15 EAU brute s20'!K58:S58</f>
        <v>330.4</v>
      </c>
      <c r="L55" s="636">
        <f>'7= 15 EAU brute s20'!L56</f>
        <v>0.24</v>
      </c>
      <c r="M55" s="20"/>
    </row>
    <row r="56" spans="1:13" x14ac:dyDescent="0.3">
      <c r="A56" s="4" t="s">
        <v>24</v>
      </c>
      <c r="B56" s="4"/>
      <c r="C56" s="33">
        <v>0</v>
      </c>
      <c r="D56" s="16">
        <f>'7= 15 EAU brute s20'!D59</f>
        <v>0</v>
      </c>
      <c r="E56" s="16">
        <f>'7= 15 EAU brute s20'!E59:M59</f>
        <v>5</v>
      </c>
      <c r="F56" s="16">
        <f>'7= 15 EAU brute s20'!F59:N59</f>
        <v>5</v>
      </c>
      <c r="G56" s="16">
        <f>'7= 15 EAU brute s20'!G59:O59</f>
        <v>0</v>
      </c>
      <c r="H56" s="16">
        <f>'7= 15 EAU brute s20'!H59:P59</f>
        <v>0</v>
      </c>
      <c r="I56" s="16">
        <f>'7= 15 EAU brute s20'!I59:Q59</f>
        <v>0</v>
      </c>
      <c r="J56" s="16">
        <f>'7= 15 EAU brute s20'!J59:R59</f>
        <v>49</v>
      </c>
      <c r="K56" s="16">
        <f>'7= 15 EAU brute s20'!K59:S59</f>
        <v>0</v>
      </c>
      <c r="L56" s="636">
        <f>'7= 15 EAU brute s20'!L57</f>
        <v>0.28000000000000003</v>
      </c>
      <c r="M56" s="20"/>
    </row>
    <row r="57" spans="1:13" x14ac:dyDescent="0.3">
      <c r="A57" s="4">
        <v>42979</v>
      </c>
      <c r="B57" s="4"/>
      <c r="C57" s="33">
        <v>0</v>
      </c>
      <c r="D57" s="16">
        <f>'7= 15 EAU brute s20'!D60</f>
        <v>7.9</v>
      </c>
      <c r="E57" s="16">
        <f>'7= 15 EAU brute s20'!E60:M60</f>
        <v>12</v>
      </c>
      <c r="F57" s="16">
        <f>'7= 15 EAU brute s20'!F60:N60</f>
        <v>8.9</v>
      </c>
      <c r="G57" s="16">
        <f>'7= 15 EAU brute s20'!G60:O60</f>
        <v>0</v>
      </c>
      <c r="H57" s="16">
        <f>'7= 15 EAU brute s20'!H60:P60</f>
        <v>381</v>
      </c>
      <c r="I57" s="16">
        <f>'7= 15 EAU brute s20'!I60:Q60</f>
        <v>9.3699999999999992</v>
      </c>
      <c r="J57" s="16">
        <f>'7= 15 EAU brute s20'!J60:R60</f>
        <v>66.526999999999987</v>
      </c>
      <c r="K57" s="16">
        <f>'7= 15 EAU brute s20'!K60:S60</f>
        <v>266.7</v>
      </c>
      <c r="L57" s="636">
        <f>'7= 15 EAU brute s20'!L58</f>
        <v>2.61</v>
      </c>
      <c r="M57" s="20"/>
    </row>
    <row r="58" spans="1:13" x14ac:dyDescent="0.3">
      <c r="A58" s="4" t="s">
        <v>24</v>
      </c>
      <c r="B58" s="4"/>
      <c r="C58" s="33">
        <v>0</v>
      </c>
      <c r="D58" s="16">
        <f>'7= 15 EAU brute s20'!D61</f>
        <v>8</v>
      </c>
      <c r="E58" s="16">
        <f>'7= 15 EAU brute s20'!E61:M61</f>
        <v>12</v>
      </c>
      <c r="F58" s="16">
        <f>'7= 15 EAU brute s20'!F61:N61</f>
        <v>8</v>
      </c>
      <c r="G58" s="16">
        <f>'7= 15 EAU brute s20'!G61:O61</f>
        <v>0</v>
      </c>
      <c r="H58" s="16">
        <f>'7= 15 EAU brute s20'!H61:P61</f>
        <v>387</v>
      </c>
      <c r="I58" s="16">
        <f>'7= 15 EAU brute s20'!I61:Q61</f>
        <v>6.79</v>
      </c>
      <c r="J58" s="16">
        <f>'7= 15 EAU brute s20'!J61:R61</f>
        <v>48.208999999999996</v>
      </c>
      <c r="K58" s="16">
        <f>'7= 15 EAU brute s20'!K61:S61</f>
        <v>270.89999999999998</v>
      </c>
      <c r="L58" s="636">
        <f>'7= 15 EAU brute s20'!L59</f>
        <v>0</v>
      </c>
      <c r="M58" s="20"/>
    </row>
    <row r="59" spans="1:13" x14ac:dyDescent="0.3">
      <c r="A59" s="4" t="s">
        <v>24</v>
      </c>
      <c r="B59" s="4"/>
      <c r="C59" s="33">
        <v>0</v>
      </c>
      <c r="D59" s="16">
        <f>'7= 15 EAU brute s20'!D59</f>
        <v>0</v>
      </c>
      <c r="E59" s="16">
        <f>'7= 15 EAU brute s20'!E59</f>
        <v>5</v>
      </c>
      <c r="F59" s="16">
        <f>'7= 15 EAU brute s20'!F59</f>
        <v>5</v>
      </c>
      <c r="G59" s="16">
        <f>'7= 15 EAU brute s20'!G59</f>
        <v>0</v>
      </c>
      <c r="H59" s="16">
        <f>'7= 15 EAU brute s20'!H59</f>
        <v>0</v>
      </c>
      <c r="I59" s="16">
        <f>'7= 15 EAU brute s20'!I59</f>
        <v>0</v>
      </c>
      <c r="J59" s="16">
        <f>'7= 15 EAU brute s20'!J59</f>
        <v>49</v>
      </c>
      <c r="K59" s="16"/>
      <c r="L59" s="636">
        <f>'7= 15 EAU brute s20'!L60</f>
        <v>0.45</v>
      </c>
      <c r="M59" s="20"/>
    </row>
    <row r="60" spans="1:13" x14ac:dyDescent="0.3">
      <c r="A60" s="4">
        <f>'7= 15 EAU brute s20'!A60</f>
        <v>42979</v>
      </c>
      <c r="B60" s="4"/>
      <c r="C60" s="33">
        <v>0</v>
      </c>
      <c r="D60" s="16">
        <f>'7= 15 EAU brute s20'!D60</f>
        <v>7.9</v>
      </c>
      <c r="E60" s="16">
        <f>'7= 15 EAU brute s20'!E60</f>
        <v>12</v>
      </c>
      <c r="F60" s="16">
        <f>'7= 15 EAU brute s20'!F60</f>
        <v>8.9</v>
      </c>
      <c r="G60" s="16">
        <f>'7= 15 EAU brute s20'!G60</f>
        <v>0</v>
      </c>
      <c r="H60" s="16">
        <f>'7= 15 EAU brute s20'!H60</f>
        <v>381</v>
      </c>
      <c r="I60" s="16">
        <f>'7= 15 EAU brute s20'!I60</f>
        <v>9.3699999999999992</v>
      </c>
      <c r="J60" s="16">
        <f>'7= 15 EAU brute s20'!J60</f>
        <v>66.526999999999987</v>
      </c>
      <c r="K60" s="16">
        <f>'7= 15 EAU brute s20'!K60</f>
        <v>266.7</v>
      </c>
      <c r="L60" s="636">
        <f>'7= 15 EAU brute s20'!L61</f>
        <v>1.07</v>
      </c>
      <c r="M60" s="20"/>
    </row>
    <row r="61" spans="1:13" x14ac:dyDescent="0.3">
      <c r="A61" s="4">
        <f>'7= 15 EAU brute s20'!A61</f>
        <v>42982</v>
      </c>
      <c r="B61" s="4"/>
      <c r="C61" s="33">
        <v>0</v>
      </c>
      <c r="D61" s="16">
        <f>'7= 15 EAU brute s20'!D61</f>
        <v>8</v>
      </c>
      <c r="E61" s="16">
        <f>'7= 15 EAU brute s20'!E61</f>
        <v>12</v>
      </c>
      <c r="F61" s="16">
        <f>'7= 15 EAU brute s20'!F61</f>
        <v>8</v>
      </c>
      <c r="G61" s="16">
        <f>'7= 15 EAU brute s20'!G61</f>
        <v>0</v>
      </c>
      <c r="H61" s="16">
        <f>'7= 15 EAU brute s20'!H61</f>
        <v>387</v>
      </c>
      <c r="I61" s="16">
        <f>'7= 15 EAU brute s20'!I61</f>
        <v>6.79</v>
      </c>
      <c r="J61" s="16">
        <f>'7= 15 EAU brute s20'!J61</f>
        <v>48.208999999999996</v>
      </c>
      <c r="K61" s="16">
        <f>'7= 15 EAU brute s20'!K61</f>
        <v>270.89999999999998</v>
      </c>
      <c r="L61" s="636">
        <f>'7= 15 EAU brute s20'!L62</f>
        <v>7.0000000000000007E-2</v>
      </c>
      <c r="M61" s="20"/>
    </row>
    <row r="62" spans="1:13" x14ac:dyDescent="0.3">
      <c r="A62" s="4">
        <f>'7= 15 EAU brute s20'!A62</f>
        <v>42984</v>
      </c>
      <c r="B62" s="4"/>
      <c r="C62" s="33">
        <v>0</v>
      </c>
      <c r="D62" s="16">
        <f>'7= 15 EAU brute s20'!D62</f>
        <v>8.3000000000000007</v>
      </c>
      <c r="E62" s="16">
        <f>'7= 15 EAU brute s20'!E62</f>
        <v>11</v>
      </c>
      <c r="F62" s="16">
        <f>'7= 15 EAU brute s20'!F62</f>
        <v>9.5</v>
      </c>
      <c r="G62" s="16">
        <f>'7= 15 EAU brute s20'!G62</f>
        <v>0</v>
      </c>
      <c r="H62" s="16">
        <f>'7= 15 EAU brute s20'!H62</f>
        <v>410</v>
      </c>
      <c r="I62" s="16">
        <f>'7= 15 EAU brute s20'!I62</f>
        <v>9.5</v>
      </c>
      <c r="J62" s="16">
        <f>'7= 15 EAU brute s20'!J62</f>
        <v>67.45</v>
      </c>
      <c r="K62" s="16">
        <f>'7= 15 EAU brute s20'!K62</f>
        <v>287</v>
      </c>
      <c r="L62" s="636">
        <f>'7= 15 EAU brute s20'!L63</f>
        <v>0.4</v>
      </c>
      <c r="M62" s="20"/>
    </row>
    <row r="63" spans="1:13" x14ac:dyDescent="0.3">
      <c r="A63" s="4">
        <f>'7= 15 EAU brute s20'!A63</f>
        <v>42986</v>
      </c>
      <c r="B63" s="4"/>
      <c r="C63" s="33">
        <v>0</v>
      </c>
      <c r="D63" s="16">
        <f>'7= 15 EAU brute s20'!D63</f>
        <v>7.9</v>
      </c>
      <c r="E63" s="16">
        <f>'7= 15 EAU brute s20'!E63</f>
        <v>11.8</v>
      </c>
      <c r="F63" s="16">
        <f>'7= 15 EAU brute s20'!F63</f>
        <v>7.4</v>
      </c>
      <c r="G63" s="16">
        <f>'7= 15 EAU brute s20'!G63</f>
        <v>0</v>
      </c>
      <c r="H63" s="16">
        <f>'7= 15 EAU brute s20'!H63</f>
        <v>383</v>
      </c>
      <c r="I63" s="16">
        <f>'7= 15 EAU brute s20'!I63</f>
        <v>7</v>
      </c>
      <c r="J63" s="16">
        <f>'7= 15 EAU brute s20'!J63</f>
        <v>49.699999999999996</v>
      </c>
      <c r="K63" s="16">
        <f>'7= 15 EAU brute s20'!K63</f>
        <v>268.09999999999997</v>
      </c>
      <c r="L63" s="636">
        <f>'7= 15 EAU brute s20'!L64</f>
        <v>0.42</v>
      </c>
      <c r="M63" s="20"/>
    </row>
    <row r="64" spans="1:13" x14ac:dyDescent="0.3">
      <c r="A64" s="4">
        <f>'7= 15 EAU brute s20'!A64</f>
        <v>42989</v>
      </c>
      <c r="B64" s="4"/>
      <c r="C64" s="33">
        <v>0</v>
      </c>
      <c r="D64" s="16">
        <f>'7= 15 EAU brute s20'!D64</f>
        <v>7.8</v>
      </c>
      <c r="E64" s="16">
        <f>'7= 15 EAU brute s20'!E64</f>
        <v>11.9</v>
      </c>
      <c r="F64" s="16">
        <f>'7= 15 EAU brute s20'!F64</f>
        <v>8.1999999999999993</v>
      </c>
      <c r="G64" s="16">
        <f>'7= 15 EAU brute s20'!G64</f>
        <v>0</v>
      </c>
      <c r="H64" s="16">
        <f>'7= 15 EAU brute s20'!H64</f>
        <v>386</v>
      </c>
      <c r="I64" s="16">
        <f>'7= 15 EAU brute s20'!I64</f>
        <v>6.8</v>
      </c>
      <c r="J64" s="16">
        <f>'7= 15 EAU brute s20'!J64</f>
        <v>48.279999999999994</v>
      </c>
      <c r="K64" s="16">
        <f>'7= 15 EAU brute s20'!K64</f>
        <v>270.2</v>
      </c>
      <c r="L64" s="636">
        <f>'7= 15 EAU brute s20'!L65</f>
        <v>0.41</v>
      </c>
      <c r="M64" s="20"/>
    </row>
    <row r="65" spans="1:13" x14ac:dyDescent="0.3">
      <c r="A65" s="4">
        <f>'7= 15 EAU brute s20'!A65</f>
        <v>42991</v>
      </c>
      <c r="B65" s="4"/>
      <c r="C65" s="33">
        <v>0</v>
      </c>
      <c r="D65" s="16">
        <f>'7= 15 EAU brute s20'!D65</f>
        <v>7.6</v>
      </c>
      <c r="E65" s="16">
        <f>'7= 15 EAU brute s20'!E65</f>
        <v>13</v>
      </c>
      <c r="F65" s="16">
        <f>'7= 15 EAU brute s20'!F65</f>
        <v>8</v>
      </c>
      <c r="G65" s="16">
        <f>'7= 15 EAU brute s20'!G65</f>
        <v>0</v>
      </c>
      <c r="H65" s="16">
        <f>'7= 15 EAU brute s20'!H65</f>
        <v>388</v>
      </c>
      <c r="I65" s="16">
        <f>'7= 15 EAU brute s20'!I65</f>
        <v>5.89</v>
      </c>
      <c r="J65" s="16">
        <f>'7= 15 EAU brute s20'!J65</f>
        <v>41.818999999999996</v>
      </c>
      <c r="K65" s="16">
        <f>'7= 15 EAU brute s20'!K65</f>
        <v>271.59999999999997</v>
      </c>
      <c r="L65" s="636">
        <f>'7= 15 EAU brute s20'!L66</f>
        <v>0.3</v>
      </c>
      <c r="M65" s="20"/>
    </row>
    <row r="66" spans="1:13" x14ac:dyDescent="0.3">
      <c r="A66" s="4">
        <f>'7= 15 EAU brute s20'!A66</f>
        <v>42993</v>
      </c>
      <c r="B66" s="4"/>
      <c r="C66" s="33">
        <v>0</v>
      </c>
      <c r="D66" s="16">
        <f>'7= 15 EAU brute s20'!D66</f>
        <v>7.4</v>
      </c>
      <c r="E66" s="16">
        <f>'7= 15 EAU brute s20'!E66</f>
        <v>12</v>
      </c>
      <c r="F66" s="16">
        <f>'7= 15 EAU brute s20'!F66</f>
        <v>7</v>
      </c>
      <c r="G66" s="16">
        <f>'7= 15 EAU brute s20'!G66</f>
        <v>0</v>
      </c>
      <c r="H66" s="16">
        <f>'7= 15 EAU brute s20'!H66</f>
        <v>359</v>
      </c>
      <c r="I66" s="16">
        <f>'7= 15 EAU brute s20'!I66</f>
        <v>6.1</v>
      </c>
      <c r="J66" s="16">
        <f>'7= 15 EAU brute s20'!J66</f>
        <v>43.309999999999995</v>
      </c>
      <c r="K66" s="16">
        <f>'7= 15 EAU brute s20'!K66</f>
        <v>251.29999999999998</v>
      </c>
      <c r="L66" s="636">
        <f>'7= 15 EAU brute s20'!L67</f>
        <v>2.2200000000000002</v>
      </c>
      <c r="M66" s="20" t="s">
        <v>364</v>
      </c>
    </row>
    <row r="67" spans="1:13" x14ac:dyDescent="0.3">
      <c r="A67" s="4">
        <f>'7= 15 EAU brute s20'!A67</f>
        <v>42996</v>
      </c>
      <c r="B67" s="4"/>
      <c r="C67" s="33">
        <v>0</v>
      </c>
      <c r="D67" s="16">
        <f>'7= 15 EAU brute s20'!D67</f>
        <v>9.1999999999999993</v>
      </c>
      <c r="E67" s="16">
        <f>'7= 15 EAU brute s20'!E67</f>
        <v>12</v>
      </c>
      <c r="F67" s="16">
        <f>'7= 15 EAU brute s20'!F67</f>
        <v>3.5</v>
      </c>
      <c r="G67" s="16">
        <f>'7= 15 EAU brute s20'!G67</f>
        <v>0</v>
      </c>
      <c r="H67" s="16">
        <f>'7= 15 EAU brute s20'!H67</f>
        <v>377</v>
      </c>
      <c r="I67" s="16">
        <f>'7= 15 EAU brute s20'!I67</f>
        <v>6.5</v>
      </c>
      <c r="J67" s="16">
        <f>'7= 15 EAU brute s20'!J67</f>
        <v>46.15</v>
      </c>
      <c r="K67" s="16">
        <f>'7= 15 EAU brute s20'!K67</f>
        <v>263.89999999999998</v>
      </c>
      <c r="L67" s="636">
        <f>'7= 15 EAU brute s20'!L68</f>
        <v>0.26</v>
      </c>
      <c r="M67" s="20"/>
    </row>
    <row r="68" spans="1:13" x14ac:dyDescent="0.3">
      <c r="A68" s="4">
        <f>'7= 15 EAU brute s20'!A68</f>
        <v>42998</v>
      </c>
      <c r="B68" s="4"/>
      <c r="C68" s="33">
        <v>0</v>
      </c>
      <c r="D68" s="16">
        <f>'7= 15 EAU brute s20'!D68</f>
        <v>7.62</v>
      </c>
      <c r="E68" s="16">
        <f>'7= 15 EAU brute s20'!E68</f>
        <v>17</v>
      </c>
      <c r="F68" s="16">
        <f>'7= 15 EAU brute s20'!F68</f>
        <v>8.1</v>
      </c>
      <c r="G68" s="16">
        <f>'7= 15 EAU brute s20'!G68</f>
        <v>0</v>
      </c>
      <c r="H68" s="16">
        <f>'7= 15 EAU brute s20'!H68</f>
        <v>383</v>
      </c>
      <c r="I68" s="16">
        <f>'7= 15 EAU brute s20'!I68</f>
        <v>6.32</v>
      </c>
      <c r="J68" s="16">
        <f>'7= 15 EAU brute s20'!J68</f>
        <v>44.872</v>
      </c>
      <c r="K68" s="16">
        <f>'7= 15 EAU brute s20'!K68</f>
        <v>268.09999999999997</v>
      </c>
      <c r="L68" s="636"/>
      <c r="M68" s="20"/>
    </row>
    <row r="69" spans="1:13" x14ac:dyDescent="0.3">
      <c r="A69" s="4">
        <f>'7= 15 EAU brute s20'!A69</f>
        <v>43003</v>
      </c>
      <c r="B69" s="4"/>
      <c r="C69" s="33">
        <v>0</v>
      </c>
      <c r="D69" s="16">
        <f>'7= 15 EAU brute s20'!D69</f>
        <v>7.85</v>
      </c>
      <c r="E69" s="16">
        <f>'7= 15 EAU brute s20'!E69</f>
        <v>12</v>
      </c>
      <c r="F69" s="16">
        <f>'7= 15 EAU brute s20'!F69</f>
        <v>8</v>
      </c>
      <c r="G69" s="16">
        <f>'7= 15 EAU brute s20'!G69</f>
        <v>0</v>
      </c>
      <c r="H69" s="16">
        <f>'7= 15 EAU brute s20'!H69</f>
        <v>391</v>
      </c>
      <c r="I69" s="16">
        <f>'7= 15 EAU brute s20'!I69</f>
        <v>6.54</v>
      </c>
      <c r="J69" s="16">
        <f>'7= 15 EAU brute s20'!J69</f>
        <v>46.433999999999997</v>
      </c>
      <c r="K69" s="16">
        <f>'7= 15 EAU brute s20'!K69</f>
        <v>273.7</v>
      </c>
      <c r="L69" s="636"/>
      <c r="M69" s="20"/>
    </row>
    <row r="70" spans="1:13" x14ac:dyDescent="0.3">
      <c r="A70" s="4">
        <f>'7= 15 EAU brute s20'!A70</f>
        <v>43005</v>
      </c>
      <c r="B70" s="4"/>
      <c r="C70" s="33">
        <v>1</v>
      </c>
      <c r="D70" s="16">
        <f>'7= 15 EAU brute s20'!D70</f>
        <v>7.7</v>
      </c>
      <c r="E70" s="16">
        <f>'7= 15 EAU brute s20'!E70</f>
        <v>11.8</v>
      </c>
      <c r="F70" s="16">
        <f>'7= 15 EAU brute s20'!F70</f>
        <v>7</v>
      </c>
      <c r="G70" s="16">
        <f>'7= 15 EAU brute s20'!G70</f>
        <v>0</v>
      </c>
      <c r="H70" s="16">
        <f>'7= 15 EAU brute s20'!H70</f>
        <v>342</v>
      </c>
      <c r="I70" s="16">
        <f>'7= 15 EAU brute s20'!I70</f>
        <v>6.31</v>
      </c>
      <c r="J70" s="16">
        <f>'7= 15 EAU brute s20'!J70</f>
        <v>44.800999999999995</v>
      </c>
      <c r="K70" s="16">
        <f>'7= 15 EAU brute s20'!K70</f>
        <v>239.39999999999998</v>
      </c>
      <c r="L70" s="636"/>
      <c r="M70" s="20"/>
    </row>
    <row r="71" spans="1:13" x14ac:dyDescent="0.3">
      <c r="A71" s="4" t="str">
        <f>'7= 15 EAU brute s20'!A71</f>
        <v/>
      </c>
      <c r="B71" s="4"/>
      <c r="C71" s="33">
        <v>2</v>
      </c>
      <c r="D71" s="16"/>
      <c r="E71" s="16"/>
      <c r="F71" s="16"/>
      <c r="G71" s="16"/>
      <c r="H71" s="16"/>
      <c r="I71" s="16"/>
      <c r="J71" s="16"/>
      <c r="K71" s="16"/>
      <c r="L71" s="636"/>
      <c r="M71" s="20"/>
    </row>
    <row r="72" spans="1:13" x14ac:dyDescent="0.3">
      <c r="A72" s="4" t="s">
        <v>24</v>
      </c>
      <c r="B72" s="4"/>
      <c r="C72" s="33">
        <v>0</v>
      </c>
      <c r="D72" s="16"/>
      <c r="E72" s="16"/>
      <c r="F72" s="16"/>
      <c r="G72" s="16"/>
      <c r="H72" s="16"/>
      <c r="I72" s="16"/>
      <c r="J72" s="16"/>
      <c r="K72" s="16"/>
      <c r="L72" s="636"/>
      <c r="M72" s="20"/>
    </row>
    <row r="73" spans="1:13" x14ac:dyDescent="0.3">
      <c r="A73" s="4" t="s">
        <v>24</v>
      </c>
      <c r="B73" s="4"/>
      <c r="C73" s="33">
        <v>0</v>
      </c>
      <c r="D73" s="16"/>
      <c r="E73" s="16"/>
      <c r="F73" s="16"/>
      <c r="G73" s="16"/>
      <c r="H73" s="16"/>
      <c r="I73" s="16"/>
      <c r="J73" s="16"/>
      <c r="K73" s="16"/>
      <c r="L73" s="636"/>
      <c r="M73" s="20"/>
    </row>
    <row r="74" spans="1:13" x14ac:dyDescent="0.3">
      <c r="A74" s="4" t="s">
        <v>24</v>
      </c>
      <c r="B74" s="4"/>
      <c r="C74" s="33">
        <v>0</v>
      </c>
      <c r="D74" s="16"/>
      <c r="E74" s="16"/>
      <c r="F74" s="16"/>
      <c r="G74" s="16"/>
      <c r="H74" s="16"/>
      <c r="I74" s="16"/>
      <c r="J74" s="16"/>
      <c r="K74" s="16"/>
      <c r="L74" s="636"/>
      <c r="M74" s="20"/>
    </row>
    <row r="75" spans="1:13" x14ac:dyDescent="0.3">
      <c r="A75" s="4" t="s">
        <v>24</v>
      </c>
      <c r="B75" s="4"/>
      <c r="C75" s="33">
        <v>0</v>
      </c>
      <c r="D75" s="16"/>
      <c r="E75" s="16"/>
      <c r="F75" s="16"/>
      <c r="G75" s="16"/>
      <c r="H75" s="16"/>
      <c r="I75" s="16"/>
      <c r="J75" s="16"/>
      <c r="K75" s="16"/>
      <c r="L75" s="636"/>
      <c r="M75" s="20"/>
    </row>
    <row r="76" spans="1:13" x14ac:dyDescent="0.3">
      <c r="A76" s="4" t="s">
        <v>24</v>
      </c>
      <c r="B76" s="4"/>
      <c r="C76" s="33">
        <v>0</v>
      </c>
      <c r="D76" s="16"/>
      <c r="E76" s="16"/>
      <c r="F76" s="16"/>
      <c r="G76" s="16"/>
      <c r="H76" s="16"/>
      <c r="I76" s="16"/>
      <c r="J76" s="16"/>
      <c r="K76" s="16"/>
      <c r="L76" s="636"/>
      <c r="M76" s="20"/>
    </row>
    <row r="77" spans="1:13" x14ac:dyDescent="0.3">
      <c r="A77" s="4" t="s">
        <v>24</v>
      </c>
      <c r="B77" s="4"/>
      <c r="C77" s="33">
        <v>0</v>
      </c>
      <c r="D77" s="16"/>
      <c r="E77" s="16"/>
      <c r="F77" s="16"/>
      <c r="G77" s="16"/>
      <c r="H77" s="16"/>
      <c r="I77" s="16"/>
      <c r="J77" s="16"/>
      <c r="K77" s="16"/>
      <c r="L77" s="636"/>
      <c r="M77" s="20"/>
    </row>
    <row r="78" spans="1:13" x14ac:dyDescent="0.3">
      <c r="A78" s="4" t="s">
        <v>24</v>
      </c>
      <c r="B78" s="4"/>
      <c r="C78" s="33">
        <v>0</v>
      </c>
      <c r="D78" s="16"/>
      <c r="E78" s="16"/>
      <c r="F78" s="16"/>
      <c r="G78" s="16"/>
      <c r="H78" s="16"/>
      <c r="I78" s="16"/>
      <c r="J78" s="16"/>
      <c r="K78" s="16"/>
      <c r="L78" s="636"/>
      <c r="M78" s="20"/>
    </row>
    <row r="79" spans="1:13" x14ac:dyDescent="0.3">
      <c r="A79" s="4" t="s">
        <v>24</v>
      </c>
      <c r="B79" s="4"/>
      <c r="C79" s="33">
        <v>0</v>
      </c>
      <c r="D79" s="16"/>
      <c r="E79" s="16"/>
      <c r="F79" s="16"/>
      <c r="G79" s="16"/>
      <c r="H79" s="16"/>
      <c r="I79" s="16"/>
      <c r="J79" s="16"/>
      <c r="K79" s="16"/>
      <c r="L79" s="636"/>
      <c r="M79" s="20"/>
    </row>
    <row r="80" spans="1:13" x14ac:dyDescent="0.3">
      <c r="A80" s="4" t="s">
        <v>24</v>
      </c>
      <c r="B80" s="4"/>
      <c r="C80" s="33">
        <v>0</v>
      </c>
      <c r="D80" s="16"/>
      <c r="E80" s="16"/>
      <c r="F80" s="16"/>
      <c r="G80" s="16"/>
      <c r="H80" s="16"/>
      <c r="I80" s="16"/>
      <c r="J80" s="16"/>
      <c r="K80" s="16"/>
      <c r="L80" s="636"/>
      <c r="M80" s="20"/>
    </row>
    <row r="81" spans="1:13" x14ac:dyDescent="0.3">
      <c r="A81" s="4" t="s">
        <v>24</v>
      </c>
      <c r="B81" s="4"/>
      <c r="C81" s="33">
        <v>0</v>
      </c>
      <c r="D81" s="16"/>
      <c r="E81" s="16"/>
      <c r="F81" s="16"/>
      <c r="G81" s="16"/>
      <c r="H81" s="16"/>
      <c r="I81" s="16"/>
      <c r="J81" s="16"/>
      <c r="K81" s="16"/>
      <c r="L81" s="636"/>
      <c r="M81" s="20"/>
    </row>
    <row r="82" spans="1:13" x14ac:dyDescent="0.3">
      <c r="A82" s="4" t="s">
        <v>24</v>
      </c>
      <c r="B82" s="4"/>
      <c r="C82" s="33">
        <v>0</v>
      </c>
      <c r="D82" s="16"/>
      <c r="E82" s="16"/>
      <c r="F82" s="16"/>
      <c r="G82" s="16"/>
      <c r="H82" s="16"/>
      <c r="I82" s="16"/>
      <c r="J82" s="16"/>
      <c r="K82" s="16"/>
      <c r="L82" s="636"/>
      <c r="M82" s="20"/>
    </row>
    <row r="83" spans="1:13" x14ac:dyDescent="0.3">
      <c r="A83" s="4" t="s">
        <v>24</v>
      </c>
      <c r="B83" s="4"/>
      <c r="C83" s="33">
        <v>0</v>
      </c>
      <c r="D83" s="16"/>
      <c r="E83" s="16"/>
      <c r="F83" s="16"/>
      <c r="G83" s="16"/>
      <c r="H83" s="16"/>
      <c r="I83" s="16"/>
      <c r="J83" s="16"/>
      <c r="K83" s="16"/>
      <c r="L83" s="636"/>
      <c r="M83" s="20"/>
    </row>
    <row r="84" spans="1:13" x14ac:dyDescent="0.3">
      <c r="A84" s="4" t="s">
        <v>24</v>
      </c>
      <c r="B84" s="4"/>
      <c r="C84" s="33">
        <v>0</v>
      </c>
      <c r="D84" s="16"/>
      <c r="E84" s="16"/>
      <c r="F84" s="16"/>
      <c r="G84" s="16"/>
      <c r="H84" s="16"/>
      <c r="I84" s="16"/>
      <c r="J84" s="16"/>
      <c r="K84" s="16"/>
      <c r="L84" s="636"/>
      <c r="M84" s="20"/>
    </row>
    <row r="85" spans="1:13" x14ac:dyDescent="0.3">
      <c r="A85" s="4" t="s">
        <v>24</v>
      </c>
      <c r="B85" s="4"/>
      <c r="C85" s="33">
        <v>0</v>
      </c>
      <c r="D85" s="16"/>
      <c r="E85" s="16"/>
      <c r="F85" s="16"/>
      <c r="G85" s="16"/>
      <c r="H85" s="16"/>
      <c r="I85" s="16"/>
      <c r="J85" s="16"/>
      <c r="K85" s="16"/>
      <c r="L85" s="636"/>
      <c r="M85" s="20"/>
    </row>
    <row r="86" spans="1:13" x14ac:dyDescent="0.3">
      <c r="A86" s="4" t="s">
        <v>24</v>
      </c>
      <c r="B86" s="4"/>
      <c r="C86" s="33">
        <v>0</v>
      </c>
      <c r="D86" s="16"/>
      <c r="E86" s="16"/>
      <c r="F86" s="16"/>
      <c r="G86" s="16"/>
      <c r="H86" s="16"/>
      <c r="I86" s="16"/>
      <c r="J86" s="16"/>
      <c r="K86" s="16"/>
      <c r="L86" s="636"/>
      <c r="M86" s="20"/>
    </row>
    <row r="87" spans="1:13" x14ac:dyDescent="0.3">
      <c r="A87" s="4" t="s">
        <v>24</v>
      </c>
      <c r="B87" s="4"/>
      <c r="C87" s="33">
        <v>0</v>
      </c>
      <c r="D87" s="16"/>
      <c r="E87" s="16"/>
      <c r="F87" s="16"/>
      <c r="G87" s="16"/>
      <c r="H87" s="16"/>
      <c r="I87" s="16"/>
      <c r="J87" s="16"/>
      <c r="K87" s="16"/>
      <c r="L87" s="636"/>
      <c r="M87" s="20"/>
    </row>
    <row r="88" spans="1:13" x14ac:dyDescent="0.3">
      <c r="A88" s="4" t="s">
        <v>24</v>
      </c>
      <c r="B88" s="4"/>
      <c r="C88" s="33">
        <v>0</v>
      </c>
      <c r="D88" s="16"/>
      <c r="E88" s="16"/>
      <c r="F88" s="16"/>
      <c r="G88" s="16"/>
      <c r="H88" s="16"/>
      <c r="I88" s="16"/>
      <c r="J88" s="16"/>
      <c r="K88" s="16"/>
      <c r="L88" s="636"/>
      <c r="M88" s="20"/>
    </row>
    <row r="89" spans="1:13" x14ac:dyDescent="0.3">
      <c r="A89" s="4" t="s">
        <v>24</v>
      </c>
      <c r="B89" s="4"/>
      <c r="C89" s="33">
        <v>0</v>
      </c>
      <c r="D89" s="16"/>
      <c r="E89" s="16"/>
      <c r="F89" s="16"/>
      <c r="G89" s="16"/>
      <c r="H89" s="16"/>
      <c r="I89" s="16"/>
      <c r="J89" s="16"/>
      <c r="K89" s="16"/>
      <c r="L89" s="636"/>
      <c r="M89" s="20"/>
    </row>
    <row r="90" spans="1:13" x14ac:dyDescent="0.3">
      <c r="A90" s="4" t="s">
        <v>24</v>
      </c>
      <c r="B90" s="4"/>
      <c r="C90" s="33">
        <v>0</v>
      </c>
      <c r="D90" s="16"/>
      <c r="E90" s="16"/>
      <c r="F90" s="16"/>
      <c r="G90" s="16"/>
      <c r="H90" s="16"/>
      <c r="I90" s="16"/>
      <c r="J90" s="16"/>
      <c r="K90" s="16"/>
      <c r="L90" s="636"/>
      <c r="M90" s="20"/>
    </row>
    <row r="91" spans="1:13" x14ac:dyDescent="0.3">
      <c r="A91" s="4" t="s">
        <v>24</v>
      </c>
      <c r="B91" s="4"/>
      <c r="C91" s="33">
        <v>0</v>
      </c>
      <c r="D91" s="16"/>
      <c r="E91" s="16"/>
      <c r="F91" s="16"/>
      <c r="G91" s="16"/>
      <c r="H91" s="16"/>
      <c r="I91" s="16"/>
      <c r="J91" s="16"/>
      <c r="K91" s="16"/>
      <c r="L91" s="636"/>
      <c r="M91" s="20"/>
    </row>
    <row r="92" spans="1:13" x14ac:dyDescent="0.3">
      <c r="A92" s="4" t="s">
        <v>24</v>
      </c>
      <c r="B92" s="4"/>
      <c r="C92" s="33">
        <v>0</v>
      </c>
      <c r="D92" s="16"/>
      <c r="E92" s="16"/>
      <c r="F92" s="16"/>
      <c r="G92" s="16"/>
      <c r="H92" s="16"/>
      <c r="I92" s="16"/>
      <c r="J92" s="16"/>
      <c r="K92" s="16"/>
      <c r="L92" s="636"/>
      <c r="M92" s="20"/>
    </row>
    <row r="93" spans="1:13" x14ac:dyDescent="0.3">
      <c r="A93" s="4" t="s">
        <v>24</v>
      </c>
      <c r="B93" s="4"/>
      <c r="C93" s="33">
        <v>0</v>
      </c>
      <c r="D93" s="16"/>
      <c r="E93" s="16"/>
      <c r="F93" s="16"/>
      <c r="G93" s="16"/>
      <c r="H93" s="16"/>
      <c r="I93" s="16"/>
      <c r="J93" s="16"/>
      <c r="K93" s="16"/>
      <c r="L93" s="636"/>
      <c r="M93" s="20"/>
    </row>
    <row r="94" spans="1:13" x14ac:dyDescent="0.3">
      <c r="A94" s="4" t="s">
        <v>24</v>
      </c>
      <c r="B94" s="4"/>
      <c r="C94" s="33">
        <v>0</v>
      </c>
      <c r="D94" s="16"/>
      <c r="E94" s="16"/>
      <c r="F94" s="16"/>
      <c r="G94" s="16"/>
      <c r="H94" s="16"/>
      <c r="I94" s="16"/>
      <c r="J94" s="16"/>
      <c r="K94" s="16"/>
      <c r="L94" s="636"/>
      <c r="M94" s="20"/>
    </row>
    <row r="95" spans="1:13" x14ac:dyDescent="0.3">
      <c r="A95" s="4" t="s">
        <v>24</v>
      </c>
      <c r="B95" s="4"/>
      <c r="C95" s="33">
        <v>0</v>
      </c>
      <c r="D95" s="16"/>
      <c r="E95" s="16"/>
      <c r="F95" s="16"/>
      <c r="G95" s="16"/>
      <c r="H95" s="16"/>
      <c r="I95" s="16"/>
      <c r="J95" s="16"/>
      <c r="K95" s="16"/>
      <c r="L95" s="636"/>
      <c r="M95" s="20"/>
    </row>
    <row r="96" spans="1:13" x14ac:dyDescent="0.3">
      <c r="A96" s="4" t="s">
        <v>24</v>
      </c>
      <c r="B96" s="4"/>
      <c r="C96" s="33">
        <v>0</v>
      </c>
      <c r="D96" s="16"/>
      <c r="E96" s="16"/>
      <c r="F96" s="16"/>
      <c r="G96" s="16"/>
      <c r="H96" s="16"/>
      <c r="I96" s="16"/>
      <c r="J96" s="16"/>
      <c r="K96" s="16"/>
      <c r="L96" s="636"/>
      <c r="M96" s="20"/>
    </row>
    <row r="97" spans="1:13" x14ac:dyDescent="0.3">
      <c r="A97" s="4" t="s">
        <v>24</v>
      </c>
      <c r="B97" s="4"/>
      <c r="C97" s="33">
        <v>0</v>
      </c>
      <c r="D97" s="16"/>
      <c r="E97" s="16"/>
      <c r="F97" s="16"/>
      <c r="G97" s="16"/>
      <c r="H97" s="16"/>
      <c r="I97" s="16"/>
      <c r="J97" s="16"/>
      <c r="K97" s="16"/>
      <c r="L97" s="636"/>
      <c r="M97" s="20"/>
    </row>
    <row r="98" spans="1:13" x14ac:dyDescent="0.3">
      <c r="A98" s="4" t="s">
        <v>24</v>
      </c>
      <c r="B98" s="4"/>
      <c r="C98" s="33">
        <v>0</v>
      </c>
      <c r="D98" s="16"/>
      <c r="E98" s="16"/>
      <c r="F98" s="16"/>
      <c r="G98" s="16"/>
      <c r="H98" s="16"/>
      <c r="I98" s="16"/>
      <c r="J98" s="16"/>
      <c r="K98" s="16"/>
      <c r="L98" s="636"/>
      <c r="M98" s="20"/>
    </row>
    <row r="99" spans="1:13" x14ac:dyDescent="0.3">
      <c r="A99" s="4" t="s">
        <v>24</v>
      </c>
      <c r="B99" s="4"/>
      <c r="C99" s="33">
        <v>0</v>
      </c>
      <c r="D99" s="16"/>
      <c r="E99" s="16"/>
      <c r="F99" s="16"/>
      <c r="G99" s="16"/>
      <c r="H99" s="16"/>
      <c r="I99" s="16"/>
      <c r="J99" s="16"/>
      <c r="K99" s="16"/>
      <c r="L99" s="636"/>
      <c r="M99" s="20"/>
    </row>
    <row r="100" spans="1:13" x14ac:dyDescent="0.3">
      <c r="A100" s="4" t="s">
        <v>24</v>
      </c>
      <c r="B100" s="4"/>
      <c r="C100" s="33">
        <v>0</v>
      </c>
      <c r="D100" s="16"/>
      <c r="E100" s="16"/>
      <c r="F100" s="16"/>
      <c r="G100" s="16"/>
      <c r="H100" s="16"/>
      <c r="I100" s="16"/>
      <c r="J100" s="16"/>
      <c r="K100" s="16"/>
      <c r="L100" s="636"/>
      <c r="M100" s="20"/>
    </row>
    <row r="101" spans="1:13" x14ac:dyDescent="0.3">
      <c r="A101" s="4" t="s">
        <v>24</v>
      </c>
      <c r="B101" s="4"/>
      <c r="C101" s="33">
        <v>0</v>
      </c>
      <c r="D101" s="16"/>
      <c r="E101" s="16"/>
      <c r="F101" s="16"/>
      <c r="G101" s="16"/>
      <c r="H101" s="16"/>
      <c r="I101" s="16"/>
      <c r="J101" s="16"/>
      <c r="K101" s="16"/>
      <c r="L101" s="636"/>
      <c r="M101" s="20"/>
    </row>
    <row r="102" spans="1:13" x14ac:dyDescent="0.3">
      <c r="A102" s="4" t="s">
        <v>24</v>
      </c>
      <c r="B102" s="4"/>
      <c r="C102" s="33">
        <v>0</v>
      </c>
      <c r="D102" s="16"/>
      <c r="E102" s="16"/>
      <c r="F102" s="16"/>
      <c r="G102" s="16"/>
      <c r="H102" s="16"/>
      <c r="I102" s="16"/>
      <c r="J102" s="16"/>
      <c r="K102" s="16"/>
      <c r="L102" s="636"/>
      <c r="M102" s="20"/>
    </row>
    <row r="103" spans="1:13" x14ac:dyDescent="0.3">
      <c r="A103" s="4" t="s">
        <v>24</v>
      </c>
      <c r="B103" s="4"/>
      <c r="C103" s="33">
        <v>0</v>
      </c>
      <c r="D103" s="16"/>
      <c r="E103" s="16"/>
      <c r="F103" s="16"/>
      <c r="G103" s="16"/>
      <c r="H103" s="16"/>
      <c r="I103" s="16"/>
      <c r="J103" s="16"/>
      <c r="K103" s="16"/>
      <c r="L103" s="636"/>
      <c r="M103" s="20"/>
    </row>
    <row r="104" spans="1:13" x14ac:dyDescent="0.3">
      <c r="A104" s="4" t="s">
        <v>24</v>
      </c>
      <c r="B104" s="4"/>
      <c r="C104" s="33">
        <v>0</v>
      </c>
      <c r="D104" s="16"/>
      <c r="E104" s="16"/>
      <c r="F104" s="16"/>
      <c r="G104" s="16"/>
      <c r="H104" s="16"/>
      <c r="I104" s="16"/>
      <c r="J104" s="16"/>
      <c r="K104" s="16"/>
      <c r="L104" s="636"/>
      <c r="M104" s="20"/>
    </row>
    <row r="105" spans="1:13" x14ac:dyDescent="0.3">
      <c r="A105" s="4" t="s">
        <v>24</v>
      </c>
      <c r="B105" s="4"/>
      <c r="C105" s="33">
        <v>0</v>
      </c>
      <c r="D105" s="16"/>
      <c r="E105" s="16"/>
      <c r="F105" s="16"/>
      <c r="G105" s="16"/>
      <c r="H105" s="16"/>
      <c r="I105" s="16"/>
      <c r="J105" s="16"/>
      <c r="K105" s="16"/>
      <c r="L105" s="636"/>
      <c r="M105" s="20"/>
    </row>
    <row r="106" spans="1:13" x14ac:dyDescent="0.3">
      <c r="A106" s="4" t="s">
        <v>24</v>
      </c>
      <c r="B106" s="4"/>
      <c r="C106" s="33">
        <v>0</v>
      </c>
      <c r="D106" s="16"/>
      <c r="E106" s="16"/>
      <c r="F106" s="16"/>
      <c r="G106" s="16"/>
      <c r="H106" s="16"/>
      <c r="I106" s="16"/>
      <c r="J106" s="16"/>
      <c r="K106" s="16"/>
      <c r="L106" s="636"/>
      <c r="M106" s="20"/>
    </row>
    <row r="107" spans="1:13" x14ac:dyDescent="0.3">
      <c r="A107" s="4" t="s">
        <v>24</v>
      </c>
      <c r="B107" s="4"/>
      <c r="C107" s="33">
        <v>0</v>
      </c>
      <c r="D107" s="16"/>
      <c r="E107" s="16"/>
      <c r="F107" s="16"/>
      <c r="G107" s="16"/>
      <c r="H107" s="16"/>
      <c r="I107" s="16"/>
      <c r="J107" s="16"/>
      <c r="K107" s="16"/>
      <c r="L107" s="636"/>
      <c r="M107" s="20"/>
    </row>
    <row r="108" spans="1:13" x14ac:dyDescent="0.3">
      <c r="A108" s="4" t="s">
        <v>24</v>
      </c>
      <c r="B108" s="4"/>
      <c r="C108" s="33">
        <v>0</v>
      </c>
      <c r="D108" s="16"/>
      <c r="E108" s="16"/>
      <c r="F108" s="16"/>
      <c r="G108" s="16"/>
      <c r="H108" s="16"/>
      <c r="I108" s="16"/>
      <c r="J108" s="16"/>
      <c r="K108" s="16"/>
      <c r="L108" s="636"/>
      <c r="M108" s="20"/>
    </row>
    <row r="109" spans="1:13" x14ac:dyDescent="0.3">
      <c r="A109" s="4" t="s">
        <v>24</v>
      </c>
      <c r="B109" s="4"/>
      <c r="C109" s="33">
        <v>0</v>
      </c>
      <c r="D109" s="16"/>
      <c r="E109" s="16"/>
      <c r="F109" s="16"/>
      <c r="G109" s="16"/>
      <c r="H109" s="16"/>
      <c r="I109" s="16"/>
      <c r="J109" s="16"/>
      <c r="K109" s="16"/>
      <c r="L109" s="636"/>
      <c r="M109" s="20"/>
    </row>
    <row r="110" spans="1:13" x14ac:dyDescent="0.3">
      <c r="A110" s="4" t="s">
        <v>24</v>
      </c>
      <c r="B110" s="4"/>
      <c r="C110" s="33">
        <v>0</v>
      </c>
      <c r="D110" s="16"/>
      <c r="E110" s="16"/>
      <c r="F110" s="16"/>
      <c r="G110" s="16"/>
      <c r="H110" s="16"/>
      <c r="I110" s="16"/>
      <c r="J110" s="16"/>
      <c r="K110" s="16"/>
      <c r="L110" s="636"/>
      <c r="M110" s="20"/>
    </row>
    <row r="111" spans="1:13" x14ac:dyDescent="0.3">
      <c r="A111" s="4" t="s">
        <v>24</v>
      </c>
      <c r="B111" s="4"/>
      <c r="C111" s="33">
        <v>0</v>
      </c>
      <c r="D111" s="16"/>
      <c r="E111" s="16"/>
      <c r="F111" s="16"/>
      <c r="G111" s="16"/>
      <c r="H111" s="16"/>
      <c r="I111" s="16"/>
      <c r="J111" s="16"/>
      <c r="K111" s="16"/>
      <c r="L111" s="636"/>
      <c r="M111" s="20"/>
    </row>
    <row r="112" spans="1:13" x14ac:dyDescent="0.3">
      <c r="A112" s="4" t="s">
        <v>24</v>
      </c>
      <c r="B112" s="4"/>
      <c r="C112" s="33">
        <v>0</v>
      </c>
      <c r="D112" s="16"/>
      <c r="E112" s="16"/>
      <c r="F112" s="16"/>
      <c r="G112" s="16"/>
      <c r="H112" s="16"/>
      <c r="I112" s="16"/>
      <c r="J112" s="16"/>
      <c r="K112" s="16"/>
      <c r="L112" s="636"/>
      <c r="M112" s="20"/>
    </row>
    <row r="113" spans="1:13" x14ac:dyDescent="0.3">
      <c r="A113" s="4" t="s">
        <v>24</v>
      </c>
      <c r="B113" s="4"/>
      <c r="C113" s="33">
        <v>0</v>
      </c>
      <c r="D113" s="16"/>
      <c r="E113" s="16"/>
      <c r="F113" s="16"/>
      <c r="G113" s="16"/>
      <c r="H113" s="16"/>
      <c r="I113" s="16"/>
      <c r="J113" s="16"/>
      <c r="K113" s="16"/>
      <c r="L113" s="636"/>
      <c r="M113" s="20"/>
    </row>
    <row r="114" spans="1:13" x14ac:dyDescent="0.3">
      <c r="A114" s="4" t="s">
        <v>24</v>
      </c>
      <c r="B114" s="4"/>
      <c r="C114" s="33">
        <v>0</v>
      </c>
      <c r="D114" s="16"/>
      <c r="E114" s="16"/>
      <c r="F114" s="16"/>
      <c r="G114" s="16"/>
      <c r="H114" s="16"/>
      <c r="I114" s="16"/>
      <c r="J114" s="16"/>
      <c r="K114" s="16"/>
      <c r="L114" s="636"/>
      <c r="M114" s="20"/>
    </row>
    <row r="115" spans="1:13" x14ac:dyDescent="0.3">
      <c r="A115" s="4" t="s">
        <v>24</v>
      </c>
      <c r="B115" s="4"/>
      <c r="C115" s="33">
        <v>0</v>
      </c>
      <c r="D115" s="16"/>
      <c r="E115" s="16"/>
      <c r="F115" s="16"/>
      <c r="G115" s="16"/>
      <c r="H115" s="16"/>
      <c r="I115" s="16"/>
      <c r="J115" s="16"/>
      <c r="K115" s="16"/>
      <c r="L115" s="636"/>
      <c r="M115" s="20"/>
    </row>
    <row r="116" spans="1:13" x14ac:dyDescent="0.3">
      <c r="A116" s="4" t="s">
        <v>24</v>
      </c>
      <c r="B116" s="4"/>
      <c r="C116" s="33">
        <v>0</v>
      </c>
      <c r="D116" s="16"/>
      <c r="E116" s="16"/>
      <c r="F116" s="16"/>
      <c r="G116" s="16"/>
      <c r="H116" s="16"/>
      <c r="I116" s="16"/>
      <c r="J116" s="16"/>
      <c r="K116" s="16"/>
      <c r="L116" s="636"/>
      <c r="M116" s="20"/>
    </row>
    <row r="117" spans="1:13" x14ac:dyDescent="0.3">
      <c r="A117" s="4" t="s">
        <v>24</v>
      </c>
      <c r="B117" s="4"/>
      <c r="C117" s="33">
        <v>0</v>
      </c>
      <c r="D117" s="16"/>
      <c r="E117" s="16"/>
      <c r="F117" s="16"/>
      <c r="G117" s="16"/>
      <c r="H117" s="16"/>
      <c r="I117" s="16"/>
      <c r="J117" s="16"/>
      <c r="K117" s="16"/>
      <c r="L117" s="636"/>
      <c r="M117" s="20"/>
    </row>
    <row r="118" spans="1:13" x14ac:dyDescent="0.3">
      <c r="A118" s="4" t="s">
        <v>24</v>
      </c>
      <c r="B118" s="4"/>
      <c r="C118" s="33">
        <v>0</v>
      </c>
      <c r="D118" s="16"/>
      <c r="E118" s="16"/>
      <c r="F118" s="16"/>
      <c r="G118" s="16"/>
      <c r="H118" s="16"/>
      <c r="I118" s="16"/>
      <c r="J118" s="16"/>
      <c r="K118" s="16"/>
      <c r="L118" s="636"/>
      <c r="M118" s="20"/>
    </row>
    <row r="119" spans="1:13" x14ac:dyDescent="0.3">
      <c r="A119" s="4" t="s">
        <v>24</v>
      </c>
      <c r="B119" s="4"/>
      <c r="C119" s="33">
        <v>0</v>
      </c>
      <c r="D119" s="16"/>
      <c r="E119" s="16"/>
      <c r="F119" s="16"/>
      <c r="G119" s="16"/>
      <c r="H119" s="16"/>
      <c r="I119" s="16"/>
      <c r="J119" s="16"/>
      <c r="K119" s="16"/>
      <c r="L119" s="636"/>
      <c r="M119" s="20"/>
    </row>
    <row r="120" spans="1:13" x14ac:dyDescent="0.3">
      <c r="A120" s="4" t="s">
        <v>24</v>
      </c>
      <c r="B120" s="4"/>
      <c r="C120" s="33">
        <v>0</v>
      </c>
      <c r="D120" s="16"/>
      <c r="E120" s="16"/>
      <c r="F120" s="16"/>
      <c r="G120" s="16"/>
      <c r="H120" s="16"/>
      <c r="I120" s="16"/>
      <c r="J120" s="16"/>
      <c r="K120" s="16"/>
      <c r="L120" s="636"/>
      <c r="M120" s="20"/>
    </row>
    <row r="121" spans="1:13" x14ac:dyDescent="0.3">
      <c r="A121" s="4" t="s">
        <v>24</v>
      </c>
      <c r="B121" s="4"/>
      <c r="C121" s="33">
        <v>0</v>
      </c>
      <c r="D121" s="16"/>
      <c r="E121" s="16"/>
      <c r="F121" s="16"/>
      <c r="G121" s="16"/>
      <c r="H121" s="16"/>
      <c r="I121" s="16"/>
      <c r="J121" s="16"/>
      <c r="K121" s="16"/>
      <c r="L121" s="636"/>
      <c r="M121" s="20"/>
    </row>
    <row r="122" spans="1:13" x14ac:dyDescent="0.3">
      <c r="A122" s="4" t="s">
        <v>24</v>
      </c>
      <c r="B122" s="4"/>
      <c r="C122" s="33">
        <v>0</v>
      </c>
      <c r="D122" s="16"/>
      <c r="E122" s="16"/>
      <c r="F122" s="16"/>
      <c r="G122" s="16"/>
      <c r="H122" s="16"/>
      <c r="I122" s="16"/>
      <c r="J122" s="16"/>
      <c r="K122" s="16"/>
      <c r="L122" s="636"/>
      <c r="M122" s="20"/>
    </row>
    <row r="123" spans="1:13" x14ac:dyDescent="0.3">
      <c r="A123" s="4" t="s">
        <v>24</v>
      </c>
      <c r="B123" s="4"/>
      <c r="C123" s="33">
        <v>0</v>
      </c>
      <c r="D123" s="16"/>
      <c r="E123" s="16"/>
      <c r="F123" s="16"/>
      <c r="G123" s="16"/>
      <c r="H123" s="16"/>
      <c r="I123" s="16"/>
      <c r="J123" s="16"/>
      <c r="K123" s="16"/>
      <c r="L123" s="636"/>
      <c r="M123" s="20"/>
    </row>
    <row r="124" spans="1:13" x14ac:dyDescent="0.3">
      <c r="A124" s="4" t="s">
        <v>24</v>
      </c>
      <c r="B124" s="4"/>
      <c r="C124" s="33">
        <v>0</v>
      </c>
      <c r="D124" s="16"/>
      <c r="E124" s="16"/>
      <c r="F124" s="16"/>
      <c r="G124" s="16"/>
      <c r="H124" s="16"/>
      <c r="I124" s="16"/>
      <c r="J124" s="16"/>
      <c r="K124" s="16"/>
      <c r="L124" s="636"/>
      <c r="M124" s="20"/>
    </row>
    <row r="125" spans="1:13" x14ac:dyDescent="0.3">
      <c r="A125" s="4" t="s">
        <v>24</v>
      </c>
      <c r="B125" s="4"/>
      <c r="C125" s="33">
        <v>0</v>
      </c>
      <c r="D125" s="16"/>
      <c r="E125" s="16"/>
      <c r="F125" s="16"/>
      <c r="G125" s="16"/>
      <c r="H125" s="16"/>
      <c r="I125" s="16"/>
      <c r="J125" s="16"/>
      <c r="K125" s="16"/>
      <c r="L125" s="636"/>
      <c r="M125" s="20"/>
    </row>
    <row r="126" spans="1:13" x14ac:dyDescent="0.3">
      <c r="A126" s="4" t="s">
        <v>24</v>
      </c>
      <c r="B126" s="4"/>
      <c r="C126" s="33">
        <v>0</v>
      </c>
      <c r="D126" s="16"/>
      <c r="E126" s="16"/>
      <c r="F126" s="16"/>
      <c r="G126" s="16"/>
      <c r="H126" s="16"/>
      <c r="I126" s="16"/>
      <c r="J126" s="16"/>
      <c r="K126" s="16"/>
      <c r="L126" s="636"/>
      <c r="M126" s="20"/>
    </row>
    <row r="127" spans="1:13" x14ac:dyDescent="0.3">
      <c r="A127" s="4" t="s">
        <v>24</v>
      </c>
      <c r="B127" s="4"/>
      <c r="C127" s="33">
        <v>0</v>
      </c>
      <c r="D127" s="16"/>
      <c r="E127" s="16"/>
      <c r="F127" s="16"/>
      <c r="G127" s="16"/>
      <c r="H127" s="16"/>
      <c r="I127" s="16"/>
      <c r="J127" s="16"/>
      <c r="K127" s="16"/>
      <c r="L127" s="636"/>
      <c r="M127" s="20"/>
    </row>
    <row r="128" spans="1:13" x14ac:dyDescent="0.3">
      <c r="A128" s="4" t="s">
        <v>24</v>
      </c>
      <c r="B128" s="4"/>
      <c r="C128" s="33">
        <v>0</v>
      </c>
      <c r="D128" s="16"/>
      <c r="E128" s="16"/>
      <c r="F128" s="16"/>
      <c r="G128" s="16"/>
      <c r="H128" s="16"/>
      <c r="I128" s="16"/>
      <c r="J128" s="16"/>
      <c r="K128" s="16"/>
      <c r="L128" s="636"/>
      <c r="M128" s="20"/>
    </row>
    <row r="129" spans="1:13" x14ac:dyDescent="0.3">
      <c r="A129" s="4" t="s">
        <v>24</v>
      </c>
      <c r="B129" s="4"/>
      <c r="C129" s="33">
        <v>0</v>
      </c>
      <c r="D129" s="16"/>
      <c r="E129" s="16"/>
      <c r="F129" s="16"/>
      <c r="G129" s="16"/>
      <c r="H129" s="16"/>
      <c r="I129" s="16"/>
      <c r="J129" s="16"/>
      <c r="K129" s="16"/>
      <c r="L129" s="636"/>
      <c r="M129" s="20"/>
    </row>
    <row r="130" spans="1:13" x14ac:dyDescent="0.3">
      <c r="A130" s="4" t="s">
        <v>24</v>
      </c>
      <c r="B130" s="4"/>
      <c r="C130" s="33">
        <v>0</v>
      </c>
      <c r="D130" s="16"/>
      <c r="E130" s="16"/>
      <c r="F130" s="16"/>
      <c r="G130" s="16"/>
      <c r="H130" s="16"/>
      <c r="I130" s="16"/>
      <c r="J130" s="16"/>
      <c r="K130" s="16"/>
      <c r="L130" s="636"/>
      <c r="M130" s="20"/>
    </row>
    <row r="131" spans="1:13" x14ac:dyDescent="0.3">
      <c r="A131" s="4" t="s">
        <v>24</v>
      </c>
      <c r="B131" s="4"/>
      <c r="C131" s="33">
        <v>0</v>
      </c>
      <c r="D131" s="16"/>
      <c r="E131" s="16"/>
      <c r="F131" s="16"/>
      <c r="G131" s="16"/>
      <c r="H131" s="16"/>
      <c r="I131" s="16"/>
      <c r="J131" s="16"/>
      <c r="K131" s="16"/>
      <c r="L131" s="636"/>
      <c r="M131" s="20"/>
    </row>
    <row r="132" spans="1:13" x14ac:dyDescent="0.3">
      <c r="A132" s="4" t="s">
        <v>24</v>
      </c>
      <c r="B132" s="4"/>
      <c r="C132" s="33">
        <v>0</v>
      </c>
      <c r="D132" s="16"/>
      <c r="E132" s="16"/>
      <c r="F132" s="16"/>
      <c r="G132" s="16"/>
      <c r="H132" s="16"/>
      <c r="I132" s="16"/>
      <c r="J132" s="16"/>
      <c r="K132" s="16"/>
      <c r="L132" s="636"/>
      <c r="M132" s="20"/>
    </row>
    <row r="133" spans="1:13" x14ac:dyDescent="0.3">
      <c r="A133" s="4" t="s">
        <v>24</v>
      </c>
      <c r="B133" s="4"/>
      <c r="C133" s="33">
        <v>0</v>
      </c>
      <c r="D133" s="16"/>
      <c r="E133" s="16"/>
      <c r="F133" s="16"/>
      <c r="G133" s="16"/>
      <c r="H133" s="16"/>
      <c r="I133" s="16"/>
      <c r="J133" s="16"/>
      <c r="K133" s="16"/>
      <c r="L133" s="636"/>
      <c r="M133" s="20"/>
    </row>
    <row r="134" spans="1:13" x14ac:dyDescent="0.3">
      <c r="A134" s="4" t="s">
        <v>24</v>
      </c>
      <c r="B134" s="4"/>
      <c r="C134" s="33">
        <v>0</v>
      </c>
      <c r="D134" s="16"/>
      <c r="E134" s="16"/>
      <c r="F134" s="16"/>
      <c r="G134" s="16"/>
      <c r="H134" s="16"/>
      <c r="I134" s="16"/>
      <c r="J134" s="16"/>
      <c r="K134" s="16"/>
      <c r="L134" s="636"/>
      <c r="M134" s="20"/>
    </row>
    <row r="135" spans="1:13" x14ac:dyDescent="0.3">
      <c r="A135" s="4" t="s">
        <v>24</v>
      </c>
      <c r="B135" s="4"/>
      <c r="C135" s="33">
        <v>0</v>
      </c>
      <c r="D135" s="16"/>
      <c r="E135" s="16"/>
      <c r="F135" s="16"/>
      <c r="G135" s="16"/>
      <c r="H135" s="16"/>
      <c r="I135" s="16"/>
      <c r="J135" s="16"/>
      <c r="K135" s="16"/>
      <c r="L135" s="636"/>
      <c r="M135" s="20"/>
    </row>
    <row r="136" spans="1:13" x14ac:dyDescent="0.3">
      <c r="A136" s="4" t="s">
        <v>24</v>
      </c>
      <c r="B136" s="4"/>
      <c r="C136" s="33">
        <v>0</v>
      </c>
      <c r="D136" s="16"/>
      <c r="E136" s="16"/>
      <c r="F136" s="16"/>
      <c r="G136" s="16"/>
      <c r="H136" s="16"/>
      <c r="I136" s="16"/>
      <c r="J136" s="16"/>
      <c r="K136" s="16"/>
      <c r="L136" s="636"/>
      <c r="M136" s="20"/>
    </row>
    <row r="137" spans="1:13" x14ac:dyDescent="0.3">
      <c r="A137" s="4" t="s">
        <v>24</v>
      </c>
      <c r="B137" s="4"/>
      <c r="C137" s="33">
        <v>0</v>
      </c>
      <c r="D137" s="16"/>
      <c r="E137" s="16"/>
      <c r="F137" s="16"/>
      <c r="G137" s="16"/>
      <c r="H137" s="16"/>
      <c r="I137" s="16"/>
      <c r="J137" s="16"/>
      <c r="K137" s="16"/>
      <c r="L137" s="636"/>
      <c r="M137" s="20"/>
    </row>
    <row r="138" spans="1:13" x14ac:dyDescent="0.3">
      <c r="A138" s="4" t="s">
        <v>24</v>
      </c>
      <c r="B138" s="4"/>
      <c r="C138" s="33">
        <v>0</v>
      </c>
      <c r="D138" s="16"/>
      <c r="E138" s="16"/>
      <c r="F138" s="16"/>
      <c r="G138" s="16"/>
      <c r="H138" s="16"/>
      <c r="I138" s="16"/>
      <c r="J138" s="16"/>
      <c r="K138" s="16"/>
      <c r="L138" s="636"/>
      <c r="M138" s="20"/>
    </row>
    <row r="139" spans="1:13" x14ac:dyDescent="0.3">
      <c r="A139" s="4" t="s">
        <v>24</v>
      </c>
      <c r="B139" s="4"/>
      <c r="C139" s="33">
        <v>0</v>
      </c>
      <c r="D139" s="16"/>
      <c r="E139" s="16"/>
      <c r="F139" s="16"/>
      <c r="G139" s="16"/>
      <c r="H139" s="16"/>
      <c r="I139" s="16"/>
      <c r="J139" s="16"/>
      <c r="K139" s="16"/>
      <c r="L139" s="636"/>
      <c r="M139" s="20"/>
    </row>
    <row r="140" spans="1:13" x14ac:dyDescent="0.3">
      <c r="A140" s="4" t="s">
        <v>24</v>
      </c>
      <c r="B140" s="4"/>
      <c r="C140" s="33">
        <v>0</v>
      </c>
      <c r="D140" s="16"/>
      <c r="E140" s="16"/>
      <c r="F140" s="16"/>
      <c r="G140" s="16"/>
      <c r="H140" s="16"/>
      <c r="I140" s="16"/>
      <c r="J140" s="16"/>
      <c r="K140" s="16"/>
      <c r="L140" s="636"/>
      <c r="M140" s="20"/>
    </row>
    <row r="141" spans="1:13" x14ac:dyDescent="0.3">
      <c r="A141" s="4" t="s">
        <v>24</v>
      </c>
      <c r="B141" s="4"/>
      <c r="C141" s="33">
        <v>0</v>
      </c>
      <c r="D141" s="16"/>
      <c r="E141" s="16"/>
      <c r="F141" s="16"/>
      <c r="G141" s="16"/>
      <c r="H141" s="16"/>
      <c r="I141" s="16"/>
      <c r="J141" s="16"/>
      <c r="K141" s="16"/>
      <c r="L141" s="636"/>
      <c r="M141" s="20"/>
    </row>
    <row r="142" spans="1:13" x14ac:dyDescent="0.3">
      <c r="A142" s="4" t="s">
        <v>24</v>
      </c>
      <c r="B142" s="4"/>
      <c r="C142" s="33">
        <v>0</v>
      </c>
      <c r="D142" s="16"/>
      <c r="E142" s="16"/>
      <c r="F142" s="16"/>
      <c r="G142" s="16"/>
      <c r="H142" s="16"/>
      <c r="I142" s="16"/>
      <c r="J142" s="16"/>
      <c r="K142" s="16"/>
      <c r="L142" s="636"/>
      <c r="M142" s="20"/>
    </row>
    <row r="143" spans="1:13" x14ac:dyDescent="0.3">
      <c r="A143" s="4" t="s">
        <v>24</v>
      </c>
      <c r="B143" s="4"/>
      <c r="C143" s="33">
        <v>0</v>
      </c>
      <c r="D143" s="16"/>
      <c r="E143" s="16"/>
      <c r="F143" s="16"/>
      <c r="G143" s="16"/>
      <c r="H143" s="16"/>
      <c r="I143" s="16"/>
      <c r="J143" s="16"/>
      <c r="K143" s="16"/>
      <c r="L143" s="636"/>
      <c r="M143" s="20"/>
    </row>
    <row r="144" spans="1:13" x14ac:dyDescent="0.3">
      <c r="A144" s="4" t="s">
        <v>24</v>
      </c>
      <c r="B144" s="4"/>
      <c r="C144" s="33">
        <v>0</v>
      </c>
      <c r="D144" s="16"/>
      <c r="E144" s="16"/>
      <c r="F144" s="16"/>
      <c r="G144" s="16"/>
      <c r="H144" s="16"/>
      <c r="I144" s="16"/>
      <c r="J144" s="16"/>
      <c r="K144" s="16"/>
      <c r="L144" s="636"/>
      <c r="M144" s="20"/>
    </row>
    <row r="145" spans="1:13" x14ac:dyDescent="0.3">
      <c r="A145" s="4" t="s">
        <v>24</v>
      </c>
      <c r="B145" s="4"/>
      <c r="C145" s="33">
        <v>0</v>
      </c>
      <c r="D145" s="16"/>
      <c r="E145" s="16"/>
      <c r="F145" s="16"/>
      <c r="G145" s="16"/>
      <c r="H145" s="16"/>
      <c r="I145" s="16"/>
      <c r="J145" s="16"/>
      <c r="K145" s="16"/>
      <c r="L145" s="636"/>
      <c r="M145" s="20"/>
    </row>
    <row r="146" spans="1:13" x14ac:dyDescent="0.3">
      <c r="A146" s="4" t="s">
        <v>24</v>
      </c>
      <c r="B146" s="4"/>
      <c r="C146" s="33">
        <v>0</v>
      </c>
      <c r="D146" s="16"/>
      <c r="E146" s="16"/>
      <c r="F146" s="16"/>
      <c r="G146" s="16"/>
      <c r="H146" s="16"/>
      <c r="I146" s="16"/>
      <c r="J146" s="16"/>
      <c r="K146" s="16"/>
      <c r="L146" s="636"/>
      <c r="M146" s="20"/>
    </row>
    <row r="147" spans="1:13" x14ac:dyDescent="0.3">
      <c r="A147" s="4" t="s">
        <v>24</v>
      </c>
      <c r="B147" s="4"/>
      <c r="C147" s="33">
        <v>0</v>
      </c>
      <c r="D147" s="16"/>
      <c r="E147" s="16"/>
      <c r="F147" s="16"/>
      <c r="G147" s="16"/>
      <c r="H147" s="16"/>
      <c r="I147" s="16"/>
      <c r="J147" s="16"/>
      <c r="K147" s="16"/>
      <c r="L147" s="636"/>
      <c r="M147" s="20"/>
    </row>
    <row r="148" spans="1:13" x14ac:dyDescent="0.3">
      <c r="A148" s="4" t="s">
        <v>24</v>
      </c>
      <c r="B148" s="4"/>
      <c r="C148" s="33">
        <v>0</v>
      </c>
      <c r="D148" s="16"/>
      <c r="E148" s="16"/>
      <c r="F148" s="16"/>
      <c r="G148" s="16"/>
      <c r="H148" s="16"/>
      <c r="I148" s="16"/>
      <c r="J148" s="16"/>
      <c r="K148" s="16"/>
      <c r="L148" s="636"/>
      <c r="M148" s="20"/>
    </row>
    <row r="149" spans="1:13" x14ac:dyDescent="0.3">
      <c r="A149" s="4" t="s">
        <v>24</v>
      </c>
      <c r="B149" s="4"/>
      <c r="C149" s="33">
        <v>0</v>
      </c>
      <c r="D149" s="16"/>
      <c r="E149" s="16"/>
      <c r="F149" s="16"/>
      <c r="G149" s="16"/>
      <c r="H149" s="16"/>
      <c r="I149" s="16"/>
      <c r="J149" s="16"/>
      <c r="K149" s="16"/>
      <c r="L149" s="636"/>
      <c r="M149" s="20"/>
    </row>
    <row r="150" spans="1:13" x14ac:dyDescent="0.3">
      <c r="A150" s="4" t="s">
        <v>24</v>
      </c>
      <c r="B150" s="4"/>
      <c r="C150" s="33">
        <v>0</v>
      </c>
      <c r="D150" s="16"/>
      <c r="E150" s="16"/>
      <c r="F150" s="16"/>
      <c r="G150" s="16"/>
      <c r="H150" s="16"/>
      <c r="I150" s="16"/>
      <c r="J150" s="16"/>
      <c r="K150" s="16"/>
      <c r="L150" s="636"/>
      <c r="M150" s="20"/>
    </row>
    <row r="151" spans="1:13" x14ac:dyDescent="0.3">
      <c r="A151" s="4" t="s">
        <v>24</v>
      </c>
      <c r="B151" s="4"/>
      <c r="C151" s="33">
        <v>0</v>
      </c>
      <c r="D151" s="16"/>
      <c r="E151" s="16"/>
      <c r="F151" s="16"/>
      <c r="G151" s="16"/>
      <c r="H151" s="16"/>
      <c r="I151" s="16"/>
      <c r="J151" s="16"/>
      <c r="K151" s="16"/>
      <c r="L151" s="636"/>
      <c r="M151" s="20"/>
    </row>
    <row r="152" spans="1:13" x14ac:dyDescent="0.3">
      <c r="A152" s="4" t="s">
        <v>24</v>
      </c>
      <c r="B152" s="4"/>
      <c r="C152" s="33">
        <v>0</v>
      </c>
      <c r="D152" s="16"/>
      <c r="E152" s="16"/>
      <c r="F152" s="16"/>
      <c r="G152" s="16"/>
      <c r="H152" s="16"/>
      <c r="I152" s="16"/>
      <c r="J152" s="16"/>
      <c r="K152" s="16"/>
      <c r="L152" s="636"/>
      <c r="M152" s="20"/>
    </row>
    <row r="153" spans="1:13" x14ac:dyDescent="0.3">
      <c r="A153" s="4" t="s">
        <v>24</v>
      </c>
      <c r="B153" s="4"/>
      <c r="C153" s="33">
        <v>0</v>
      </c>
      <c r="D153" s="16"/>
      <c r="E153" s="16"/>
      <c r="F153" s="16"/>
      <c r="G153" s="16"/>
      <c r="H153" s="16"/>
      <c r="I153" s="16"/>
      <c r="J153" s="16"/>
      <c r="K153" s="16"/>
      <c r="L153" s="636"/>
      <c r="M153" s="20"/>
    </row>
    <row r="154" spans="1:13" x14ac:dyDescent="0.3">
      <c r="A154" s="4" t="s">
        <v>24</v>
      </c>
      <c r="B154" s="4"/>
      <c r="C154" s="33">
        <v>0</v>
      </c>
      <c r="D154" s="16"/>
      <c r="E154" s="16"/>
      <c r="F154" s="16"/>
      <c r="G154" s="16"/>
      <c r="H154" s="16"/>
      <c r="I154" s="16"/>
      <c r="J154" s="16"/>
      <c r="K154" s="16"/>
      <c r="L154" s="636"/>
      <c r="M154" s="20"/>
    </row>
    <row r="155" spans="1:13" x14ac:dyDescent="0.3">
      <c r="A155" s="4" t="s">
        <v>24</v>
      </c>
      <c r="B155" s="4"/>
      <c r="C155" s="33">
        <v>0</v>
      </c>
      <c r="D155" s="16"/>
      <c r="E155" s="16"/>
      <c r="F155" s="16"/>
      <c r="G155" s="16"/>
      <c r="H155" s="16"/>
      <c r="I155" s="16"/>
      <c r="J155" s="16"/>
      <c r="K155" s="16"/>
      <c r="L155" s="636"/>
      <c r="M155" s="20"/>
    </row>
    <row r="156" spans="1:13" x14ac:dyDescent="0.3">
      <c r="A156" s="4" t="s">
        <v>24</v>
      </c>
      <c r="B156" s="4"/>
      <c r="C156" s="33">
        <v>0</v>
      </c>
      <c r="D156" s="16"/>
      <c r="E156" s="16"/>
      <c r="F156" s="16"/>
      <c r="G156" s="16"/>
      <c r="H156" s="16"/>
      <c r="I156" s="16"/>
      <c r="J156" s="16"/>
      <c r="K156" s="16"/>
      <c r="L156" s="636"/>
      <c r="M156" s="20"/>
    </row>
    <row r="157" spans="1:13" x14ac:dyDescent="0.3">
      <c r="A157" s="4" t="s">
        <v>24</v>
      </c>
      <c r="B157" s="4"/>
      <c r="C157" s="33">
        <v>0</v>
      </c>
      <c r="D157" s="16"/>
      <c r="E157" s="16"/>
      <c r="F157" s="16"/>
      <c r="G157" s="16"/>
      <c r="H157" s="16"/>
      <c r="I157" s="16"/>
      <c r="J157" s="16"/>
      <c r="K157" s="16"/>
      <c r="L157" s="636"/>
      <c r="M157" s="20"/>
    </row>
    <row r="158" spans="1:13" x14ac:dyDescent="0.3">
      <c r="A158" s="4" t="s">
        <v>24</v>
      </c>
      <c r="B158" s="4"/>
      <c r="C158" s="33">
        <v>0</v>
      </c>
      <c r="D158" s="16"/>
      <c r="E158" s="16"/>
      <c r="F158" s="16"/>
      <c r="G158" s="16"/>
      <c r="H158" s="16"/>
      <c r="I158" s="16"/>
      <c r="J158" s="16"/>
      <c r="K158" s="16"/>
      <c r="L158" s="636"/>
      <c r="M158" s="20"/>
    </row>
    <row r="159" spans="1:13" x14ac:dyDescent="0.3">
      <c r="A159" s="4" t="s">
        <v>24</v>
      </c>
      <c r="B159" s="4"/>
      <c r="C159" s="33">
        <v>0</v>
      </c>
      <c r="D159" s="16"/>
      <c r="E159" s="16"/>
      <c r="F159" s="16"/>
      <c r="G159" s="16"/>
      <c r="H159" s="16"/>
      <c r="I159" s="16"/>
      <c r="J159" s="16"/>
      <c r="K159" s="16"/>
      <c r="L159" s="636"/>
      <c r="M159" s="20"/>
    </row>
    <row r="160" spans="1:13" x14ac:dyDescent="0.3">
      <c r="A160" s="4" t="s">
        <v>24</v>
      </c>
      <c r="B160" s="4"/>
      <c r="C160" s="33">
        <v>0</v>
      </c>
      <c r="D160" s="16"/>
      <c r="E160" s="16"/>
      <c r="F160" s="16"/>
      <c r="G160" s="16"/>
      <c r="H160" s="16"/>
      <c r="I160" s="16"/>
      <c r="J160" s="16"/>
      <c r="K160" s="16"/>
      <c r="L160" s="636"/>
      <c r="M160" s="20"/>
    </row>
    <row r="161" spans="1:13" x14ac:dyDescent="0.3">
      <c r="A161" s="4" t="s">
        <v>24</v>
      </c>
      <c r="B161" s="4"/>
      <c r="C161" s="33">
        <v>0</v>
      </c>
      <c r="D161" s="16"/>
      <c r="E161" s="16"/>
      <c r="F161" s="16"/>
      <c r="G161" s="16"/>
      <c r="H161" s="16"/>
      <c r="I161" s="16"/>
      <c r="J161" s="16"/>
      <c r="K161" s="16"/>
      <c r="L161" s="636"/>
      <c r="M161" s="20"/>
    </row>
    <row r="162" spans="1:13" x14ac:dyDescent="0.3">
      <c r="A162" s="4" t="s">
        <v>24</v>
      </c>
      <c r="B162" s="4"/>
      <c r="C162" s="33">
        <v>0</v>
      </c>
      <c r="D162" s="16"/>
      <c r="E162" s="16"/>
      <c r="F162" s="16"/>
      <c r="G162" s="16"/>
      <c r="H162" s="16"/>
      <c r="I162" s="16"/>
      <c r="J162" s="16"/>
      <c r="K162" s="16"/>
      <c r="L162" s="636"/>
      <c r="M162" s="20"/>
    </row>
    <row r="163" spans="1:13" x14ac:dyDescent="0.3">
      <c r="A163" s="4" t="s">
        <v>24</v>
      </c>
      <c r="B163" s="4"/>
      <c r="C163" s="33">
        <v>0</v>
      </c>
      <c r="D163" s="16"/>
      <c r="E163" s="16"/>
      <c r="F163" s="16"/>
      <c r="G163" s="16"/>
      <c r="H163" s="16"/>
      <c r="I163" s="16"/>
      <c r="J163" s="16"/>
      <c r="K163" s="16"/>
      <c r="L163" s="636"/>
      <c r="M163" s="20"/>
    </row>
    <row r="164" spans="1:13" x14ac:dyDescent="0.3">
      <c r="A164" s="4" t="s">
        <v>24</v>
      </c>
      <c r="B164" s="4"/>
      <c r="C164" s="33">
        <v>0</v>
      </c>
      <c r="D164" s="16"/>
      <c r="E164" s="16"/>
      <c r="F164" s="16"/>
      <c r="G164" s="16"/>
      <c r="H164" s="16"/>
      <c r="I164" s="16"/>
      <c r="J164" s="16"/>
      <c r="K164" s="16"/>
      <c r="L164" s="636"/>
      <c r="M164" s="20"/>
    </row>
    <row r="165" spans="1:13" x14ac:dyDescent="0.3">
      <c r="A165" s="4" t="s">
        <v>24</v>
      </c>
      <c r="B165" s="4"/>
      <c r="C165" s="33">
        <v>0</v>
      </c>
      <c r="D165" s="16"/>
      <c r="E165" s="16"/>
      <c r="F165" s="16"/>
      <c r="G165" s="16"/>
      <c r="H165" s="16"/>
      <c r="I165" s="16"/>
      <c r="J165" s="16"/>
      <c r="K165" s="16"/>
      <c r="L165" s="636"/>
      <c r="M165" s="20"/>
    </row>
    <row r="166" spans="1:13" x14ac:dyDescent="0.3">
      <c r="A166" s="4" t="s">
        <v>24</v>
      </c>
      <c r="B166" s="4"/>
      <c r="C166" s="33">
        <v>0</v>
      </c>
      <c r="D166" s="16"/>
      <c r="E166" s="16"/>
      <c r="F166" s="16"/>
      <c r="G166" s="16"/>
      <c r="H166" s="16"/>
      <c r="I166" s="16"/>
      <c r="J166" s="16"/>
      <c r="K166" s="16"/>
      <c r="L166" s="636"/>
      <c r="M166" s="20"/>
    </row>
    <row r="167" spans="1:13" x14ac:dyDescent="0.3">
      <c r="A167" s="4" t="s">
        <v>24</v>
      </c>
      <c r="B167" s="4"/>
      <c r="C167" s="33">
        <v>0</v>
      </c>
      <c r="D167" s="16"/>
      <c r="E167" s="16"/>
      <c r="F167" s="16"/>
      <c r="G167" s="16"/>
      <c r="H167" s="16"/>
      <c r="I167" s="16"/>
      <c r="J167" s="16"/>
      <c r="K167" s="16"/>
      <c r="L167" s="636"/>
      <c r="M167" s="20"/>
    </row>
    <row r="168" spans="1:13" x14ac:dyDescent="0.3">
      <c r="A168" s="4" t="s">
        <v>24</v>
      </c>
      <c r="B168" s="4"/>
      <c r="C168" s="33">
        <v>0</v>
      </c>
      <c r="D168" s="16"/>
      <c r="E168" s="16"/>
      <c r="F168" s="16"/>
      <c r="G168" s="16"/>
      <c r="H168" s="16"/>
      <c r="I168" s="16"/>
      <c r="J168" s="16"/>
      <c r="K168" s="16"/>
      <c r="L168" s="636"/>
      <c r="M168" s="20"/>
    </row>
    <row r="169" spans="1:13" x14ac:dyDescent="0.3">
      <c r="A169" s="4" t="s">
        <v>24</v>
      </c>
      <c r="B169" s="4"/>
      <c r="C169" s="33">
        <v>0</v>
      </c>
      <c r="D169" s="16"/>
      <c r="E169" s="16"/>
      <c r="F169" s="16"/>
      <c r="G169" s="16"/>
      <c r="H169" s="16"/>
      <c r="I169" s="16"/>
      <c r="J169" s="16"/>
      <c r="K169" s="16"/>
      <c r="L169" s="636"/>
      <c r="M169" s="20"/>
    </row>
    <row r="170" spans="1:13" x14ac:dyDescent="0.3">
      <c r="A170" s="4" t="s">
        <v>24</v>
      </c>
      <c r="B170" s="4"/>
      <c r="C170" s="33">
        <v>0</v>
      </c>
      <c r="D170" s="16"/>
      <c r="E170" s="16"/>
      <c r="F170" s="16"/>
      <c r="G170" s="16"/>
      <c r="H170" s="16"/>
      <c r="I170" s="16"/>
      <c r="J170" s="16"/>
      <c r="K170" s="16"/>
      <c r="L170" s="636"/>
      <c r="M170" s="20"/>
    </row>
    <row r="171" spans="1:13" x14ac:dyDescent="0.3">
      <c r="A171" s="4" t="s">
        <v>24</v>
      </c>
      <c r="B171" s="4"/>
      <c r="C171" s="33">
        <v>0</v>
      </c>
      <c r="D171" s="16"/>
      <c r="E171" s="16"/>
      <c r="F171" s="16"/>
      <c r="G171" s="16"/>
      <c r="H171" s="16"/>
      <c r="I171" s="16"/>
      <c r="J171" s="16"/>
      <c r="K171" s="16"/>
      <c r="L171" s="636"/>
      <c r="M171" s="20"/>
    </row>
    <row r="172" spans="1:13" x14ac:dyDescent="0.3">
      <c r="A172" s="4" t="s">
        <v>24</v>
      </c>
      <c r="B172" s="4"/>
      <c r="C172" s="33">
        <v>0</v>
      </c>
      <c r="D172" s="16"/>
      <c r="E172" s="16"/>
      <c r="F172" s="16"/>
      <c r="G172" s="16"/>
      <c r="H172" s="16"/>
      <c r="I172" s="16"/>
      <c r="J172" s="16"/>
      <c r="K172" s="16"/>
      <c r="L172" s="636"/>
      <c r="M172" s="20"/>
    </row>
    <row r="173" spans="1:13" x14ac:dyDescent="0.3">
      <c r="A173" s="4" t="s">
        <v>24</v>
      </c>
      <c r="B173" s="4"/>
      <c r="C173" s="33">
        <v>0</v>
      </c>
      <c r="D173" s="16"/>
      <c r="E173" s="16"/>
      <c r="F173" s="16"/>
      <c r="G173" s="16"/>
      <c r="H173" s="16"/>
      <c r="I173" s="16"/>
      <c r="J173" s="16"/>
      <c r="K173" s="16"/>
      <c r="L173" s="636"/>
      <c r="M173" s="20"/>
    </row>
    <row r="174" spans="1:13" x14ac:dyDescent="0.3">
      <c r="A174" s="4" t="s">
        <v>24</v>
      </c>
      <c r="B174" s="4"/>
      <c r="C174" s="33">
        <v>0</v>
      </c>
      <c r="D174" s="16"/>
      <c r="E174" s="16"/>
      <c r="F174" s="16"/>
      <c r="G174" s="16"/>
      <c r="H174" s="16"/>
      <c r="I174" s="16"/>
      <c r="J174" s="16"/>
      <c r="K174" s="16"/>
      <c r="L174" s="420"/>
      <c r="M174" s="20"/>
    </row>
    <row r="175" spans="1:13" x14ac:dyDescent="0.3">
      <c r="A175" s="4" t="s">
        <v>24</v>
      </c>
      <c r="B175" s="4"/>
      <c r="C175" s="33">
        <v>1</v>
      </c>
      <c r="D175" s="16"/>
      <c r="E175" s="16"/>
      <c r="F175" s="16"/>
      <c r="G175" s="16"/>
      <c r="H175" s="16"/>
      <c r="I175" s="16"/>
      <c r="J175" s="16"/>
      <c r="K175" s="16"/>
      <c r="L175" s="420"/>
    </row>
    <row r="176" spans="1:13" x14ac:dyDescent="0.3">
      <c r="A176" s="4" t="s">
        <v>24</v>
      </c>
      <c r="B176" s="4"/>
      <c r="C176" s="33">
        <v>2</v>
      </c>
      <c r="D176" s="16"/>
      <c r="E176" s="16"/>
      <c r="F176" s="16"/>
      <c r="G176" s="16"/>
      <c r="H176" s="16"/>
      <c r="I176" s="16"/>
      <c r="J176" s="16"/>
      <c r="K176" s="16"/>
      <c r="L176" s="420"/>
    </row>
    <row r="177" spans="1:12" x14ac:dyDescent="0.3">
      <c r="A177" s="4" t="s">
        <v>24</v>
      </c>
      <c r="B177" s="4"/>
      <c r="C177" s="33">
        <v>3</v>
      </c>
      <c r="D177" s="16"/>
      <c r="E177" s="16"/>
      <c r="F177" s="16"/>
      <c r="G177" s="16"/>
      <c r="H177" s="16"/>
      <c r="I177" s="16"/>
      <c r="J177" s="16"/>
      <c r="K177" s="16"/>
      <c r="L177" s="420"/>
    </row>
    <row r="178" spans="1:12" x14ac:dyDescent="0.3">
      <c r="A178" s="4" t="s">
        <v>24</v>
      </c>
      <c r="B178" s="4"/>
      <c r="C178" s="33">
        <v>4</v>
      </c>
      <c r="D178" s="16"/>
      <c r="E178" s="16"/>
      <c r="F178" s="16"/>
      <c r="G178" s="16"/>
      <c r="H178" s="16"/>
      <c r="I178" s="16"/>
      <c r="J178" s="16"/>
      <c r="K178" s="16"/>
      <c r="L178" s="420"/>
    </row>
    <row r="179" spans="1:12" x14ac:dyDescent="0.3">
      <c r="A179" s="4" t="s">
        <v>24</v>
      </c>
      <c r="B179" s="4"/>
      <c r="C179" s="33">
        <v>5</v>
      </c>
      <c r="D179" s="16"/>
      <c r="E179" s="16"/>
      <c r="F179" s="16"/>
      <c r="G179" s="16"/>
      <c r="H179" s="16"/>
      <c r="I179" s="16"/>
      <c r="J179" s="16"/>
      <c r="K179" s="16"/>
      <c r="L179" s="420"/>
    </row>
    <row r="180" spans="1:12" x14ac:dyDescent="0.3">
      <c r="A180" s="4" t="s">
        <v>24</v>
      </c>
      <c r="B180" s="4"/>
      <c r="C180" s="33">
        <v>6</v>
      </c>
      <c r="D180" s="16"/>
      <c r="E180" s="16"/>
      <c r="F180" s="16"/>
      <c r="G180" s="16"/>
      <c r="H180" s="16"/>
      <c r="I180" s="16"/>
      <c r="J180" s="16"/>
      <c r="K180" s="16"/>
      <c r="L180" s="420"/>
    </row>
    <row r="181" spans="1:12" x14ac:dyDescent="0.3">
      <c r="A181" s="4" t="s">
        <v>24</v>
      </c>
      <c r="B181" s="4"/>
      <c r="C181" s="33">
        <v>7</v>
      </c>
      <c r="D181" s="16"/>
      <c r="E181" s="16"/>
      <c r="F181" s="16"/>
      <c r="G181" s="16"/>
      <c r="H181" s="16"/>
      <c r="I181" s="16"/>
      <c r="J181" s="16"/>
      <c r="K181" s="16"/>
      <c r="L181" s="420"/>
    </row>
    <row r="182" spans="1:12" x14ac:dyDescent="0.3">
      <c r="A182" s="4" t="s">
        <v>24</v>
      </c>
      <c r="B182" s="4"/>
      <c r="C182" s="33">
        <v>8</v>
      </c>
      <c r="D182" s="16"/>
      <c r="E182" s="16"/>
      <c r="F182" s="16"/>
      <c r="G182" s="16"/>
      <c r="H182" s="16"/>
      <c r="I182" s="16"/>
      <c r="J182" s="16"/>
      <c r="K182" s="16"/>
      <c r="L182" s="420"/>
    </row>
    <row r="183" spans="1:12" x14ac:dyDescent="0.3">
      <c r="A183" s="4" t="s">
        <v>24</v>
      </c>
      <c r="B183" s="4"/>
      <c r="C183" s="33">
        <v>9</v>
      </c>
      <c r="D183" s="16"/>
      <c r="E183" s="16"/>
      <c r="F183" s="16"/>
      <c r="G183" s="16"/>
      <c r="H183" s="16"/>
      <c r="I183" s="16"/>
      <c r="J183" s="16"/>
      <c r="K183" s="16"/>
      <c r="L183" s="420"/>
    </row>
    <row r="184" spans="1:12" x14ac:dyDescent="0.3">
      <c r="A184" s="4" t="s">
        <v>24</v>
      </c>
      <c r="B184" s="4"/>
      <c r="C184" s="33">
        <v>10</v>
      </c>
      <c r="D184" s="16"/>
      <c r="E184" s="16"/>
      <c r="F184" s="16"/>
      <c r="G184" s="16"/>
      <c r="H184" s="16"/>
      <c r="I184" s="16"/>
      <c r="J184" s="16"/>
      <c r="K184" s="16"/>
      <c r="L184" s="420"/>
    </row>
    <row r="185" spans="1:12" x14ac:dyDescent="0.3">
      <c r="A185" s="4" t="s">
        <v>24</v>
      </c>
      <c r="B185" s="4"/>
      <c r="C185" s="33">
        <v>11</v>
      </c>
      <c r="D185" s="16"/>
      <c r="E185" s="16"/>
      <c r="F185" s="16"/>
      <c r="G185" s="16"/>
      <c r="H185" s="16"/>
      <c r="I185" s="16"/>
      <c r="J185" s="16"/>
      <c r="K185" s="16"/>
      <c r="L185" s="420"/>
    </row>
    <row r="186" spans="1:12" x14ac:dyDescent="0.3">
      <c r="A186" s="4" t="s">
        <v>24</v>
      </c>
      <c r="B186" s="4"/>
      <c r="C186" s="33">
        <v>12</v>
      </c>
      <c r="D186" s="16"/>
      <c r="E186" s="16"/>
      <c r="F186" s="16"/>
      <c r="G186" s="16"/>
      <c r="H186" s="16"/>
      <c r="I186" s="16"/>
      <c r="J186" s="16"/>
      <c r="K186" s="16"/>
      <c r="L186" s="420"/>
    </row>
    <row r="187" spans="1:12" x14ac:dyDescent="0.3">
      <c r="A187" s="4" t="s">
        <v>24</v>
      </c>
      <c r="B187" s="4"/>
      <c r="C187" s="33">
        <v>13</v>
      </c>
      <c r="D187" s="16"/>
      <c r="E187" s="16"/>
      <c r="F187" s="16"/>
      <c r="G187" s="16"/>
      <c r="H187" s="16"/>
      <c r="I187" s="16"/>
      <c r="J187" s="16"/>
      <c r="K187" s="16"/>
      <c r="L187" s="420"/>
    </row>
    <row r="188" spans="1:12" x14ac:dyDescent="0.3">
      <c r="A188" s="4" t="s">
        <v>24</v>
      </c>
      <c r="B188" s="4"/>
      <c r="C188" s="33">
        <v>14</v>
      </c>
      <c r="D188" s="16"/>
      <c r="E188" s="16"/>
      <c r="F188" s="16"/>
      <c r="G188" s="16"/>
      <c r="H188" s="16"/>
      <c r="I188" s="16"/>
      <c r="J188" s="16"/>
      <c r="K188" s="16"/>
      <c r="L188" s="420"/>
    </row>
    <row r="189" spans="1:12" x14ac:dyDescent="0.3">
      <c r="A189" s="4" t="s">
        <v>24</v>
      </c>
      <c r="B189" s="4"/>
      <c r="C189" s="33">
        <v>15</v>
      </c>
      <c r="D189" s="16"/>
      <c r="E189" s="16"/>
      <c r="F189" s="16"/>
      <c r="G189" s="16"/>
      <c r="H189" s="16"/>
      <c r="I189" s="16"/>
      <c r="J189" s="16"/>
      <c r="K189" s="16"/>
      <c r="L189" s="420"/>
    </row>
    <row r="190" spans="1:12" x14ac:dyDescent="0.3">
      <c r="A190" s="4" t="s">
        <v>24</v>
      </c>
      <c r="B190" s="4"/>
      <c r="C190" s="33">
        <v>16</v>
      </c>
      <c r="D190" s="16"/>
      <c r="E190" s="16"/>
      <c r="F190" s="16"/>
      <c r="G190" s="16"/>
      <c r="H190" s="16"/>
      <c r="I190" s="16"/>
      <c r="J190" s="16"/>
      <c r="K190" s="16"/>
      <c r="L190" s="420"/>
    </row>
    <row r="191" spans="1:12" x14ac:dyDescent="0.3">
      <c r="A191" s="4" t="s">
        <v>24</v>
      </c>
      <c r="B191" s="4"/>
      <c r="C191" s="33">
        <v>17</v>
      </c>
      <c r="D191" s="16"/>
      <c r="E191" s="16"/>
      <c r="F191" s="16"/>
      <c r="G191" s="16"/>
      <c r="H191" s="16"/>
      <c r="I191" s="16"/>
      <c r="J191" s="16"/>
      <c r="K191" s="16"/>
      <c r="L191" s="420"/>
    </row>
    <row r="192" spans="1:12" x14ac:dyDescent="0.3">
      <c r="A192" s="4" t="s">
        <v>24</v>
      </c>
      <c r="B192" s="4"/>
      <c r="C192" s="33">
        <v>18</v>
      </c>
      <c r="D192" s="16"/>
      <c r="E192" s="16"/>
      <c r="F192" s="16"/>
      <c r="G192" s="16"/>
      <c r="H192" s="16"/>
      <c r="I192" s="16"/>
      <c r="J192" s="16"/>
      <c r="K192" s="16"/>
      <c r="L192" s="420"/>
    </row>
    <row r="193" spans="1:12" x14ac:dyDescent="0.3">
      <c r="A193" s="4" t="s">
        <v>24</v>
      </c>
      <c r="B193" s="4"/>
      <c r="C193" s="33">
        <v>19</v>
      </c>
      <c r="D193" s="16"/>
      <c r="E193" s="16"/>
      <c r="F193" s="16"/>
      <c r="G193" s="16"/>
      <c r="H193" s="16"/>
      <c r="I193" s="16"/>
      <c r="J193" s="16"/>
      <c r="K193" s="16"/>
      <c r="L193" s="420"/>
    </row>
    <row r="194" spans="1:12" x14ac:dyDescent="0.3">
      <c r="A194" s="4" t="s">
        <v>24</v>
      </c>
      <c r="B194" s="4"/>
      <c r="C194" s="33">
        <v>20</v>
      </c>
      <c r="D194" s="16"/>
      <c r="E194" s="16"/>
      <c r="F194" s="16"/>
      <c r="G194" s="16"/>
      <c r="H194" s="16"/>
      <c r="I194" s="16"/>
      <c r="J194" s="16"/>
      <c r="K194" s="16"/>
      <c r="L194" s="420"/>
    </row>
    <row r="195" spans="1:12" x14ac:dyDescent="0.3">
      <c r="A195" s="4" t="s">
        <v>24</v>
      </c>
      <c r="B195" s="4"/>
      <c r="C195" s="33">
        <v>21</v>
      </c>
      <c r="D195" s="16"/>
      <c r="E195" s="16"/>
      <c r="F195" s="16"/>
      <c r="G195" s="16"/>
      <c r="H195" s="16"/>
      <c r="I195" s="16"/>
      <c r="J195" s="16"/>
      <c r="K195" s="16"/>
      <c r="L195" s="420"/>
    </row>
    <row r="196" spans="1:12" x14ac:dyDescent="0.3">
      <c r="A196" s="4" t="s">
        <v>24</v>
      </c>
      <c r="B196" s="4"/>
      <c r="C196" s="33">
        <v>22</v>
      </c>
      <c r="D196" s="16"/>
      <c r="E196" s="16"/>
      <c r="F196" s="16"/>
      <c r="G196" s="16"/>
      <c r="H196" s="16"/>
      <c r="I196" s="16"/>
      <c r="J196" s="16"/>
      <c r="K196" s="16"/>
      <c r="L196" s="420"/>
    </row>
    <row r="197" spans="1:12" x14ac:dyDescent="0.3">
      <c r="A197" s="4" t="s">
        <v>24</v>
      </c>
      <c r="B197" s="4"/>
      <c r="C197" s="33">
        <v>23</v>
      </c>
      <c r="D197" s="16"/>
      <c r="E197" s="16"/>
      <c r="F197" s="16"/>
      <c r="G197" s="16"/>
      <c r="H197" s="16"/>
      <c r="I197" s="16"/>
      <c r="J197" s="16"/>
      <c r="K197" s="16"/>
      <c r="L197" s="420"/>
    </row>
    <row r="198" spans="1:12" x14ac:dyDescent="0.3">
      <c r="A198" s="4" t="s">
        <v>24</v>
      </c>
      <c r="B198" s="4"/>
      <c r="C198" s="33">
        <v>24</v>
      </c>
      <c r="D198" s="16"/>
      <c r="E198" s="16"/>
      <c r="F198" s="16"/>
      <c r="G198" s="16"/>
      <c r="H198" s="16"/>
      <c r="I198" s="16"/>
      <c r="J198" s="16"/>
      <c r="K198" s="16"/>
      <c r="L198" s="420"/>
    </row>
    <row r="199" spans="1:12" x14ac:dyDescent="0.3">
      <c r="A199" s="4" t="s">
        <v>24</v>
      </c>
      <c r="B199" s="4"/>
      <c r="C199" s="33">
        <v>25</v>
      </c>
      <c r="D199" s="16"/>
      <c r="E199" s="16"/>
      <c r="F199" s="16"/>
      <c r="G199" s="16"/>
      <c r="H199" s="16"/>
      <c r="I199" s="16"/>
      <c r="J199" s="16"/>
      <c r="K199" s="16"/>
      <c r="L199" s="420"/>
    </row>
    <row r="200" spans="1:12" x14ac:dyDescent="0.3">
      <c r="A200" s="4" t="s">
        <v>24</v>
      </c>
      <c r="B200" s="4"/>
      <c r="C200" s="33">
        <v>26</v>
      </c>
      <c r="D200" s="16"/>
      <c r="E200" s="16"/>
      <c r="F200" s="16"/>
      <c r="G200" s="16"/>
      <c r="H200" s="16"/>
      <c r="I200" s="16"/>
      <c r="J200" s="16"/>
      <c r="K200" s="16"/>
      <c r="L200" s="420"/>
    </row>
    <row r="201" spans="1:12" x14ac:dyDescent="0.3">
      <c r="A201" s="4" t="s">
        <v>24</v>
      </c>
      <c r="B201" s="4"/>
      <c r="C201" s="33">
        <v>27</v>
      </c>
      <c r="D201" s="16"/>
      <c r="E201" s="16"/>
      <c r="F201" s="16"/>
      <c r="G201" s="16"/>
      <c r="H201" s="16"/>
      <c r="I201" s="16"/>
      <c r="J201" s="16"/>
      <c r="K201" s="16"/>
      <c r="L201" s="420"/>
    </row>
    <row r="202" spans="1:12" x14ac:dyDescent="0.3">
      <c r="A202" s="4" t="s">
        <v>24</v>
      </c>
      <c r="B202" s="4"/>
      <c r="C202" s="33">
        <v>28</v>
      </c>
      <c r="D202" s="16"/>
      <c r="E202" s="16"/>
      <c r="F202" s="16"/>
      <c r="G202" s="16"/>
      <c r="H202" s="16"/>
      <c r="I202" s="16"/>
      <c r="J202" s="16"/>
      <c r="K202" s="16"/>
      <c r="L202" s="420"/>
    </row>
    <row r="203" spans="1:12" x14ac:dyDescent="0.3">
      <c r="A203" s="4" t="s">
        <v>24</v>
      </c>
      <c r="B203" s="4"/>
      <c r="C203" s="33">
        <v>29</v>
      </c>
      <c r="D203" s="16"/>
      <c r="E203" s="16"/>
      <c r="F203" s="16"/>
      <c r="G203" s="16"/>
      <c r="H203" s="16"/>
      <c r="I203" s="16"/>
      <c r="J203" s="16"/>
      <c r="K203" s="16"/>
      <c r="L203" s="420"/>
    </row>
    <row r="204" spans="1:12" x14ac:dyDescent="0.3">
      <c r="A204" s="4" t="s">
        <v>24</v>
      </c>
      <c r="B204" s="4"/>
      <c r="C204" s="33">
        <v>30</v>
      </c>
      <c r="D204" s="16"/>
      <c r="E204" s="16"/>
      <c r="F204" s="16"/>
      <c r="G204" s="16"/>
      <c r="H204" s="16"/>
      <c r="I204" s="16"/>
      <c r="J204" s="16"/>
      <c r="K204" s="16"/>
      <c r="L204" s="420"/>
    </row>
    <row r="205" spans="1:12" x14ac:dyDescent="0.3">
      <c r="A205" s="4" t="s">
        <v>24</v>
      </c>
      <c r="B205" s="4"/>
      <c r="C205" s="33">
        <v>31</v>
      </c>
      <c r="D205" s="16"/>
      <c r="E205" s="16"/>
      <c r="F205" s="16"/>
      <c r="G205" s="16"/>
      <c r="H205" s="16"/>
      <c r="I205" s="16"/>
      <c r="J205" s="16"/>
      <c r="K205" s="16"/>
      <c r="L205" s="420"/>
    </row>
    <row r="206" spans="1:12" x14ac:dyDescent="0.3">
      <c r="A206" s="4" t="s">
        <v>24</v>
      </c>
      <c r="B206" s="4"/>
      <c r="C206" s="33">
        <v>32</v>
      </c>
      <c r="D206" s="16"/>
      <c r="E206" s="16"/>
      <c r="F206" s="16"/>
      <c r="G206" s="16"/>
      <c r="H206" s="16"/>
      <c r="I206" s="16"/>
      <c r="J206" s="16"/>
      <c r="K206" s="16"/>
      <c r="L206" s="420"/>
    </row>
    <row r="207" spans="1:12" x14ac:dyDescent="0.3">
      <c r="A207" s="4" t="s">
        <v>24</v>
      </c>
      <c r="B207" s="4"/>
      <c r="C207" s="33">
        <v>33</v>
      </c>
      <c r="D207" s="16"/>
      <c r="E207" s="16"/>
      <c r="F207" s="16"/>
      <c r="G207" s="16"/>
      <c r="H207" s="16"/>
      <c r="I207" s="16"/>
      <c r="J207" s="16"/>
      <c r="K207" s="16"/>
      <c r="L207" s="420"/>
    </row>
    <row r="208" spans="1:12" x14ac:dyDescent="0.3">
      <c r="A208" s="4" t="s">
        <v>24</v>
      </c>
      <c r="B208" s="4"/>
      <c r="C208" s="33">
        <v>34</v>
      </c>
      <c r="D208" s="16"/>
      <c r="E208" s="16"/>
      <c r="F208" s="16"/>
      <c r="G208" s="16"/>
      <c r="H208" s="16"/>
      <c r="I208" s="16"/>
      <c r="J208" s="16"/>
      <c r="K208" s="16"/>
      <c r="L208" s="420"/>
    </row>
    <row r="209" spans="1:12" x14ac:dyDescent="0.3">
      <c r="A209" s="4" t="s">
        <v>24</v>
      </c>
      <c r="B209" s="4"/>
      <c r="C209" s="33">
        <v>35</v>
      </c>
      <c r="D209" s="16"/>
      <c r="E209" s="16"/>
      <c r="F209" s="16"/>
      <c r="G209" s="16"/>
      <c r="H209" s="16"/>
      <c r="I209" s="16"/>
      <c r="J209" s="16"/>
      <c r="K209" s="16"/>
      <c r="L209" s="420"/>
    </row>
    <row r="210" spans="1:12" x14ac:dyDescent="0.3">
      <c r="A210" s="4" t="s">
        <v>24</v>
      </c>
      <c r="B210" s="4"/>
      <c r="C210" s="33">
        <v>36</v>
      </c>
      <c r="D210" s="16"/>
      <c r="E210" s="16"/>
      <c r="F210" s="16"/>
      <c r="G210" s="16"/>
      <c r="H210" s="16"/>
      <c r="I210" s="16"/>
      <c r="J210" s="16"/>
      <c r="K210" s="16"/>
      <c r="L210" s="420"/>
    </row>
    <row r="211" spans="1:12" x14ac:dyDescent="0.3">
      <c r="A211" s="4" t="s">
        <v>24</v>
      </c>
      <c r="B211" s="4"/>
      <c r="C211" s="33">
        <v>37</v>
      </c>
      <c r="D211" s="16"/>
      <c r="E211" s="16"/>
      <c r="F211" s="16"/>
      <c r="G211" s="16"/>
      <c r="H211" s="16"/>
      <c r="I211" s="16"/>
      <c r="J211" s="16"/>
      <c r="K211" s="16"/>
      <c r="L211" s="420"/>
    </row>
    <row r="212" spans="1:12" x14ac:dyDescent="0.3">
      <c r="A212" s="4" t="s">
        <v>24</v>
      </c>
      <c r="B212" s="4"/>
      <c r="C212" s="33">
        <v>38</v>
      </c>
      <c r="D212" s="16"/>
      <c r="E212" s="16"/>
      <c r="F212" s="16"/>
      <c r="G212" s="16"/>
      <c r="H212" s="16"/>
      <c r="I212" s="16"/>
      <c r="J212" s="16"/>
      <c r="K212" s="16"/>
      <c r="L212" s="420"/>
    </row>
    <row r="213" spans="1:12" x14ac:dyDescent="0.3">
      <c r="A213" s="4" t="s">
        <v>24</v>
      </c>
      <c r="B213" s="4"/>
      <c r="C213" s="33">
        <v>39</v>
      </c>
      <c r="D213" s="16"/>
      <c r="E213" s="16"/>
      <c r="F213" s="16"/>
      <c r="G213" s="16"/>
      <c r="H213" s="16"/>
      <c r="I213" s="16"/>
      <c r="J213" s="16"/>
      <c r="K213" s="16"/>
      <c r="L213" s="420"/>
    </row>
    <row r="214" spans="1:12" x14ac:dyDescent="0.3">
      <c r="A214" s="4" t="s">
        <v>24</v>
      </c>
      <c r="B214" s="4"/>
      <c r="C214" s="33">
        <v>40</v>
      </c>
      <c r="D214" s="16"/>
      <c r="E214" s="16"/>
      <c r="F214" s="16"/>
      <c r="G214" s="16"/>
      <c r="H214" s="16"/>
      <c r="I214" s="16"/>
      <c r="J214" s="16"/>
      <c r="K214" s="16"/>
      <c r="L214" s="420"/>
    </row>
    <row r="215" spans="1:12" x14ac:dyDescent="0.3">
      <c r="A215" s="4" t="s">
        <v>24</v>
      </c>
      <c r="B215" s="4"/>
      <c r="C215" s="33">
        <v>41</v>
      </c>
      <c r="D215" s="16"/>
      <c r="E215" s="16"/>
      <c r="F215" s="16"/>
      <c r="G215" s="16"/>
      <c r="H215" s="16"/>
      <c r="I215" s="16"/>
      <c r="J215" s="16"/>
      <c r="K215" s="16"/>
      <c r="L215" s="420"/>
    </row>
    <row r="216" spans="1:12" x14ac:dyDescent="0.3">
      <c r="A216" s="4" t="s">
        <v>24</v>
      </c>
      <c r="B216" s="4"/>
      <c r="C216" s="33">
        <v>42</v>
      </c>
      <c r="D216" s="16"/>
      <c r="E216" s="16"/>
      <c r="F216" s="16"/>
      <c r="G216" s="16"/>
      <c r="H216" s="16"/>
      <c r="I216" s="16"/>
      <c r="J216" s="16"/>
      <c r="K216" s="16"/>
      <c r="L216" s="420"/>
    </row>
    <row r="217" spans="1:12" x14ac:dyDescent="0.3">
      <c r="A217" s="4" t="s">
        <v>24</v>
      </c>
      <c r="B217" s="4"/>
      <c r="C217" s="33">
        <v>43</v>
      </c>
      <c r="D217" s="16"/>
      <c r="E217" s="16"/>
      <c r="F217" s="16"/>
      <c r="G217" s="16"/>
      <c r="H217" s="16"/>
      <c r="I217" s="16"/>
      <c r="J217" s="16"/>
      <c r="K217" s="16"/>
      <c r="L217" s="420"/>
    </row>
    <row r="218" spans="1:12" x14ac:dyDescent="0.3">
      <c r="A218" s="4" t="s">
        <v>24</v>
      </c>
      <c r="B218" s="4"/>
      <c r="C218" s="33">
        <v>44</v>
      </c>
      <c r="D218" s="16"/>
      <c r="E218" s="16"/>
      <c r="F218" s="16"/>
      <c r="G218" s="16"/>
      <c r="H218" s="16"/>
      <c r="I218" s="16"/>
      <c r="J218" s="16"/>
      <c r="K218" s="16"/>
      <c r="L218" s="420"/>
    </row>
    <row r="219" spans="1:12" x14ac:dyDescent="0.3">
      <c r="A219" s="4" t="s">
        <v>24</v>
      </c>
      <c r="B219" s="4"/>
      <c r="C219" s="33">
        <v>45</v>
      </c>
      <c r="D219" s="16"/>
      <c r="E219" s="16"/>
      <c r="F219" s="16"/>
      <c r="G219" s="16"/>
      <c r="H219" s="16"/>
      <c r="I219" s="16"/>
      <c r="J219" s="16"/>
      <c r="K219" s="16"/>
      <c r="L219" s="420"/>
    </row>
    <row r="220" spans="1:12" x14ac:dyDescent="0.3">
      <c r="A220" s="4" t="s">
        <v>24</v>
      </c>
      <c r="B220" s="4"/>
      <c r="C220" s="33">
        <v>46</v>
      </c>
      <c r="D220" s="16"/>
      <c r="E220" s="16"/>
      <c r="F220" s="16"/>
      <c r="G220" s="16"/>
      <c r="H220" s="16"/>
      <c r="I220" s="16"/>
      <c r="J220" s="16"/>
      <c r="K220" s="16"/>
      <c r="L220" s="420"/>
    </row>
    <row r="221" spans="1:12" x14ac:dyDescent="0.3">
      <c r="A221" s="4" t="s">
        <v>24</v>
      </c>
      <c r="B221" s="4"/>
      <c r="C221" s="33">
        <v>47</v>
      </c>
      <c r="D221" s="16"/>
      <c r="E221" s="16"/>
      <c r="F221" s="16"/>
      <c r="G221" s="16"/>
      <c r="H221" s="16"/>
      <c r="I221" s="16"/>
      <c r="J221" s="16"/>
      <c r="K221" s="16"/>
      <c r="L221" s="420"/>
    </row>
    <row r="222" spans="1:12" x14ac:dyDescent="0.3">
      <c r="A222" s="4" t="s">
        <v>24</v>
      </c>
      <c r="B222" s="4"/>
      <c r="C222" s="33">
        <v>48</v>
      </c>
      <c r="D222" s="16"/>
      <c r="E222" s="16"/>
      <c r="F222" s="16"/>
      <c r="G222" s="16"/>
      <c r="H222" s="16"/>
      <c r="I222" s="16"/>
      <c r="J222" s="16"/>
      <c r="K222" s="16"/>
      <c r="L222" s="420"/>
    </row>
    <row r="223" spans="1:12" x14ac:dyDescent="0.3">
      <c r="A223" s="4" t="s">
        <v>24</v>
      </c>
      <c r="B223" s="4"/>
      <c r="C223" s="33">
        <v>49</v>
      </c>
      <c r="D223" s="16"/>
      <c r="E223" s="16"/>
      <c r="F223" s="16"/>
      <c r="G223" s="16"/>
      <c r="H223" s="16"/>
      <c r="I223" s="16"/>
      <c r="J223" s="16"/>
      <c r="K223" s="16"/>
      <c r="L223" s="420"/>
    </row>
    <row r="224" spans="1:12" x14ac:dyDescent="0.3">
      <c r="A224" s="4" t="s">
        <v>24</v>
      </c>
      <c r="B224" s="4"/>
      <c r="C224" s="33">
        <v>50</v>
      </c>
      <c r="D224" s="16"/>
      <c r="E224" s="16"/>
      <c r="F224" s="16"/>
      <c r="G224" s="16"/>
      <c r="H224" s="16"/>
      <c r="I224" s="16"/>
      <c r="J224" s="16"/>
      <c r="K224" s="16"/>
      <c r="L224" s="420"/>
    </row>
    <row r="225" spans="1:12" x14ac:dyDescent="0.3">
      <c r="A225" s="4" t="s">
        <v>24</v>
      </c>
      <c r="B225" s="4"/>
      <c r="C225" s="33">
        <v>51</v>
      </c>
      <c r="D225" s="16"/>
      <c r="E225" s="16"/>
      <c r="F225" s="16"/>
      <c r="G225" s="16"/>
      <c r="H225" s="16"/>
      <c r="I225" s="16"/>
      <c r="J225" s="16"/>
      <c r="K225" s="16"/>
      <c r="L225" s="420"/>
    </row>
    <row r="226" spans="1:12" x14ac:dyDescent="0.3">
      <c r="A226" s="4" t="s">
        <v>24</v>
      </c>
      <c r="B226" s="4"/>
      <c r="C226" s="33">
        <v>52</v>
      </c>
      <c r="D226" s="16"/>
      <c r="E226" s="16"/>
      <c r="F226" s="16"/>
      <c r="G226" s="16"/>
      <c r="H226" s="16"/>
      <c r="I226" s="16"/>
      <c r="J226" s="16"/>
      <c r="K226" s="16"/>
      <c r="L226" s="420"/>
    </row>
    <row r="227" spans="1:12" x14ac:dyDescent="0.3">
      <c r="A227" s="4" t="s">
        <v>24</v>
      </c>
      <c r="B227" s="4"/>
      <c r="C227" s="33">
        <v>53</v>
      </c>
      <c r="D227" s="16"/>
      <c r="E227" s="16"/>
      <c r="F227" s="16"/>
      <c r="G227" s="16"/>
      <c r="H227" s="16"/>
      <c r="I227" s="16"/>
      <c r="J227" s="16"/>
      <c r="K227" s="16"/>
      <c r="L227" s="420"/>
    </row>
    <row r="228" spans="1:12" x14ac:dyDescent="0.3">
      <c r="A228" s="4" t="s">
        <v>24</v>
      </c>
      <c r="B228" s="4"/>
      <c r="C228" s="33">
        <v>54</v>
      </c>
      <c r="D228" s="16"/>
      <c r="E228" s="16"/>
      <c r="F228" s="16"/>
      <c r="G228" s="16"/>
      <c r="H228" s="16"/>
      <c r="I228" s="16"/>
      <c r="J228" s="16"/>
      <c r="K228" s="16"/>
      <c r="L228" s="420"/>
    </row>
    <row r="229" spans="1:12" x14ac:dyDescent="0.3">
      <c r="A229" s="4" t="s">
        <v>24</v>
      </c>
      <c r="B229" s="4"/>
      <c r="C229" s="33">
        <v>55</v>
      </c>
      <c r="D229" s="16"/>
      <c r="E229" s="16"/>
      <c r="F229" s="16"/>
      <c r="G229" s="16"/>
      <c r="H229" s="16"/>
      <c r="I229" s="16"/>
      <c r="J229" s="16"/>
      <c r="K229" s="16"/>
      <c r="L229" s="420"/>
    </row>
    <row r="230" spans="1:12" x14ac:dyDescent="0.3">
      <c r="A230" s="4" t="s">
        <v>24</v>
      </c>
      <c r="B230" s="4"/>
      <c r="C230" s="33">
        <v>56</v>
      </c>
      <c r="D230" s="16"/>
      <c r="E230" s="16"/>
      <c r="F230" s="16"/>
      <c r="G230" s="16"/>
      <c r="H230" s="16"/>
      <c r="I230" s="16"/>
      <c r="J230" s="16"/>
      <c r="K230" s="16"/>
      <c r="L230" s="420"/>
    </row>
    <row r="231" spans="1:12" x14ac:dyDescent="0.3">
      <c r="A231" s="4" t="s">
        <v>24</v>
      </c>
      <c r="B231" s="4"/>
      <c r="C231" s="33">
        <v>57</v>
      </c>
      <c r="D231" s="16"/>
      <c r="E231" s="16"/>
      <c r="F231" s="16"/>
      <c r="G231" s="16"/>
      <c r="H231" s="16"/>
      <c r="I231" s="16"/>
      <c r="J231" s="16"/>
      <c r="K231" s="16"/>
      <c r="L231" s="420"/>
    </row>
    <row r="232" spans="1:12" x14ac:dyDescent="0.3">
      <c r="A232" s="4" t="s">
        <v>24</v>
      </c>
      <c r="B232" s="4"/>
      <c r="C232" s="33">
        <v>58</v>
      </c>
      <c r="D232" s="16"/>
      <c r="E232" s="16"/>
      <c r="F232" s="16"/>
      <c r="G232" s="16"/>
      <c r="H232" s="16"/>
      <c r="I232" s="16"/>
      <c r="J232" s="16"/>
      <c r="K232" s="16"/>
      <c r="L232" s="420"/>
    </row>
    <row r="233" spans="1:12" x14ac:dyDescent="0.3">
      <c r="A233" s="4" t="s">
        <v>24</v>
      </c>
      <c r="B233" s="4"/>
      <c r="C233" s="33">
        <v>59</v>
      </c>
      <c r="D233" s="16"/>
      <c r="E233" s="16"/>
      <c r="F233" s="16"/>
      <c r="G233" s="16"/>
      <c r="H233" s="16"/>
      <c r="I233" s="16"/>
      <c r="J233" s="16"/>
      <c r="K233" s="16"/>
      <c r="L233" s="420"/>
    </row>
    <row r="234" spans="1:12" x14ac:dyDescent="0.3">
      <c r="A234" s="4" t="s">
        <v>24</v>
      </c>
      <c r="B234" s="4"/>
      <c r="C234" s="33">
        <v>60</v>
      </c>
      <c r="D234" s="16"/>
      <c r="E234" s="16"/>
      <c r="F234" s="16"/>
      <c r="G234" s="16"/>
      <c r="H234" s="16"/>
      <c r="I234" s="16"/>
      <c r="J234" s="16"/>
      <c r="K234" s="16"/>
      <c r="L234" s="420"/>
    </row>
    <row r="235" spans="1:12" x14ac:dyDescent="0.3">
      <c r="A235" s="4" t="s">
        <v>24</v>
      </c>
      <c r="B235" s="4"/>
      <c r="C235" s="33">
        <v>61</v>
      </c>
      <c r="D235" s="16"/>
      <c r="E235" s="16"/>
      <c r="F235" s="16"/>
      <c r="G235" s="16"/>
      <c r="H235" s="16"/>
      <c r="I235" s="16"/>
      <c r="J235" s="16"/>
      <c r="K235" s="16"/>
      <c r="L235" s="420"/>
    </row>
    <row r="236" spans="1:12" x14ac:dyDescent="0.3">
      <c r="A236" s="4" t="s">
        <v>24</v>
      </c>
      <c r="B236" s="4"/>
      <c r="C236" s="33">
        <v>62</v>
      </c>
      <c r="D236" s="16"/>
      <c r="E236" s="16"/>
      <c r="F236" s="16"/>
      <c r="G236" s="16"/>
      <c r="H236" s="16"/>
      <c r="I236" s="16"/>
      <c r="J236" s="16"/>
      <c r="K236" s="16"/>
      <c r="L236" s="420"/>
    </row>
    <row r="237" spans="1:12" x14ac:dyDescent="0.3">
      <c r="A237" s="4" t="s">
        <v>24</v>
      </c>
      <c r="B237" s="4"/>
      <c r="C237" s="33">
        <v>63</v>
      </c>
      <c r="D237" s="16"/>
      <c r="E237" s="16"/>
      <c r="F237" s="16"/>
      <c r="G237" s="16"/>
      <c r="H237" s="16"/>
      <c r="I237" s="16"/>
      <c r="J237" s="16"/>
      <c r="K237" s="16"/>
      <c r="L237" s="420"/>
    </row>
    <row r="238" spans="1:12" x14ac:dyDescent="0.3">
      <c r="A238" s="4" t="s">
        <v>24</v>
      </c>
      <c r="B238" s="4"/>
      <c r="C238" s="33">
        <v>64</v>
      </c>
      <c r="D238" s="16"/>
      <c r="E238" s="16"/>
      <c r="F238" s="16"/>
      <c r="G238" s="16"/>
      <c r="H238" s="16"/>
      <c r="I238" s="16"/>
      <c r="J238" s="16"/>
      <c r="K238" s="16"/>
      <c r="L238" s="420"/>
    </row>
    <row r="239" spans="1:12" x14ac:dyDescent="0.3">
      <c r="A239" s="4" t="s">
        <v>24</v>
      </c>
      <c r="B239" s="4"/>
      <c r="C239" s="33">
        <v>65</v>
      </c>
      <c r="D239" s="16"/>
      <c r="E239" s="16"/>
      <c r="F239" s="16"/>
      <c r="G239" s="16"/>
      <c r="H239" s="16"/>
      <c r="I239" s="16"/>
      <c r="J239" s="16"/>
      <c r="K239" s="16"/>
      <c r="L239" s="420"/>
    </row>
    <row r="240" spans="1:12" x14ac:dyDescent="0.3">
      <c r="A240" s="4" t="s">
        <v>24</v>
      </c>
      <c r="B240" s="4"/>
      <c r="C240" s="33">
        <v>66</v>
      </c>
      <c r="D240" s="16"/>
      <c r="E240" s="16"/>
      <c r="F240" s="16"/>
      <c r="G240" s="16"/>
      <c r="H240" s="16"/>
      <c r="I240" s="16"/>
      <c r="J240" s="16"/>
      <c r="K240" s="16"/>
      <c r="L240" s="420"/>
    </row>
    <row r="241" spans="1:12" x14ac:dyDescent="0.3">
      <c r="A241" s="4" t="s">
        <v>24</v>
      </c>
      <c r="B241" s="4"/>
      <c r="C241" s="33">
        <v>67</v>
      </c>
      <c r="D241" s="16"/>
      <c r="E241" s="16"/>
      <c r="F241" s="16"/>
      <c r="G241" s="16"/>
      <c r="H241" s="16"/>
      <c r="I241" s="16"/>
      <c r="J241" s="16"/>
      <c r="K241" s="16"/>
      <c r="L241" s="420"/>
    </row>
    <row r="242" spans="1:12" x14ac:dyDescent="0.3">
      <c r="A242" s="4" t="s">
        <v>24</v>
      </c>
      <c r="B242" s="4"/>
      <c r="C242" s="33">
        <v>68</v>
      </c>
      <c r="D242" s="16"/>
      <c r="E242" s="16"/>
      <c r="F242" s="16"/>
      <c r="G242" s="16"/>
      <c r="H242" s="16"/>
      <c r="I242" s="16"/>
      <c r="J242" s="16"/>
      <c r="K242" s="16"/>
      <c r="L242" s="420"/>
    </row>
    <row r="243" spans="1:12" x14ac:dyDescent="0.3">
      <c r="A243" s="4" t="s">
        <v>24</v>
      </c>
      <c r="B243" s="4"/>
      <c r="C243" s="33">
        <v>69</v>
      </c>
      <c r="D243" s="16"/>
      <c r="E243" s="16"/>
      <c r="F243" s="16"/>
      <c r="G243" s="16"/>
      <c r="H243" s="16"/>
      <c r="I243" s="16"/>
      <c r="J243" s="16"/>
      <c r="K243" s="16"/>
      <c r="L243" s="420"/>
    </row>
    <row r="244" spans="1:12" x14ac:dyDescent="0.3">
      <c r="A244" s="4" t="s">
        <v>24</v>
      </c>
      <c r="B244" s="4"/>
      <c r="C244" s="33">
        <v>70</v>
      </c>
      <c r="D244" s="16"/>
      <c r="E244" s="16"/>
      <c r="F244" s="16"/>
      <c r="G244" s="16"/>
      <c r="H244" s="16"/>
      <c r="I244" s="16"/>
      <c r="J244" s="16"/>
      <c r="K244" s="16"/>
      <c r="L244" s="420"/>
    </row>
    <row r="245" spans="1:12" x14ac:dyDescent="0.3">
      <c r="A245" s="4" t="s">
        <v>24</v>
      </c>
      <c r="B245" s="4"/>
      <c r="C245" s="33">
        <v>71</v>
      </c>
      <c r="D245" s="16"/>
      <c r="E245" s="16"/>
      <c r="F245" s="16"/>
      <c r="G245" s="16"/>
      <c r="H245" s="16"/>
      <c r="I245" s="16"/>
      <c r="J245" s="16"/>
      <c r="K245" s="16"/>
      <c r="L245" s="420"/>
    </row>
    <row r="246" spans="1:12" x14ac:dyDescent="0.3">
      <c r="A246" s="4" t="s">
        <v>24</v>
      </c>
      <c r="B246" s="4"/>
      <c r="C246" s="33">
        <v>72</v>
      </c>
      <c r="D246" s="16"/>
      <c r="E246" s="16"/>
      <c r="F246" s="16"/>
      <c r="G246" s="16"/>
      <c r="H246" s="16"/>
      <c r="I246" s="16"/>
      <c r="J246" s="16"/>
      <c r="K246" s="16"/>
      <c r="L246" s="420"/>
    </row>
    <row r="247" spans="1:12" x14ac:dyDescent="0.3">
      <c r="A247" s="4" t="s">
        <v>24</v>
      </c>
      <c r="B247" s="4"/>
      <c r="C247" s="33">
        <v>73</v>
      </c>
      <c r="D247" s="16"/>
      <c r="E247" s="16"/>
      <c r="F247" s="16"/>
      <c r="G247" s="16"/>
      <c r="H247" s="16"/>
      <c r="I247" s="16"/>
      <c r="J247" s="16"/>
      <c r="K247" s="16"/>
      <c r="L247" s="420"/>
    </row>
    <row r="248" spans="1:12" x14ac:dyDescent="0.3">
      <c r="A248" s="4" t="s">
        <v>24</v>
      </c>
      <c r="B248" s="4"/>
      <c r="C248" s="33">
        <v>74</v>
      </c>
      <c r="D248" s="16"/>
      <c r="E248" s="16"/>
      <c r="F248" s="16"/>
      <c r="G248" s="16"/>
      <c r="H248" s="16"/>
      <c r="I248" s="16"/>
      <c r="J248" s="16"/>
      <c r="K248" s="16"/>
      <c r="L248" s="420"/>
    </row>
    <row r="249" spans="1:12" x14ac:dyDescent="0.3">
      <c r="A249" s="4" t="s">
        <v>24</v>
      </c>
      <c r="B249" s="4"/>
      <c r="C249" s="33">
        <v>75</v>
      </c>
      <c r="D249" s="16"/>
      <c r="E249" s="16"/>
      <c r="F249" s="16"/>
      <c r="G249" s="16"/>
      <c r="H249" s="16"/>
      <c r="I249" s="16"/>
      <c r="J249" s="16"/>
      <c r="K249" s="16"/>
      <c r="L249" s="420"/>
    </row>
    <row r="250" spans="1:12" x14ac:dyDescent="0.3">
      <c r="A250" s="4" t="s">
        <v>24</v>
      </c>
      <c r="B250" s="4"/>
      <c r="C250" s="33">
        <v>76</v>
      </c>
      <c r="D250" s="16"/>
      <c r="E250" s="16"/>
      <c r="F250" s="16"/>
      <c r="G250" s="16"/>
      <c r="H250" s="16"/>
      <c r="I250" s="16"/>
      <c r="J250" s="16"/>
      <c r="K250" s="16"/>
      <c r="L250" s="420"/>
    </row>
    <row r="251" spans="1:12" x14ac:dyDescent="0.3">
      <c r="A251" s="4" t="s">
        <v>24</v>
      </c>
      <c r="B251" s="4"/>
      <c r="C251" s="33">
        <v>77</v>
      </c>
      <c r="D251" s="16"/>
      <c r="E251" s="16"/>
      <c r="F251" s="16"/>
      <c r="G251" s="16"/>
      <c r="H251" s="16"/>
      <c r="I251" s="16"/>
      <c r="J251" s="16"/>
      <c r="K251" s="16"/>
      <c r="L251" s="420"/>
    </row>
    <row r="252" spans="1:12" x14ac:dyDescent="0.3">
      <c r="A252" s="4" t="s">
        <v>24</v>
      </c>
      <c r="B252" s="4"/>
      <c r="C252" s="33">
        <v>78</v>
      </c>
      <c r="D252" s="16"/>
      <c r="E252" s="16"/>
      <c r="F252" s="16"/>
      <c r="G252" s="16"/>
      <c r="H252" s="16"/>
      <c r="I252" s="16"/>
      <c r="J252" s="16"/>
      <c r="K252" s="16"/>
      <c r="L252" s="420"/>
    </row>
    <row r="253" spans="1:12" x14ac:dyDescent="0.3">
      <c r="A253" s="4" t="s">
        <v>24</v>
      </c>
      <c r="B253" s="4"/>
      <c r="C253" s="33">
        <v>79</v>
      </c>
      <c r="D253" s="16"/>
      <c r="E253" s="16"/>
      <c r="F253" s="16"/>
      <c r="G253" s="16"/>
      <c r="H253" s="16"/>
      <c r="I253" s="16"/>
      <c r="J253" s="16"/>
      <c r="K253" s="16"/>
      <c r="L253" s="420"/>
    </row>
    <row r="254" spans="1:12" x14ac:dyDescent="0.3">
      <c r="A254" s="4" t="s">
        <v>24</v>
      </c>
      <c r="B254" s="4"/>
      <c r="C254" s="33">
        <v>80</v>
      </c>
      <c r="D254" s="16"/>
      <c r="E254" s="16"/>
      <c r="F254" s="16"/>
      <c r="G254" s="16"/>
      <c r="H254" s="16"/>
      <c r="I254" s="16"/>
      <c r="J254" s="16"/>
      <c r="K254" s="16"/>
      <c r="L254" s="420"/>
    </row>
    <row r="255" spans="1:12" x14ac:dyDescent="0.3">
      <c r="A255" s="4" t="s">
        <v>24</v>
      </c>
      <c r="B255" s="4"/>
      <c r="C255" s="33">
        <v>81</v>
      </c>
      <c r="D255" s="16"/>
      <c r="E255" s="16"/>
      <c r="F255" s="16"/>
      <c r="G255" s="16"/>
      <c r="H255" s="16"/>
      <c r="I255" s="16"/>
      <c r="J255" s="16"/>
      <c r="K255" s="16"/>
      <c r="L255" s="420"/>
    </row>
    <row r="256" spans="1:12" x14ac:dyDescent="0.3">
      <c r="A256" s="4" t="s">
        <v>24</v>
      </c>
      <c r="B256" s="4"/>
      <c r="C256" s="33">
        <v>82</v>
      </c>
      <c r="D256" s="16"/>
      <c r="E256" s="16"/>
      <c r="F256" s="16"/>
      <c r="G256" s="16"/>
      <c r="H256" s="16"/>
      <c r="I256" s="16"/>
      <c r="J256" s="16"/>
      <c r="K256" s="16"/>
      <c r="L256" s="420"/>
    </row>
    <row r="257" spans="1:12" x14ac:dyDescent="0.3">
      <c r="A257" s="4" t="s">
        <v>24</v>
      </c>
      <c r="B257" s="4"/>
      <c r="C257" s="33">
        <v>83</v>
      </c>
      <c r="D257" s="16"/>
      <c r="E257" s="16"/>
      <c r="F257" s="16"/>
      <c r="G257" s="16"/>
      <c r="H257" s="16"/>
      <c r="I257" s="16"/>
      <c r="J257" s="16"/>
      <c r="K257" s="16"/>
      <c r="L257" s="420"/>
    </row>
    <row r="258" spans="1:12" x14ac:dyDescent="0.3">
      <c r="A258" s="4" t="s">
        <v>24</v>
      </c>
      <c r="B258" s="4"/>
      <c r="C258" s="33">
        <v>84</v>
      </c>
      <c r="D258" s="16"/>
      <c r="E258" s="16"/>
      <c r="F258" s="16"/>
      <c r="G258" s="16"/>
      <c r="H258" s="16"/>
      <c r="I258" s="16"/>
      <c r="J258" s="16"/>
      <c r="K258" s="16"/>
      <c r="L258" s="420"/>
    </row>
    <row r="259" spans="1:12" x14ac:dyDescent="0.3">
      <c r="A259" s="4" t="s">
        <v>24</v>
      </c>
      <c r="B259" s="4"/>
      <c r="C259" s="33">
        <v>85</v>
      </c>
      <c r="D259" s="16"/>
      <c r="E259" s="16"/>
      <c r="F259" s="16"/>
      <c r="G259" s="16"/>
      <c r="H259" s="16"/>
      <c r="I259" s="16"/>
      <c r="J259" s="16"/>
      <c r="K259" s="16"/>
      <c r="L259" s="420"/>
    </row>
    <row r="260" spans="1:12" x14ac:dyDescent="0.3">
      <c r="A260" s="4" t="s">
        <v>24</v>
      </c>
      <c r="B260" s="4"/>
      <c r="C260" s="33">
        <v>86</v>
      </c>
      <c r="D260" s="16"/>
      <c r="E260" s="16"/>
      <c r="F260" s="16"/>
      <c r="G260" s="16"/>
      <c r="H260" s="16"/>
      <c r="I260" s="16"/>
      <c r="J260" s="16"/>
      <c r="K260" s="16"/>
      <c r="L260" s="420"/>
    </row>
    <row r="261" spans="1:12" x14ac:dyDescent="0.3">
      <c r="A261" s="4" t="s">
        <v>24</v>
      </c>
      <c r="B261" s="4"/>
      <c r="C261" s="33">
        <v>87</v>
      </c>
      <c r="D261" s="16"/>
      <c r="E261" s="16"/>
      <c r="F261" s="16"/>
      <c r="G261" s="16"/>
      <c r="H261" s="16"/>
      <c r="I261" s="16"/>
      <c r="J261" s="16"/>
      <c r="K261" s="16"/>
      <c r="L261" s="420"/>
    </row>
    <row r="262" spans="1:12" x14ac:dyDescent="0.3">
      <c r="A262" s="4" t="s">
        <v>24</v>
      </c>
      <c r="B262" s="4"/>
      <c r="C262" s="33">
        <v>88</v>
      </c>
      <c r="D262" s="16"/>
      <c r="E262" s="16"/>
      <c r="F262" s="16"/>
      <c r="G262" s="16"/>
      <c r="H262" s="16"/>
      <c r="I262" s="16"/>
      <c r="J262" s="16"/>
      <c r="K262" s="16"/>
      <c r="L262" s="420"/>
    </row>
    <row r="263" spans="1:12" x14ac:dyDescent="0.3">
      <c r="A263" s="4" t="s">
        <v>24</v>
      </c>
      <c r="B263" s="4"/>
      <c r="C263" s="33">
        <v>89</v>
      </c>
      <c r="D263" s="16"/>
      <c r="E263" s="16"/>
      <c r="F263" s="16"/>
      <c r="G263" s="16"/>
      <c r="H263" s="16"/>
      <c r="I263" s="16"/>
      <c r="J263" s="16"/>
      <c r="K263" s="16"/>
      <c r="L263" s="420"/>
    </row>
    <row r="264" spans="1:12" x14ac:dyDescent="0.3">
      <c r="A264" s="4" t="s">
        <v>24</v>
      </c>
      <c r="B264" s="4"/>
      <c r="C264" s="33">
        <v>90</v>
      </c>
      <c r="D264" s="16"/>
      <c r="E264" s="16"/>
      <c r="F264" s="16"/>
      <c r="G264" s="16"/>
      <c r="H264" s="16"/>
      <c r="I264" s="16"/>
      <c r="J264" s="16"/>
      <c r="K264" s="16"/>
      <c r="L264" s="420"/>
    </row>
    <row r="265" spans="1:12" x14ac:dyDescent="0.3">
      <c r="A265" s="4" t="s">
        <v>24</v>
      </c>
      <c r="B265" s="4"/>
      <c r="C265" s="33">
        <v>91</v>
      </c>
      <c r="D265" s="16"/>
      <c r="E265" s="16"/>
      <c r="F265" s="16"/>
      <c r="G265" s="16"/>
      <c r="H265" s="16"/>
      <c r="I265" s="16"/>
      <c r="J265" s="16"/>
      <c r="K265" s="16"/>
      <c r="L265" s="420"/>
    </row>
    <row r="266" spans="1:12" x14ac:dyDescent="0.3">
      <c r="A266" s="4" t="s">
        <v>24</v>
      </c>
      <c r="B266" s="4"/>
      <c r="C266" s="33">
        <v>92</v>
      </c>
      <c r="D266" s="16"/>
      <c r="E266" s="16"/>
      <c r="F266" s="16"/>
      <c r="G266" s="16"/>
      <c r="H266" s="16"/>
      <c r="I266" s="16"/>
      <c r="J266" s="16"/>
      <c r="K266" s="16"/>
      <c r="L266" s="420"/>
    </row>
    <row r="267" spans="1:12" x14ac:dyDescent="0.3">
      <c r="A267" s="4" t="s">
        <v>24</v>
      </c>
      <c r="B267" s="4"/>
      <c r="C267" s="33">
        <v>93</v>
      </c>
      <c r="D267" s="16"/>
      <c r="E267" s="16"/>
      <c r="F267" s="16"/>
      <c r="G267" s="16"/>
      <c r="H267" s="16"/>
      <c r="I267" s="16"/>
      <c r="J267" s="16"/>
      <c r="K267" s="16"/>
      <c r="L267" s="420"/>
    </row>
    <row r="268" spans="1:12" x14ac:dyDescent="0.3">
      <c r="A268" s="4" t="s">
        <v>24</v>
      </c>
      <c r="B268" s="4"/>
      <c r="C268" s="33">
        <v>94</v>
      </c>
      <c r="D268" s="16"/>
      <c r="E268" s="16"/>
      <c r="F268" s="16"/>
      <c r="G268" s="16"/>
      <c r="H268" s="16"/>
      <c r="I268" s="16"/>
      <c r="J268" s="16"/>
      <c r="K268" s="16"/>
      <c r="L268" s="420"/>
    </row>
    <row r="269" spans="1:12" x14ac:dyDescent="0.3">
      <c r="A269" s="4" t="s">
        <v>24</v>
      </c>
      <c r="B269" s="4"/>
      <c r="C269" s="33">
        <v>95</v>
      </c>
      <c r="D269" s="16"/>
      <c r="E269" s="16"/>
      <c r="F269" s="16"/>
      <c r="G269" s="16"/>
      <c r="H269" s="16"/>
      <c r="I269" s="16"/>
      <c r="J269" s="16"/>
      <c r="K269" s="16"/>
      <c r="L269" s="420"/>
    </row>
    <row r="270" spans="1:12" x14ac:dyDescent="0.3">
      <c r="A270" s="4" t="s">
        <v>24</v>
      </c>
      <c r="B270" s="4"/>
      <c r="C270" s="33">
        <v>96</v>
      </c>
      <c r="D270" s="16"/>
      <c r="E270" s="16"/>
      <c r="F270" s="16"/>
      <c r="G270" s="16"/>
      <c r="H270" s="16"/>
      <c r="I270" s="16"/>
      <c r="J270" s="16"/>
      <c r="K270" s="16"/>
      <c r="L270" s="420"/>
    </row>
    <row r="271" spans="1:12" x14ac:dyDescent="0.3">
      <c r="A271" s="4" t="s">
        <v>24</v>
      </c>
      <c r="B271" s="4"/>
      <c r="C271" s="33">
        <v>97</v>
      </c>
      <c r="D271" s="16"/>
      <c r="E271" s="16"/>
      <c r="F271" s="16"/>
      <c r="G271" s="16"/>
      <c r="H271" s="16"/>
      <c r="I271" s="16"/>
      <c r="J271" s="16"/>
      <c r="K271" s="16"/>
      <c r="L271" s="420"/>
    </row>
    <row r="272" spans="1:12" x14ac:dyDescent="0.3">
      <c r="A272" s="4" t="s">
        <v>24</v>
      </c>
      <c r="B272" s="4"/>
      <c r="C272" s="33">
        <v>98</v>
      </c>
      <c r="D272" s="16"/>
      <c r="E272" s="16"/>
      <c r="F272" s="16"/>
      <c r="G272" s="16"/>
      <c r="H272" s="16"/>
      <c r="I272" s="16"/>
      <c r="J272" s="16"/>
      <c r="K272" s="16"/>
      <c r="L272" s="420"/>
    </row>
    <row r="273" spans="1:12" x14ac:dyDescent="0.3">
      <c r="A273" s="4" t="s">
        <v>24</v>
      </c>
      <c r="B273" s="4"/>
      <c r="C273" s="33">
        <v>99</v>
      </c>
      <c r="D273" s="16"/>
      <c r="E273" s="16"/>
      <c r="F273" s="16"/>
      <c r="G273" s="16"/>
      <c r="H273" s="16"/>
      <c r="I273" s="16"/>
      <c r="J273" s="16"/>
      <c r="K273" s="16"/>
      <c r="L273" s="420"/>
    </row>
    <row r="274" spans="1:12" x14ac:dyDescent="0.3">
      <c r="A274" s="4" t="s">
        <v>24</v>
      </c>
      <c r="B274" s="4"/>
      <c r="C274" s="33">
        <v>100</v>
      </c>
      <c r="D274" s="16"/>
      <c r="E274" s="16"/>
      <c r="F274" s="16"/>
      <c r="G274" s="16"/>
      <c r="H274" s="16"/>
      <c r="I274" s="16"/>
      <c r="J274" s="16"/>
      <c r="K274" s="16"/>
      <c r="L274" s="420"/>
    </row>
    <row r="275" spans="1:12" x14ac:dyDescent="0.3">
      <c r="A275" s="4" t="s">
        <v>24</v>
      </c>
      <c r="B275" s="4"/>
      <c r="C275" s="33">
        <v>101</v>
      </c>
      <c r="D275" s="16"/>
      <c r="E275" s="16"/>
      <c r="F275" s="16"/>
      <c r="G275" s="16"/>
      <c r="H275" s="16"/>
      <c r="I275" s="16"/>
      <c r="J275" s="16"/>
      <c r="K275" s="16"/>
      <c r="L275" s="420"/>
    </row>
    <row r="276" spans="1:12" x14ac:dyDescent="0.3">
      <c r="A276" s="4" t="s">
        <v>24</v>
      </c>
      <c r="B276" s="4"/>
      <c r="C276" s="33">
        <v>102</v>
      </c>
      <c r="D276" s="16"/>
      <c r="E276" s="16"/>
      <c r="F276" s="16"/>
      <c r="G276" s="16"/>
      <c r="H276" s="16"/>
      <c r="I276" s="16"/>
      <c r="J276" s="16"/>
      <c r="K276" s="16"/>
      <c r="L276" s="420"/>
    </row>
    <row r="277" spans="1:12" x14ac:dyDescent="0.3">
      <c r="A277" s="4" t="s">
        <v>24</v>
      </c>
      <c r="B277" s="4"/>
      <c r="C277" s="33">
        <v>103</v>
      </c>
      <c r="D277" s="16"/>
      <c r="E277" s="16"/>
      <c r="F277" s="16"/>
      <c r="G277" s="16"/>
      <c r="H277" s="16"/>
      <c r="I277" s="16"/>
      <c r="J277" s="16"/>
      <c r="K277" s="16"/>
      <c r="L277" s="420"/>
    </row>
    <row r="278" spans="1:12" x14ac:dyDescent="0.3">
      <c r="A278" s="4" t="s">
        <v>24</v>
      </c>
      <c r="B278" s="4"/>
      <c r="C278" s="33">
        <v>104</v>
      </c>
      <c r="D278" s="16"/>
      <c r="E278" s="16"/>
      <c r="F278" s="16"/>
      <c r="G278" s="16"/>
      <c r="H278" s="16"/>
      <c r="I278" s="16"/>
      <c r="J278" s="16"/>
      <c r="K278" s="16"/>
      <c r="L278" s="420"/>
    </row>
    <row r="279" spans="1:12" x14ac:dyDescent="0.3">
      <c r="A279" s="4" t="s">
        <v>24</v>
      </c>
      <c r="B279" s="4"/>
      <c r="C279" s="33">
        <v>105</v>
      </c>
      <c r="D279" s="16"/>
      <c r="E279" s="16"/>
      <c r="F279" s="16"/>
      <c r="G279" s="16"/>
      <c r="H279" s="16"/>
      <c r="I279" s="16"/>
      <c r="J279" s="16"/>
      <c r="K279" s="16"/>
      <c r="L279" s="420"/>
    </row>
    <row r="280" spans="1:12" x14ac:dyDescent="0.3">
      <c r="A280" s="4" t="s">
        <v>24</v>
      </c>
      <c r="B280" s="4"/>
      <c r="C280" s="33">
        <v>106</v>
      </c>
      <c r="D280" s="16"/>
      <c r="E280" s="16"/>
      <c r="F280" s="16"/>
      <c r="G280" s="16"/>
      <c r="H280" s="16"/>
      <c r="I280" s="16"/>
      <c r="J280" s="16"/>
      <c r="K280" s="16"/>
      <c r="L280" s="420"/>
    </row>
    <row r="281" spans="1:12" x14ac:dyDescent="0.3">
      <c r="A281" s="4" t="s">
        <v>24</v>
      </c>
      <c r="B281" s="4"/>
      <c r="C281" s="33">
        <v>107</v>
      </c>
      <c r="D281" s="16"/>
      <c r="E281" s="16"/>
      <c r="F281" s="16"/>
      <c r="G281" s="16"/>
      <c r="H281" s="16"/>
      <c r="I281" s="16"/>
      <c r="J281" s="16"/>
      <c r="K281" s="16"/>
      <c r="L281" s="420"/>
    </row>
    <row r="282" spans="1:12" x14ac:dyDescent="0.3">
      <c r="A282" s="4" t="s">
        <v>24</v>
      </c>
      <c r="B282" s="4"/>
      <c r="C282" s="33">
        <v>108</v>
      </c>
      <c r="D282" s="16"/>
      <c r="E282" s="16"/>
      <c r="F282" s="16"/>
      <c r="G282" s="16"/>
      <c r="H282" s="16"/>
      <c r="I282" s="16"/>
      <c r="J282" s="16"/>
      <c r="K282" s="16"/>
      <c r="L282" s="420"/>
    </row>
    <row r="283" spans="1:12" x14ac:dyDescent="0.3">
      <c r="A283" s="4" t="s">
        <v>24</v>
      </c>
      <c r="B283" s="4"/>
      <c r="C283" s="33">
        <v>109</v>
      </c>
      <c r="D283" s="16"/>
      <c r="E283" s="16"/>
      <c r="F283" s="16"/>
      <c r="G283" s="16"/>
      <c r="H283" s="16"/>
      <c r="I283" s="16"/>
      <c r="J283" s="16"/>
      <c r="K283" s="16"/>
      <c r="L283" s="420"/>
    </row>
    <row r="284" spans="1:12" x14ac:dyDescent="0.3">
      <c r="A284" s="4" t="s">
        <v>24</v>
      </c>
      <c r="B284" s="4"/>
      <c r="C284" s="33">
        <v>110</v>
      </c>
      <c r="D284" s="16"/>
      <c r="E284" s="16"/>
      <c r="F284" s="16"/>
      <c r="G284" s="16"/>
      <c r="H284" s="16"/>
      <c r="I284" s="16"/>
      <c r="J284" s="16"/>
      <c r="K284" s="16"/>
      <c r="L284" s="420"/>
    </row>
    <row r="285" spans="1:12" x14ac:dyDescent="0.3">
      <c r="A285" s="4" t="s">
        <v>24</v>
      </c>
      <c r="B285" s="4"/>
      <c r="C285" s="33">
        <v>111</v>
      </c>
      <c r="D285" s="16"/>
      <c r="E285" s="16"/>
      <c r="F285" s="16"/>
      <c r="G285" s="16"/>
      <c r="H285" s="16"/>
      <c r="I285" s="16"/>
      <c r="J285" s="16"/>
      <c r="K285" s="16"/>
      <c r="L285" s="420"/>
    </row>
    <row r="286" spans="1:12" x14ac:dyDescent="0.3">
      <c r="A286" s="4" t="s">
        <v>24</v>
      </c>
      <c r="B286" s="4"/>
      <c r="C286" s="33">
        <v>112</v>
      </c>
      <c r="D286" s="16"/>
      <c r="E286" s="16"/>
      <c r="F286" s="16"/>
      <c r="G286" s="16"/>
      <c r="H286" s="16"/>
      <c r="I286" s="16"/>
      <c r="J286" s="16"/>
      <c r="K286" s="16"/>
      <c r="L286" s="420"/>
    </row>
    <row r="287" spans="1:12" x14ac:dyDescent="0.3">
      <c r="A287" s="4" t="s">
        <v>24</v>
      </c>
      <c r="B287" s="4"/>
      <c r="C287" s="33">
        <v>113</v>
      </c>
      <c r="D287" s="16"/>
      <c r="E287" s="16"/>
      <c r="F287" s="16"/>
      <c r="G287" s="16"/>
      <c r="H287" s="16"/>
      <c r="I287" s="16"/>
      <c r="J287" s="16"/>
      <c r="K287" s="16"/>
      <c r="L287" s="420"/>
    </row>
    <row r="288" spans="1:12" x14ac:dyDescent="0.3">
      <c r="A288" s="4" t="s">
        <v>24</v>
      </c>
      <c r="B288" s="4"/>
      <c r="C288" s="33">
        <v>114</v>
      </c>
      <c r="D288" s="16"/>
      <c r="E288" s="16"/>
      <c r="F288" s="16"/>
      <c r="G288" s="16"/>
      <c r="H288" s="16"/>
      <c r="I288" s="16"/>
      <c r="J288" s="16"/>
      <c r="K288" s="16"/>
      <c r="L288" s="420"/>
    </row>
    <row r="289" spans="1:12" x14ac:dyDescent="0.3">
      <c r="A289" s="4" t="s">
        <v>24</v>
      </c>
      <c r="B289" s="4"/>
      <c r="C289" s="33">
        <v>115</v>
      </c>
      <c r="D289" s="16"/>
      <c r="E289" s="16"/>
      <c r="F289" s="16"/>
      <c r="G289" s="16"/>
      <c r="H289" s="16"/>
      <c r="I289" s="16"/>
      <c r="J289" s="16"/>
      <c r="K289" s="16"/>
      <c r="L289" s="420"/>
    </row>
    <row r="290" spans="1:12" x14ac:dyDescent="0.3">
      <c r="A290" s="4" t="s">
        <v>24</v>
      </c>
      <c r="B290" s="4"/>
      <c r="C290" s="33">
        <v>116</v>
      </c>
      <c r="D290" s="16"/>
      <c r="E290" s="16"/>
      <c r="F290" s="16"/>
      <c r="G290" s="16"/>
      <c r="H290" s="16"/>
      <c r="I290" s="16"/>
      <c r="J290" s="16"/>
      <c r="K290" s="16"/>
      <c r="L290" s="420"/>
    </row>
    <row r="291" spans="1:12" x14ac:dyDescent="0.3">
      <c r="A291" s="4" t="s">
        <v>24</v>
      </c>
      <c r="B291" s="4"/>
      <c r="C291" s="33">
        <v>117</v>
      </c>
      <c r="D291" s="16"/>
      <c r="E291" s="16"/>
      <c r="F291" s="16"/>
      <c r="G291" s="16"/>
      <c r="H291" s="16"/>
      <c r="I291" s="16"/>
      <c r="J291" s="16"/>
      <c r="K291" s="16"/>
      <c r="L291" s="420"/>
    </row>
    <row r="292" spans="1:12" x14ac:dyDescent="0.3">
      <c r="A292" s="4" t="s">
        <v>24</v>
      </c>
      <c r="B292" s="4"/>
      <c r="C292" s="33">
        <v>118</v>
      </c>
      <c r="D292" s="16"/>
      <c r="E292" s="16"/>
      <c r="F292" s="16"/>
      <c r="G292" s="16"/>
      <c r="H292" s="16"/>
      <c r="I292" s="16"/>
      <c r="J292" s="16"/>
      <c r="K292" s="16"/>
      <c r="L292" s="420"/>
    </row>
    <row r="293" spans="1:12" x14ac:dyDescent="0.3">
      <c r="A293" s="4" t="s">
        <v>24</v>
      </c>
      <c r="B293" s="4"/>
      <c r="C293" s="33">
        <v>119</v>
      </c>
      <c r="D293" s="16"/>
      <c r="E293" s="16"/>
      <c r="F293" s="16"/>
      <c r="G293" s="16"/>
      <c r="H293" s="16"/>
      <c r="I293" s="16"/>
      <c r="J293" s="16"/>
      <c r="K293" s="16"/>
      <c r="L293" s="420"/>
    </row>
    <row r="294" spans="1:12" x14ac:dyDescent="0.3">
      <c r="A294" s="4" t="s">
        <v>24</v>
      </c>
      <c r="B294" s="4"/>
      <c r="C294" s="33">
        <v>120</v>
      </c>
      <c r="D294" s="16"/>
      <c r="E294" s="16"/>
      <c r="F294" s="16"/>
      <c r="G294" s="16"/>
      <c r="H294" s="16"/>
      <c r="I294" s="16"/>
      <c r="J294" s="16"/>
      <c r="K294" s="16"/>
      <c r="L294" s="420"/>
    </row>
    <row r="295" spans="1:12" x14ac:dyDescent="0.3">
      <c r="A295" s="4" t="s">
        <v>24</v>
      </c>
      <c r="B295" s="4"/>
      <c r="C295" s="33">
        <v>121</v>
      </c>
      <c r="D295" s="16"/>
      <c r="E295" s="16"/>
      <c r="F295" s="16"/>
      <c r="G295" s="16"/>
      <c r="H295" s="16"/>
      <c r="I295" s="16"/>
      <c r="J295" s="16"/>
      <c r="K295" s="16"/>
      <c r="L295" s="420"/>
    </row>
    <row r="296" spans="1:12" x14ac:dyDescent="0.3">
      <c r="A296" s="4" t="s">
        <v>24</v>
      </c>
      <c r="B296" s="4"/>
      <c r="C296" s="33">
        <v>122</v>
      </c>
      <c r="D296" s="16"/>
      <c r="E296" s="16"/>
      <c r="F296" s="16"/>
      <c r="G296" s="16"/>
      <c r="H296" s="16"/>
      <c r="I296" s="16"/>
      <c r="J296" s="16"/>
      <c r="K296" s="16"/>
      <c r="L296" s="420"/>
    </row>
    <row r="297" spans="1:12" x14ac:dyDescent="0.3">
      <c r="A297" s="4" t="s">
        <v>24</v>
      </c>
      <c r="B297" s="4"/>
      <c r="C297" s="33">
        <v>123</v>
      </c>
      <c r="D297" s="16"/>
      <c r="E297" s="16"/>
      <c r="F297" s="16"/>
      <c r="G297" s="16"/>
      <c r="H297" s="16"/>
      <c r="I297" s="16"/>
      <c r="J297" s="16"/>
      <c r="K297" s="16"/>
      <c r="L297" s="420"/>
    </row>
    <row r="298" spans="1:12" x14ac:dyDescent="0.3">
      <c r="A298" s="4" t="s">
        <v>24</v>
      </c>
      <c r="B298" s="4"/>
      <c r="C298" s="33">
        <v>124</v>
      </c>
      <c r="D298" s="16"/>
      <c r="E298" s="16"/>
      <c r="F298" s="16"/>
      <c r="G298" s="16"/>
      <c r="H298" s="16"/>
      <c r="I298" s="16"/>
      <c r="J298" s="16"/>
      <c r="K298" s="16"/>
      <c r="L298" s="420"/>
    </row>
    <row r="299" spans="1:12" x14ac:dyDescent="0.3">
      <c r="A299" s="4" t="s">
        <v>24</v>
      </c>
      <c r="B299" s="4"/>
      <c r="C299" s="33">
        <v>125</v>
      </c>
      <c r="D299" s="16"/>
      <c r="E299" s="16"/>
      <c r="F299" s="16"/>
      <c r="G299" s="16"/>
      <c r="H299" s="16"/>
      <c r="I299" s="16"/>
      <c r="J299" s="16"/>
      <c r="K299" s="16"/>
      <c r="L299" s="420"/>
    </row>
    <row r="300" spans="1:12" x14ac:dyDescent="0.3">
      <c r="A300" s="4" t="s">
        <v>24</v>
      </c>
      <c r="B300" s="4"/>
      <c r="C300" s="33">
        <v>126</v>
      </c>
      <c r="D300" s="16"/>
      <c r="E300" s="16"/>
      <c r="F300" s="16"/>
      <c r="G300" s="16"/>
      <c r="H300" s="16"/>
      <c r="I300" s="16"/>
      <c r="J300" s="16"/>
      <c r="K300" s="16"/>
      <c r="L300" s="420"/>
    </row>
    <row r="301" spans="1:12" x14ac:dyDescent="0.3">
      <c r="A301" s="4" t="s">
        <v>24</v>
      </c>
      <c r="B301" s="4"/>
      <c r="C301" s="33">
        <v>127</v>
      </c>
      <c r="D301" s="16"/>
      <c r="E301" s="16"/>
      <c r="F301" s="16"/>
      <c r="G301" s="16"/>
      <c r="H301" s="16"/>
      <c r="I301" s="16"/>
      <c r="J301" s="16"/>
      <c r="K301" s="16"/>
      <c r="L301" s="420"/>
    </row>
    <row r="302" spans="1:12" x14ac:dyDescent="0.3">
      <c r="A302" s="4" t="s">
        <v>24</v>
      </c>
      <c r="B302" s="4"/>
      <c r="C302" s="33">
        <v>128</v>
      </c>
      <c r="D302" s="16"/>
      <c r="E302" s="16"/>
      <c r="F302" s="16"/>
      <c r="G302" s="16"/>
      <c r="H302" s="16"/>
      <c r="I302" s="16"/>
      <c r="J302" s="16"/>
      <c r="K302" s="16"/>
      <c r="L302" s="420"/>
    </row>
    <row r="303" spans="1:12" x14ac:dyDescent="0.3">
      <c r="A303" s="4" t="s">
        <v>24</v>
      </c>
      <c r="B303" s="4"/>
      <c r="C303" s="33">
        <v>129</v>
      </c>
      <c r="D303" s="16"/>
      <c r="E303" s="16"/>
      <c r="F303" s="16"/>
      <c r="G303" s="16"/>
      <c r="H303" s="16"/>
      <c r="I303" s="16"/>
      <c r="J303" s="16"/>
      <c r="K303" s="16"/>
      <c r="L303" s="420"/>
    </row>
    <row r="304" spans="1:12" x14ac:dyDescent="0.3">
      <c r="A304" s="4" t="s">
        <v>24</v>
      </c>
      <c r="B304" s="4"/>
      <c r="C304" s="33">
        <v>130</v>
      </c>
      <c r="D304" s="16"/>
      <c r="E304" s="16"/>
      <c r="F304" s="16"/>
      <c r="G304" s="16"/>
      <c r="H304" s="16"/>
      <c r="I304" s="16"/>
      <c r="J304" s="16"/>
      <c r="K304" s="16"/>
      <c r="L304" s="420"/>
    </row>
    <row r="305" spans="1:12" x14ac:dyDescent="0.3">
      <c r="A305" s="4" t="s">
        <v>24</v>
      </c>
      <c r="B305" s="4"/>
      <c r="C305" s="33">
        <v>131</v>
      </c>
      <c r="D305" s="16"/>
      <c r="E305" s="16"/>
      <c r="F305" s="16"/>
      <c r="G305" s="16"/>
      <c r="H305" s="16"/>
      <c r="I305" s="16"/>
      <c r="J305" s="16"/>
      <c r="K305" s="16"/>
      <c r="L305" s="420"/>
    </row>
    <row r="306" spans="1:12" x14ac:dyDescent="0.3">
      <c r="A306" s="4" t="s">
        <v>24</v>
      </c>
      <c r="B306" s="4"/>
      <c r="C306" s="33">
        <v>132</v>
      </c>
      <c r="D306" s="16"/>
      <c r="E306" s="16"/>
      <c r="F306" s="16"/>
      <c r="G306" s="16"/>
      <c r="H306" s="16"/>
      <c r="I306" s="16"/>
      <c r="J306" s="16"/>
      <c r="K306" s="16"/>
      <c r="L306" s="420"/>
    </row>
    <row r="307" spans="1:12" x14ac:dyDescent="0.3">
      <c r="A307" s="4" t="s">
        <v>24</v>
      </c>
      <c r="B307" s="4"/>
      <c r="C307" s="33">
        <v>133</v>
      </c>
      <c r="D307" s="16"/>
      <c r="E307" s="16"/>
      <c r="F307" s="16"/>
      <c r="G307" s="16"/>
      <c r="H307" s="16"/>
      <c r="I307" s="16"/>
      <c r="J307" s="16"/>
      <c r="K307" s="16"/>
      <c r="L307" s="420"/>
    </row>
    <row r="308" spans="1:12" x14ac:dyDescent="0.3">
      <c r="A308" s="4" t="s">
        <v>24</v>
      </c>
      <c r="B308" s="4"/>
      <c r="C308" s="33">
        <v>134</v>
      </c>
      <c r="D308" s="16"/>
      <c r="E308" s="16"/>
      <c r="F308" s="16"/>
      <c r="G308" s="16"/>
      <c r="H308" s="16"/>
      <c r="I308" s="16"/>
      <c r="J308" s="16"/>
      <c r="K308" s="16"/>
      <c r="L308" s="420"/>
    </row>
    <row r="309" spans="1:12" x14ac:dyDescent="0.3">
      <c r="A309" s="4" t="s">
        <v>24</v>
      </c>
      <c r="B309" s="4"/>
      <c r="C309" s="33">
        <v>135</v>
      </c>
      <c r="D309" s="16"/>
      <c r="E309" s="16"/>
      <c r="F309" s="16"/>
      <c r="G309" s="16"/>
      <c r="H309" s="16"/>
      <c r="I309" s="16"/>
      <c r="J309" s="16"/>
      <c r="K309" s="16"/>
      <c r="L309" s="420"/>
    </row>
    <row r="310" spans="1:12" x14ac:dyDescent="0.3">
      <c r="A310" s="4" t="s">
        <v>24</v>
      </c>
      <c r="B310" s="4"/>
      <c r="C310" s="33">
        <v>136</v>
      </c>
      <c r="D310" s="16"/>
      <c r="E310" s="16"/>
      <c r="F310" s="16"/>
      <c r="G310" s="16"/>
      <c r="H310" s="16"/>
      <c r="I310" s="16"/>
      <c r="J310" s="16"/>
      <c r="K310" s="16"/>
      <c r="L310" s="420"/>
    </row>
    <row r="311" spans="1:12" x14ac:dyDescent="0.3">
      <c r="A311" s="4" t="s">
        <v>24</v>
      </c>
      <c r="B311" s="4"/>
      <c r="C311" s="33">
        <v>137</v>
      </c>
      <c r="D311" s="16"/>
      <c r="E311" s="16"/>
      <c r="F311" s="16"/>
      <c r="G311" s="16"/>
      <c r="H311" s="16"/>
      <c r="I311" s="16"/>
      <c r="J311" s="16"/>
      <c r="K311" s="16"/>
      <c r="L311" s="420"/>
    </row>
    <row r="312" spans="1:12" x14ac:dyDescent="0.3">
      <c r="A312" s="4" t="s">
        <v>24</v>
      </c>
      <c r="B312" s="4"/>
      <c r="C312" s="33">
        <v>138</v>
      </c>
      <c r="D312" s="16"/>
      <c r="E312" s="16"/>
      <c r="F312" s="16"/>
      <c r="G312" s="16"/>
      <c r="H312" s="16"/>
      <c r="I312" s="16"/>
      <c r="J312" s="16"/>
      <c r="K312" s="16"/>
      <c r="L312" s="420"/>
    </row>
    <row r="313" spans="1:12" x14ac:dyDescent="0.3">
      <c r="A313" s="4" t="s">
        <v>24</v>
      </c>
      <c r="B313" s="4"/>
      <c r="C313" s="33">
        <v>139</v>
      </c>
      <c r="D313" s="16"/>
      <c r="E313" s="16"/>
      <c r="F313" s="16"/>
      <c r="G313" s="16"/>
      <c r="H313" s="16"/>
      <c r="I313" s="16"/>
      <c r="J313" s="16"/>
      <c r="K313" s="16"/>
      <c r="L313" s="420"/>
    </row>
    <row r="314" spans="1:12" x14ac:dyDescent="0.3">
      <c r="A314" s="4" t="s">
        <v>24</v>
      </c>
      <c r="B314" s="4"/>
      <c r="C314" s="33">
        <v>140</v>
      </c>
      <c r="D314" s="16"/>
      <c r="E314" s="16"/>
      <c r="F314" s="16"/>
      <c r="G314" s="16"/>
      <c r="H314" s="16"/>
      <c r="I314" s="16"/>
      <c r="J314" s="16"/>
      <c r="K314" s="16"/>
      <c r="L314" s="420"/>
    </row>
    <row r="315" spans="1:12" x14ac:dyDescent="0.3">
      <c r="A315" s="4" t="s">
        <v>24</v>
      </c>
      <c r="B315" s="4"/>
      <c r="C315" s="33">
        <v>141</v>
      </c>
      <c r="D315" s="16"/>
      <c r="E315" s="16"/>
      <c r="F315" s="16"/>
      <c r="G315" s="16"/>
      <c r="H315" s="16"/>
      <c r="I315" s="16"/>
      <c r="J315" s="16"/>
      <c r="K315" s="16"/>
      <c r="L315" s="420"/>
    </row>
    <row r="316" spans="1:12" x14ac:dyDescent="0.3">
      <c r="A316" s="4" t="s">
        <v>24</v>
      </c>
      <c r="B316" s="4"/>
      <c r="C316" s="33">
        <v>142</v>
      </c>
      <c r="D316" s="16"/>
      <c r="E316" s="16"/>
      <c r="F316" s="16"/>
      <c r="G316" s="16"/>
      <c r="H316" s="16"/>
      <c r="I316" s="16"/>
      <c r="J316" s="16"/>
      <c r="K316" s="16"/>
      <c r="L316" s="420"/>
    </row>
    <row r="317" spans="1:12" x14ac:dyDescent="0.3">
      <c r="A317" s="4" t="s">
        <v>24</v>
      </c>
      <c r="B317" s="4"/>
      <c r="C317" s="33">
        <v>143</v>
      </c>
      <c r="D317" s="16"/>
      <c r="E317" s="16"/>
      <c r="F317" s="16"/>
      <c r="G317" s="16"/>
      <c r="H317" s="16"/>
      <c r="I317" s="16"/>
      <c r="J317" s="16"/>
      <c r="K317" s="16"/>
      <c r="L317" s="420"/>
    </row>
    <row r="318" spans="1:12" x14ac:dyDescent="0.3">
      <c r="A318" s="4" t="s">
        <v>24</v>
      </c>
      <c r="B318" s="4"/>
      <c r="C318" s="33">
        <v>144</v>
      </c>
      <c r="D318" s="16"/>
      <c r="E318" s="16"/>
      <c r="F318" s="16"/>
      <c r="G318" s="16"/>
      <c r="H318" s="16"/>
      <c r="I318" s="16"/>
      <c r="J318" s="16"/>
      <c r="K318" s="16"/>
      <c r="L318" s="420"/>
    </row>
    <row r="319" spans="1:12" x14ac:dyDescent="0.3">
      <c r="A319" s="4" t="s">
        <v>24</v>
      </c>
      <c r="B319" s="4"/>
      <c r="C319" s="33">
        <v>145</v>
      </c>
      <c r="D319" s="16"/>
      <c r="E319" s="16"/>
      <c r="F319" s="16"/>
      <c r="G319" s="16"/>
      <c r="H319" s="16"/>
      <c r="I319" s="16"/>
      <c r="J319" s="16"/>
      <c r="K319" s="16"/>
      <c r="L319" s="420"/>
    </row>
    <row r="320" spans="1:12" x14ac:dyDescent="0.3">
      <c r="A320" s="4" t="s">
        <v>24</v>
      </c>
      <c r="B320" s="4"/>
      <c r="C320" s="33">
        <v>146</v>
      </c>
      <c r="D320" s="16"/>
      <c r="E320" s="16"/>
      <c r="F320" s="16"/>
      <c r="G320" s="16"/>
      <c r="H320" s="16"/>
      <c r="I320" s="16"/>
      <c r="J320" s="16"/>
      <c r="K320" s="16"/>
      <c r="L320" s="420"/>
    </row>
    <row r="321" spans="1:12" x14ac:dyDescent="0.3">
      <c r="A321" s="4" t="s">
        <v>24</v>
      </c>
      <c r="B321" s="4"/>
      <c r="C321" s="33">
        <v>147</v>
      </c>
      <c r="D321" s="16"/>
      <c r="E321" s="16"/>
      <c r="F321" s="16"/>
      <c r="G321" s="16"/>
      <c r="H321" s="16"/>
      <c r="I321" s="16"/>
      <c r="J321" s="16"/>
      <c r="K321" s="16"/>
      <c r="L321" s="420"/>
    </row>
    <row r="322" spans="1:12" x14ac:dyDescent="0.3">
      <c r="A322" s="4" t="s">
        <v>24</v>
      </c>
      <c r="B322" s="4"/>
      <c r="C322" s="33">
        <v>148</v>
      </c>
      <c r="D322" s="16"/>
      <c r="E322" s="16"/>
      <c r="F322" s="16"/>
      <c r="G322" s="16"/>
      <c r="H322" s="16"/>
      <c r="I322" s="16"/>
      <c r="J322" s="16"/>
      <c r="K322" s="16"/>
      <c r="L322" s="420"/>
    </row>
    <row r="323" spans="1:12" x14ac:dyDescent="0.3">
      <c r="A323" s="4" t="s">
        <v>24</v>
      </c>
      <c r="B323" s="4"/>
      <c r="C323" s="33">
        <v>149</v>
      </c>
      <c r="D323" s="16"/>
      <c r="E323" s="16"/>
      <c r="F323" s="16"/>
      <c r="G323" s="16"/>
      <c r="H323" s="16"/>
      <c r="I323" s="16"/>
      <c r="J323" s="16"/>
      <c r="K323" s="16"/>
      <c r="L323" s="420"/>
    </row>
    <row r="324" spans="1:12" x14ac:dyDescent="0.3">
      <c r="A324" s="4" t="s">
        <v>24</v>
      </c>
      <c r="B324" s="4"/>
      <c r="C324" s="33">
        <v>150</v>
      </c>
      <c r="D324" s="16"/>
      <c r="E324" s="16"/>
      <c r="F324" s="16"/>
      <c r="G324" s="16"/>
      <c r="H324" s="16"/>
      <c r="I324" s="16"/>
      <c r="J324" s="16"/>
      <c r="K324" s="16"/>
      <c r="L324" s="420"/>
    </row>
    <row r="325" spans="1:12" x14ac:dyDescent="0.3">
      <c r="A325" s="4" t="s">
        <v>24</v>
      </c>
      <c r="B325" s="4"/>
      <c r="C325" s="33">
        <v>151</v>
      </c>
      <c r="D325" s="16"/>
      <c r="E325" s="16"/>
      <c r="F325" s="16"/>
      <c r="G325" s="16"/>
      <c r="H325" s="16"/>
      <c r="I325" s="16"/>
      <c r="J325" s="16"/>
      <c r="K325" s="16"/>
      <c r="L325" s="420"/>
    </row>
    <row r="326" spans="1:12" x14ac:dyDescent="0.3">
      <c r="A326" s="4" t="s">
        <v>24</v>
      </c>
      <c r="B326" s="4"/>
      <c r="C326" s="33">
        <v>152</v>
      </c>
      <c r="D326" s="16"/>
      <c r="E326" s="16"/>
      <c r="F326" s="16"/>
      <c r="G326" s="16"/>
      <c r="H326" s="16"/>
      <c r="I326" s="16"/>
      <c r="J326" s="16"/>
      <c r="K326" s="16"/>
      <c r="L326" s="420"/>
    </row>
    <row r="327" spans="1:12" x14ac:dyDescent="0.3">
      <c r="A327" s="4" t="s">
        <v>24</v>
      </c>
      <c r="B327" s="4"/>
      <c r="C327" s="33">
        <v>153</v>
      </c>
      <c r="D327" s="16"/>
      <c r="E327" s="16"/>
      <c r="F327" s="16"/>
      <c r="G327" s="16"/>
      <c r="H327" s="16"/>
      <c r="I327" s="16"/>
      <c r="J327" s="16"/>
      <c r="K327" s="16"/>
      <c r="L327" s="420"/>
    </row>
    <row r="328" spans="1:12" x14ac:dyDescent="0.3">
      <c r="A328" s="4" t="s">
        <v>24</v>
      </c>
      <c r="B328" s="4"/>
      <c r="C328" s="33">
        <v>154</v>
      </c>
      <c r="D328" s="16"/>
      <c r="E328" s="16"/>
      <c r="F328" s="16"/>
      <c r="G328" s="16"/>
      <c r="H328" s="16"/>
      <c r="I328" s="16"/>
      <c r="J328" s="16"/>
      <c r="K328" s="16"/>
      <c r="L328" s="420"/>
    </row>
    <row r="329" spans="1:12" x14ac:dyDescent="0.3">
      <c r="A329" s="4" t="s">
        <v>24</v>
      </c>
      <c r="B329" s="4"/>
      <c r="C329" s="33">
        <v>155</v>
      </c>
      <c r="D329" s="16"/>
      <c r="E329" s="16"/>
      <c r="F329" s="16"/>
      <c r="G329" s="16"/>
      <c r="H329" s="16"/>
      <c r="I329" s="16"/>
      <c r="J329" s="16"/>
      <c r="K329" s="16"/>
      <c r="L329" s="420"/>
    </row>
    <row r="330" spans="1:12" x14ac:dyDescent="0.3">
      <c r="A330" s="4" t="s">
        <v>24</v>
      </c>
      <c r="B330" s="4"/>
      <c r="C330" s="33">
        <v>156</v>
      </c>
      <c r="D330" s="16"/>
      <c r="E330" s="16"/>
      <c r="F330" s="16"/>
      <c r="G330" s="16"/>
      <c r="H330" s="16"/>
      <c r="I330" s="16"/>
      <c r="J330" s="16"/>
      <c r="K330" s="16"/>
      <c r="L330" s="420"/>
    </row>
    <row r="331" spans="1:12" x14ac:dyDescent="0.3">
      <c r="A331" s="4" t="s">
        <v>24</v>
      </c>
      <c r="B331" s="4"/>
      <c r="C331" s="33">
        <v>157</v>
      </c>
      <c r="D331" s="16"/>
      <c r="E331" s="16"/>
      <c r="F331" s="16"/>
      <c r="G331" s="16"/>
      <c r="H331" s="16"/>
      <c r="I331" s="16"/>
      <c r="J331" s="16"/>
      <c r="K331" s="16"/>
      <c r="L331" s="420"/>
    </row>
    <row r="332" spans="1:12" x14ac:dyDescent="0.3">
      <c r="A332" s="4" t="s">
        <v>24</v>
      </c>
      <c r="B332" s="4"/>
      <c r="C332" s="33">
        <v>158</v>
      </c>
      <c r="D332" s="16"/>
      <c r="E332" s="16"/>
      <c r="F332" s="16"/>
      <c r="G332" s="16"/>
      <c r="H332" s="16"/>
      <c r="I332" s="16"/>
      <c r="J332" s="16"/>
      <c r="K332" s="16"/>
      <c r="L332" s="420"/>
    </row>
    <row r="333" spans="1:12" x14ac:dyDescent="0.3">
      <c r="A333" s="4" t="s">
        <v>24</v>
      </c>
      <c r="B333" s="4"/>
      <c r="C333" s="33">
        <v>159</v>
      </c>
      <c r="D333" s="16"/>
      <c r="E333" s="16"/>
      <c r="F333" s="16"/>
      <c r="G333" s="16"/>
      <c r="H333" s="16"/>
      <c r="I333" s="16"/>
      <c r="J333" s="16"/>
      <c r="K333" s="16"/>
      <c r="L333" s="420"/>
    </row>
    <row r="334" spans="1:12" x14ac:dyDescent="0.3">
      <c r="A334" s="4" t="s">
        <v>24</v>
      </c>
      <c r="B334" s="4"/>
      <c r="C334" s="33">
        <v>160</v>
      </c>
      <c r="D334" s="16"/>
      <c r="E334" s="16"/>
      <c r="F334" s="16"/>
      <c r="G334" s="16"/>
      <c r="H334" s="16"/>
      <c r="I334" s="16"/>
      <c r="J334" s="16"/>
      <c r="K334" s="16"/>
      <c r="L334" s="420"/>
    </row>
    <row r="335" spans="1:12" x14ac:dyDescent="0.3">
      <c r="A335" s="4" t="s">
        <v>24</v>
      </c>
      <c r="B335" s="4"/>
      <c r="C335" s="33">
        <v>161</v>
      </c>
      <c r="D335" s="16"/>
      <c r="E335" s="16"/>
      <c r="F335" s="16"/>
      <c r="G335" s="16"/>
      <c r="H335" s="16"/>
      <c r="I335" s="16"/>
      <c r="J335" s="16"/>
      <c r="K335" s="16"/>
      <c r="L335" s="420"/>
    </row>
    <row r="336" spans="1:12" x14ac:dyDescent="0.3">
      <c r="A336" s="4" t="s">
        <v>24</v>
      </c>
      <c r="B336" s="4"/>
      <c r="C336" s="33">
        <v>162</v>
      </c>
      <c r="D336" s="16"/>
      <c r="E336" s="16"/>
      <c r="F336" s="16"/>
      <c r="G336" s="16"/>
      <c r="H336" s="16"/>
      <c r="I336" s="16"/>
      <c r="J336" s="16"/>
      <c r="K336" s="16"/>
      <c r="L336" s="420"/>
    </row>
    <row r="337" spans="1:12" x14ac:dyDescent="0.3">
      <c r="A337" s="4" t="s">
        <v>24</v>
      </c>
      <c r="B337" s="4"/>
      <c r="C337" s="33">
        <v>163</v>
      </c>
      <c r="D337" s="16"/>
      <c r="E337" s="16"/>
      <c r="F337" s="16"/>
      <c r="G337" s="16"/>
      <c r="H337" s="16"/>
      <c r="I337" s="16"/>
      <c r="J337" s="16"/>
      <c r="K337" s="16"/>
      <c r="L337" s="420"/>
    </row>
    <row r="338" spans="1:12" x14ac:dyDescent="0.3">
      <c r="A338" s="4" t="s">
        <v>24</v>
      </c>
      <c r="B338" s="4"/>
      <c r="C338" s="33">
        <v>164</v>
      </c>
      <c r="D338" s="16"/>
      <c r="E338" s="16"/>
      <c r="F338" s="16"/>
      <c r="G338" s="16"/>
      <c r="H338" s="16"/>
      <c r="I338" s="16"/>
      <c r="J338" s="16"/>
      <c r="K338" s="16"/>
      <c r="L338" s="420"/>
    </row>
    <row r="339" spans="1:12" x14ac:dyDescent="0.3">
      <c r="A339" s="4" t="s">
        <v>24</v>
      </c>
      <c r="B339" s="4"/>
      <c r="C339" s="33">
        <v>165</v>
      </c>
      <c r="D339" s="16"/>
      <c r="E339" s="16"/>
      <c r="F339" s="16"/>
      <c r="G339" s="16"/>
      <c r="H339" s="16"/>
      <c r="I339" s="16"/>
      <c r="J339" s="16"/>
      <c r="K339" s="16"/>
      <c r="L339" s="420"/>
    </row>
    <row r="340" spans="1:12" x14ac:dyDescent="0.3">
      <c r="A340" s="4" t="s">
        <v>24</v>
      </c>
      <c r="B340" s="4"/>
      <c r="C340" s="33">
        <v>166</v>
      </c>
      <c r="D340" s="16"/>
      <c r="E340" s="16"/>
      <c r="F340" s="16"/>
      <c r="G340" s="16"/>
      <c r="H340" s="16"/>
      <c r="I340" s="16"/>
      <c r="J340" s="16"/>
      <c r="K340" s="16"/>
      <c r="L340" s="420"/>
    </row>
    <row r="341" spans="1:12" x14ac:dyDescent="0.3">
      <c r="A341" s="4" t="s">
        <v>24</v>
      </c>
      <c r="B341" s="4"/>
      <c r="C341" s="33">
        <v>167</v>
      </c>
      <c r="D341" s="16"/>
      <c r="E341" s="16"/>
      <c r="F341" s="16"/>
      <c r="G341" s="16"/>
      <c r="H341" s="16"/>
      <c r="I341" s="16"/>
      <c r="J341" s="16"/>
      <c r="K341" s="16"/>
      <c r="L341" s="420"/>
    </row>
    <row r="342" spans="1:12" x14ac:dyDescent="0.3">
      <c r="A342" s="4" t="s">
        <v>24</v>
      </c>
      <c r="B342" s="4"/>
      <c r="C342" s="33">
        <v>168</v>
      </c>
      <c r="D342" s="16"/>
      <c r="E342" s="16"/>
      <c r="F342" s="16"/>
      <c r="G342" s="16"/>
      <c r="H342" s="16"/>
      <c r="I342" s="16"/>
      <c r="J342" s="16"/>
      <c r="K342" s="16"/>
      <c r="L342" s="420"/>
    </row>
    <row r="343" spans="1:12" x14ac:dyDescent="0.3">
      <c r="A343" s="4" t="s">
        <v>24</v>
      </c>
      <c r="B343" s="4"/>
      <c r="C343" s="33">
        <v>169</v>
      </c>
      <c r="D343" s="16"/>
      <c r="E343" s="16"/>
      <c r="F343" s="16"/>
      <c r="G343" s="16"/>
      <c r="H343" s="16"/>
      <c r="I343" s="16"/>
      <c r="J343" s="16"/>
      <c r="K343" s="16"/>
      <c r="L343" s="420"/>
    </row>
    <row r="344" spans="1:12" x14ac:dyDescent="0.3">
      <c r="A344" s="4" t="s">
        <v>24</v>
      </c>
      <c r="B344" s="4"/>
      <c r="C344" s="33">
        <v>170</v>
      </c>
      <c r="D344" s="16"/>
      <c r="E344" s="16"/>
      <c r="F344" s="16"/>
      <c r="G344" s="16"/>
      <c r="H344" s="16"/>
      <c r="I344" s="16"/>
      <c r="J344" s="16"/>
      <c r="K344" s="16"/>
      <c r="L344" s="420"/>
    </row>
    <row r="345" spans="1:12" x14ac:dyDescent="0.3">
      <c r="A345" s="4" t="s">
        <v>24</v>
      </c>
      <c r="B345" s="4"/>
      <c r="C345" s="33">
        <v>171</v>
      </c>
      <c r="D345" s="16"/>
      <c r="E345" s="16"/>
      <c r="F345" s="16"/>
      <c r="G345" s="16"/>
      <c r="H345" s="16"/>
      <c r="I345" s="16"/>
      <c r="J345" s="16"/>
      <c r="K345" s="16"/>
      <c r="L345" s="420"/>
    </row>
    <row r="346" spans="1:12" x14ac:dyDescent="0.3">
      <c r="A346" s="4" t="s">
        <v>24</v>
      </c>
      <c r="B346" s="4"/>
      <c r="C346" s="33">
        <v>172</v>
      </c>
      <c r="D346" s="16"/>
      <c r="E346" s="16"/>
      <c r="F346" s="16"/>
      <c r="G346" s="16"/>
      <c r="H346" s="16"/>
      <c r="I346" s="16"/>
      <c r="J346" s="16"/>
      <c r="K346" s="16"/>
      <c r="L346" s="420"/>
    </row>
    <row r="347" spans="1:12" x14ac:dyDescent="0.3">
      <c r="A347" s="4" t="s">
        <v>24</v>
      </c>
      <c r="B347" s="4"/>
      <c r="C347" s="33">
        <v>173</v>
      </c>
      <c r="D347" s="16"/>
      <c r="E347" s="16"/>
      <c r="F347" s="16"/>
      <c r="G347" s="16"/>
      <c r="H347" s="16"/>
      <c r="I347" s="16"/>
      <c r="J347" s="16"/>
      <c r="K347" s="16"/>
      <c r="L347" s="420"/>
    </row>
    <row r="348" spans="1:12" x14ac:dyDescent="0.3">
      <c r="A348" s="4" t="s">
        <v>24</v>
      </c>
      <c r="B348" s="4"/>
      <c r="C348" s="33">
        <v>174</v>
      </c>
      <c r="D348" s="16"/>
      <c r="E348" s="16"/>
      <c r="F348" s="16"/>
      <c r="G348" s="16"/>
      <c r="H348" s="16"/>
      <c r="I348" s="16"/>
      <c r="J348" s="16"/>
      <c r="K348" s="16"/>
      <c r="L348" s="420"/>
    </row>
    <row r="349" spans="1:12" x14ac:dyDescent="0.3">
      <c r="A349" s="4" t="s">
        <v>24</v>
      </c>
      <c r="B349" s="4"/>
      <c r="C349" s="33">
        <v>175</v>
      </c>
      <c r="D349" s="16"/>
      <c r="E349" s="16"/>
      <c r="F349" s="16"/>
      <c r="G349" s="16"/>
      <c r="H349" s="16"/>
      <c r="I349" s="16"/>
      <c r="J349" s="16"/>
      <c r="K349" s="16"/>
      <c r="L349" s="420"/>
    </row>
    <row r="350" spans="1:12" x14ac:dyDescent="0.3">
      <c r="A350" s="4" t="s">
        <v>24</v>
      </c>
      <c r="B350" s="4"/>
      <c r="C350" s="33">
        <v>176</v>
      </c>
      <c r="D350" s="16"/>
      <c r="E350" s="16"/>
      <c r="F350" s="16"/>
      <c r="G350" s="16"/>
      <c r="H350" s="16"/>
      <c r="I350" s="16"/>
      <c r="J350" s="16"/>
      <c r="K350" s="16"/>
      <c r="L350" s="420"/>
    </row>
    <row r="351" spans="1:12" x14ac:dyDescent="0.3">
      <c r="A351" s="4" t="s">
        <v>24</v>
      </c>
      <c r="B351" s="4"/>
      <c r="C351" s="33">
        <v>177</v>
      </c>
      <c r="D351" s="16"/>
      <c r="E351" s="16"/>
      <c r="F351" s="16"/>
      <c r="G351" s="16"/>
      <c r="H351" s="16"/>
      <c r="I351" s="16"/>
      <c r="J351" s="16"/>
      <c r="K351" s="16"/>
      <c r="L351" s="420"/>
    </row>
    <row r="352" spans="1:12" x14ac:dyDescent="0.3">
      <c r="A352" s="4" t="s">
        <v>24</v>
      </c>
      <c r="B352" s="4"/>
      <c r="C352" s="33">
        <v>178</v>
      </c>
      <c r="D352" s="16"/>
      <c r="E352" s="16"/>
      <c r="F352" s="16"/>
      <c r="G352" s="16"/>
      <c r="H352" s="16"/>
      <c r="I352" s="16"/>
      <c r="J352" s="16"/>
      <c r="K352" s="16"/>
      <c r="L352" s="420"/>
    </row>
    <row r="353" spans="1:12" x14ac:dyDescent="0.3">
      <c r="A353" s="4" t="s">
        <v>24</v>
      </c>
      <c r="B353" s="4"/>
      <c r="C353" s="33">
        <v>179</v>
      </c>
      <c r="D353" s="16"/>
      <c r="E353" s="16"/>
      <c r="F353" s="16"/>
      <c r="G353" s="16"/>
      <c r="H353" s="16"/>
      <c r="I353" s="16"/>
      <c r="J353" s="16"/>
      <c r="K353" s="16"/>
      <c r="L353" s="420"/>
    </row>
    <row r="354" spans="1:12" x14ac:dyDescent="0.3">
      <c r="A354" s="4" t="s">
        <v>24</v>
      </c>
      <c r="B354" s="4"/>
      <c r="C354" s="33">
        <v>180</v>
      </c>
      <c r="D354" s="16"/>
      <c r="E354" s="16"/>
      <c r="F354" s="16"/>
      <c r="G354" s="16"/>
      <c r="H354" s="16"/>
      <c r="I354" s="16"/>
      <c r="J354" s="16"/>
      <c r="K354" s="16"/>
      <c r="L354" s="420"/>
    </row>
    <row r="355" spans="1:12" x14ac:dyDescent="0.3">
      <c r="A355" s="4" t="s">
        <v>24</v>
      </c>
      <c r="B355" s="4"/>
      <c r="C355" s="33">
        <v>181</v>
      </c>
      <c r="D355" s="16"/>
      <c r="E355" s="16"/>
      <c r="F355" s="16"/>
      <c r="G355" s="16"/>
      <c r="H355" s="16"/>
      <c r="I355" s="16"/>
      <c r="J355" s="16"/>
      <c r="K355" s="16"/>
      <c r="L355" s="420"/>
    </row>
    <row r="356" spans="1:12" x14ac:dyDescent="0.3">
      <c r="A356" s="4" t="s">
        <v>24</v>
      </c>
      <c r="B356" s="4"/>
      <c r="C356" s="33">
        <v>182</v>
      </c>
      <c r="D356" s="16"/>
      <c r="E356" s="16"/>
      <c r="F356" s="16"/>
      <c r="G356" s="16"/>
      <c r="H356" s="16"/>
      <c r="I356" s="16"/>
      <c r="J356" s="16"/>
      <c r="K356" s="16"/>
      <c r="L356" s="420"/>
    </row>
    <row r="357" spans="1:12" x14ac:dyDescent="0.3">
      <c r="A357" s="4" t="s">
        <v>24</v>
      </c>
      <c r="B357" s="4"/>
      <c r="C357" s="33">
        <v>183</v>
      </c>
      <c r="D357" s="16"/>
      <c r="E357" s="16"/>
      <c r="F357" s="16"/>
      <c r="G357" s="16"/>
      <c r="H357" s="16"/>
      <c r="I357" s="16"/>
      <c r="J357" s="16"/>
      <c r="K357" s="16"/>
      <c r="L357" s="420"/>
    </row>
    <row r="358" spans="1:12" x14ac:dyDescent="0.3">
      <c r="A358" s="4" t="s">
        <v>24</v>
      </c>
      <c r="B358" s="4"/>
      <c r="C358" s="33">
        <v>184</v>
      </c>
      <c r="D358" s="16"/>
      <c r="E358" s="16"/>
      <c r="F358" s="16"/>
      <c r="G358" s="16"/>
      <c r="H358" s="16"/>
      <c r="I358" s="16"/>
      <c r="J358" s="16"/>
      <c r="K358" s="16"/>
      <c r="L358" s="420"/>
    </row>
    <row r="359" spans="1:12" x14ac:dyDescent="0.3">
      <c r="A359" s="4" t="s">
        <v>24</v>
      </c>
      <c r="B359" s="4"/>
      <c r="C359" s="33">
        <v>185</v>
      </c>
      <c r="D359" s="16"/>
      <c r="E359" s="16"/>
      <c r="F359" s="16"/>
      <c r="G359" s="16"/>
      <c r="H359" s="16"/>
      <c r="I359" s="16"/>
      <c r="J359" s="16"/>
      <c r="K359" s="16"/>
      <c r="L359" s="420"/>
    </row>
    <row r="360" spans="1:12" x14ac:dyDescent="0.3">
      <c r="A360" s="4" t="s">
        <v>24</v>
      </c>
      <c r="B360" s="4"/>
      <c r="C360" s="33">
        <v>186</v>
      </c>
      <c r="D360" s="16"/>
      <c r="E360" s="16"/>
      <c r="F360" s="16"/>
      <c r="G360" s="16"/>
      <c r="H360" s="16"/>
      <c r="I360" s="16"/>
      <c r="J360" s="16"/>
      <c r="K360" s="16"/>
      <c r="L360" s="420"/>
    </row>
    <row r="361" spans="1:12" x14ac:dyDescent="0.3">
      <c r="A361" s="4" t="s">
        <v>24</v>
      </c>
      <c r="B361" s="4"/>
      <c r="C361" s="33">
        <v>187</v>
      </c>
      <c r="D361" s="16"/>
      <c r="E361" s="16"/>
      <c r="F361" s="16"/>
      <c r="G361" s="16"/>
      <c r="H361" s="16"/>
      <c r="I361" s="16"/>
      <c r="J361" s="16"/>
      <c r="K361" s="16"/>
      <c r="L361" s="420"/>
    </row>
    <row r="362" spans="1:12" x14ac:dyDescent="0.3">
      <c r="A362" s="4" t="s">
        <v>24</v>
      </c>
      <c r="B362" s="4"/>
      <c r="C362" s="33">
        <v>188</v>
      </c>
      <c r="D362" s="16"/>
      <c r="E362" s="16"/>
      <c r="F362" s="16"/>
      <c r="G362" s="16"/>
      <c r="H362" s="16"/>
      <c r="I362" s="16"/>
      <c r="J362" s="16"/>
      <c r="K362" s="16"/>
      <c r="L362" s="420"/>
    </row>
    <row r="363" spans="1:12" x14ac:dyDescent="0.3">
      <c r="A363" s="4" t="s">
        <v>24</v>
      </c>
      <c r="B363" s="4"/>
      <c r="C363" s="33">
        <v>189</v>
      </c>
      <c r="D363" s="16"/>
      <c r="E363" s="16"/>
      <c r="F363" s="16"/>
      <c r="G363" s="16"/>
      <c r="H363" s="16"/>
      <c r="I363" s="16"/>
      <c r="J363" s="16"/>
      <c r="K363" s="16"/>
      <c r="L363" s="420"/>
    </row>
    <row r="364" spans="1:12" x14ac:dyDescent="0.3">
      <c r="A364" s="4" t="s">
        <v>24</v>
      </c>
      <c r="B364" s="4"/>
      <c r="C364" s="33">
        <v>190</v>
      </c>
      <c r="D364" s="16"/>
      <c r="E364" s="16"/>
      <c r="F364" s="16"/>
      <c r="G364" s="16"/>
      <c r="H364" s="16"/>
      <c r="I364" s="16"/>
      <c r="J364" s="16"/>
      <c r="K364" s="16"/>
      <c r="L364" s="420"/>
    </row>
    <row r="365" spans="1:12" x14ac:dyDescent="0.3">
      <c r="A365" s="4" t="s">
        <v>24</v>
      </c>
      <c r="B365" s="4"/>
      <c r="C365" s="33">
        <v>191</v>
      </c>
      <c r="D365" s="16"/>
      <c r="E365" s="16"/>
      <c r="F365" s="16"/>
      <c r="G365" s="16"/>
      <c r="H365" s="16"/>
      <c r="I365" s="16"/>
      <c r="J365" s="16"/>
      <c r="K365" s="16"/>
      <c r="L365" s="420"/>
    </row>
    <row r="366" spans="1:12" x14ac:dyDescent="0.3">
      <c r="A366" s="4" t="s">
        <v>24</v>
      </c>
      <c r="B366" s="4"/>
      <c r="C366" s="33">
        <v>192</v>
      </c>
      <c r="D366" s="16"/>
      <c r="E366" s="16"/>
      <c r="F366" s="16"/>
      <c r="G366" s="16"/>
      <c r="H366" s="16"/>
      <c r="I366" s="16"/>
      <c r="J366" s="16"/>
      <c r="K366" s="16"/>
      <c r="L366" s="420"/>
    </row>
    <row r="367" spans="1:12" x14ac:dyDescent="0.3">
      <c r="A367" s="4" t="s">
        <v>24</v>
      </c>
      <c r="B367" s="4"/>
      <c r="C367" s="33">
        <v>193</v>
      </c>
      <c r="D367" s="16"/>
      <c r="E367" s="16"/>
      <c r="F367" s="16"/>
      <c r="G367" s="16"/>
      <c r="H367" s="16"/>
      <c r="I367" s="16"/>
      <c r="J367" s="16"/>
      <c r="K367" s="16"/>
      <c r="L367" s="420"/>
    </row>
    <row r="368" spans="1:12" x14ac:dyDescent="0.3">
      <c r="A368" s="4" t="s">
        <v>24</v>
      </c>
      <c r="B368" s="4"/>
      <c r="C368" s="33">
        <v>194</v>
      </c>
      <c r="D368" s="16"/>
      <c r="E368" s="16"/>
      <c r="F368" s="16"/>
      <c r="G368" s="16"/>
      <c r="H368" s="16"/>
      <c r="I368" s="16"/>
      <c r="J368" s="16"/>
      <c r="K368" s="16"/>
      <c r="L368" s="420"/>
    </row>
    <row r="369" spans="1:12" x14ac:dyDescent="0.3">
      <c r="A369" s="4" t="s">
        <v>24</v>
      </c>
      <c r="B369" s="4"/>
      <c r="C369" s="33">
        <v>195</v>
      </c>
      <c r="D369" s="16"/>
      <c r="E369" s="16"/>
      <c r="F369" s="16"/>
      <c r="G369" s="16"/>
      <c r="H369" s="16"/>
      <c r="I369" s="16"/>
      <c r="J369" s="16"/>
      <c r="K369" s="16"/>
      <c r="L369" s="420"/>
    </row>
    <row r="370" spans="1:12" x14ac:dyDescent="0.3">
      <c r="A370" s="4" t="s">
        <v>24</v>
      </c>
      <c r="B370" s="4"/>
      <c r="C370" s="33">
        <v>196</v>
      </c>
      <c r="D370" s="16"/>
      <c r="E370" s="16"/>
      <c r="F370" s="16"/>
      <c r="G370" s="16"/>
      <c r="H370" s="16"/>
      <c r="I370" s="16"/>
      <c r="J370" s="16"/>
      <c r="K370" s="16"/>
      <c r="L370" s="420"/>
    </row>
    <row r="371" spans="1:12" x14ac:dyDescent="0.3">
      <c r="A371" s="4" t="s">
        <v>24</v>
      </c>
      <c r="B371" s="4"/>
      <c r="C371" s="33">
        <v>197</v>
      </c>
      <c r="D371" s="16"/>
      <c r="E371" s="16"/>
      <c r="F371" s="16"/>
      <c r="G371" s="16"/>
      <c r="H371" s="16"/>
      <c r="I371" s="16"/>
      <c r="J371" s="16"/>
      <c r="K371" s="16"/>
      <c r="L371" s="420"/>
    </row>
    <row r="372" spans="1:12" x14ac:dyDescent="0.3">
      <c r="A372" s="4" t="s">
        <v>24</v>
      </c>
      <c r="B372" s="4"/>
      <c r="C372" s="33">
        <v>198</v>
      </c>
      <c r="D372" s="16"/>
      <c r="E372" s="16"/>
      <c r="F372" s="16"/>
      <c r="G372" s="16"/>
      <c r="H372" s="16"/>
      <c r="I372" s="16"/>
      <c r="J372" s="16"/>
      <c r="K372" s="16"/>
      <c r="L372" s="420"/>
    </row>
    <row r="373" spans="1:12" x14ac:dyDescent="0.3">
      <c r="A373" s="4" t="s">
        <v>24</v>
      </c>
      <c r="B373" s="4"/>
      <c r="C373" s="33">
        <v>199</v>
      </c>
      <c r="D373" s="16"/>
      <c r="E373" s="16"/>
      <c r="F373" s="16"/>
      <c r="G373" s="16"/>
      <c r="H373" s="16"/>
      <c r="I373" s="16"/>
      <c r="J373" s="16"/>
      <c r="K373" s="16"/>
      <c r="L373" s="420"/>
    </row>
    <row r="374" spans="1:12" x14ac:dyDescent="0.3">
      <c r="A374" s="4" t="s">
        <v>24</v>
      </c>
      <c r="B374" s="4"/>
      <c r="C374" s="33">
        <v>200</v>
      </c>
      <c r="D374" s="16"/>
      <c r="E374" s="16"/>
      <c r="F374" s="16"/>
      <c r="G374" s="16"/>
      <c r="H374" s="16"/>
      <c r="I374" s="16"/>
      <c r="J374" s="16"/>
      <c r="K374" s="16"/>
      <c r="L374" s="420"/>
    </row>
    <row r="375" spans="1:12" x14ac:dyDescent="0.3">
      <c r="A375" s="4" t="s">
        <v>24</v>
      </c>
      <c r="B375" s="4"/>
      <c r="C375" s="33">
        <v>201</v>
      </c>
      <c r="D375" s="16"/>
      <c r="E375" s="16"/>
      <c r="F375" s="16"/>
      <c r="G375" s="16"/>
      <c r="H375" s="16"/>
      <c r="I375" s="16"/>
      <c r="J375" s="16"/>
      <c r="K375" s="16"/>
      <c r="L375" s="420"/>
    </row>
    <row r="376" spans="1:12" x14ac:dyDescent="0.3">
      <c r="A376" s="4" t="s">
        <v>24</v>
      </c>
      <c r="B376" s="4"/>
      <c r="C376" s="33">
        <v>202</v>
      </c>
      <c r="D376" s="16"/>
      <c r="E376" s="16"/>
      <c r="F376" s="16"/>
      <c r="G376" s="16"/>
      <c r="H376" s="16"/>
      <c r="I376" s="16"/>
      <c r="J376" s="16"/>
      <c r="K376" s="16"/>
      <c r="L376" s="420"/>
    </row>
    <row r="377" spans="1:12" x14ac:dyDescent="0.3">
      <c r="A377" s="4" t="s">
        <v>24</v>
      </c>
      <c r="B377" s="4"/>
      <c r="C377" s="33">
        <v>203</v>
      </c>
      <c r="D377" s="16"/>
      <c r="E377" s="16"/>
      <c r="F377" s="16"/>
      <c r="G377" s="16"/>
      <c r="H377" s="16"/>
      <c r="I377" s="16"/>
      <c r="J377" s="16"/>
      <c r="K377" s="16"/>
      <c r="L377" s="420"/>
    </row>
    <row r="378" spans="1:12" x14ac:dyDescent="0.3">
      <c r="A378" s="4" t="s">
        <v>24</v>
      </c>
      <c r="B378" s="4"/>
      <c r="C378" s="33">
        <v>204</v>
      </c>
      <c r="D378" s="16"/>
      <c r="E378" s="16"/>
      <c r="F378" s="16"/>
      <c r="G378" s="16"/>
      <c r="H378" s="16"/>
      <c r="I378" s="16"/>
      <c r="J378" s="16"/>
      <c r="K378" s="16"/>
      <c r="L378" s="420"/>
    </row>
    <row r="379" spans="1:12" x14ac:dyDescent="0.3">
      <c r="A379" s="4" t="s">
        <v>24</v>
      </c>
      <c r="B379" s="4"/>
      <c r="C379" s="33">
        <v>205</v>
      </c>
      <c r="D379" s="16"/>
      <c r="E379" s="16"/>
      <c r="F379" s="16"/>
      <c r="G379" s="16"/>
      <c r="H379" s="16"/>
      <c r="I379" s="16"/>
      <c r="J379" s="16"/>
      <c r="K379" s="16"/>
      <c r="L379" s="420"/>
    </row>
    <row r="380" spans="1:12" x14ac:dyDescent="0.3">
      <c r="A380" s="4" t="s">
        <v>24</v>
      </c>
      <c r="B380" s="4"/>
      <c r="C380" s="33">
        <v>206</v>
      </c>
      <c r="D380" s="16"/>
      <c r="E380" s="16"/>
      <c r="F380" s="16"/>
      <c r="G380" s="16"/>
      <c r="H380" s="16"/>
      <c r="I380" s="16"/>
      <c r="J380" s="16"/>
      <c r="K380" s="16"/>
      <c r="L380" s="420"/>
    </row>
    <row r="381" spans="1:12" x14ac:dyDescent="0.3">
      <c r="A381" s="4" t="s">
        <v>24</v>
      </c>
      <c r="B381" s="4"/>
      <c r="C381" s="33">
        <v>207</v>
      </c>
      <c r="D381" s="16"/>
      <c r="E381" s="16"/>
      <c r="F381" s="16"/>
      <c r="G381" s="16"/>
      <c r="H381" s="16"/>
      <c r="I381" s="16"/>
      <c r="J381" s="16"/>
      <c r="K381" s="16"/>
      <c r="L381" s="420"/>
    </row>
    <row r="382" spans="1:12" x14ac:dyDescent="0.3">
      <c r="A382" s="4" t="s">
        <v>24</v>
      </c>
      <c r="B382" s="4"/>
      <c r="C382" s="33">
        <v>208</v>
      </c>
      <c r="D382" s="16"/>
      <c r="E382" s="16"/>
      <c r="F382" s="16"/>
      <c r="G382" s="16"/>
      <c r="H382" s="16"/>
      <c r="I382" s="16"/>
      <c r="J382" s="16"/>
      <c r="K382" s="16"/>
      <c r="L382" s="420"/>
    </row>
    <row r="383" spans="1:12" x14ac:dyDescent="0.3">
      <c r="A383" s="4" t="s">
        <v>24</v>
      </c>
      <c r="B383" s="4"/>
      <c r="C383" s="33">
        <v>209</v>
      </c>
      <c r="D383" s="16"/>
      <c r="E383" s="16"/>
      <c r="F383" s="16"/>
      <c r="G383" s="16"/>
      <c r="H383" s="16"/>
      <c r="I383" s="16"/>
      <c r="J383" s="16"/>
      <c r="K383" s="16"/>
      <c r="L383" s="420"/>
    </row>
    <row r="384" spans="1:12" x14ac:dyDescent="0.3">
      <c r="A384" s="4" t="s">
        <v>24</v>
      </c>
      <c r="B384" s="4"/>
      <c r="C384" s="33">
        <v>210</v>
      </c>
      <c r="D384" s="16"/>
      <c r="E384" s="16"/>
      <c r="F384" s="16"/>
      <c r="G384" s="16"/>
      <c r="H384" s="16"/>
      <c r="I384" s="16"/>
      <c r="J384" s="16"/>
      <c r="K384" s="16"/>
      <c r="L384" s="420"/>
    </row>
    <row r="385" spans="1:12" x14ac:dyDescent="0.3">
      <c r="A385" s="4" t="s">
        <v>24</v>
      </c>
      <c r="B385" s="4"/>
      <c r="C385" s="33">
        <v>211</v>
      </c>
      <c r="D385" s="16"/>
      <c r="E385" s="16"/>
      <c r="F385" s="16"/>
      <c r="G385" s="16"/>
      <c r="H385" s="16"/>
      <c r="I385" s="16"/>
      <c r="J385" s="16"/>
      <c r="K385" s="16"/>
      <c r="L385" s="420"/>
    </row>
    <row r="386" spans="1:12" x14ac:dyDescent="0.3">
      <c r="A386" s="4" t="s">
        <v>24</v>
      </c>
      <c r="B386" s="4"/>
      <c r="C386" s="33">
        <v>212</v>
      </c>
      <c r="D386" s="16"/>
      <c r="E386" s="16"/>
      <c r="F386" s="16"/>
      <c r="G386" s="16"/>
      <c r="H386" s="16"/>
      <c r="I386" s="16"/>
      <c r="J386" s="16"/>
      <c r="K386" s="16"/>
      <c r="L386" s="420"/>
    </row>
    <row r="387" spans="1:12" x14ac:dyDescent="0.3">
      <c r="A387" s="4" t="s">
        <v>24</v>
      </c>
      <c r="B387" s="4"/>
      <c r="C387" s="33">
        <v>213</v>
      </c>
      <c r="D387" s="16"/>
      <c r="E387" s="16"/>
      <c r="F387" s="16"/>
      <c r="G387" s="16"/>
      <c r="H387" s="16"/>
      <c r="I387" s="16"/>
      <c r="J387" s="16"/>
      <c r="K387" s="16"/>
      <c r="L387" s="420"/>
    </row>
    <row r="388" spans="1:12" x14ac:dyDescent="0.3">
      <c r="A388" s="4" t="s">
        <v>24</v>
      </c>
      <c r="B388" s="4"/>
      <c r="C388" s="33">
        <v>214</v>
      </c>
      <c r="D388" s="16"/>
      <c r="E388" s="16"/>
      <c r="F388" s="16"/>
      <c r="G388" s="16"/>
      <c r="H388" s="16"/>
      <c r="I388" s="16"/>
      <c r="J388" s="16"/>
      <c r="K388" s="16"/>
      <c r="L388" s="420"/>
    </row>
    <row r="389" spans="1:12" x14ac:dyDescent="0.3">
      <c r="A389" s="4" t="s">
        <v>24</v>
      </c>
      <c r="B389" s="4"/>
      <c r="C389" s="33">
        <v>215</v>
      </c>
      <c r="D389" s="16"/>
      <c r="E389" s="16"/>
      <c r="F389" s="16"/>
      <c r="G389" s="16"/>
      <c r="H389" s="16"/>
      <c r="I389" s="16"/>
      <c r="J389" s="16"/>
      <c r="K389" s="16"/>
      <c r="L389" s="420"/>
    </row>
    <row r="390" spans="1:12" x14ac:dyDescent="0.3">
      <c r="A390" s="4" t="s">
        <v>24</v>
      </c>
      <c r="B390" s="4"/>
      <c r="C390" s="33">
        <v>216</v>
      </c>
      <c r="D390" s="16"/>
      <c r="E390" s="16"/>
      <c r="F390" s="16"/>
      <c r="G390" s="16"/>
      <c r="H390" s="16"/>
      <c r="I390" s="16"/>
      <c r="J390" s="16"/>
      <c r="K390" s="16"/>
      <c r="L390" s="420"/>
    </row>
    <row r="391" spans="1:12" x14ac:dyDescent="0.3">
      <c r="A391" s="4" t="s">
        <v>24</v>
      </c>
      <c r="B391" s="4"/>
      <c r="C391" s="33">
        <v>217</v>
      </c>
      <c r="D391" s="16"/>
      <c r="E391" s="16"/>
      <c r="F391" s="16"/>
      <c r="G391" s="16"/>
      <c r="H391" s="16"/>
      <c r="I391" s="16"/>
      <c r="J391" s="16"/>
      <c r="K391" s="16"/>
      <c r="L391" s="420"/>
    </row>
    <row r="392" spans="1:12" x14ac:dyDescent="0.3">
      <c r="A392" s="4" t="s">
        <v>24</v>
      </c>
      <c r="B392" s="4"/>
      <c r="C392" s="33">
        <v>218</v>
      </c>
      <c r="D392" s="16"/>
      <c r="E392" s="16"/>
      <c r="F392" s="16"/>
      <c r="G392" s="16"/>
      <c r="H392" s="16"/>
      <c r="I392" s="16"/>
      <c r="J392" s="16"/>
      <c r="K392" s="16"/>
      <c r="L392" s="420"/>
    </row>
    <row r="393" spans="1:12" x14ac:dyDescent="0.3">
      <c r="A393" s="4" t="s">
        <v>24</v>
      </c>
      <c r="B393" s="4"/>
      <c r="C393" s="33">
        <v>219</v>
      </c>
      <c r="D393" s="16"/>
      <c r="E393" s="16"/>
      <c r="F393" s="16"/>
      <c r="G393" s="16"/>
      <c r="H393" s="16"/>
      <c r="I393" s="16"/>
      <c r="J393" s="16"/>
      <c r="K393" s="16"/>
      <c r="L393" s="420"/>
    </row>
    <row r="394" spans="1:12" x14ac:dyDescent="0.3">
      <c r="A394" s="4" t="s">
        <v>24</v>
      </c>
      <c r="B394" s="4"/>
      <c r="C394" s="33">
        <v>220</v>
      </c>
      <c r="D394" s="16"/>
      <c r="E394" s="16"/>
      <c r="F394" s="16"/>
      <c r="G394" s="16"/>
      <c r="H394" s="16"/>
      <c r="I394" s="16"/>
      <c r="J394" s="16"/>
      <c r="K394" s="16"/>
      <c r="L394" s="420"/>
    </row>
    <row r="395" spans="1:12" x14ac:dyDescent="0.3">
      <c r="A395" s="4" t="s">
        <v>24</v>
      </c>
      <c r="B395" s="4"/>
      <c r="C395" s="33">
        <v>221</v>
      </c>
      <c r="D395" s="16"/>
      <c r="E395" s="16"/>
      <c r="F395" s="16"/>
      <c r="G395" s="16"/>
      <c r="H395" s="16"/>
      <c r="I395" s="16"/>
      <c r="J395" s="16"/>
      <c r="K395" s="16"/>
      <c r="L395" s="420"/>
    </row>
    <row r="396" spans="1:12" x14ac:dyDescent="0.3">
      <c r="A396" s="4" t="s">
        <v>24</v>
      </c>
      <c r="B396" s="4"/>
      <c r="C396" s="33">
        <v>222</v>
      </c>
      <c r="D396" s="16"/>
      <c r="E396" s="16"/>
      <c r="F396" s="16"/>
      <c r="G396" s="16"/>
      <c r="H396" s="16"/>
      <c r="I396" s="16"/>
      <c r="J396" s="16"/>
      <c r="K396" s="16"/>
      <c r="L396" s="420"/>
    </row>
    <row r="397" spans="1:12" x14ac:dyDescent="0.3">
      <c r="A397" s="4" t="s">
        <v>24</v>
      </c>
      <c r="B397" s="4"/>
      <c r="C397" s="33">
        <v>223</v>
      </c>
      <c r="D397" s="16"/>
      <c r="E397" s="16"/>
      <c r="F397" s="16"/>
      <c r="G397" s="16"/>
      <c r="H397" s="16"/>
      <c r="I397" s="16"/>
      <c r="J397" s="16"/>
      <c r="K397" s="16"/>
      <c r="L397" s="420"/>
    </row>
    <row r="398" spans="1:12" x14ac:dyDescent="0.3">
      <c r="A398" s="4" t="s">
        <v>24</v>
      </c>
      <c r="B398" s="4"/>
      <c r="C398" s="33">
        <v>224</v>
      </c>
      <c r="D398" s="16"/>
      <c r="E398" s="16"/>
      <c r="F398" s="16"/>
      <c r="G398" s="16"/>
      <c r="H398" s="16"/>
      <c r="I398" s="16"/>
      <c r="J398" s="16"/>
      <c r="K398" s="16"/>
      <c r="L398" s="420"/>
    </row>
    <row r="399" spans="1:12" x14ac:dyDescent="0.3">
      <c r="A399" s="4" t="s">
        <v>24</v>
      </c>
      <c r="B399" s="4"/>
      <c r="C399" s="33">
        <v>225</v>
      </c>
      <c r="D399" s="16"/>
      <c r="E399" s="16"/>
      <c r="F399" s="16"/>
      <c r="G399" s="16"/>
      <c r="H399" s="16"/>
      <c r="I399" s="16"/>
      <c r="J399" s="16"/>
      <c r="K399" s="16"/>
      <c r="L399" s="420"/>
    </row>
    <row r="400" spans="1:12" x14ac:dyDescent="0.3">
      <c r="A400" s="4" t="s">
        <v>24</v>
      </c>
      <c r="B400" s="4"/>
      <c r="C400" s="33">
        <v>226</v>
      </c>
      <c r="D400" s="16"/>
      <c r="E400" s="16"/>
      <c r="F400" s="16"/>
      <c r="G400" s="16"/>
      <c r="H400" s="16"/>
      <c r="I400" s="16"/>
      <c r="J400" s="16"/>
      <c r="K400" s="16"/>
      <c r="L400" s="420"/>
    </row>
    <row r="401" spans="1:12" x14ac:dyDescent="0.3">
      <c r="A401" s="4" t="s">
        <v>24</v>
      </c>
      <c r="B401" s="4"/>
      <c r="C401" s="33">
        <v>227</v>
      </c>
      <c r="D401" s="16"/>
      <c r="E401" s="16"/>
      <c r="F401" s="16"/>
      <c r="G401" s="16"/>
      <c r="H401" s="16"/>
      <c r="I401" s="16"/>
      <c r="J401" s="16"/>
      <c r="K401" s="16"/>
      <c r="L401" s="420"/>
    </row>
    <row r="402" spans="1:12" x14ac:dyDescent="0.3">
      <c r="A402" s="4" t="s">
        <v>24</v>
      </c>
      <c r="B402" s="4"/>
      <c r="C402" s="33">
        <v>228</v>
      </c>
      <c r="D402" s="16"/>
      <c r="E402" s="16"/>
      <c r="F402" s="16"/>
      <c r="G402" s="16"/>
      <c r="H402" s="16"/>
      <c r="I402" s="16"/>
      <c r="J402" s="16"/>
      <c r="K402" s="16"/>
      <c r="L402" s="420"/>
    </row>
    <row r="403" spans="1:12" x14ac:dyDescent="0.3">
      <c r="A403" s="4" t="s">
        <v>24</v>
      </c>
      <c r="B403" s="4"/>
      <c r="C403" s="33">
        <v>229</v>
      </c>
      <c r="D403" s="16"/>
      <c r="E403" s="16"/>
      <c r="F403" s="16"/>
      <c r="G403" s="16"/>
      <c r="H403" s="16"/>
      <c r="I403" s="16"/>
      <c r="J403" s="16"/>
      <c r="K403" s="16"/>
      <c r="L403" s="420"/>
    </row>
    <row r="404" spans="1:12" x14ac:dyDescent="0.3">
      <c r="A404" s="4" t="s">
        <v>24</v>
      </c>
      <c r="B404" s="4"/>
      <c r="C404" s="33">
        <v>230</v>
      </c>
      <c r="D404" s="16"/>
      <c r="E404" s="16"/>
      <c r="F404" s="16"/>
      <c r="G404" s="16"/>
      <c r="H404" s="16"/>
      <c r="I404" s="16"/>
      <c r="J404" s="16"/>
      <c r="K404" s="16"/>
      <c r="L404" s="420"/>
    </row>
    <row r="405" spans="1:12" x14ac:dyDescent="0.3">
      <c r="A405" s="4" t="s">
        <v>24</v>
      </c>
      <c r="B405" s="4"/>
      <c r="C405" s="33">
        <v>231</v>
      </c>
      <c r="D405" s="16"/>
      <c r="E405" s="16"/>
      <c r="F405" s="16"/>
      <c r="G405" s="16"/>
      <c r="H405" s="16"/>
      <c r="I405" s="16"/>
      <c r="J405" s="16"/>
      <c r="K405" s="16"/>
      <c r="L405" s="420"/>
    </row>
    <row r="406" spans="1:12" x14ac:dyDescent="0.3">
      <c r="A406" s="4" t="s">
        <v>24</v>
      </c>
      <c r="B406" s="4"/>
      <c r="C406" s="33">
        <v>232</v>
      </c>
      <c r="D406" s="16"/>
      <c r="E406" s="16"/>
      <c r="F406" s="16"/>
      <c r="G406" s="16"/>
      <c r="H406" s="16"/>
      <c r="I406" s="16"/>
      <c r="J406" s="16"/>
      <c r="K406" s="16"/>
      <c r="L406" s="420"/>
    </row>
    <row r="407" spans="1:12" x14ac:dyDescent="0.3">
      <c r="A407" s="4" t="s">
        <v>24</v>
      </c>
      <c r="B407" s="4"/>
      <c r="C407" s="33">
        <v>233</v>
      </c>
      <c r="D407" s="16"/>
      <c r="E407" s="16"/>
      <c r="F407" s="16"/>
      <c r="G407" s="16"/>
      <c r="H407" s="16"/>
      <c r="I407" s="16"/>
      <c r="J407" s="16"/>
      <c r="K407" s="16"/>
      <c r="L407" s="420"/>
    </row>
    <row r="408" spans="1:12" x14ac:dyDescent="0.3">
      <c r="A408" s="4" t="s">
        <v>24</v>
      </c>
      <c r="B408" s="4"/>
      <c r="C408" s="33">
        <v>234</v>
      </c>
      <c r="D408" s="16"/>
      <c r="E408" s="16"/>
      <c r="F408" s="16"/>
      <c r="G408" s="16"/>
      <c r="H408" s="16"/>
      <c r="I408" s="16"/>
      <c r="J408" s="16"/>
      <c r="K408" s="16"/>
      <c r="L408" s="420"/>
    </row>
    <row r="409" spans="1:12" x14ac:dyDescent="0.3">
      <c r="A409" s="4" t="s">
        <v>24</v>
      </c>
      <c r="B409" s="4"/>
      <c r="C409" s="33">
        <v>235</v>
      </c>
      <c r="D409" s="16"/>
      <c r="E409" s="16"/>
      <c r="F409" s="16"/>
      <c r="G409" s="16"/>
      <c r="H409" s="16"/>
      <c r="I409" s="16"/>
      <c r="J409" s="16"/>
      <c r="K409" s="16"/>
      <c r="L409" s="420"/>
    </row>
    <row r="410" spans="1:12" x14ac:dyDescent="0.3">
      <c r="A410" s="4" t="s">
        <v>24</v>
      </c>
      <c r="B410" s="4"/>
      <c r="C410" s="33">
        <v>236</v>
      </c>
      <c r="D410" s="16"/>
      <c r="E410" s="16"/>
      <c r="F410" s="16"/>
      <c r="G410" s="16"/>
      <c r="H410" s="16"/>
      <c r="I410" s="16"/>
      <c r="J410" s="16"/>
      <c r="K410" s="16"/>
      <c r="L410" s="420"/>
    </row>
    <row r="411" spans="1:12" x14ac:dyDescent="0.3">
      <c r="A411" s="4" t="s">
        <v>24</v>
      </c>
      <c r="B411" s="4"/>
      <c r="C411" s="33">
        <v>237</v>
      </c>
      <c r="D411" s="16"/>
      <c r="E411" s="16"/>
      <c r="F411" s="16"/>
      <c r="G411" s="16"/>
      <c r="H411" s="16"/>
      <c r="I411" s="16"/>
      <c r="J411" s="16"/>
      <c r="K411" s="16"/>
      <c r="L411" s="420"/>
    </row>
    <row r="412" spans="1:12" x14ac:dyDescent="0.3">
      <c r="A412" s="4" t="s">
        <v>24</v>
      </c>
      <c r="B412" s="4"/>
      <c r="C412" s="33">
        <v>238</v>
      </c>
      <c r="D412" s="16"/>
      <c r="E412" s="16"/>
      <c r="F412" s="16"/>
      <c r="G412" s="16"/>
      <c r="H412" s="16"/>
      <c r="I412" s="16"/>
      <c r="J412" s="16"/>
      <c r="K412" s="16"/>
      <c r="L412" s="420"/>
    </row>
    <row r="413" spans="1:12" x14ac:dyDescent="0.3">
      <c r="A413" s="4" t="s">
        <v>24</v>
      </c>
      <c r="B413" s="4"/>
      <c r="C413" s="33">
        <v>239</v>
      </c>
      <c r="D413" s="16"/>
      <c r="E413" s="16"/>
      <c r="F413" s="16"/>
      <c r="G413" s="16"/>
      <c r="H413" s="16"/>
      <c r="I413" s="16"/>
      <c r="J413" s="16"/>
      <c r="K413" s="16"/>
      <c r="L413" s="420"/>
    </row>
    <row r="414" spans="1:12" x14ac:dyDescent="0.3">
      <c r="A414" s="4" t="s">
        <v>24</v>
      </c>
      <c r="B414" s="4"/>
      <c r="C414" s="33">
        <v>240</v>
      </c>
      <c r="D414" s="16"/>
      <c r="E414" s="16"/>
      <c r="F414" s="16"/>
      <c r="G414" s="16"/>
      <c r="H414" s="16"/>
      <c r="I414" s="16"/>
      <c r="J414" s="16"/>
      <c r="K414" s="16"/>
      <c r="L414" s="420"/>
    </row>
    <row r="415" spans="1:12" x14ac:dyDescent="0.3">
      <c r="A415" s="4" t="s">
        <v>24</v>
      </c>
      <c r="B415" s="4"/>
      <c r="C415" s="33">
        <v>241</v>
      </c>
      <c r="D415" s="16"/>
      <c r="E415" s="16"/>
      <c r="F415" s="16"/>
      <c r="G415" s="16"/>
      <c r="H415" s="16"/>
      <c r="I415" s="16"/>
      <c r="J415" s="16"/>
      <c r="K415" s="16"/>
      <c r="L415" s="420"/>
    </row>
    <row r="416" spans="1:12" x14ac:dyDescent="0.3">
      <c r="A416" s="4" t="s">
        <v>24</v>
      </c>
      <c r="B416" s="4"/>
      <c r="C416" s="33">
        <v>242</v>
      </c>
      <c r="D416" s="16"/>
      <c r="E416" s="16"/>
      <c r="F416" s="16"/>
      <c r="G416" s="16"/>
      <c r="H416" s="16"/>
      <c r="I416" s="16"/>
      <c r="J416" s="16"/>
      <c r="K416" s="16"/>
      <c r="L416" s="420"/>
    </row>
    <row r="417" spans="1:12" x14ac:dyDescent="0.3">
      <c r="A417" s="4" t="s">
        <v>24</v>
      </c>
      <c r="B417" s="4"/>
      <c r="C417" s="33">
        <v>243</v>
      </c>
      <c r="D417" s="16"/>
      <c r="E417" s="16"/>
      <c r="F417" s="16"/>
      <c r="G417" s="16"/>
      <c r="H417" s="16"/>
      <c r="I417" s="16"/>
      <c r="J417" s="16"/>
      <c r="K417" s="16"/>
      <c r="L417" s="420"/>
    </row>
    <row r="418" spans="1:12" x14ac:dyDescent="0.3">
      <c r="A418" s="4" t="s">
        <v>24</v>
      </c>
      <c r="B418" s="4"/>
      <c r="C418" s="33">
        <v>244</v>
      </c>
      <c r="D418" s="16"/>
      <c r="E418" s="16"/>
      <c r="F418" s="16"/>
      <c r="G418" s="16"/>
      <c r="H418" s="16"/>
      <c r="I418" s="16"/>
      <c r="J418" s="16"/>
      <c r="K418" s="16"/>
      <c r="L418" s="420"/>
    </row>
    <row r="419" spans="1:12" x14ac:dyDescent="0.3">
      <c r="A419" s="4" t="s">
        <v>24</v>
      </c>
      <c r="B419" s="4"/>
      <c r="C419" s="33">
        <v>245</v>
      </c>
      <c r="D419" s="16"/>
      <c r="E419" s="16"/>
      <c r="F419" s="16"/>
      <c r="G419" s="16"/>
      <c r="H419" s="16"/>
      <c r="I419" s="16"/>
      <c r="J419" s="16"/>
      <c r="K419" s="16"/>
      <c r="L419" s="420"/>
    </row>
    <row r="420" spans="1:12" x14ac:dyDescent="0.3">
      <c r="A420" s="4" t="s">
        <v>24</v>
      </c>
      <c r="B420" s="4"/>
      <c r="C420" s="33">
        <v>246</v>
      </c>
      <c r="D420" s="16"/>
      <c r="E420" s="16"/>
      <c r="F420" s="16"/>
      <c r="G420" s="16"/>
      <c r="H420" s="16"/>
      <c r="I420" s="16"/>
      <c r="J420" s="16"/>
      <c r="K420" s="16"/>
      <c r="L420" s="420"/>
    </row>
    <row r="421" spans="1:12" x14ac:dyDescent="0.3">
      <c r="A421" s="4" t="s">
        <v>24</v>
      </c>
      <c r="B421" s="4"/>
      <c r="C421" s="33">
        <v>247</v>
      </c>
      <c r="D421" s="16"/>
      <c r="E421" s="16"/>
      <c r="F421" s="16"/>
      <c r="G421" s="16"/>
      <c r="H421" s="16"/>
      <c r="I421" s="16"/>
      <c r="J421" s="16"/>
      <c r="K421" s="16"/>
      <c r="L421" s="420"/>
    </row>
    <row r="422" spans="1:12" x14ac:dyDescent="0.3">
      <c r="A422" s="4" t="s">
        <v>24</v>
      </c>
      <c r="B422" s="4"/>
      <c r="C422" s="33">
        <v>248</v>
      </c>
      <c r="D422" s="16"/>
      <c r="E422" s="16"/>
      <c r="F422" s="16"/>
      <c r="G422" s="16"/>
      <c r="H422" s="16"/>
      <c r="I422" s="16"/>
      <c r="J422" s="16"/>
      <c r="K422" s="16"/>
      <c r="L422" s="420"/>
    </row>
    <row r="423" spans="1:12" x14ac:dyDescent="0.3">
      <c r="A423" s="4" t="s">
        <v>24</v>
      </c>
      <c r="B423" s="4"/>
      <c r="C423" s="33">
        <v>249</v>
      </c>
      <c r="D423" s="16"/>
      <c r="E423" s="16"/>
      <c r="F423" s="16"/>
      <c r="G423" s="16"/>
      <c r="H423" s="16"/>
      <c r="I423" s="16"/>
      <c r="J423" s="16"/>
      <c r="K423" s="16"/>
      <c r="L423" s="420"/>
    </row>
    <row r="424" spans="1:12" x14ac:dyDescent="0.3">
      <c r="A424" s="4" t="s">
        <v>24</v>
      </c>
      <c r="B424" s="4"/>
      <c r="C424" s="33">
        <v>250</v>
      </c>
      <c r="D424" s="16"/>
      <c r="E424" s="16"/>
      <c r="F424" s="16"/>
      <c r="G424" s="16"/>
      <c r="H424" s="16"/>
      <c r="I424" s="16"/>
      <c r="J424" s="16"/>
      <c r="K424" s="16"/>
      <c r="L424" s="420"/>
    </row>
    <row r="425" spans="1:12" x14ac:dyDescent="0.3">
      <c r="A425" s="4" t="s">
        <v>24</v>
      </c>
      <c r="B425" s="4"/>
      <c r="C425" s="33">
        <v>251</v>
      </c>
      <c r="D425" s="16"/>
      <c r="E425" s="16"/>
      <c r="F425" s="16"/>
      <c r="G425" s="16"/>
      <c r="H425" s="16"/>
      <c r="I425" s="16"/>
      <c r="J425" s="16"/>
      <c r="K425" s="16"/>
      <c r="L425" s="420"/>
    </row>
    <row r="426" spans="1:12" x14ac:dyDescent="0.3">
      <c r="A426" s="4" t="s">
        <v>24</v>
      </c>
      <c r="B426" s="4"/>
      <c r="C426" s="33">
        <v>252</v>
      </c>
      <c r="D426" s="16"/>
      <c r="E426" s="16"/>
      <c r="F426" s="16"/>
      <c r="G426" s="16"/>
      <c r="H426" s="16"/>
      <c r="I426" s="16"/>
      <c r="J426" s="16"/>
      <c r="K426" s="16"/>
      <c r="L426" s="420"/>
    </row>
    <row r="427" spans="1:12" x14ac:dyDescent="0.3">
      <c r="A427" s="4" t="s">
        <v>24</v>
      </c>
      <c r="B427" s="4"/>
      <c r="C427" s="33">
        <v>253</v>
      </c>
      <c r="D427" s="16"/>
      <c r="E427" s="16"/>
      <c r="F427" s="16"/>
      <c r="G427" s="16"/>
      <c r="H427" s="16"/>
      <c r="I427" s="16"/>
      <c r="J427" s="16"/>
      <c r="K427" s="16"/>
      <c r="L427" s="420"/>
    </row>
    <row r="428" spans="1:12" x14ac:dyDescent="0.3">
      <c r="A428" s="4" t="s">
        <v>24</v>
      </c>
      <c r="B428" s="4"/>
      <c r="C428" s="33">
        <v>254</v>
      </c>
      <c r="D428" s="16"/>
      <c r="E428" s="16"/>
      <c r="F428" s="16"/>
      <c r="G428" s="16"/>
      <c r="H428" s="16"/>
      <c r="I428" s="16"/>
      <c r="J428" s="16"/>
      <c r="K428" s="16"/>
      <c r="L428" s="420"/>
    </row>
    <row r="429" spans="1:12" x14ac:dyDescent="0.3">
      <c r="A429" s="4" t="s">
        <v>24</v>
      </c>
      <c r="B429" s="4"/>
      <c r="C429" s="33">
        <v>255</v>
      </c>
      <c r="D429" s="16"/>
      <c r="E429" s="16"/>
      <c r="F429" s="16"/>
      <c r="G429" s="16"/>
      <c r="H429" s="16"/>
      <c r="I429" s="16"/>
      <c r="J429" s="16"/>
      <c r="K429" s="16"/>
      <c r="L429" s="420"/>
    </row>
    <row r="430" spans="1:12" x14ac:dyDescent="0.3">
      <c r="A430" s="4" t="s">
        <v>24</v>
      </c>
      <c r="B430" s="4"/>
      <c r="C430" s="33">
        <v>256</v>
      </c>
      <c r="D430" s="16"/>
      <c r="E430" s="16"/>
      <c r="F430" s="16"/>
      <c r="G430" s="16"/>
      <c r="H430" s="16"/>
      <c r="I430" s="16"/>
      <c r="J430" s="16"/>
      <c r="K430" s="16"/>
      <c r="L430" s="420"/>
    </row>
    <row r="431" spans="1:12" x14ac:dyDescent="0.3">
      <c r="A431" s="4" t="s">
        <v>24</v>
      </c>
      <c r="B431" s="4"/>
      <c r="C431" s="33">
        <v>257</v>
      </c>
      <c r="D431" s="16"/>
      <c r="E431" s="16"/>
      <c r="F431" s="16"/>
      <c r="G431" s="16"/>
      <c r="H431" s="16"/>
      <c r="I431" s="16"/>
      <c r="J431" s="16"/>
      <c r="K431" s="16"/>
      <c r="L431" s="420"/>
    </row>
    <row r="432" spans="1:12" x14ac:dyDescent="0.3">
      <c r="A432" s="4" t="s">
        <v>24</v>
      </c>
      <c r="B432" s="4"/>
      <c r="C432" s="33">
        <v>258</v>
      </c>
      <c r="D432" s="16"/>
      <c r="E432" s="16"/>
      <c r="F432" s="16"/>
      <c r="G432" s="16"/>
      <c r="H432" s="16"/>
      <c r="I432" s="16"/>
      <c r="J432" s="16"/>
      <c r="K432" s="16"/>
      <c r="L432" s="420"/>
    </row>
    <row r="433" spans="1:12" x14ac:dyDescent="0.3">
      <c r="A433" s="4" t="s">
        <v>24</v>
      </c>
      <c r="B433" s="4"/>
      <c r="C433" s="33">
        <v>259</v>
      </c>
      <c r="D433" s="16"/>
      <c r="E433" s="16"/>
      <c r="F433" s="16"/>
      <c r="G433" s="16"/>
      <c r="H433" s="16"/>
      <c r="I433" s="16"/>
      <c r="J433" s="16"/>
      <c r="K433" s="16"/>
      <c r="L433" s="420"/>
    </row>
    <row r="434" spans="1:12" x14ac:dyDescent="0.3">
      <c r="A434" s="4" t="s">
        <v>24</v>
      </c>
      <c r="B434" s="4"/>
      <c r="C434" s="33">
        <v>260</v>
      </c>
      <c r="D434" s="16"/>
      <c r="E434" s="16"/>
      <c r="F434" s="16"/>
      <c r="G434" s="16"/>
      <c r="H434" s="16"/>
      <c r="I434" s="16"/>
      <c r="J434" s="16"/>
      <c r="K434" s="16"/>
      <c r="L434" s="420"/>
    </row>
    <row r="435" spans="1:12" x14ac:dyDescent="0.3">
      <c r="A435" s="4" t="s">
        <v>24</v>
      </c>
      <c r="B435" s="4"/>
      <c r="C435" s="33">
        <v>261</v>
      </c>
      <c r="D435" s="16"/>
      <c r="E435" s="16"/>
      <c r="F435" s="16"/>
      <c r="G435" s="16"/>
      <c r="H435" s="16"/>
      <c r="I435" s="16"/>
      <c r="J435" s="16"/>
      <c r="K435" s="16"/>
      <c r="L435" s="420"/>
    </row>
    <row r="436" spans="1:12" x14ac:dyDescent="0.3">
      <c r="A436" s="4" t="s">
        <v>24</v>
      </c>
      <c r="B436" s="4"/>
      <c r="C436" s="33">
        <v>262</v>
      </c>
      <c r="D436" s="16"/>
      <c r="E436" s="16"/>
      <c r="F436" s="16"/>
      <c r="G436" s="16"/>
      <c r="H436" s="16"/>
      <c r="I436" s="16"/>
      <c r="J436" s="16"/>
      <c r="K436" s="16"/>
      <c r="L436" s="420"/>
    </row>
    <row r="437" spans="1:12" x14ac:dyDescent="0.3">
      <c r="A437" s="4" t="s">
        <v>24</v>
      </c>
      <c r="B437" s="4"/>
      <c r="C437" s="33">
        <v>263</v>
      </c>
      <c r="D437" s="16"/>
      <c r="E437" s="16"/>
      <c r="F437" s="16"/>
      <c r="G437" s="16"/>
      <c r="H437" s="16"/>
      <c r="I437" s="16"/>
      <c r="J437" s="16"/>
      <c r="K437" s="16"/>
      <c r="L437" s="420"/>
    </row>
    <row r="438" spans="1:12" x14ac:dyDescent="0.3">
      <c r="A438" s="4" t="s">
        <v>24</v>
      </c>
      <c r="B438" s="4"/>
      <c r="C438" s="33">
        <v>264</v>
      </c>
      <c r="D438" s="16"/>
      <c r="E438" s="16"/>
      <c r="F438" s="16"/>
      <c r="G438" s="16"/>
      <c r="H438" s="16"/>
      <c r="I438" s="16"/>
      <c r="J438" s="16"/>
      <c r="K438" s="16"/>
      <c r="L438" s="420"/>
    </row>
    <row r="439" spans="1:12" x14ac:dyDescent="0.3">
      <c r="A439" s="4" t="s">
        <v>24</v>
      </c>
      <c r="B439" s="4"/>
      <c r="C439" s="33">
        <v>265</v>
      </c>
      <c r="D439" s="16"/>
      <c r="E439" s="16"/>
      <c r="F439" s="16"/>
      <c r="G439" s="16"/>
      <c r="H439" s="16"/>
      <c r="I439" s="16"/>
      <c r="J439" s="16"/>
      <c r="K439" s="16"/>
      <c r="L439" s="420"/>
    </row>
    <row r="440" spans="1:12" x14ac:dyDescent="0.3">
      <c r="A440" s="4" t="s">
        <v>24</v>
      </c>
      <c r="B440" s="4"/>
      <c r="C440" s="33">
        <v>266</v>
      </c>
      <c r="D440" s="16"/>
      <c r="E440" s="16"/>
      <c r="F440" s="16"/>
      <c r="G440" s="16"/>
      <c r="H440" s="16"/>
      <c r="I440" s="16"/>
      <c r="J440" s="16"/>
      <c r="K440" s="16"/>
      <c r="L440" s="420"/>
    </row>
    <row r="441" spans="1:12" x14ac:dyDescent="0.3">
      <c r="A441" s="4" t="s">
        <v>24</v>
      </c>
      <c r="B441" s="4"/>
      <c r="C441" s="33">
        <v>267</v>
      </c>
      <c r="D441" s="16"/>
      <c r="E441" s="16"/>
      <c r="F441" s="16"/>
      <c r="G441" s="16"/>
      <c r="H441" s="16"/>
      <c r="I441" s="16"/>
      <c r="J441" s="16"/>
      <c r="K441" s="16"/>
      <c r="L441" s="420"/>
    </row>
    <row r="442" spans="1:12" x14ac:dyDescent="0.3">
      <c r="A442" s="4" t="s">
        <v>24</v>
      </c>
      <c r="B442" s="4"/>
      <c r="C442" s="33">
        <v>268</v>
      </c>
      <c r="D442" s="16"/>
      <c r="E442" s="16"/>
      <c r="F442" s="16"/>
      <c r="G442" s="16"/>
      <c r="H442" s="16"/>
      <c r="I442" s="16"/>
      <c r="J442" s="16"/>
      <c r="K442" s="16"/>
      <c r="L442" s="420"/>
    </row>
    <row r="443" spans="1:12" x14ac:dyDescent="0.3">
      <c r="A443" s="4" t="s">
        <v>24</v>
      </c>
      <c r="B443" s="4"/>
      <c r="C443" s="33">
        <v>269</v>
      </c>
      <c r="D443" s="16"/>
      <c r="E443" s="16"/>
      <c r="F443" s="16"/>
      <c r="G443" s="16"/>
      <c r="H443" s="16"/>
      <c r="I443" s="16"/>
      <c r="J443" s="16"/>
      <c r="K443" s="16"/>
      <c r="L443" s="420"/>
    </row>
    <row r="444" spans="1:12" x14ac:dyDescent="0.3">
      <c r="A444" s="4" t="s">
        <v>24</v>
      </c>
      <c r="B444" s="4"/>
      <c r="C444" s="33">
        <v>270</v>
      </c>
      <c r="D444" s="16"/>
      <c r="E444" s="16"/>
      <c r="F444" s="16"/>
      <c r="G444" s="16"/>
      <c r="H444" s="16"/>
      <c r="I444" s="16"/>
      <c r="J444" s="16"/>
      <c r="K444" s="16"/>
      <c r="L444" s="420"/>
    </row>
    <row r="445" spans="1:12" x14ac:dyDescent="0.3">
      <c r="A445" s="4" t="s">
        <v>24</v>
      </c>
      <c r="B445" s="4"/>
      <c r="C445" s="33">
        <v>271</v>
      </c>
      <c r="D445" s="16"/>
      <c r="E445" s="16"/>
      <c r="F445" s="16"/>
      <c r="G445" s="16"/>
      <c r="H445" s="16"/>
      <c r="I445" s="16"/>
      <c r="J445" s="16"/>
      <c r="K445" s="16"/>
      <c r="L445" s="420"/>
    </row>
    <row r="446" spans="1:12" x14ac:dyDescent="0.3">
      <c r="A446" s="4" t="s">
        <v>24</v>
      </c>
      <c r="B446" s="4"/>
      <c r="C446" s="33">
        <v>272</v>
      </c>
      <c r="D446" s="16"/>
      <c r="E446" s="16"/>
      <c r="F446" s="16"/>
      <c r="G446" s="16"/>
      <c r="H446" s="16"/>
      <c r="I446" s="16"/>
      <c r="J446" s="16"/>
      <c r="K446" s="16"/>
      <c r="L446" s="420"/>
    </row>
    <row r="447" spans="1:12" x14ac:dyDescent="0.3">
      <c r="A447" s="4" t="s">
        <v>24</v>
      </c>
      <c r="B447" s="4"/>
      <c r="C447" s="33">
        <v>273</v>
      </c>
      <c r="D447" s="16"/>
      <c r="E447" s="16"/>
      <c r="F447" s="16"/>
      <c r="G447" s="16"/>
      <c r="H447" s="16"/>
      <c r="I447" s="16"/>
      <c r="J447" s="16"/>
      <c r="K447" s="16"/>
      <c r="L447" s="420"/>
    </row>
    <row r="448" spans="1:12" x14ac:dyDescent="0.3">
      <c r="A448" s="4" t="s">
        <v>24</v>
      </c>
      <c r="B448" s="4"/>
      <c r="C448" s="33">
        <v>274</v>
      </c>
      <c r="D448" s="16"/>
      <c r="E448" s="16"/>
      <c r="F448" s="16"/>
      <c r="G448" s="16"/>
      <c r="H448" s="16"/>
      <c r="I448" s="16"/>
      <c r="J448" s="16"/>
      <c r="K448" s="16"/>
      <c r="L448" s="420"/>
    </row>
    <row r="449" spans="1:12" x14ac:dyDescent="0.3">
      <c r="A449" s="4" t="s">
        <v>24</v>
      </c>
      <c r="B449" s="4"/>
      <c r="C449" s="33">
        <v>275</v>
      </c>
      <c r="D449" s="16"/>
      <c r="E449" s="16"/>
      <c r="F449" s="16"/>
      <c r="G449" s="16"/>
      <c r="H449" s="16"/>
      <c r="I449" s="16"/>
      <c r="J449" s="16"/>
      <c r="K449" s="16"/>
      <c r="L449" s="420"/>
    </row>
    <row r="450" spans="1:12" x14ac:dyDescent="0.3">
      <c r="A450" s="4" t="s">
        <v>24</v>
      </c>
      <c r="B450" s="4"/>
      <c r="C450" s="33">
        <v>276</v>
      </c>
      <c r="D450" s="16"/>
      <c r="E450" s="16"/>
      <c r="F450" s="16"/>
      <c r="G450" s="16"/>
      <c r="H450" s="16"/>
      <c r="I450" s="16"/>
      <c r="J450" s="16"/>
      <c r="K450" s="16"/>
      <c r="L450" s="420"/>
    </row>
    <row r="451" spans="1:12" x14ac:dyDescent="0.3">
      <c r="A451" s="4" t="s">
        <v>24</v>
      </c>
      <c r="B451" s="4"/>
      <c r="C451" s="33">
        <v>277</v>
      </c>
      <c r="D451" s="16"/>
      <c r="E451" s="16"/>
      <c r="F451" s="16"/>
      <c r="G451" s="16"/>
      <c r="H451" s="16"/>
      <c r="I451" s="16"/>
      <c r="J451" s="16"/>
      <c r="K451" s="16"/>
      <c r="L451" s="420"/>
    </row>
    <row r="452" spans="1:12" x14ac:dyDescent="0.3">
      <c r="A452" s="4" t="s">
        <v>24</v>
      </c>
      <c r="B452" s="4"/>
      <c r="C452" s="33">
        <v>278</v>
      </c>
      <c r="D452" s="16"/>
      <c r="E452" s="16"/>
      <c r="F452" s="16"/>
      <c r="G452" s="16"/>
      <c r="H452" s="16"/>
      <c r="I452" s="16"/>
      <c r="J452" s="16"/>
      <c r="K452" s="16"/>
      <c r="L452" s="420"/>
    </row>
    <row r="453" spans="1:12" x14ac:dyDescent="0.3">
      <c r="A453" s="4" t="s">
        <v>24</v>
      </c>
      <c r="B453" s="4"/>
      <c r="C453" s="33">
        <v>279</v>
      </c>
      <c r="D453" s="16"/>
      <c r="E453" s="16"/>
      <c r="F453" s="16"/>
      <c r="G453" s="16"/>
      <c r="H453" s="16"/>
      <c r="I453" s="16"/>
      <c r="J453" s="16"/>
      <c r="K453" s="16"/>
      <c r="L453" s="420"/>
    </row>
    <row r="454" spans="1:12" x14ac:dyDescent="0.3">
      <c r="A454" s="4" t="s">
        <v>24</v>
      </c>
      <c r="B454" s="4"/>
      <c r="C454" s="33">
        <v>280</v>
      </c>
      <c r="D454" s="16"/>
      <c r="E454" s="16"/>
      <c r="F454" s="16"/>
      <c r="G454" s="16"/>
      <c r="H454" s="16"/>
      <c r="I454" s="16"/>
      <c r="J454" s="16"/>
      <c r="K454" s="16"/>
      <c r="L454" s="420"/>
    </row>
    <row r="455" spans="1:12" x14ac:dyDescent="0.3">
      <c r="A455" s="4" t="s">
        <v>24</v>
      </c>
      <c r="B455" s="4"/>
      <c r="C455" s="33">
        <v>281</v>
      </c>
      <c r="D455" s="16"/>
      <c r="E455" s="16"/>
      <c r="F455" s="16"/>
      <c r="G455" s="16"/>
      <c r="H455" s="16"/>
      <c r="I455" s="16"/>
      <c r="J455" s="16"/>
      <c r="K455" s="16"/>
      <c r="L455" s="420"/>
    </row>
    <row r="456" spans="1:12" x14ac:dyDescent="0.3">
      <c r="A456" s="4" t="s">
        <v>24</v>
      </c>
      <c r="B456" s="4"/>
      <c r="C456" s="33">
        <v>282</v>
      </c>
      <c r="D456" s="16"/>
      <c r="E456" s="16"/>
      <c r="F456" s="16"/>
      <c r="G456" s="16"/>
      <c r="H456" s="16"/>
      <c r="I456" s="16"/>
      <c r="J456" s="16"/>
      <c r="K456" s="16"/>
      <c r="L456" s="420"/>
    </row>
    <row r="457" spans="1:12" x14ac:dyDescent="0.3">
      <c r="A457" s="4" t="s">
        <v>24</v>
      </c>
      <c r="B457" s="4"/>
      <c r="C457" s="33">
        <v>283</v>
      </c>
      <c r="D457" s="16"/>
      <c r="E457" s="16"/>
      <c r="F457" s="16"/>
      <c r="G457" s="16"/>
      <c r="H457" s="16"/>
      <c r="I457" s="16"/>
      <c r="J457" s="16"/>
      <c r="K457" s="16"/>
      <c r="L457" s="420"/>
    </row>
    <row r="458" spans="1:12" x14ac:dyDescent="0.3">
      <c r="A458" s="4" t="s">
        <v>24</v>
      </c>
      <c r="B458" s="4"/>
      <c r="C458" s="33">
        <v>284</v>
      </c>
      <c r="D458" s="16"/>
      <c r="E458" s="16"/>
      <c r="F458" s="16"/>
      <c r="G458" s="16"/>
      <c r="H458" s="16"/>
      <c r="I458" s="16"/>
      <c r="J458" s="16"/>
      <c r="K458" s="16"/>
      <c r="L458" s="420"/>
    </row>
    <row r="459" spans="1:12" x14ac:dyDescent="0.3">
      <c r="A459" s="4" t="s">
        <v>24</v>
      </c>
      <c r="B459" s="4"/>
      <c r="C459" s="33">
        <v>285</v>
      </c>
      <c r="D459" s="16"/>
      <c r="E459" s="16"/>
      <c r="F459" s="16"/>
      <c r="G459" s="16"/>
      <c r="H459" s="16"/>
      <c r="I459" s="16"/>
      <c r="J459" s="16"/>
      <c r="K459" s="16"/>
      <c r="L459" s="420"/>
    </row>
    <row r="460" spans="1:12" x14ac:dyDescent="0.3">
      <c r="A460" s="4" t="s">
        <v>24</v>
      </c>
      <c r="B460" s="4"/>
      <c r="C460" s="33">
        <v>286</v>
      </c>
      <c r="D460" s="16"/>
      <c r="E460" s="16"/>
      <c r="F460" s="16"/>
      <c r="G460" s="16"/>
      <c r="H460" s="16"/>
      <c r="I460" s="16"/>
      <c r="J460" s="16"/>
      <c r="K460" s="16"/>
      <c r="L460" s="420"/>
    </row>
    <row r="461" spans="1:12" x14ac:dyDescent="0.3">
      <c r="A461" s="4" t="s">
        <v>24</v>
      </c>
      <c r="B461" s="4"/>
      <c r="C461" s="33">
        <v>287</v>
      </c>
      <c r="D461" s="16"/>
      <c r="E461" s="16"/>
      <c r="F461" s="16"/>
      <c r="G461" s="16"/>
      <c r="H461" s="16"/>
      <c r="I461" s="16"/>
      <c r="J461" s="16"/>
      <c r="K461" s="16"/>
      <c r="L461" s="420"/>
    </row>
    <row r="462" spans="1:12" x14ac:dyDescent="0.3">
      <c r="A462" s="4" t="s">
        <v>24</v>
      </c>
      <c r="B462" s="4"/>
      <c r="C462" s="33">
        <v>288</v>
      </c>
      <c r="D462" s="16"/>
      <c r="E462" s="16"/>
      <c r="F462" s="16"/>
      <c r="G462" s="16"/>
      <c r="H462" s="16"/>
      <c r="I462" s="16"/>
      <c r="J462" s="16"/>
      <c r="K462" s="16"/>
      <c r="L462" s="420"/>
    </row>
    <row r="463" spans="1:12" x14ac:dyDescent="0.3">
      <c r="A463" s="4" t="s">
        <v>24</v>
      </c>
      <c r="B463" s="4"/>
      <c r="C463" s="33">
        <v>289</v>
      </c>
      <c r="D463" s="16"/>
      <c r="E463" s="16"/>
      <c r="F463" s="16"/>
      <c r="G463" s="16"/>
      <c r="H463" s="16"/>
      <c r="I463" s="16"/>
      <c r="J463" s="16"/>
      <c r="K463" s="16"/>
      <c r="L463" s="420"/>
    </row>
    <row r="464" spans="1:12" x14ac:dyDescent="0.3">
      <c r="A464" s="4" t="s">
        <v>24</v>
      </c>
      <c r="B464" s="4"/>
      <c r="C464" s="33">
        <v>290</v>
      </c>
      <c r="D464" s="16"/>
      <c r="E464" s="16"/>
      <c r="F464" s="16"/>
      <c r="G464" s="16"/>
      <c r="H464" s="16"/>
      <c r="I464" s="16"/>
      <c r="J464" s="16"/>
      <c r="K464" s="16"/>
      <c r="L464" s="420"/>
    </row>
    <row r="465" spans="1:12" x14ac:dyDescent="0.3">
      <c r="A465" s="4" t="s">
        <v>24</v>
      </c>
      <c r="B465" s="4"/>
      <c r="C465" s="33">
        <v>291</v>
      </c>
      <c r="D465" s="16"/>
      <c r="E465" s="16"/>
      <c r="F465" s="16"/>
      <c r="G465" s="16"/>
      <c r="H465" s="16"/>
      <c r="I465" s="16"/>
      <c r="J465" s="16"/>
      <c r="K465" s="16"/>
      <c r="L465" s="420"/>
    </row>
    <row r="466" spans="1:12" x14ac:dyDescent="0.3">
      <c r="A466" s="4" t="s">
        <v>24</v>
      </c>
      <c r="B466" s="4"/>
      <c r="C466" s="33">
        <v>292</v>
      </c>
      <c r="D466" s="16"/>
      <c r="E466" s="16"/>
      <c r="F466" s="16"/>
      <c r="G466" s="16"/>
      <c r="H466" s="16"/>
      <c r="I466" s="16"/>
      <c r="J466" s="16"/>
      <c r="K466" s="16"/>
      <c r="L466" s="420"/>
    </row>
    <row r="467" spans="1:12" x14ac:dyDescent="0.3">
      <c r="A467" s="4" t="s">
        <v>24</v>
      </c>
      <c r="B467" s="4"/>
      <c r="C467" s="33">
        <v>293</v>
      </c>
      <c r="D467" s="16"/>
      <c r="E467" s="16"/>
      <c r="F467" s="16"/>
      <c r="G467" s="16"/>
      <c r="H467" s="16"/>
      <c r="I467" s="16"/>
      <c r="J467" s="16"/>
      <c r="K467" s="16"/>
      <c r="L467" s="420"/>
    </row>
    <row r="468" spans="1:12" x14ac:dyDescent="0.3">
      <c r="A468" s="4" t="s">
        <v>24</v>
      </c>
      <c r="B468" s="4"/>
      <c r="C468" s="33">
        <v>294</v>
      </c>
      <c r="D468" s="16"/>
      <c r="E468" s="16"/>
      <c r="F468" s="16"/>
      <c r="G468" s="16"/>
      <c r="H468" s="16"/>
      <c r="I468" s="16"/>
      <c r="J468" s="16"/>
      <c r="K468" s="16"/>
      <c r="L468" s="420"/>
    </row>
    <row r="469" spans="1:12" x14ac:dyDescent="0.3">
      <c r="A469" s="4" t="s">
        <v>24</v>
      </c>
      <c r="B469" s="4"/>
      <c r="C469" s="33">
        <v>295</v>
      </c>
      <c r="D469" s="16"/>
      <c r="E469" s="16"/>
      <c r="F469" s="16"/>
      <c r="G469" s="16"/>
      <c r="H469" s="16"/>
      <c r="I469" s="16"/>
      <c r="J469" s="16"/>
      <c r="K469" s="16"/>
      <c r="L469" s="420"/>
    </row>
    <row r="470" spans="1:12" x14ac:dyDescent="0.3">
      <c r="A470" s="4" t="s">
        <v>24</v>
      </c>
      <c r="B470" s="4"/>
      <c r="C470" s="33">
        <v>296</v>
      </c>
      <c r="D470" s="16"/>
      <c r="E470" s="16"/>
      <c r="F470" s="16"/>
      <c r="G470" s="16"/>
      <c r="H470" s="16"/>
      <c r="I470" s="16"/>
      <c r="J470" s="16"/>
      <c r="K470" s="16"/>
      <c r="L470" s="420"/>
    </row>
    <row r="471" spans="1:12" x14ac:dyDescent="0.3">
      <c r="A471" s="4" t="s">
        <v>24</v>
      </c>
      <c r="B471" s="4"/>
      <c r="C471" s="33">
        <v>297</v>
      </c>
      <c r="D471" s="16"/>
      <c r="E471" s="16"/>
      <c r="F471" s="16"/>
      <c r="G471" s="16"/>
      <c r="H471" s="16"/>
      <c r="I471" s="16"/>
      <c r="J471" s="16"/>
      <c r="K471" s="16"/>
      <c r="L471" s="420"/>
    </row>
    <row r="472" spans="1:12" x14ac:dyDescent="0.3">
      <c r="A472" s="4" t="s">
        <v>24</v>
      </c>
      <c r="B472" s="4"/>
      <c r="C472" s="33">
        <v>298</v>
      </c>
      <c r="D472" s="16"/>
      <c r="E472" s="16"/>
      <c r="F472" s="16"/>
      <c r="G472" s="16"/>
      <c r="H472" s="16"/>
      <c r="I472" s="16"/>
      <c r="J472" s="16"/>
      <c r="K472" s="16"/>
      <c r="L472" s="420"/>
    </row>
    <row r="473" spans="1:12" x14ac:dyDescent="0.3">
      <c r="A473" s="4" t="s">
        <v>24</v>
      </c>
      <c r="B473" s="4"/>
      <c r="C473" s="33">
        <v>299</v>
      </c>
      <c r="D473" s="16"/>
      <c r="E473" s="16"/>
      <c r="F473" s="16"/>
      <c r="G473" s="16"/>
      <c r="H473" s="16"/>
      <c r="I473" s="16"/>
      <c r="J473" s="16"/>
      <c r="K473" s="16"/>
      <c r="L473" s="420"/>
    </row>
    <row r="474" spans="1:12" x14ac:dyDescent="0.3">
      <c r="A474" s="4" t="s">
        <v>24</v>
      </c>
      <c r="B474" s="4"/>
      <c r="C474" s="33">
        <v>300</v>
      </c>
      <c r="D474" s="16"/>
      <c r="E474" s="16"/>
      <c r="F474" s="16"/>
      <c r="G474" s="16"/>
      <c r="H474" s="16"/>
      <c r="I474" s="16"/>
      <c r="J474" s="16"/>
      <c r="K474" s="16"/>
      <c r="L474" s="420"/>
    </row>
    <row r="475" spans="1:12" x14ac:dyDescent="0.3">
      <c r="A475" s="4" t="s">
        <v>24</v>
      </c>
      <c r="B475" s="4"/>
      <c r="C475" s="33">
        <v>301</v>
      </c>
      <c r="D475" s="16"/>
      <c r="E475" s="16"/>
      <c r="F475" s="16"/>
      <c r="G475" s="16"/>
      <c r="H475" s="16"/>
      <c r="I475" s="16"/>
      <c r="J475" s="16"/>
      <c r="K475" s="16"/>
      <c r="L475" s="420"/>
    </row>
    <row r="476" spans="1:12" x14ac:dyDescent="0.3">
      <c r="A476" s="4" t="s">
        <v>24</v>
      </c>
      <c r="B476" s="4"/>
      <c r="C476" s="33">
        <v>302</v>
      </c>
      <c r="D476" s="16"/>
      <c r="E476" s="16"/>
      <c r="F476" s="16"/>
      <c r="G476" s="16"/>
      <c r="H476" s="16"/>
      <c r="I476" s="16"/>
      <c r="J476" s="16"/>
      <c r="K476" s="16"/>
      <c r="L476" s="420"/>
    </row>
  </sheetData>
  <mergeCells count="13">
    <mergeCell ref="H1:K1"/>
    <mergeCell ref="H2:K2"/>
    <mergeCell ref="A3:C3"/>
    <mergeCell ref="A4:A7"/>
    <mergeCell ref="B4:B7"/>
    <mergeCell ref="C4:C7"/>
    <mergeCell ref="D4:H4"/>
    <mergeCell ref="M4:M9"/>
    <mergeCell ref="G5:G6"/>
    <mergeCell ref="H5:H6"/>
    <mergeCell ref="I5:I6"/>
    <mergeCell ref="J5:J6"/>
    <mergeCell ref="L6:L7"/>
  </mergeCells>
  <pageMargins left="0.7" right="0.7" top="0.75" bottom="0.75" header="0.3" footer="0.3"/>
  <pageSetup paperSize="9" orientation="portrait" horizontalDpi="4294967295" verticalDpi="4294967295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N174"/>
  <sheetViews>
    <sheetView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D10" sqref="D10"/>
    </sheetView>
  </sheetViews>
  <sheetFormatPr baseColWidth="10" defaultColWidth="11.44140625" defaultRowHeight="14.4" x14ac:dyDescent="0.3"/>
  <cols>
    <col min="1" max="6" width="11.44140625" style="38"/>
    <col min="7" max="7" width="10" style="38" customWidth="1"/>
    <col min="8" max="13" width="11.44140625" style="38"/>
    <col min="14" max="14" width="49.88671875" style="38" customWidth="1"/>
    <col min="15" max="16384" width="11.44140625" style="38"/>
  </cols>
  <sheetData>
    <row r="1" spans="1:14" ht="18" customHeight="1" x14ac:dyDescent="0.3">
      <c r="D1" s="5">
        <v>2017</v>
      </c>
      <c r="H1" s="707" t="s">
        <v>202</v>
      </c>
      <c r="I1" s="708"/>
      <c r="J1" s="708"/>
      <c r="K1" s="708"/>
    </row>
    <row r="2" spans="1:14" ht="18.75" customHeight="1" thickBot="1" x14ac:dyDescent="0.3">
      <c r="H2" s="709" t="s">
        <v>296</v>
      </c>
      <c r="I2" s="710"/>
      <c r="J2" s="710"/>
      <c r="K2" s="710"/>
    </row>
    <row r="3" spans="1:14" ht="23.25" thickBot="1" x14ac:dyDescent="0.3">
      <c r="A3" s="713" t="s">
        <v>236</v>
      </c>
      <c r="B3" s="714"/>
      <c r="C3" s="715"/>
      <c r="D3" s="3"/>
      <c r="M3" s="612" t="s">
        <v>282</v>
      </c>
    </row>
    <row r="4" spans="1:14" ht="17.25" customHeight="1" thickBot="1" x14ac:dyDescent="0.35">
      <c r="A4" s="716" t="s">
        <v>0</v>
      </c>
      <c r="B4" s="717" t="s">
        <v>1</v>
      </c>
      <c r="C4" s="718" t="s">
        <v>2</v>
      </c>
      <c r="D4" s="719" t="s">
        <v>3</v>
      </c>
      <c r="E4" s="720"/>
      <c r="F4" s="720"/>
      <c r="G4" s="720"/>
      <c r="H4" s="720"/>
      <c r="I4" s="598"/>
      <c r="J4" s="503" t="s">
        <v>195</v>
      </c>
      <c r="K4" s="599" t="s">
        <v>217</v>
      </c>
      <c r="L4" s="731" t="s">
        <v>221</v>
      </c>
      <c r="M4" s="732"/>
      <c r="N4" s="703" t="s">
        <v>5</v>
      </c>
    </row>
    <row r="5" spans="1:14" ht="17.25" customHeight="1" x14ac:dyDescent="0.3">
      <c r="A5" s="689"/>
      <c r="B5" s="698"/>
      <c r="C5" s="700"/>
      <c r="D5" s="600" t="s">
        <v>6</v>
      </c>
      <c r="E5" s="600" t="s">
        <v>7</v>
      </c>
      <c r="F5" s="600" t="s">
        <v>8</v>
      </c>
      <c r="G5" s="721" t="s">
        <v>9</v>
      </c>
      <c r="H5" s="721" t="s">
        <v>10</v>
      </c>
      <c r="I5" s="702" t="s">
        <v>237</v>
      </c>
      <c r="J5" s="501"/>
      <c r="K5" s="711" t="s">
        <v>216</v>
      </c>
      <c r="L5" s="504" t="s">
        <v>11</v>
      </c>
      <c r="M5" s="505" t="s">
        <v>198</v>
      </c>
      <c r="N5" s="704"/>
    </row>
    <row r="6" spans="1:14" ht="15" customHeight="1" thickBot="1" x14ac:dyDescent="0.35">
      <c r="A6" s="689"/>
      <c r="B6" s="698"/>
      <c r="C6" s="700"/>
      <c r="D6" s="8"/>
      <c r="E6" s="601" t="s">
        <v>13</v>
      </c>
      <c r="F6" s="601" t="s">
        <v>13</v>
      </c>
      <c r="G6" s="688"/>
      <c r="H6" s="689"/>
      <c r="I6" s="691"/>
      <c r="J6" s="606"/>
      <c r="K6" s="712"/>
      <c r="L6" s="706" t="s">
        <v>16</v>
      </c>
      <c r="M6" s="729" t="s">
        <v>16</v>
      </c>
      <c r="N6" s="704"/>
    </row>
    <row r="7" spans="1:14" ht="19.5" customHeight="1" thickBot="1" x14ac:dyDescent="0.35">
      <c r="A7" s="689"/>
      <c r="B7" s="699"/>
      <c r="C7" s="691"/>
      <c r="D7" s="10"/>
      <c r="E7" s="594" t="s">
        <v>17</v>
      </c>
      <c r="F7" s="594" t="s">
        <v>17</v>
      </c>
      <c r="G7" s="594" t="s">
        <v>17</v>
      </c>
      <c r="H7" s="356" t="s">
        <v>257</v>
      </c>
      <c r="I7" s="594" t="s">
        <v>17</v>
      </c>
      <c r="J7" s="423" t="s">
        <v>16</v>
      </c>
      <c r="K7" s="499" t="s">
        <v>16</v>
      </c>
      <c r="L7" s="706"/>
      <c r="M7" s="730"/>
      <c r="N7" s="704"/>
    </row>
    <row r="8" spans="1:14" ht="21.75" customHeight="1" thickBot="1" x14ac:dyDescent="0.35">
      <c r="A8" s="435"/>
      <c r="B8" s="435"/>
      <c r="C8" s="435" t="s">
        <v>18</v>
      </c>
      <c r="D8" s="436"/>
      <c r="E8" s="436" t="s">
        <v>232</v>
      </c>
      <c r="F8" s="356"/>
      <c r="G8" s="436"/>
      <c r="H8" s="356"/>
      <c r="I8" s="356"/>
      <c r="J8" s="437"/>
      <c r="K8" s="498"/>
      <c r="L8" s="410" t="s">
        <v>125</v>
      </c>
      <c r="M8" s="438" t="s">
        <v>240</v>
      </c>
      <c r="N8" s="704"/>
    </row>
    <row r="9" spans="1:14" ht="29.25" customHeight="1" thickBot="1" x14ac:dyDescent="0.35">
      <c r="A9" s="454" t="s">
        <v>21</v>
      </c>
      <c r="B9" s="455"/>
      <c r="C9" s="455"/>
      <c r="D9" s="456" t="s">
        <v>254</v>
      </c>
      <c r="E9" s="456" t="s">
        <v>254</v>
      </c>
      <c r="F9" s="456"/>
      <c r="G9" s="525" t="s">
        <v>246</v>
      </c>
      <c r="H9" s="456"/>
      <c r="I9" s="456"/>
      <c r="J9" s="457"/>
      <c r="K9" s="474"/>
      <c r="L9" s="456" t="s">
        <v>254</v>
      </c>
      <c r="M9" s="456" t="s">
        <v>254</v>
      </c>
      <c r="N9" s="705"/>
    </row>
    <row r="10" spans="1:14" ht="15" x14ac:dyDescent="0.25">
      <c r="A10" s="6">
        <v>42797</v>
      </c>
      <c r="B10" s="33"/>
      <c r="C10" s="33">
        <v>0</v>
      </c>
      <c r="D10" s="441">
        <v>7.7</v>
      </c>
      <c r="E10" s="441">
        <v>0</v>
      </c>
      <c r="F10" s="441">
        <v>3.2</v>
      </c>
      <c r="G10" s="442">
        <v>0</v>
      </c>
      <c r="H10" s="443">
        <v>332</v>
      </c>
      <c r="I10" s="444">
        <v>0</v>
      </c>
      <c r="J10" s="445">
        <f t="shared" ref="J10:J19" si="0">H10*0.7</f>
        <v>232.39999999999998</v>
      </c>
      <c r="K10" s="475">
        <v>4.5</v>
      </c>
      <c r="L10" s="451">
        <v>0.34</v>
      </c>
      <c r="M10" s="452"/>
      <c r="N10" s="20" t="s">
        <v>264</v>
      </c>
    </row>
    <row r="11" spans="1:14" ht="15" x14ac:dyDescent="0.25">
      <c r="A11" s="6">
        <v>42811</v>
      </c>
      <c r="B11" s="33"/>
      <c r="C11" s="33">
        <v>0</v>
      </c>
      <c r="D11" s="441">
        <v>7.34</v>
      </c>
      <c r="E11" s="441">
        <v>0</v>
      </c>
      <c r="F11" s="441">
        <v>6.4</v>
      </c>
      <c r="G11" s="442">
        <v>0</v>
      </c>
      <c r="H11" s="443">
        <v>346</v>
      </c>
      <c r="I11" s="444">
        <v>0</v>
      </c>
      <c r="J11" s="445">
        <f t="shared" si="0"/>
        <v>242.2</v>
      </c>
      <c r="K11" s="475"/>
      <c r="L11" s="451">
        <v>0.15</v>
      </c>
      <c r="M11" s="452"/>
      <c r="N11" s="20"/>
    </row>
    <row r="12" spans="1:14" ht="15" x14ac:dyDescent="0.25">
      <c r="A12" s="6">
        <v>42814</v>
      </c>
      <c r="B12" s="33"/>
      <c r="C12" s="33">
        <v>0</v>
      </c>
      <c r="D12" s="17">
        <v>7.3</v>
      </c>
      <c r="E12" s="17">
        <v>0</v>
      </c>
      <c r="F12" s="17">
        <v>6.4</v>
      </c>
      <c r="G12" s="18">
        <v>0</v>
      </c>
      <c r="H12" s="19">
        <v>349</v>
      </c>
      <c r="I12" s="19">
        <v>6.3</v>
      </c>
      <c r="J12" s="445">
        <f t="shared" si="0"/>
        <v>244.29999999999998</v>
      </c>
      <c r="K12" s="476"/>
      <c r="L12" s="420">
        <v>0.1</v>
      </c>
      <c r="M12" s="2"/>
      <c r="N12" s="20"/>
    </row>
    <row r="13" spans="1:14" ht="15" x14ac:dyDescent="0.25">
      <c r="A13" s="6">
        <v>42817</v>
      </c>
      <c r="B13" s="33"/>
      <c r="C13" s="33">
        <v>0</v>
      </c>
      <c r="D13" s="17">
        <v>7.33</v>
      </c>
      <c r="E13" s="17">
        <v>0</v>
      </c>
      <c r="F13" s="17">
        <v>5</v>
      </c>
      <c r="G13" s="18">
        <v>0</v>
      </c>
      <c r="H13" s="19">
        <v>345</v>
      </c>
      <c r="I13" s="19">
        <v>5.8</v>
      </c>
      <c r="J13" s="445">
        <f t="shared" si="0"/>
        <v>241.49999999999997</v>
      </c>
      <c r="K13" s="476">
        <v>13.5</v>
      </c>
      <c r="L13" s="420">
        <v>0.28999999999999998</v>
      </c>
      <c r="M13" s="2"/>
      <c r="N13" s="20"/>
    </row>
    <row r="14" spans="1:14" ht="15" x14ac:dyDescent="0.25">
      <c r="A14" s="4">
        <v>42818</v>
      </c>
      <c r="B14" s="33"/>
      <c r="C14" s="33">
        <v>0</v>
      </c>
      <c r="D14" s="17">
        <v>7.6</v>
      </c>
      <c r="E14" s="17">
        <v>0</v>
      </c>
      <c r="F14" s="17">
        <v>6.2</v>
      </c>
      <c r="G14" s="18">
        <v>0</v>
      </c>
      <c r="H14" s="19">
        <v>351</v>
      </c>
      <c r="I14" s="19">
        <v>6.35</v>
      </c>
      <c r="J14" s="445">
        <f t="shared" si="0"/>
        <v>245.7</v>
      </c>
      <c r="K14" s="476">
        <v>12.4</v>
      </c>
      <c r="L14" s="420">
        <v>1.49</v>
      </c>
      <c r="M14" s="2"/>
      <c r="N14" s="20"/>
    </row>
    <row r="15" spans="1:14" ht="15" x14ac:dyDescent="0.25">
      <c r="A15" s="4">
        <v>42821</v>
      </c>
      <c r="B15" s="33"/>
      <c r="C15" s="33">
        <v>0</v>
      </c>
      <c r="D15" s="17">
        <v>7.6</v>
      </c>
      <c r="E15" s="17">
        <v>0</v>
      </c>
      <c r="F15" s="17">
        <v>6.6</v>
      </c>
      <c r="G15" s="18">
        <v>0</v>
      </c>
      <c r="H15" s="19">
        <v>470</v>
      </c>
      <c r="I15" s="19">
        <v>6.3</v>
      </c>
      <c r="J15" s="424">
        <f t="shared" si="0"/>
        <v>329</v>
      </c>
      <c r="K15" s="476"/>
      <c r="L15" s="420"/>
      <c r="M15" s="2"/>
      <c r="N15" s="20"/>
    </row>
    <row r="16" spans="1:14" ht="15" x14ac:dyDescent="0.25">
      <c r="A16" s="4">
        <v>42823</v>
      </c>
      <c r="B16" s="33"/>
      <c r="C16" s="33">
        <v>0</v>
      </c>
      <c r="D16" s="17">
        <v>7.2</v>
      </c>
      <c r="E16" s="17">
        <v>0</v>
      </c>
      <c r="F16" s="17">
        <v>6</v>
      </c>
      <c r="G16" s="18">
        <v>0</v>
      </c>
      <c r="H16" s="19">
        <v>346</v>
      </c>
      <c r="I16" s="19">
        <v>5.59</v>
      </c>
      <c r="J16" s="424">
        <f t="shared" si="0"/>
        <v>242.2</v>
      </c>
      <c r="K16" s="476"/>
      <c r="L16" s="420"/>
      <c r="M16" s="2"/>
      <c r="N16" s="20"/>
    </row>
    <row r="17" spans="1:14" ht="15" x14ac:dyDescent="0.25">
      <c r="A17" s="4">
        <v>42825</v>
      </c>
      <c r="B17" s="33"/>
      <c r="C17" s="33">
        <v>0</v>
      </c>
      <c r="D17" s="17">
        <v>7.2</v>
      </c>
      <c r="E17" s="17">
        <v>0</v>
      </c>
      <c r="F17" s="17">
        <v>5.9</v>
      </c>
      <c r="G17" s="18">
        <v>0</v>
      </c>
      <c r="H17" s="19">
        <v>350</v>
      </c>
      <c r="I17" s="19">
        <v>5.77</v>
      </c>
      <c r="J17" s="424">
        <f t="shared" si="0"/>
        <v>244.99999999999997</v>
      </c>
      <c r="K17" s="476"/>
      <c r="L17" s="420"/>
      <c r="M17" s="2"/>
      <c r="N17" s="20"/>
    </row>
    <row r="18" spans="1:14" ht="15" x14ac:dyDescent="0.25">
      <c r="A18" s="4">
        <v>42828</v>
      </c>
      <c r="B18" s="33"/>
      <c r="C18" s="33">
        <v>0</v>
      </c>
      <c r="D18" s="17">
        <v>7.6</v>
      </c>
      <c r="E18" s="17">
        <v>0</v>
      </c>
      <c r="F18" s="17">
        <v>6.3</v>
      </c>
      <c r="G18" s="18">
        <v>0</v>
      </c>
      <c r="H18" s="19">
        <v>343</v>
      </c>
      <c r="I18" s="19">
        <v>8.48</v>
      </c>
      <c r="J18" s="424">
        <f t="shared" si="0"/>
        <v>240.1</v>
      </c>
      <c r="K18" s="476"/>
      <c r="L18" s="420"/>
      <c r="M18" s="2"/>
      <c r="N18" s="20"/>
    </row>
    <row r="19" spans="1:14" ht="15" x14ac:dyDescent="0.25">
      <c r="A19" s="4">
        <f>'1 EAU BRUTE DE VILLE'!A19</f>
        <v>43560</v>
      </c>
      <c r="B19" s="33"/>
      <c r="C19" s="33">
        <v>0</v>
      </c>
      <c r="D19" s="17">
        <v>7.3</v>
      </c>
      <c r="E19" s="17">
        <v>0</v>
      </c>
      <c r="F19" s="17">
        <v>6.1</v>
      </c>
      <c r="G19" s="18">
        <v>0</v>
      </c>
      <c r="H19" s="19">
        <v>343</v>
      </c>
      <c r="I19" s="19">
        <v>8.1</v>
      </c>
      <c r="J19" s="424">
        <f t="shared" si="0"/>
        <v>240.1</v>
      </c>
      <c r="K19" s="476"/>
      <c r="L19" s="420"/>
      <c r="M19" s="2"/>
      <c r="N19" s="20"/>
    </row>
    <row r="20" spans="1:14" ht="15" x14ac:dyDescent="0.25">
      <c r="A20" s="4">
        <v>42832</v>
      </c>
      <c r="B20" s="33"/>
      <c r="C20" s="33">
        <v>0</v>
      </c>
      <c r="D20" s="17"/>
      <c r="E20" s="17">
        <v>0</v>
      </c>
      <c r="F20" s="17">
        <v>5</v>
      </c>
      <c r="G20" s="18">
        <v>0</v>
      </c>
      <c r="H20" s="19"/>
      <c r="I20" s="19"/>
      <c r="J20" s="424">
        <v>42.6</v>
      </c>
      <c r="K20" s="476"/>
      <c r="L20" s="420"/>
      <c r="M20" s="2"/>
      <c r="N20" s="20"/>
    </row>
    <row r="21" spans="1:14" ht="15" x14ac:dyDescent="0.25">
      <c r="A21" s="4">
        <v>42837</v>
      </c>
      <c r="B21" s="33"/>
      <c r="C21" s="33">
        <v>0</v>
      </c>
      <c r="D21" s="16"/>
      <c r="E21" s="17">
        <v>0</v>
      </c>
      <c r="F21" s="17">
        <v>5</v>
      </c>
      <c r="G21" s="18">
        <v>0</v>
      </c>
      <c r="H21" s="19"/>
      <c r="I21" s="19"/>
      <c r="J21" s="424">
        <v>47</v>
      </c>
      <c r="K21" s="476"/>
      <c r="L21" s="420"/>
      <c r="M21" s="2"/>
      <c r="N21" s="20"/>
    </row>
    <row r="22" spans="1:14" ht="15" x14ac:dyDescent="0.25">
      <c r="A22" s="4">
        <v>42844</v>
      </c>
      <c r="B22" s="33"/>
      <c r="C22" s="33">
        <v>0</v>
      </c>
      <c r="D22" s="16"/>
      <c r="E22" s="17">
        <v>0</v>
      </c>
      <c r="F22" s="17">
        <v>7</v>
      </c>
      <c r="G22" s="18">
        <v>0</v>
      </c>
      <c r="H22" s="19"/>
      <c r="I22" s="19"/>
      <c r="J22" s="424">
        <v>44</v>
      </c>
      <c r="K22" s="476"/>
      <c r="L22" s="420"/>
      <c r="M22" s="2"/>
      <c r="N22" s="21"/>
    </row>
    <row r="23" spans="1:14" ht="15" x14ac:dyDescent="0.25">
      <c r="A23" s="4">
        <v>42849</v>
      </c>
      <c r="B23" s="33"/>
      <c r="C23" s="33">
        <v>0</v>
      </c>
      <c r="D23" s="16"/>
      <c r="E23" s="17">
        <v>0</v>
      </c>
      <c r="F23" s="17">
        <v>6</v>
      </c>
      <c r="G23" s="18">
        <v>0</v>
      </c>
      <c r="H23" s="19"/>
      <c r="I23" s="19"/>
      <c r="J23" s="424">
        <v>53</v>
      </c>
      <c r="K23" s="476"/>
      <c r="L23" s="420"/>
      <c r="M23" s="2"/>
      <c r="N23" s="20"/>
    </row>
    <row r="24" spans="1:14" ht="15" x14ac:dyDescent="0.25">
      <c r="A24" s="4">
        <v>42851</v>
      </c>
      <c r="B24" s="33"/>
      <c r="C24" s="33">
        <v>0</v>
      </c>
      <c r="D24" s="16"/>
      <c r="E24" s="17">
        <v>0</v>
      </c>
      <c r="F24" s="17">
        <v>7</v>
      </c>
      <c r="G24" s="18">
        <v>0</v>
      </c>
      <c r="H24" s="19"/>
      <c r="I24" s="19"/>
      <c r="J24" s="424">
        <v>42</v>
      </c>
      <c r="K24" s="476"/>
      <c r="L24" s="420"/>
      <c r="M24" s="2"/>
      <c r="N24" s="20"/>
    </row>
    <row r="25" spans="1:14" ht="15" x14ac:dyDescent="0.25">
      <c r="A25" s="4">
        <v>42853</v>
      </c>
      <c r="B25" s="33"/>
      <c r="C25" s="33">
        <v>0</v>
      </c>
      <c r="D25" s="16"/>
      <c r="E25" s="17">
        <v>0</v>
      </c>
      <c r="F25" s="17">
        <v>7</v>
      </c>
      <c r="G25" s="18">
        <v>0</v>
      </c>
      <c r="H25" s="19"/>
      <c r="I25" s="19"/>
      <c r="J25" s="424">
        <v>53.96</v>
      </c>
      <c r="K25" s="476"/>
      <c r="L25" s="420"/>
      <c r="M25" s="2"/>
      <c r="N25" s="20"/>
    </row>
    <row r="26" spans="1:14" ht="15" x14ac:dyDescent="0.25">
      <c r="A26" s="4">
        <v>42856</v>
      </c>
      <c r="B26" s="33"/>
      <c r="C26" s="33">
        <v>0</v>
      </c>
      <c r="D26" s="16"/>
      <c r="E26" s="17">
        <v>0</v>
      </c>
      <c r="F26" s="17">
        <v>5</v>
      </c>
      <c r="G26" s="18">
        <v>0</v>
      </c>
      <c r="H26" s="19"/>
      <c r="I26" s="19"/>
      <c r="J26" s="424">
        <v>40</v>
      </c>
      <c r="K26" s="476"/>
      <c r="L26" s="420"/>
      <c r="M26" s="2"/>
      <c r="N26" s="20"/>
    </row>
    <row r="27" spans="1:14" ht="15" x14ac:dyDescent="0.25">
      <c r="A27" s="4">
        <v>42858</v>
      </c>
      <c r="B27" s="33"/>
      <c r="C27" s="33">
        <v>0</v>
      </c>
      <c r="D27" s="16"/>
      <c r="E27" s="17">
        <v>0</v>
      </c>
      <c r="F27" s="17">
        <v>7</v>
      </c>
      <c r="G27" s="18">
        <v>0</v>
      </c>
      <c r="H27" s="19"/>
      <c r="I27" s="19"/>
      <c r="J27" s="424">
        <v>92.3</v>
      </c>
      <c r="K27" s="476"/>
      <c r="L27" s="420"/>
      <c r="M27" s="2"/>
      <c r="N27" s="20"/>
    </row>
    <row r="28" spans="1:14" ht="15" x14ac:dyDescent="0.25">
      <c r="A28" s="4">
        <v>42860</v>
      </c>
      <c r="B28" s="33"/>
      <c r="C28" s="33">
        <v>0</v>
      </c>
      <c r="D28" s="16"/>
      <c r="E28" s="17">
        <v>0</v>
      </c>
      <c r="F28" s="17">
        <v>5</v>
      </c>
      <c r="G28" s="18">
        <v>0</v>
      </c>
      <c r="H28" s="19"/>
      <c r="I28" s="19"/>
      <c r="J28" s="424">
        <v>49.7</v>
      </c>
      <c r="K28" s="476"/>
      <c r="L28" s="420"/>
      <c r="M28" s="2"/>
      <c r="N28" s="20"/>
    </row>
    <row r="29" spans="1:14" ht="15" x14ac:dyDescent="0.25">
      <c r="A29" s="4">
        <v>42863</v>
      </c>
      <c r="B29" s="33"/>
      <c r="C29" s="33">
        <v>0</v>
      </c>
      <c r="D29" s="16"/>
      <c r="E29" s="17">
        <v>0</v>
      </c>
      <c r="F29" s="17">
        <v>6</v>
      </c>
      <c r="G29" s="18">
        <v>0</v>
      </c>
      <c r="H29" s="19"/>
      <c r="I29" s="19"/>
      <c r="J29" s="424">
        <v>42.5</v>
      </c>
      <c r="K29" s="476"/>
      <c r="L29" s="420"/>
      <c r="M29" s="2"/>
      <c r="N29" s="20"/>
    </row>
    <row r="30" spans="1:14" ht="15" x14ac:dyDescent="0.25">
      <c r="A30" s="4">
        <v>42865</v>
      </c>
      <c r="B30" s="33"/>
      <c r="C30" s="33">
        <v>0</v>
      </c>
      <c r="D30" s="16"/>
      <c r="E30" s="17">
        <v>0</v>
      </c>
      <c r="F30" s="17">
        <v>6</v>
      </c>
      <c r="G30" s="18">
        <v>0</v>
      </c>
      <c r="H30" s="19"/>
      <c r="I30" s="19"/>
      <c r="J30" s="424">
        <v>42.6</v>
      </c>
      <c r="K30" s="476"/>
      <c r="L30" s="420"/>
      <c r="M30" s="2"/>
      <c r="N30" s="20"/>
    </row>
    <row r="31" spans="1:14" ht="15" x14ac:dyDescent="0.25">
      <c r="A31" s="4">
        <v>42867</v>
      </c>
      <c r="B31" s="33"/>
      <c r="C31" s="33">
        <v>0</v>
      </c>
      <c r="D31" s="16"/>
      <c r="E31" s="17">
        <v>0</v>
      </c>
      <c r="F31" s="17">
        <v>6</v>
      </c>
      <c r="G31" s="18">
        <v>0</v>
      </c>
      <c r="H31" s="19"/>
      <c r="I31" s="19"/>
      <c r="J31" s="424">
        <v>35.5</v>
      </c>
      <c r="K31" s="476"/>
      <c r="L31" s="420"/>
      <c r="M31" s="2"/>
      <c r="N31" s="20"/>
    </row>
    <row r="32" spans="1:14" ht="15" x14ac:dyDescent="0.25">
      <c r="A32" s="4">
        <v>42870</v>
      </c>
      <c r="B32" s="33"/>
      <c r="C32" s="33">
        <v>0</v>
      </c>
      <c r="D32" s="16"/>
      <c r="E32" s="17">
        <v>0</v>
      </c>
      <c r="F32" s="17">
        <v>5</v>
      </c>
      <c r="G32" s="18">
        <v>0</v>
      </c>
      <c r="H32" s="19"/>
      <c r="I32" s="19"/>
      <c r="J32" s="424">
        <v>49.7</v>
      </c>
      <c r="K32" s="476"/>
      <c r="L32" s="420"/>
      <c r="M32" s="2"/>
      <c r="N32" s="20"/>
    </row>
    <row r="33" spans="1:14" ht="15" x14ac:dyDescent="0.25">
      <c r="A33" s="4">
        <v>42872</v>
      </c>
      <c r="B33" s="33"/>
      <c r="C33" s="33">
        <v>0</v>
      </c>
      <c r="D33" s="16"/>
      <c r="E33" s="17">
        <v>0</v>
      </c>
      <c r="F33" s="17">
        <v>6</v>
      </c>
      <c r="G33" s="18">
        <v>0</v>
      </c>
      <c r="H33" s="19"/>
      <c r="I33" s="19"/>
      <c r="J33" s="424">
        <v>77</v>
      </c>
      <c r="K33" s="476"/>
      <c r="L33" s="420"/>
      <c r="M33" s="2"/>
      <c r="N33" s="20"/>
    </row>
    <row r="34" spans="1:14" ht="15" x14ac:dyDescent="0.25">
      <c r="A34" s="4">
        <v>42874</v>
      </c>
      <c r="B34" s="33"/>
      <c r="C34" s="33">
        <v>0</v>
      </c>
      <c r="D34" s="16"/>
      <c r="E34" s="17">
        <v>0</v>
      </c>
      <c r="F34" s="17">
        <v>6</v>
      </c>
      <c r="G34" s="18">
        <v>0</v>
      </c>
      <c r="H34" s="19"/>
      <c r="I34" s="19"/>
      <c r="J34" s="424">
        <v>77</v>
      </c>
      <c r="K34" s="476"/>
      <c r="L34" s="420"/>
      <c r="M34" s="2"/>
      <c r="N34" s="20"/>
    </row>
    <row r="35" spans="1:14" ht="15" x14ac:dyDescent="0.25">
      <c r="A35" s="4">
        <v>42884</v>
      </c>
      <c r="B35" s="33"/>
      <c r="C35" s="33">
        <v>0</v>
      </c>
      <c r="D35" s="16"/>
      <c r="E35" s="17">
        <v>0</v>
      </c>
      <c r="F35" s="17">
        <v>7</v>
      </c>
      <c r="G35" s="18">
        <v>0</v>
      </c>
      <c r="H35" s="19"/>
      <c r="I35" s="19"/>
      <c r="J35" s="424">
        <v>149.1</v>
      </c>
      <c r="K35" s="476"/>
      <c r="L35" s="420"/>
      <c r="M35" s="2"/>
      <c r="N35" s="20"/>
    </row>
    <row r="36" spans="1:14" ht="15" x14ac:dyDescent="0.25">
      <c r="A36" s="4">
        <v>42886</v>
      </c>
      <c r="B36" s="33"/>
      <c r="C36" s="33">
        <v>0</v>
      </c>
      <c r="D36" s="16"/>
      <c r="E36" s="17">
        <v>0</v>
      </c>
      <c r="F36" s="17">
        <v>7</v>
      </c>
      <c r="G36" s="18">
        <v>0</v>
      </c>
      <c r="H36" s="19"/>
      <c r="I36" s="19"/>
      <c r="J36" s="424">
        <v>71</v>
      </c>
      <c r="K36" s="476"/>
      <c r="L36" s="420"/>
      <c r="M36" s="2"/>
      <c r="N36" s="20"/>
    </row>
    <row r="37" spans="1:14" ht="15" x14ac:dyDescent="0.25">
      <c r="A37" s="4">
        <v>42888</v>
      </c>
      <c r="B37" s="33"/>
      <c r="C37" s="33">
        <v>0</v>
      </c>
      <c r="D37" s="16"/>
      <c r="E37" s="17">
        <v>0</v>
      </c>
      <c r="F37" s="17">
        <v>8</v>
      </c>
      <c r="G37" s="18">
        <v>0</v>
      </c>
      <c r="H37" s="19"/>
      <c r="I37" s="19"/>
      <c r="J37" s="424">
        <v>43</v>
      </c>
      <c r="K37" s="476"/>
      <c r="L37" s="420"/>
      <c r="M37" s="2"/>
      <c r="N37" s="20"/>
    </row>
    <row r="38" spans="1:14" ht="15" x14ac:dyDescent="0.25">
      <c r="A38" s="4">
        <v>42891</v>
      </c>
      <c r="B38" s="33"/>
      <c r="C38" s="33">
        <v>0</v>
      </c>
      <c r="D38" s="16"/>
      <c r="E38" s="17">
        <v>0</v>
      </c>
      <c r="F38" s="17">
        <v>5</v>
      </c>
      <c r="G38" s="18">
        <v>0</v>
      </c>
      <c r="H38" s="19"/>
      <c r="I38" s="19"/>
      <c r="J38" s="424">
        <v>72</v>
      </c>
      <c r="K38" s="476"/>
      <c r="L38" s="420"/>
      <c r="M38" s="2"/>
      <c r="N38" s="20"/>
    </row>
    <row r="39" spans="1:14" ht="15" x14ac:dyDescent="0.25">
      <c r="A39" s="4">
        <v>42893</v>
      </c>
      <c r="B39" s="33"/>
      <c r="C39" s="33">
        <v>0</v>
      </c>
      <c r="D39" s="16"/>
      <c r="E39" s="17">
        <v>0</v>
      </c>
      <c r="F39" s="17">
        <v>6</v>
      </c>
      <c r="G39" s="18">
        <v>0</v>
      </c>
      <c r="H39" s="19"/>
      <c r="I39" s="19"/>
      <c r="J39" s="424">
        <v>50</v>
      </c>
      <c r="K39" s="476"/>
      <c r="L39" s="420"/>
      <c r="M39" s="2"/>
      <c r="N39" s="20"/>
    </row>
    <row r="40" spans="1:14" ht="15" x14ac:dyDescent="0.25">
      <c r="A40" s="4">
        <v>42895</v>
      </c>
      <c r="B40" s="33"/>
      <c r="C40" s="33">
        <v>0</v>
      </c>
      <c r="D40" s="16"/>
      <c r="E40" s="17">
        <v>0</v>
      </c>
      <c r="F40" s="17">
        <v>7</v>
      </c>
      <c r="G40" s="18">
        <v>0</v>
      </c>
      <c r="H40" s="19"/>
      <c r="I40" s="19"/>
      <c r="J40" s="424">
        <v>65.400000000000006</v>
      </c>
      <c r="K40" s="476"/>
      <c r="L40" s="420"/>
      <c r="M40" s="2"/>
      <c r="N40" s="20"/>
    </row>
    <row r="41" spans="1:14" ht="15" x14ac:dyDescent="0.25">
      <c r="A41" s="4">
        <v>42898</v>
      </c>
      <c r="B41" s="4"/>
      <c r="C41" s="33">
        <v>0</v>
      </c>
      <c r="D41" s="16"/>
      <c r="E41" s="17">
        <v>0</v>
      </c>
      <c r="F41" s="17">
        <v>7</v>
      </c>
      <c r="G41" s="18">
        <v>0</v>
      </c>
      <c r="H41" s="19"/>
      <c r="I41" s="19"/>
      <c r="J41" s="424">
        <v>44</v>
      </c>
      <c r="K41" s="476"/>
      <c r="L41" s="420"/>
      <c r="M41" s="2"/>
      <c r="N41" s="20"/>
    </row>
    <row r="42" spans="1:14" x14ac:dyDescent="0.3">
      <c r="A42" s="4">
        <v>42900</v>
      </c>
      <c r="B42" s="4"/>
      <c r="C42" s="33">
        <v>0</v>
      </c>
      <c r="D42" s="16"/>
      <c r="E42" s="17">
        <v>0</v>
      </c>
      <c r="F42" s="17">
        <v>5</v>
      </c>
      <c r="G42" s="18">
        <v>0</v>
      </c>
      <c r="H42" s="19"/>
      <c r="I42" s="19"/>
      <c r="J42" s="424">
        <v>85</v>
      </c>
      <c r="K42" s="476"/>
      <c r="L42" s="420"/>
      <c r="M42" s="2"/>
      <c r="N42" s="20"/>
    </row>
    <row r="43" spans="1:14" x14ac:dyDescent="0.3">
      <c r="A43" s="4">
        <v>42902</v>
      </c>
      <c r="B43" s="4"/>
      <c r="C43" s="33">
        <v>0</v>
      </c>
      <c r="D43" s="16"/>
      <c r="E43" s="17">
        <v>0</v>
      </c>
      <c r="F43" s="17">
        <v>8</v>
      </c>
      <c r="G43" s="18">
        <v>0</v>
      </c>
      <c r="H43" s="19"/>
      <c r="I43" s="19"/>
      <c r="J43" s="424">
        <v>71</v>
      </c>
      <c r="K43" s="476"/>
      <c r="L43" s="420"/>
      <c r="M43" s="2"/>
      <c r="N43" s="20"/>
    </row>
    <row r="44" spans="1:14" x14ac:dyDescent="0.3">
      <c r="A44" s="4" t="s">
        <v>24</v>
      </c>
      <c r="B44" s="4"/>
      <c r="C44" s="33">
        <v>0</v>
      </c>
      <c r="D44" s="16"/>
      <c r="E44" s="17"/>
      <c r="F44" s="17"/>
      <c r="G44" s="18"/>
      <c r="H44" s="19"/>
      <c r="I44" s="19"/>
      <c r="J44" s="424"/>
      <c r="K44" s="476"/>
      <c r="L44" s="420"/>
      <c r="M44" s="2"/>
      <c r="N44" s="20"/>
    </row>
    <row r="45" spans="1:14" x14ac:dyDescent="0.3">
      <c r="A45" s="4">
        <v>42905</v>
      </c>
      <c r="B45" s="4"/>
      <c r="C45" s="33">
        <v>0</v>
      </c>
      <c r="D45" s="16">
        <v>7.5</v>
      </c>
      <c r="E45" s="17">
        <v>0</v>
      </c>
      <c r="F45" s="17">
        <v>6.8</v>
      </c>
      <c r="G45" s="18">
        <v>0</v>
      </c>
      <c r="H45" s="19">
        <v>365</v>
      </c>
      <c r="I45" s="19">
        <v>7.02</v>
      </c>
      <c r="J45" s="424">
        <f t="shared" ref="J45:J64" si="1">H45*0.7</f>
        <v>255.49999999999997</v>
      </c>
      <c r="K45" s="476">
        <v>8.4</v>
      </c>
      <c r="L45" s="420">
        <v>0.43</v>
      </c>
      <c r="M45" s="2"/>
      <c r="N45" s="20"/>
    </row>
    <row r="46" spans="1:14" x14ac:dyDescent="0.3">
      <c r="A46" s="4">
        <v>42907</v>
      </c>
      <c r="B46" s="4"/>
      <c r="C46" s="33">
        <v>0</v>
      </c>
      <c r="D46" s="16">
        <v>7.59</v>
      </c>
      <c r="E46" s="17">
        <v>0</v>
      </c>
      <c r="F46" s="17">
        <v>6.9</v>
      </c>
      <c r="G46" s="18">
        <v>0</v>
      </c>
      <c r="H46" s="19">
        <v>376</v>
      </c>
      <c r="I46" s="19">
        <v>6.76</v>
      </c>
      <c r="J46" s="424">
        <f t="shared" si="1"/>
        <v>263.2</v>
      </c>
      <c r="K46" s="476">
        <v>10.5</v>
      </c>
      <c r="L46" s="420">
        <v>0.24</v>
      </c>
      <c r="M46" s="2"/>
      <c r="N46" s="20"/>
    </row>
    <row r="47" spans="1:14" x14ac:dyDescent="0.3">
      <c r="A47" s="4">
        <v>42909</v>
      </c>
      <c r="B47" s="4"/>
      <c r="C47" s="33">
        <v>0</v>
      </c>
      <c r="D47" s="16">
        <v>8.25</v>
      </c>
      <c r="E47" s="17">
        <v>0</v>
      </c>
      <c r="F47" s="17">
        <v>7.8</v>
      </c>
      <c r="G47" s="18">
        <v>0</v>
      </c>
      <c r="H47" s="19">
        <v>357</v>
      </c>
      <c r="I47" s="19">
        <v>7.7</v>
      </c>
      <c r="J47" s="424">
        <f t="shared" si="1"/>
        <v>249.89999999999998</v>
      </c>
      <c r="K47" s="476">
        <v>11.8</v>
      </c>
      <c r="L47" s="420">
        <v>0.05</v>
      </c>
      <c r="M47" s="2"/>
      <c r="N47" s="20"/>
    </row>
    <row r="48" spans="1:14" x14ac:dyDescent="0.3">
      <c r="A48" s="4">
        <v>42912</v>
      </c>
      <c r="B48" s="4"/>
      <c r="C48" s="33">
        <v>0</v>
      </c>
      <c r="D48" s="16">
        <v>7.5</v>
      </c>
      <c r="E48" s="17">
        <v>0</v>
      </c>
      <c r="F48" s="17">
        <v>6.7</v>
      </c>
      <c r="G48" s="18">
        <v>0</v>
      </c>
      <c r="H48" s="19">
        <v>392</v>
      </c>
      <c r="I48" s="19">
        <v>6.24</v>
      </c>
      <c r="J48" s="424">
        <f t="shared" si="1"/>
        <v>274.39999999999998</v>
      </c>
      <c r="K48" s="476">
        <v>9</v>
      </c>
      <c r="L48" s="420">
        <v>0.01</v>
      </c>
      <c r="M48" s="2"/>
      <c r="N48" s="20"/>
    </row>
    <row r="49" spans="1:14" x14ac:dyDescent="0.3">
      <c r="A49" s="4">
        <v>42914</v>
      </c>
      <c r="B49" s="4"/>
      <c r="C49" s="33">
        <v>0</v>
      </c>
      <c r="D49" s="16">
        <v>6.7</v>
      </c>
      <c r="E49" s="17">
        <v>0</v>
      </c>
      <c r="F49" s="17">
        <v>11.6</v>
      </c>
      <c r="G49" s="18">
        <v>0</v>
      </c>
      <c r="H49" s="19">
        <v>335</v>
      </c>
      <c r="I49" s="19">
        <v>7.2</v>
      </c>
      <c r="J49" s="424">
        <f t="shared" si="1"/>
        <v>234.49999999999997</v>
      </c>
      <c r="K49" s="476">
        <v>13.9</v>
      </c>
      <c r="L49" s="420">
        <v>0.1</v>
      </c>
      <c r="M49" s="2"/>
      <c r="N49" s="20"/>
    </row>
    <row r="50" spans="1:14" x14ac:dyDescent="0.3">
      <c r="A50" s="4">
        <v>42916</v>
      </c>
      <c r="B50" s="4"/>
      <c r="C50" s="33">
        <v>0</v>
      </c>
      <c r="D50" s="16">
        <v>6.9</v>
      </c>
      <c r="E50" s="17">
        <v>0</v>
      </c>
      <c r="F50" s="17">
        <v>10.1</v>
      </c>
      <c r="G50" s="18">
        <v>0</v>
      </c>
      <c r="H50" s="19">
        <v>428</v>
      </c>
      <c r="I50" s="19">
        <v>5.95</v>
      </c>
      <c r="J50" s="424">
        <f t="shared" si="1"/>
        <v>299.59999999999997</v>
      </c>
      <c r="K50" s="476"/>
      <c r="L50" s="420">
        <v>0.28000000000000003</v>
      </c>
      <c r="M50" s="2"/>
      <c r="N50" s="20"/>
    </row>
    <row r="51" spans="1:14" x14ac:dyDescent="0.3">
      <c r="A51" s="4">
        <v>42919</v>
      </c>
      <c r="B51" s="4"/>
      <c r="C51" s="33">
        <v>0</v>
      </c>
      <c r="D51" s="16">
        <v>6.7</v>
      </c>
      <c r="E51" s="17">
        <v>0</v>
      </c>
      <c r="F51" s="17">
        <v>11.8</v>
      </c>
      <c r="G51" s="18">
        <v>0</v>
      </c>
      <c r="H51" s="19">
        <v>491</v>
      </c>
      <c r="I51" s="19">
        <v>5.99</v>
      </c>
      <c r="J51" s="424">
        <f t="shared" si="1"/>
        <v>343.7</v>
      </c>
      <c r="K51" s="476"/>
      <c r="L51" s="420"/>
      <c r="M51" s="2"/>
      <c r="N51" s="20"/>
    </row>
    <row r="52" spans="1:14" x14ac:dyDescent="0.3">
      <c r="A52" s="4">
        <v>42921</v>
      </c>
      <c r="B52" s="4"/>
      <c r="C52" s="33">
        <v>0</v>
      </c>
      <c r="D52" s="16">
        <v>6.9</v>
      </c>
      <c r="E52" s="17">
        <v>0</v>
      </c>
      <c r="F52" s="17">
        <v>10.4</v>
      </c>
      <c r="G52" s="18">
        <v>0</v>
      </c>
      <c r="H52" s="19">
        <v>494</v>
      </c>
      <c r="I52" s="19">
        <v>5.89</v>
      </c>
      <c r="J52" s="424">
        <f t="shared" si="1"/>
        <v>345.79999999999995</v>
      </c>
      <c r="K52" s="476">
        <v>11.9</v>
      </c>
      <c r="L52" s="420">
        <v>0.28999999999999998</v>
      </c>
      <c r="M52" s="2"/>
      <c r="N52" s="20"/>
    </row>
    <row r="53" spans="1:14" x14ac:dyDescent="0.3">
      <c r="A53" s="4">
        <v>42977</v>
      </c>
      <c r="B53" s="4"/>
      <c r="C53" s="33">
        <v>0</v>
      </c>
      <c r="D53" s="16"/>
      <c r="E53" s="17">
        <v>0</v>
      </c>
      <c r="F53" s="17">
        <v>7</v>
      </c>
      <c r="G53" s="18">
        <v>0</v>
      </c>
      <c r="H53" s="19"/>
      <c r="I53" s="19">
        <v>42</v>
      </c>
      <c r="J53" s="424">
        <f t="shared" si="1"/>
        <v>0</v>
      </c>
      <c r="K53" s="476"/>
      <c r="L53" s="420"/>
      <c r="M53" s="2"/>
      <c r="N53" s="20"/>
    </row>
    <row r="54" spans="1:14" x14ac:dyDescent="0.3">
      <c r="A54" s="4">
        <v>42979</v>
      </c>
      <c r="B54" s="4"/>
      <c r="C54" s="33">
        <v>0</v>
      </c>
      <c r="D54" s="16">
        <v>7.4</v>
      </c>
      <c r="E54" s="17">
        <v>0</v>
      </c>
      <c r="F54" s="17">
        <v>6.8</v>
      </c>
      <c r="G54" s="18">
        <v>0</v>
      </c>
      <c r="H54" s="19">
        <v>416</v>
      </c>
      <c r="I54" s="19">
        <v>9.1999999999999993</v>
      </c>
      <c r="J54" s="424">
        <f t="shared" si="1"/>
        <v>291.2</v>
      </c>
      <c r="K54" s="476">
        <v>12.8</v>
      </c>
      <c r="L54" s="420">
        <v>0.21</v>
      </c>
      <c r="M54" s="2"/>
      <c r="N54" s="20"/>
    </row>
    <row r="55" spans="1:14" x14ac:dyDescent="0.3">
      <c r="A55" s="4">
        <v>42982</v>
      </c>
      <c r="B55" s="4"/>
      <c r="C55" s="33">
        <v>0</v>
      </c>
      <c r="D55" s="16">
        <v>7.8</v>
      </c>
      <c r="E55" s="17">
        <v>0</v>
      </c>
      <c r="F55" s="17">
        <v>7.7</v>
      </c>
      <c r="G55" s="18">
        <v>0</v>
      </c>
      <c r="H55" s="19">
        <v>396</v>
      </c>
      <c r="I55" s="19">
        <v>6.8</v>
      </c>
      <c r="J55" s="424">
        <f t="shared" si="1"/>
        <v>277.2</v>
      </c>
      <c r="K55" s="476">
        <v>11.4</v>
      </c>
      <c r="L55" s="420">
        <v>0.09</v>
      </c>
      <c r="M55" s="2"/>
      <c r="N55" s="20"/>
    </row>
    <row r="56" spans="1:14" x14ac:dyDescent="0.3">
      <c r="A56" s="4">
        <v>42984</v>
      </c>
      <c r="B56" s="4"/>
      <c r="C56" s="33">
        <v>0</v>
      </c>
      <c r="D56" s="16">
        <v>7.8</v>
      </c>
      <c r="E56" s="17">
        <v>0</v>
      </c>
      <c r="F56" s="17">
        <v>7.8</v>
      </c>
      <c r="G56" s="18">
        <v>0</v>
      </c>
      <c r="H56" s="19">
        <v>385</v>
      </c>
      <c r="I56" s="19">
        <v>9.5</v>
      </c>
      <c r="J56" s="424">
        <f t="shared" si="1"/>
        <v>269.5</v>
      </c>
      <c r="K56" s="476">
        <v>10.6</v>
      </c>
      <c r="L56" s="420">
        <v>0.26</v>
      </c>
      <c r="M56" s="2"/>
      <c r="N56" s="20"/>
    </row>
    <row r="57" spans="1:14" x14ac:dyDescent="0.3">
      <c r="A57" s="4">
        <v>42986</v>
      </c>
      <c r="B57" s="4"/>
      <c r="C57" s="33">
        <v>0</v>
      </c>
      <c r="D57" s="16">
        <v>7.1</v>
      </c>
      <c r="E57" s="17">
        <v>0</v>
      </c>
      <c r="F57" s="17">
        <v>5.9</v>
      </c>
      <c r="G57" s="18">
        <v>0</v>
      </c>
      <c r="H57" s="19">
        <v>401</v>
      </c>
      <c r="I57" s="19">
        <v>6.61</v>
      </c>
      <c r="J57" s="424">
        <f t="shared" si="1"/>
        <v>280.7</v>
      </c>
      <c r="K57" s="476">
        <v>11.6</v>
      </c>
      <c r="L57" s="420">
        <v>0.4</v>
      </c>
      <c r="M57" s="2"/>
      <c r="N57" s="20"/>
    </row>
    <row r="58" spans="1:14" x14ac:dyDescent="0.3">
      <c r="A58" s="4">
        <v>42989</v>
      </c>
      <c r="B58" s="4"/>
      <c r="C58" s="33">
        <v>0</v>
      </c>
      <c r="D58" s="16">
        <v>7.8</v>
      </c>
      <c r="E58" s="17">
        <v>0</v>
      </c>
      <c r="F58" s="17">
        <v>6.7</v>
      </c>
      <c r="G58" s="18">
        <v>0</v>
      </c>
      <c r="H58" s="19">
        <v>381</v>
      </c>
      <c r="I58" s="19">
        <v>6.4</v>
      </c>
      <c r="J58" s="424">
        <f t="shared" si="1"/>
        <v>266.7</v>
      </c>
      <c r="K58" s="476">
        <v>11.1</v>
      </c>
      <c r="L58" s="420">
        <v>0.03</v>
      </c>
      <c r="M58" s="2"/>
      <c r="N58" s="20"/>
    </row>
    <row r="59" spans="1:14" x14ac:dyDescent="0.3">
      <c r="A59" s="4">
        <v>42991</v>
      </c>
      <c r="B59" s="4"/>
      <c r="C59" s="33">
        <v>0</v>
      </c>
      <c r="D59" s="16">
        <v>8.3000000000000007</v>
      </c>
      <c r="E59" s="17">
        <v>0</v>
      </c>
      <c r="F59" s="17">
        <v>7.9</v>
      </c>
      <c r="G59" s="18">
        <v>0</v>
      </c>
      <c r="H59" s="19">
        <v>470</v>
      </c>
      <c r="I59" s="19">
        <v>6.48</v>
      </c>
      <c r="J59" s="424">
        <f t="shared" si="1"/>
        <v>329</v>
      </c>
      <c r="K59" s="476">
        <v>10.8</v>
      </c>
      <c r="L59" s="420">
        <v>0.03</v>
      </c>
      <c r="M59" s="2"/>
      <c r="N59" s="20"/>
    </row>
    <row r="60" spans="1:14" x14ac:dyDescent="0.3">
      <c r="A60" s="4">
        <v>42993</v>
      </c>
      <c r="B60" s="4"/>
      <c r="C60" s="33">
        <v>0</v>
      </c>
      <c r="D60" s="16">
        <v>7.6</v>
      </c>
      <c r="E60" s="17">
        <v>0</v>
      </c>
      <c r="F60" s="17">
        <v>7.3</v>
      </c>
      <c r="G60" s="18">
        <v>0</v>
      </c>
      <c r="H60" s="19">
        <v>363</v>
      </c>
      <c r="I60" s="19">
        <v>7.8</v>
      </c>
      <c r="J60" s="424">
        <f t="shared" si="1"/>
        <v>254.1</v>
      </c>
      <c r="K60" s="476">
        <v>10.8</v>
      </c>
      <c r="L60" s="420">
        <v>0.05</v>
      </c>
      <c r="M60" s="2"/>
      <c r="N60" s="20"/>
    </row>
    <row r="61" spans="1:14" x14ac:dyDescent="0.3">
      <c r="A61" s="4">
        <v>42997</v>
      </c>
      <c r="B61" s="4"/>
      <c r="C61" s="33">
        <v>0</v>
      </c>
      <c r="D61" s="16">
        <v>7.7</v>
      </c>
      <c r="E61" s="17">
        <v>0</v>
      </c>
      <c r="F61" s="17">
        <v>8.3000000000000007</v>
      </c>
      <c r="G61" s="18">
        <v>0</v>
      </c>
      <c r="H61" s="19">
        <v>399</v>
      </c>
      <c r="I61" s="19">
        <v>6.8</v>
      </c>
      <c r="J61" s="424">
        <f t="shared" si="1"/>
        <v>279.29999999999995</v>
      </c>
      <c r="K61" s="476">
        <v>10.199999999999999</v>
      </c>
      <c r="L61" s="420">
        <v>0.04</v>
      </c>
      <c r="M61" s="2"/>
      <c r="N61" s="20"/>
    </row>
    <row r="62" spans="1:14" x14ac:dyDescent="0.3">
      <c r="A62" s="4">
        <v>42998</v>
      </c>
      <c r="B62" s="4"/>
      <c r="C62" s="33">
        <v>0</v>
      </c>
      <c r="D62" s="16">
        <v>7.69</v>
      </c>
      <c r="E62" s="17">
        <v>2</v>
      </c>
      <c r="F62" s="17">
        <v>7.4</v>
      </c>
      <c r="G62" s="18">
        <v>0</v>
      </c>
      <c r="H62" s="19">
        <v>378</v>
      </c>
      <c r="I62" s="19">
        <v>6.55</v>
      </c>
      <c r="J62" s="424">
        <f t="shared" si="1"/>
        <v>264.59999999999997</v>
      </c>
      <c r="K62" s="476">
        <v>11.3</v>
      </c>
      <c r="L62" s="420">
        <v>0.03</v>
      </c>
      <c r="M62" s="2"/>
      <c r="N62" s="20"/>
    </row>
    <row r="63" spans="1:14" x14ac:dyDescent="0.3">
      <c r="A63" s="4">
        <v>43003</v>
      </c>
      <c r="B63" s="4"/>
      <c r="C63" s="33">
        <v>0</v>
      </c>
      <c r="D63" s="16">
        <v>7.75</v>
      </c>
      <c r="E63" s="17">
        <v>0.2</v>
      </c>
      <c r="F63" s="17">
        <v>7.2</v>
      </c>
      <c r="G63" s="18">
        <v>0</v>
      </c>
      <c r="H63" s="19">
        <v>392</v>
      </c>
      <c r="I63" s="19">
        <v>6.95</v>
      </c>
      <c r="J63" s="424">
        <f t="shared" si="1"/>
        <v>274.39999999999998</v>
      </c>
      <c r="K63" s="476">
        <v>10.8</v>
      </c>
      <c r="L63" s="420">
        <v>0.06</v>
      </c>
      <c r="M63" s="2"/>
      <c r="N63" s="20"/>
    </row>
    <row r="64" spans="1:14" x14ac:dyDescent="0.3">
      <c r="A64" s="4">
        <v>43005</v>
      </c>
      <c r="B64" s="4"/>
      <c r="C64" s="33">
        <v>0</v>
      </c>
      <c r="D64" s="16">
        <v>8.4</v>
      </c>
      <c r="E64" s="17">
        <v>0</v>
      </c>
      <c r="F64" s="17">
        <v>7.6</v>
      </c>
      <c r="G64" s="18">
        <v>0.1</v>
      </c>
      <c r="H64" s="19">
        <v>402</v>
      </c>
      <c r="I64" s="19">
        <v>6.98</v>
      </c>
      <c r="J64" s="424">
        <f t="shared" si="1"/>
        <v>281.39999999999998</v>
      </c>
      <c r="K64" s="476">
        <v>16.8</v>
      </c>
      <c r="L64" s="420">
        <v>0.32</v>
      </c>
      <c r="M64" s="2"/>
      <c r="N64" s="20"/>
    </row>
    <row r="65" spans="1:14" x14ac:dyDescent="0.3">
      <c r="A65" s="4" t="s">
        <v>24</v>
      </c>
      <c r="B65" s="4"/>
      <c r="C65" s="33">
        <v>0</v>
      </c>
      <c r="D65" s="16"/>
      <c r="E65" s="17"/>
      <c r="F65" s="17"/>
      <c r="G65" s="18"/>
      <c r="H65" s="19"/>
      <c r="I65" s="19"/>
      <c r="J65" s="424"/>
      <c r="K65" s="476"/>
      <c r="L65" s="420"/>
      <c r="M65" s="2"/>
      <c r="N65" s="20"/>
    </row>
    <row r="66" spans="1:14" x14ac:dyDescent="0.3">
      <c r="A66" s="4" t="s">
        <v>24</v>
      </c>
      <c r="B66" s="4"/>
      <c r="C66" s="33">
        <v>0</v>
      </c>
      <c r="D66" s="16"/>
      <c r="E66" s="17"/>
      <c r="F66" s="17"/>
      <c r="G66" s="18"/>
      <c r="H66" s="19"/>
      <c r="I66" s="19"/>
      <c r="J66" s="424"/>
      <c r="K66" s="476"/>
      <c r="L66" s="420"/>
      <c r="M66" s="2"/>
      <c r="N66" s="20"/>
    </row>
    <row r="67" spans="1:14" x14ac:dyDescent="0.3">
      <c r="A67" s="4" t="s">
        <v>24</v>
      </c>
      <c r="B67" s="4"/>
      <c r="C67" s="33">
        <v>0</v>
      </c>
      <c r="D67" s="16"/>
      <c r="E67" s="17"/>
      <c r="F67" s="17"/>
      <c r="G67" s="18"/>
      <c r="H67" s="19"/>
      <c r="I67" s="19"/>
      <c r="J67" s="424"/>
      <c r="K67" s="476"/>
      <c r="L67" s="420"/>
      <c r="M67" s="2"/>
      <c r="N67" s="20"/>
    </row>
    <row r="68" spans="1:14" x14ac:dyDescent="0.3">
      <c r="A68" s="4" t="s">
        <v>24</v>
      </c>
      <c r="B68" s="4"/>
      <c r="C68" s="33">
        <v>0</v>
      </c>
      <c r="D68" s="16"/>
      <c r="E68" s="17"/>
      <c r="F68" s="17"/>
      <c r="G68" s="18"/>
      <c r="H68" s="19"/>
      <c r="I68" s="19"/>
      <c r="J68" s="424"/>
      <c r="K68" s="476"/>
      <c r="L68" s="420"/>
      <c r="M68" s="2"/>
      <c r="N68" s="20"/>
    </row>
    <row r="69" spans="1:14" x14ac:dyDescent="0.3">
      <c r="A69" s="4" t="s">
        <v>24</v>
      </c>
      <c r="B69" s="4"/>
      <c r="C69" s="33">
        <v>0</v>
      </c>
      <c r="D69" s="16"/>
      <c r="E69" s="17"/>
      <c r="F69" s="17"/>
      <c r="G69" s="18"/>
      <c r="H69" s="19"/>
      <c r="I69" s="19"/>
      <c r="J69" s="424"/>
      <c r="K69" s="476"/>
      <c r="L69" s="420"/>
      <c r="M69" s="2"/>
      <c r="N69" s="20"/>
    </row>
    <row r="70" spans="1:14" x14ac:dyDescent="0.3">
      <c r="A70" s="4" t="s">
        <v>24</v>
      </c>
      <c r="B70" s="4"/>
      <c r="C70" s="33">
        <v>0</v>
      </c>
      <c r="D70" s="16"/>
      <c r="E70" s="17"/>
      <c r="F70" s="17"/>
      <c r="G70" s="18"/>
      <c r="H70" s="19"/>
      <c r="I70" s="19"/>
      <c r="J70" s="424"/>
      <c r="K70" s="476"/>
      <c r="L70" s="420"/>
      <c r="M70" s="2"/>
      <c r="N70" s="20"/>
    </row>
    <row r="71" spans="1:14" x14ac:dyDescent="0.3">
      <c r="A71" s="4" t="s">
        <v>24</v>
      </c>
      <c r="B71" s="4"/>
      <c r="C71" s="33">
        <v>0</v>
      </c>
      <c r="D71" s="16"/>
      <c r="E71" s="17"/>
      <c r="F71" s="17"/>
      <c r="G71" s="18"/>
      <c r="H71" s="19"/>
      <c r="I71" s="19"/>
      <c r="J71" s="424"/>
      <c r="K71" s="476"/>
      <c r="L71" s="420"/>
      <c r="M71" s="2"/>
      <c r="N71" s="20"/>
    </row>
    <row r="72" spans="1:14" x14ac:dyDescent="0.3">
      <c r="A72" s="4" t="s">
        <v>24</v>
      </c>
      <c r="B72" s="4"/>
      <c r="C72" s="33">
        <v>0</v>
      </c>
      <c r="D72" s="16"/>
      <c r="E72" s="17"/>
      <c r="F72" s="17"/>
      <c r="G72" s="18"/>
      <c r="H72" s="19"/>
      <c r="I72" s="19"/>
      <c r="J72" s="424"/>
      <c r="K72" s="476"/>
      <c r="L72" s="420"/>
      <c r="M72" s="2"/>
      <c r="N72" s="20"/>
    </row>
    <row r="73" spans="1:14" x14ac:dyDescent="0.3">
      <c r="A73" s="4" t="s">
        <v>24</v>
      </c>
      <c r="B73" s="4"/>
      <c r="C73" s="33">
        <v>0</v>
      </c>
      <c r="D73" s="16"/>
      <c r="E73" s="17"/>
      <c r="F73" s="17"/>
      <c r="G73" s="18"/>
      <c r="H73" s="19"/>
      <c r="I73" s="19"/>
      <c r="J73" s="424"/>
      <c r="K73" s="476"/>
      <c r="L73" s="420"/>
      <c r="M73" s="2"/>
      <c r="N73" s="20"/>
    </row>
    <row r="74" spans="1:14" x14ac:dyDescent="0.3">
      <c r="A74" s="4" t="s">
        <v>24</v>
      </c>
      <c r="B74" s="4"/>
      <c r="C74" s="33">
        <v>0</v>
      </c>
      <c r="D74" s="16"/>
      <c r="E74" s="17"/>
      <c r="F74" s="17"/>
      <c r="G74" s="18"/>
      <c r="H74" s="19"/>
      <c r="I74" s="19"/>
      <c r="J74" s="424"/>
      <c r="K74" s="476"/>
      <c r="L74" s="420"/>
      <c r="M74" s="2"/>
      <c r="N74" s="20"/>
    </row>
    <row r="75" spans="1:14" x14ac:dyDescent="0.3">
      <c r="A75" s="4" t="s">
        <v>24</v>
      </c>
      <c r="B75" s="4"/>
      <c r="C75" s="33">
        <v>0</v>
      </c>
      <c r="D75" s="16"/>
      <c r="E75" s="17"/>
      <c r="F75" s="17"/>
      <c r="G75" s="18"/>
      <c r="H75" s="19"/>
      <c r="I75" s="19"/>
      <c r="J75" s="424"/>
      <c r="K75" s="476"/>
      <c r="L75" s="420"/>
      <c r="M75" s="2"/>
      <c r="N75" s="20"/>
    </row>
    <row r="76" spans="1:14" x14ac:dyDescent="0.3">
      <c r="A76" s="4" t="s">
        <v>24</v>
      </c>
      <c r="B76" s="4"/>
      <c r="C76" s="33">
        <v>0</v>
      </c>
      <c r="D76" s="16"/>
      <c r="E76" s="17"/>
      <c r="F76" s="17"/>
      <c r="G76" s="18"/>
      <c r="H76" s="19"/>
      <c r="I76" s="19"/>
      <c r="J76" s="424"/>
      <c r="K76" s="476"/>
      <c r="L76" s="420"/>
      <c r="M76" s="2"/>
      <c r="N76" s="20"/>
    </row>
    <row r="77" spans="1:14" x14ac:dyDescent="0.3">
      <c r="A77" s="4" t="s">
        <v>24</v>
      </c>
      <c r="B77" s="4"/>
      <c r="C77" s="33">
        <v>0</v>
      </c>
      <c r="D77" s="16"/>
      <c r="E77" s="17"/>
      <c r="F77" s="17"/>
      <c r="G77" s="18"/>
      <c r="H77" s="19"/>
      <c r="I77" s="19"/>
      <c r="J77" s="424"/>
      <c r="K77" s="476"/>
      <c r="L77" s="420"/>
      <c r="M77" s="2"/>
      <c r="N77" s="20"/>
    </row>
    <row r="78" spans="1:14" x14ac:dyDescent="0.3">
      <c r="A78" s="4" t="s">
        <v>24</v>
      </c>
      <c r="B78" s="4"/>
      <c r="C78" s="33">
        <v>0</v>
      </c>
      <c r="D78" s="16"/>
      <c r="E78" s="17"/>
      <c r="F78" s="17"/>
      <c r="G78" s="18"/>
      <c r="H78" s="19"/>
      <c r="I78" s="19"/>
      <c r="J78" s="424"/>
      <c r="K78" s="476"/>
      <c r="L78" s="420"/>
      <c r="M78" s="2"/>
      <c r="N78" s="20"/>
    </row>
    <row r="79" spans="1:14" x14ac:dyDescent="0.3">
      <c r="A79" s="4" t="s">
        <v>24</v>
      </c>
      <c r="B79" s="4"/>
      <c r="C79" s="33">
        <v>0</v>
      </c>
      <c r="D79" s="16"/>
      <c r="E79" s="17"/>
      <c r="F79" s="17"/>
      <c r="G79" s="18"/>
      <c r="H79" s="19"/>
      <c r="I79" s="19"/>
      <c r="J79" s="424"/>
      <c r="K79" s="476"/>
      <c r="L79" s="420"/>
      <c r="M79" s="2"/>
      <c r="N79" s="20"/>
    </row>
    <row r="80" spans="1:14" x14ac:dyDescent="0.3">
      <c r="A80" s="4" t="s">
        <v>24</v>
      </c>
      <c r="B80" s="4"/>
      <c r="C80" s="33">
        <v>0</v>
      </c>
      <c r="D80" s="16"/>
      <c r="E80" s="17"/>
      <c r="F80" s="17"/>
      <c r="G80" s="18"/>
      <c r="H80" s="19"/>
      <c r="I80" s="19"/>
      <c r="J80" s="424"/>
      <c r="K80" s="476"/>
      <c r="L80" s="420"/>
      <c r="M80" s="2"/>
      <c r="N80" s="20"/>
    </row>
    <row r="81" spans="1:14" x14ac:dyDescent="0.3">
      <c r="A81" s="4" t="s">
        <v>24</v>
      </c>
      <c r="B81" s="4"/>
      <c r="C81" s="33">
        <v>0</v>
      </c>
      <c r="D81" s="16"/>
      <c r="E81" s="17"/>
      <c r="F81" s="17"/>
      <c r="G81" s="18"/>
      <c r="H81" s="19"/>
      <c r="I81" s="19"/>
      <c r="J81" s="424"/>
      <c r="K81" s="476"/>
      <c r="L81" s="420"/>
      <c r="M81" s="2"/>
      <c r="N81" s="20"/>
    </row>
    <row r="82" spans="1:14" x14ac:dyDescent="0.3">
      <c r="A82" s="4" t="s">
        <v>24</v>
      </c>
      <c r="B82" s="4"/>
      <c r="C82" s="33">
        <v>0</v>
      </c>
      <c r="D82" s="16"/>
      <c r="E82" s="17"/>
      <c r="F82" s="17"/>
      <c r="G82" s="18"/>
      <c r="H82" s="19"/>
      <c r="I82" s="19"/>
      <c r="J82" s="424"/>
      <c r="K82" s="476"/>
      <c r="L82" s="420"/>
      <c r="M82" s="2"/>
      <c r="N82" s="20"/>
    </row>
    <row r="83" spans="1:14" x14ac:dyDescent="0.3">
      <c r="A83" s="4" t="s">
        <v>24</v>
      </c>
      <c r="B83" s="4"/>
      <c r="C83" s="33">
        <v>0</v>
      </c>
      <c r="D83" s="16"/>
      <c r="E83" s="17"/>
      <c r="F83" s="17"/>
      <c r="G83" s="18"/>
      <c r="H83" s="19"/>
      <c r="I83" s="19"/>
      <c r="J83" s="424"/>
      <c r="K83" s="476"/>
      <c r="L83" s="420"/>
      <c r="M83" s="2"/>
      <c r="N83" s="20"/>
    </row>
    <row r="84" spans="1:14" x14ac:dyDescent="0.3">
      <c r="A84" s="4" t="s">
        <v>24</v>
      </c>
      <c r="B84" s="4"/>
      <c r="C84" s="33">
        <v>0</v>
      </c>
      <c r="D84" s="16"/>
      <c r="E84" s="17"/>
      <c r="F84" s="17"/>
      <c r="G84" s="18"/>
      <c r="H84" s="19"/>
      <c r="I84" s="19"/>
      <c r="J84" s="424"/>
      <c r="K84" s="476"/>
      <c r="L84" s="420"/>
      <c r="M84" s="2"/>
      <c r="N84" s="20"/>
    </row>
    <row r="85" spans="1:14" x14ac:dyDescent="0.3">
      <c r="A85" s="4" t="s">
        <v>24</v>
      </c>
      <c r="B85" s="4"/>
      <c r="C85" s="33">
        <v>0</v>
      </c>
      <c r="D85" s="16"/>
      <c r="E85" s="17"/>
      <c r="F85" s="17"/>
      <c r="G85" s="18"/>
      <c r="H85" s="19"/>
      <c r="I85" s="19"/>
      <c r="J85" s="424"/>
      <c r="K85" s="476"/>
      <c r="L85" s="420"/>
      <c r="M85" s="2"/>
      <c r="N85" s="20"/>
    </row>
    <row r="86" spans="1:14" x14ac:dyDescent="0.3">
      <c r="A86" s="4" t="s">
        <v>24</v>
      </c>
      <c r="B86" s="4"/>
      <c r="C86" s="33">
        <v>0</v>
      </c>
      <c r="D86" s="16"/>
      <c r="E86" s="17"/>
      <c r="F86" s="17"/>
      <c r="G86" s="18"/>
      <c r="H86" s="19"/>
      <c r="I86" s="19"/>
      <c r="J86" s="424"/>
      <c r="K86" s="476"/>
      <c r="L86" s="420"/>
      <c r="M86" s="2"/>
      <c r="N86" s="20"/>
    </row>
    <row r="87" spans="1:14" x14ac:dyDescent="0.3">
      <c r="A87" s="4" t="s">
        <v>24</v>
      </c>
      <c r="B87" s="4"/>
      <c r="C87" s="33">
        <v>0</v>
      </c>
      <c r="D87" s="16"/>
      <c r="E87" s="17"/>
      <c r="F87" s="17"/>
      <c r="G87" s="18"/>
      <c r="H87" s="19"/>
      <c r="I87" s="19"/>
      <c r="J87" s="424"/>
      <c r="K87" s="476"/>
      <c r="L87" s="420"/>
      <c r="M87" s="2"/>
      <c r="N87" s="20"/>
    </row>
    <row r="88" spans="1:14" x14ac:dyDescent="0.3">
      <c r="A88" s="4" t="s">
        <v>24</v>
      </c>
      <c r="B88" s="4"/>
      <c r="C88" s="33">
        <v>0</v>
      </c>
      <c r="D88" s="16"/>
      <c r="E88" s="17"/>
      <c r="F88" s="17"/>
      <c r="G88" s="18"/>
      <c r="H88" s="19"/>
      <c r="I88" s="19"/>
      <c r="J88" s="424"/>
      <c r="K88" s="476"/>
      <c r="L88" s="420"/>
      <c r="M88" s="2"/>
      <c r="N88" s="20"/>
    </row>
    <row r="89" spans="1:14" x14ac:dyDescent="0.3">
      <c r="A89" s="4" t="s">
        <v>24</v>
      </c>
      <c r="B89" s="4"/>
      <c r="C89" s="33">
        <v>0</v>
      </c>
      <c r="D89" s="16"/>
      <c r="E89" s="17"/>
      <c r="F89" s="17"/>
      <c r="G89" s="18"/>
      <c r="H89" s="19"/>
      <c r="I89" s="19"/>
      <c r="J89" s="424"/>
      <c r="K89" s="476"/>
      <c r="L89" s="420"/>
      <c r="M89" s="2"/>
      <c r="N89" s="20"/>
    </row>
    <row r="90" spans="1:14" x14ac:dyDescent="0.3">
      <c r="A90" s="4" t="s">
        <v>24</v>
      </c>
      <c r="B90" s="4"/>
      <c r="C90" s="33">
        <v>0</v>
      </c>
      <c r="D90" s="16"/>
      <c r="E90" s="17"/>
      <c r="F90" s="17"/>
      <c r="G90" s="18"/>
      <c r="H90" s="19"/>
      <c r="I90" s="19"/>
      <c r="J90" s="424"/>
      <c r="K90" s="476"/>
      <c r="L90" s="420"/>
      <c r="M90" s="2"/>
      <c r="N90" s="20"/>
    </row>
    <row r="91" spans="1:14" x14ac:dyDescent="0.3">
      <c r="A91" s="4" t="s">
        <v>24</v>
      </c>
      <c r="B91" s="4"/>
      <c r="C91" s="33">
        <v>0</v>
      </c>
      <c r="D91" s="16"/>
      <c r="E91" s="17"/>
      <c r="F91" s="17"/>
      <c r="G91" s="18"/>
      <c r="H91" s="19"/>
      <c r="I91" s="19"/>
      <c r="J91" s="424"/>
      <c r="K91" s="476"/>
      <c r="L91" s="420"/>
      <c r="M91" s="2"/>
      <c r="N91" s="20"/>
    </row>
    <row r="92" spans="1:14" x14ac:dyDescent="0.3">
      <c r="A92" s="4" t="s">
        <v>24</v>
      </c>
      <c r="B92" s="4"/>
      <c r="C92" s="33">
        <v>0</v>
      </c>
      <c r="D92" s="16"/>
      <c r="E92" s="17"/>
      <c r="F92" s="17"/>
      <c r="G92" s="18"/>
      <c r="H92" s="19"/>
      <c r="I92" s="19"/>
      <c r="J92" s="424"/>
      <c r="K92" s="476"/>
      <c r="L92" s="420"/>
      <c r="M92" s="2"/>
      <c r="N92" s="20"/>
    </row>
    <row r="93" spans="1:14" x14ac:dyDescent="0.3">
      <c r="A93" s="4" t="s">
        <v>24</v>
      </c>
      <c r="B93" s="4"/>
      <c r="C93" s="33">
        <v>0</v>
      </c>
      <c r="D93" s="16"/>
      <c r="E93" s="17"/>
      <c r="F93" s="17"/>
      <c r="G93" s="18"/>
      <c r="H93" s="19"/>
      <c r="I93" s="19"/>
      <c r="J93" s="424"/>
      <c r="K93" s="476"/>
      <c r="L93" s="420"/>
      <c r="M93" s="2"/>
      <c r="N93" s="20"/>
    </row>
    <row r="94" spans="1:14" x14ac:dyDescent="0.3">
      <c r="A94" s="4" t="s">
        <v>24</v>
      </c>
      <c r="B94" s="4"/>
      <c r="C94" s="33">
        <v>0</v>
      </c>
      <c r="D94" s="16"/>
      <c r="E94" s="17"/>
      <c r="F94" s="17"/>
      <c r="G94" s="18"/>
      <c r="H94" s="19"/>
      <c r="I94" s="19"/>
      <c r="J94" s="424"/>
      <c r="K94" s="476"/>
      <c r="L94" s="420"/>
      <c r="M94" s="2"/>
      <c r="N94" s="20"/>
    </row>
    <row r="95" spans="1:14" x14ac:dyDescent="0.3">
      <c r="A95" s="4" t="s">
        <v>24</v>
      </c>
      <c r="B95" s="4"/>
      <c r="C95" s="33">
        <v>0</v>
      </c>
      <c r="D95" s="16"/>
      <c r="E95" s="17"/>
      <c r="F95" s="17"/>
      <c r="G95" s="18"/>
      <c r="H95" s="19"/>
      <c r="I95" s="19"/>
      <c r="J95" s="424"/>
      <c r="K95" s="476"/>
      <c r="L95" s="420"/>
      <c r="M95" s="2"/>
      <c r="N95" s="20"/>
    </row>
    <row r="96" spans="1:14" x14ac:dyDescent="0.3">
      <c r="A96" s="4" t="s">
        <v>24</v>
      </c>
      <c r="B96" s="4"/>
      <c r="C96" s="33">
        <v>0</v>
      </c>
      <c r="D96" s="16"/>
      <c r="E96" s="17"/>
      <c r="F96" s="17"/>
      <c r="G96" s="18"/>
      <c r="H96" s="19"/>
      <c r="I96" s="19"/>
      <c r="J96" s="424"/>
      <c r="K96" s="476"/>
      <c r="L96" s="420"/>
      <c r="M96" s="2"/>
      <c r="N96" s="20"/>
    </row>
    <row r="97" spans="1:14" x14ac:dyDescent="0.3">
      <c r="A97" s="4" t="s">
        <v>24</v>
      </c>
      <c r="B97" s="4"/>
      <c r="C97" s="33">
        <v>0</v>
      </c>
      <c r="D97" s="16"/>
      <c r="E97" s="17"/>
      <c r="F97" s="17"/>
      <c r="G97" s="18"/>
      <c r="H97" s="19"/>
      <c r="I97" s="19"/>
      <c r="J97" s="424"/>
      <c r="K97" s="476"/>
      <c r="L97" s="420"/>
      <c r="M97" s="2"/>
      <c r="N97" s="20"/>
    </row>
    <row r="98" spans="1:14" x14ac:dyDescent="0.3">
      <c r="A98" s="4" t="s">
        <v>24</v>
      </c>
      <c r="B98" s="4"/>
      <c r="C98" s="33">
        <v>0</v>
      </c>
      <c r="D98" s="16"/>
      <c r="E98" s="17"/>
      <c r="F98" s="17"/>
      <c r="G98" s="18"/>
      <c r="H98" s="19"/>
      <c r="I98" s="19"/>
      <c r="J98" s="424"/>
      <c r="K98" s="476"/>
      <c r="L98" s="420"/>
      <c r="M98" s="2"/>
      <c r="N98" s="20"/>
    </row>
    <row r="99" spans="1:14" x14ac:dyDescent="0.3">
      <c r="A99" s="4" t="s">
        <v>24</v>
      </c>
      <c r="B99" s="4"/>
      <c r="C99" s="33">
        <v>0</v>
      </c>
      <c r="D99" s="16"/>
      <c r="E99" s="17"/>
      <c r="F99" s="17"/>
      <c r="G99" s="18"/>
      <c r="H99" s="19"/>
      <c r="I99" s="19"/>
      <c r="J99" s="424"/>
      <c r="K99" s="476"/>
      <c r="L99" s="420"/>
      <c r="M99" s="2"/>
      <c r="N99" s="20"/>
    </row>
    <row r="100" spans="1:14" x14ac:dyDescent="0.3">
      <c r="A100" s="4" t="s">
        <v>24</v>
      </c>
      <c r="B100" s="4"/>
      <c r="C100" s="33">
        <v>0</v>
      </c>
      <c r="D100" s="16"/>
      <c r="E100" s="17"/>
      <c r="F100" s="17"/>
      <c r="G100" s="18"/>
      <c r="H100" s="19"/>
      <c r="I100" s="19"/>
      <c r="J100" s="424"/>
      <c r="K100" s="476"/>
      <c r="L100" s="420"/>
      <c r="M100" s="2"/>
      <c r="N100" s="20"/>
    </row>
    <row r="101" spans="1:14" x14ac:dyDescent="0.3">
      <c r="A101" s="4" t="s">
        <v>24</v>
      </c>
      <c r="B101" s="4"/>
      <c r="C101" s="33">
        <v>0</v>
      </c>
      <c r="D101" s="16"/>
      <c r="E101" s="17"/>
      <c r="F101" s="17"/>
      <c r="G101" s="18"/>
      <c r="H101" s="19"/>
      <c r="I101" s="19"/>
      <c r="J101" s="424"/>
      <c r="K101" s="476"/>
      <c r="L101" s="420"/>
      <c r="M101" s="2"/>
      <c r="N101" s="20"/>
    </row>
    <row r="102" spans="1:14" x14ac:dyDescent="0.3">
      <c r="A102" s="4" t="s">
        <v>24</v>
      </c>
      <c r="B102" s="4"/>
      <c r="C102" s="33">
        <v>0</v>
      </c>
      <c r="D102" s="16"/>
      <c r="E102" s="17"/>
      <c r="F102" s="17"/>
      <c r="G102" s="18"/>
      <c r="H102" s="19"/>
      <c r="I102" s="19"/>
      <c r="J102" s="424"/>
      <c r="K102" s="476"/>
      <c r="L102" s="420"/>
      <c r="M102" s="2"/>
      <c r="N102" s="20"/>
    </row>
    <row r="103" spans="1:14" x14ac:dyDescent="0.3">
      <c r="A103" s="4" t="s">
        <v>24</v>
      </c>
      <c r="B103" s="4"/>
      <c r="C103" s="33">
        <v>0</v>
      </c>
      <c r="D103" s="16"/>
      <c r="E103" s="17"/>
      <c r="F103" s="17"/>
      <c r="G103" s="18"/>
      <c r="H103" s="19"/>
      <c r="I103" s="19"/>
      <c r="J103" s="424"/>
      <c r="K103" s="476"/>
      <c r="L103" s="420"/>
      <c r="M103" s="2"/>
      <c r="N103" s="20"/>
    </row>
    <row r="104" spans="1:14" x14ac:dyDescent="0.3">
      <c r="A104" s="4" t="s">
        <v>24</v>
      </c>
      <c r="B104" s="4"/>
      <c r="C104" s="33">
        <v>0</v>
      </c>
      <c r="D104" s="16"/>
      <c r="E104" s="17"/>
      <c r="F104" s="17"/>
      <c r="G104" s="18"/>
      <c r="H104" s="19"/>
      <c r="I104" s="19"/>
      <c r="J104" s="424"/>
      <c r="K104" s="476"/>
      <c r="L104" s="420"/>
      <c r="M104" s="2"/>
      <c r="N104" s="20"/>
    </row>
    <row r="105" spans="1:14" x14ac:dyDescent="0.3">
      <c r="A105" s="4" t="s">
        <v>24</v>
      </c>
      <c r="B105" s="4"/>
      <c r="C105" s="33">
        <v>0</v>
      </c>
      <c r="D105" s="16"/>
      <c r="E105" s="17"/>
      <c r="F105" s="17"/>
      <c r="G105" s="18"/>
      <c r="H105" s="19"/>
      <c r="I105" s="19"/>
      <c r="J105" s="424"/>
      <c r="K105" s="476"/>
      <c r="L105" s="420"/>
      <c r="M105" s="2"/>
      <c r="N105" s="20"/>
    </row>
    <row r="106" spans="1:14" x14ac:dyDescent="0.3">
      <c r="A106" s="4" t="s">
        <v>24</v>
      </c>
      <c r="B106" s="4"/>
      <c r="C106" s="33">
        <v>0</v>
      </c>
      <c r="D106" s="16"/>
      <c r="E106" s="17"/>
      <c r="F106" s="17"/>
      <c r="G106" s="18"/>
      <c r="H106" s="19"/>
      <c r="I106" s="19"/>
      <c r="J106" s="424"/>
      <c r="K106" s="476"/>
      <c r="L106" s="420"/>
      <c r="M106" s="2"/>
      <c r="N106" s="20"/>
    </row>
    <row r="107" spans="1:14" x14ac:dyDescent="0.3">
      <c r="A107" s="4" t="s">
        <v>24</v>
      </c>
      <c r="B107" s="4"/>
      <c r="C107" s="33">
        <v>0</v>
      </c>
      <c r="D107" s="16"/>
      <c r="E107" s="17"/>
      <c r="F107" s="17"/>
      <c r="G107" s="18"/>
      <c r="H107" s="19"/>
      <c r="I107" s="19"/>
      <c r="J107" s="424"/>
      <c r="K107" s="476"/>
      <c r="L107" s="420"/>
      <c r="M107" s="2"/>
      <c r="N107" s="20"/>
    </row>
    <row r="108" spans="1:14" x14ac:dyDescent="0.3">
      <c r="A108" s="4" t="s">
        <v>24</v>
      </c>
      <c r="B108" s="4"/>
      <c r="C108" s="33">
        <v>0</v>
      </c>
      <c r="D108" s="16"/>
      <c r="E108" s="17"/>
      <c r="F108" s="17"/>
      <c r="G108" s="18"/>
      <c r="H108" s="19"/>
      <c r="I108" s="19"/>
      <c r="J108" s="424"/>
      <c r="K108" s="476"/>
      <c r="L108" s="420"/>
      <c r="M108" s="2"/>
      <c r="N108" s="20"/>
    </row>
    <row r="109" spans="1:14" x14ac:dyDescent="0.3">
      <c r="A109" s="4" t="s">
        <v>24</v>
      </c>
      <c r="B109" s="4"/>
      <c r="C109" s="33">
        <v>0</v>
      </c>
      <c r="D109" s="16"/>
      <c r="E109" s="17"/>
      <c r="F109" s="17"/>
      <c r="G109" s="18"/>
      <c r="H109" s="19"/>
      <c r="I109" s="19"/>
      <c r="J109" s="424"/>
      <c r="K109" s="476"/>
      <c r="L109" s="420"/>
      <c r="M109" s="2"/>
      <c r="N109" s="20"/>
    </row>
    <row r="110" spans="1:14" x14ac:dyDescent="0.3">
      <c r="A110" s="4" t="s">
        <v>24</v>
      </c>
      <c r="B110" s="4"/>
      <c r="C110" s="33">
        <v>0</v>
      </c>
      <c r="D110" s="16"/>
      <c r="E110" s="17"/>
      <c r="F110" s="17"/>
      <c r="G110" s="18"/>
      <c r="H110" s="19"/>
      <c r="I110" s="19"/>
      <c r="J110" s="424"/>
      <c r="K110" s="476"/>
      <c r="L110" s="420"/>
      <c r="M110" s="2"/>
      <c r="N110" s="20"/>
    </row>
    <row r="111" spans="1:14" x14ac:dyDescent="0.3">
      <c r="A111" s="4" t="s">
        <v>24</v>
      </c>
      <c r="B111" s="4"/>
      <c r="C111" s="33">
        <v>0</v>
      </c>
      <c r="D111" s="16"/>
      <c r="E111" s="17"/>
      <c r="F111" s="17"/>
      <c r="G111" s="18"/>
      <c r="H111" s="19"/>
      <c r="I111" s="19"/>
      <c r="J111" s="424"/>
      <c r="K111" s="476"/>
      <c r="L111" s="420"/>
      <c r="M111" s="2"/>
      <c r="N111" s="20"/>
    </row>
    <row r="112" spans="1:14" x14ac:dyDescent="0.3">
      <c r="A112" s="4" t="s">
        <v>24</v>
      </c>
      <c r="B112" s="4"/>
      <c r="C112" s="33">
        <v>0</v>
      </c>
      <c r="D112" s="16"/>
      <c r="E112" s="17"/>
      <c r="F112" s="17"/>
      <c r="G112" s="18"/>
      <c r="H112" s="19"/>
      <c r="I112" s="19"/>
      <c r="J112" s="424"/>
      <c r="K112" s="476"/>
      <c r="L112" s="420"/>
      <c r="M112" s="2"/>
      <c r="N112" s="20"/>
    </row>
    <row r="113" spans="1:14" x14ac:dyDescent="0.3">
      <c r="A113" s="4" t="s">
        <v>24</v>
      </c>
      <c r="B113" s="4"/>
      <c r="C113" s="33">
        <v>0</v>
      </c>
      <c r="D113" s="16"/>
      <c r="E113" s="17"/>
      <c r="F113" s="17"/>
      <c r="G113" s="18"/>
      <c r="H113" s="19"/>
      <c r="I113" s="19"/>
      <c r="J113" s="424"/>
      <c r="K113" s="476"/>
      <c r="L113" s="420"/>
      <c r="M113" s="2"/>
      <c r="N113" s="20"/>
    </row>
    <row r="114" spans="1:14" x14ac:dyDescent="0.3">
      <c r="A114" s="4" t="s">
        <v>24</v>
      </c>
      <c r="B114" s="4"/>
      <c r="C114" s="33">
        <v>0</v>
      </c>
      <c r="D114" s="16"/>
      <c r="E114" s="17"/>
      <c r="F114" s="17"/>
      <c r="G114" s="18"/>
      <c r="H114" s="19"/>
      <c r="I114" s="19"/>
      <c r="J114" s="424"/>
      <c r="K114" s="476"/>
      <c r="L114" s="420"/>
      <c r="M114" s="2"/>
      <c r="N114" s="20"/>
    </row>
    <row r="115" spans="1:14" x14ac:dyDescent="0.3">
      <c r="A115" s="4" t="s">
        <v>24</v>
      </c>
      <c r="B115" s="4"/>
      <c r="C115" s="33">
        <v>0</v>
      </c>
      <c r="D115" s="16"/>
      <c r="E115" s="17"/>
      <c r="F115" s="17"/>
      <c r="G115" s="18"/>
      <c r="H115" s="19"/>
      <c r="I115" s="19"/>
      <c r="J115" s="424"/>
      <c r="K115" s="476"/>
      <c r="L115" s="420"/>
      <c r="M115" s="2"/>
      <c r="N115" s="20"/>
    </row>
    <row r="116" spans="1:14" x14ac:dyDescent="0.3">
      <c r="A116" s="4" t="s">
        <v>24</v>
      </c>
      <c r="B116" s="4"/>
      <c r="C116" s="33">
        <v>0</v>
      </c>
      <c r="D116" s="16"/>
      <c r="E116" s="17"/>
      <c r="F116" s="17"/>
      <c r="G116" s="18"/>
      <c r="H116" s="19"/>
      <c r="I116" s="19"/>
      <c r="J116" s="424"/>
      <c r="K116" s="476"/>
      <c r="L116" s="420"/>
      <c r="M116" s="2"/>
      <c r="N116" s="20"/>
    </row>
    <row r="117" spans="1:14" x14ac:dyDescent="0.3">
      <c r="A117" s="4" t="s">
        <v>24</v>
      </c>
      <c r="B117" s="4"/>
      <c r="C117" s="33">
        <v>0</v>
      </c>
      <c r="D117" s="16"/>
      <c r="E117" s="17"/>
      <c r="F117" s="17"/>
      <c r="G117" s="18"/>
      <c r="H117" s="19"/>
      <c r="I117" s="19"/>
      <c r="J117" s="424"/>
      <c r="K117" s="476"/>
      <c r="L117" s="420"/>
      <c r="M117" s="2"/>
      <c r="N117" s="20"/>
    </row>
    <row r="118" spans="1:14" x14ac:dyDescent="0.3">
      <c r="A118" s="4" t="s">
        <v>24</v>
      </c>
      <c r="B118" s="4"/>
      <c r="C118" s="33">
        <v>0</v>
      </c>
      <c r="D118" s="16"/>
      <c r="E118" s="17"/>
      <c r="F118" s="17"/>
      <c r="G118" s="18"/>
      <c r="H118" s="19"/>
      <c r="I118" s="19"/>
      <c r="J118" s="424"/>
      <c r="K118" s="476"/>
      <c r="L118" s="420"/>
      <c r="M118" s="2"/>
      <c r="N118" s="20"/>
    </row>
    <row r="119" spans="1:14" x14ac:dyDescent="0.3">
      <c r="A119" s="4" t="s">
        <v>24</v>
      </c>
      <c r="B119" s="4"/>
      <c r="C119" s="33">
        <v>0</v>
      </c>
      <c r="D119" s="16"/>
      <c r="E119" s="17"/>
      <c r="F119" s="17"/>
      <c r="G119" s="18"/>
      <c r="H119" s="19"/>
      <c r="I119" s="19"/>
      <c r="J119" s="424"/>
      <c r="K119" s="476"/>
      <c r="L119" s="420"/>
      <c r="M119" s="2"/>
      <c r="N119" s="20"/>
    </row>
    <row r="120" spans="1:14" x14ac:dyDescent="0.3">
      <c r="A120" s="4" t="s">
        <v>24</v>
      </c>
      <c r="B120" s="4"/>
      <c r="C120" s="33">
        <v>0</v>
      </c>
      <c r="D120" s="16"/>
      <c r="E120" s="17"/>
      <c r="F120" s="17"/>
      <c r="G120" s="18"/>
      <c r="H120" s="19"/>
      <c r="I120" s="19"/>
      <c r="J120" s="424"/>
      <c r="K120" s="476"/>
      <c r="L120" s="420"/>
      <c r="M120" s="2"/>
      <c r="N120" s="20"/>
    </row>
    <row r="121" spans="1:14" x14ac:dyDescent="0.3">
      <c r="A121" s="4" t="s">
        <v>24</v>
      </c>
      <c r="B121" s="4"/>
      <c r="C121" s="33">
        <v>0</v>
      </c>
      <c r="D121" s="16"/>
      <c r="E121" s="17"/>
      <c r="F121" s="17"/>
      <c r="G121" s="18"/>
      <c r="H121" s="19"/>
      <c r="I121" s="19"/>
      <c r="J121" s="424"/>
      <c r="K121" s="476"/>
      <c r="L121" s="420"/>
      <c r="M121" s="2"/>
      <c r="N121" s="20"/>
    </row>
    <row r="122" spans="1:14" x14ac:dyDescent="0.3">
      <c r="A122" s="4" t="s">
        <v>24</v>
      </c>
      <c r="B122" s="4"/>
      <c r="C122" s="33">
        <v>0</v>
      </c>
      <c r="D122" s="16"/>
      <c r="E122" s="17"/>
      <c r="F122" s="17"/>
      <c r="G122" s="18"/>
      <c r="H122" s="19"/>
      <c r="I122" s="19"/>
      <c r="J122" s="424"/>
      <c r="K122" s="476"/>
      <c r="L122" s="420"/>
      <c r="M122" s="2"/>
      <c r="N122" s="20"/>
    </row>
    <row r="123" spans="1:14" x14ac:dyDescent="0.3">
      <c r="A123" s="4" t="s">
        <v>24</v>
      </c>
      <c r="B123" s="4"/>
      <c r="C123" s="33">
        <v>0</v>
      </c>
      <c r="D123" s="16"/>
      <c r="E123" s="17"/>
      <c r="F123" s="17"/>
      <c r="G123" s="18"/>
      <c r="H123" s="19"/>
      <c r="I123" s="19"/>
      <c r="J123" s="424"/>
      <c r="K123" s="476"/>
      <c r="L123" s="420"/>
      <c r="M123" s="2"/>
      <c r="N123" s="20"/>
    </row>
    <row r="124" spans="1:14" x14ac:dyDescent="0.3">
      <c r="A124" s="4" t="s">
        <v>24</v>
      </c>
      <c r="B124" s="4"/>
      <c r="C124" s="33">
        <v>0</v>
      </c>
      <c r="D124" s="16"/>
      <c r="E124" s="17"/>
      <c r="F124" s="17"/>
      <c r="G124" s="18"/>
      <c r="H124" s="19"/>
      <c r="I124" s="19"/>
      <c r="J124" s="424"/>
      <c r="K124" s="476"/>
      <c r="L124" s="420"/>
      <c r="M124" s="2"/>
      <c r="N124" s="20"/>
    </row>
    <row r="125" spans="1:14" x14ac:dyDescent="0.3">
      <c r="A125" s="4" t="s">
        <v>24</v>
      </c>
      <c r="B125" s="4"/>
      <c r="C125" s="33">
        <v>0</v>
      </c>
      <c r="D125" s="16"/>
      <c r="E125" s="17"/>
      <c r="F125" s="17"/>
      <c r="G125" s="18"/>
      <c r="H125" s="19"/>
      <c r="I125" s="19"/>
      <c r="J125" s="424"/>
      <c r="K125" s="476"/>
      <c r="L125" s="420"/>
      <c r="M125" s="2"/>
      <c r="N125" s="20"/>
    </row>
    <row r="126" spans="1:14" x14ac:dyDescent="0.3">
      <c r="A126" s="4" t="s">
        <v>24</v>
      </c>
      <c r="B126" s="4"/>
      <c r="C126" s="33">
        <v>0</v>
      </c>
      <c r="D126" s="16"/>
      <c r="E126" s="17"/>
      <c r="F126" s="17"/>
      <c r="G126" s="18"/>
      <c r="H126" s="19"/>
      <c r="I126" s="19"/>
      <c r="J126" s="424"/>
      <c r="K126" s="476"/>
      <c r="L126" s="420"/>
      <c r="M126" s="2"/>
      <c r="N126" s="20"/>
    </row>
    <row r="127" spans="1:14" x14ac:dyDescent="0.3">
      <c r="A127" s="4" t="s">
        <v>24</v>
      </c>
      <c r="B127" s="4"/>
      <c r="C127" s="33">
        <v>0</v>
      </c>
      <c r="D127" s="16"/>
      <c r="E127" s="17"/>
      <c r="F127" s="17"/>
      <c r="G127" s="18"/>
      <c r="H127" s="19"/>
      <c r="I127" s="19"/>
      <c r="J127" s="424"/>
      <c r="K127" s="476"/>
      <c r="L127" s="420"/>
      <c r="M127" s="2"/>
      <c r="N127" s="20"/>
    </row>
    <row r="128" spans="1:14" x14ac:dyDescent="0.3">
      <c r="A128" s="4" t="s">
        <v>24</v>
      </c>
      <c r="B128" s="4"/>
      <c r="C128" s="33">
        <v>0</v>
      </c>
      <c r="D128" s="16"/>
      <c r="E128" s="17"/>
      <c r="F128" s="17"/>
      <c r="G128" s="18"/>
      <c r="H128" s="19"/>
      <c r="I128" s="19"/>
      <c r="J128" s="424"/>
      <c r="K128" s="476"/>
      <c r="L128" s="420"/>
      <c r="M128" s="2"/>
      <c r="N128" s="20"/>
    </row>
    <row r="129" spans="1:14" x14ac:dyDescent="0.3">
      <c r="A129" s="4" t="s">
        <v>24</v>
      </c>
      <c r="B129" s="4"/>
      <c r="C129" s="33">
        <v>0</v>
      </c>
      <c r="D129" s="16"/>
      <c r="E129" s="17"/>
      <c r="F129" s="17"/>
      <c r="G129" s="18"/>
      <c r="H129" s="19"/>
      <c r="I129" s="19"/>
      <c r="J129" s="424"/>
      <c r="K129" s="476"/>
      <c r="L129" s="420"/>
      <c r="M129" s="2"/>
      <c r="N129" s="20"/>
    </row>
    <row r="130" spans="1:14" x14ac:dyDescent="0.3">
      <c r="A130" s="4" t="s">
        <v>24</v>
      </c>
      <c r="B130" s="4"/>
      <c r="C130" s="33">
        <v>0</v>
      </c>
      <c r="D130" s="16"/>
      <c r="E130" s="17"/>
      <c r="F130" s="17"/>
      <c r="G130" s="18"/>
      <c r="H130" s="19"/>
      <c r="I130" s="19"/>
      <c r="J130" s="424"/>
      <c r="K130" s="476"/>
      <c r="L130" s="420"/>
      <c r="M130" s="2"/>
      <c r="N130" s="20"/>
    </row>
    <row r="131" spans="1:14" x14ac:dyDescent="0.3">
      <c r="A131" s="4" t="s">
        <v>24</v>
      </c>
      <c r="B131" s="4"/>
      <c r="C131" s="33">
        <v>0</v>
      </c>
      <c r="D131" s="16"/>
      <c r="E131" s="17"/>
      <c r="F131" s="17"/>
      <c r="G131" s="18"/>
      <c r="H131" s="19"/>
      <c r="I131" s="19"/>
      <c r="J131" s="424"/>
      <c r="K131" s="476"/>
      <c r="L131" s="420"/>
      <c r="M131" s="2"/>
      <c r="N131" s="20"/>
    </row>
    <row r="132" spans="1:14" x14ac:dyDescent="0.3">
      <c r="A132" s="4" t="s">
        <v>24</v>
      </c>
      <c r="B132" s="4"/>
      <c r="C132" s="33">
        <v>0</v>
      </c>
      <c r="D132" s="16"/>
      <c r="E132" s="17"/>
      <c r="F132" s="17"/>
      <c r="G132" s="18"/>
      <c r="H132" s="19"/>
      <c r="I132" s="19"/>
      <c r="J132" s="424"/>
      <c r="K132" s="476"/>
      <c r="L132" s="420"/>
      <c r="M132" s="2"/>
      <c r="N132" s="20"/>
    </row>
    <row r="133" spans="1:14" x14ac:dyDescent="0.3">
      <c r="A133" s="4" t="s">
        <v>24</v>
      </c>
      <c r="B133" s="4"/>
      <c r="C133" s="33">
        <v>0</v>
      </c>
      <c r="D133" s="16"/>
      <c r="E133" s="17"/>
      <c r="F133" s="17"/>
      <c r="G133" s="18"/>
      <c r="H133" s="19"/>
      <c r="I133" s="19"/>
      <c r="J133" s="424"/>
      <c r="K133" s="476"/>
      <c r="L133" s="420"/>
      <c r="M133" s="2"/>
      <c r="N133" s="20"/>
    </row>
    <row r="134" spans="1:14" x14ac:dyDescent="0.3">
      <c r="A134" s="4" t="s">
        <v>24</v>
      </c>
      <c r="B134" s="4"/>
      <c r="C134" s="33">
        <v>0</v>
      </c>
      <c r="D134" s="16"/>
      <c r="E134" s="17"/>
      <c r="F134" s="17"/>
      <c r="G134" s="18"/>
      <c r="H134" s="19"/>
      <c r="I134" s="19"/>
      <c r="J134" s="424"/>
      <c r="K134" s="476"/>
      <c r="L134" s="420"/>
      <c r="M134" s="2"/>
      <c r="N134" s="20"/>
    </row>
    <row r="135" spans="1:14" x14ac:dyDescent="0.3">
      <c r="A135" s="4" t="s">
        <v>24</v>
      </c>
      <c r="B135" s="4"/>
      <c r="C135" s="33">
        <v>0</v>
      </c>
      <c r="D135" s="16"/>
      <c r="E135" s="17"/>
      <c r="F135" s="17"/>
      <c r="G135" s="18"/>
      <c r="H135" s="19"/>
      <c r="I135" s="19"/>
      <c r="J135" s="424"/>
      <c r="K135" s="476"/>
      <c r="L135" s="420"/>
      <c r="M135" s="2"/>
      <c r="N135" s="20"/>
    </row>
    <row r="136" spans="1:14" x14ac:dyDescent="0.3">
      <c r="A136" s="4" t="s">
        <v>24</v>
      </c>
      <c r="B136" s="4"/>
      <c r="C136" s="33">
        <v>0</v>
      </c>
      <c r="D136" s="16"/>
      <c r="E136" s="17"/>
      <c r="F136" s="17"/>
      <c r="G136" s="18"/>
      <c r="H136" s="19"/>
      <c r="I136" s="19"/>
      <c r="J136" s="424"/>
      <c r="K136" s="476"/>
      <c r="L136" s="420"/>
      <c r="M136" s="2"/>
      <c r="N136" s="20"/>
    </row>
    <row r="137" spans="1:14" x14ac:dyDescent="0.3">
      <c r="A137" s="4" t="s">
        <v>24</v>
      </c>
      <c r="B137" s="4"/>
      <c r="C137" s="33">
        <v>0</v>
      </c>
      <c r="D137" s="16"/>
      <c r="E137" s="17"/>
      <c r="F137" s="17"/>
      <c r="G137" s="18"/>
      <c r="H137" s="19"/>
      <c r="I137" s="19"/>
      <c r="J137" s="424"/>
      <c r="K137" s="476"/>
      <c r="L137" s="420"/>
      <c r="M137" s="2"/>
      <c r="N137" s="20"/>
    </row>
    <row r="138" spans="1:14" x14ac:dyDescent="0.3">
      <c r="A138" s="4" t="s">
        <v>24</v>
      </c>
      <c r="B138" s="4"/>
      <c r="C138" s="33">
        <v>0</v>
      </c>
      <c r="D138" s="16"/>
      <c r="E138" s="17"/>
      <c r="F138" s="17"/>
      <c r="G138" s="18"/>
      <c r="H138" s="19"/>
      <c r="I138" s="19"/>
      <c r="J138" s="424"/>
      <c r="K138" s="476"/>
      <c r="L138" s="420"/>
      <c r="M138" s="2"/>
      <c r="N138" s="20"/>
    </row>
    <row r="139" spans="1:14" x14ac:dyDescent="0.3">
      <c r="A139" s="4" t="s">
        <v>24</v>
      </c>
      <c r="B139" s="4"/>
      <c r="C139" s="33">
        <v>0</v>
      </c>
      <c r="D139" s="16"/>
      <c r="E139" s="17"/>
      <c r="F139" s="17"/>
      <c r="G139" s="18"/>
      <c r="H139" s="19"/>
      <c r="I139" s="19"/>
      <c r="J139" s="424"/>
      <c r="K139" s="476"/>
      <c r="L139" s="420"/>
      <c r="M139" s="2"/>
      <c r="N139" s="20"/>
    </row>
    <row r="140" spans="1:14" x14ac:dyDescent="0.3">
      <c r="A140" s="4" t="s">
        <v>24</v>
      </c>
      <c r="B140" s="4"/>
      <c r="C140" s="33">
        <v>0</v>
      </c>
      <c r="D140" s="16"/>
      <c r="E140" s="17"/>
      <c r="F140" s="17"/>
      <c r="G140" s="18"/>
      <c r="H140" s="19"/>
      <c r="I140" s="19"/>
      <c r="J140" s="424"/>
      <c r="K140" s="476"/>
      <c r="L140" s="420"/>
      <c r="M140" s="2"/>
      <c r="N140" s="20"/>
    </row>
    <row r="141" spans="1:14" x14ac:dyDescent="0.3">
      <c r="A141" s="4" t="s">
        <v>24</v>
      </c>
      <c r="B141" s="4"/>
      <c r="C141" s="33">
        <v>0</v>
      </c>
      <c r="D141" s="16"/>
      <c r="E141" s="17"/>
      <c r="F141" s="17"/>
      <c r="G141" s="18"/>
      <c r="H141" s="19"/>
      <c r="I141" s="19"/>
      <c r="J141" s="424"/>
      <c r="K141" s="476"/>
      <c r="L141" s="420"/>
      <c r="M141" s="2"/>
      <c r="N141" s="20"/>
    </row>
    <row r="142" spans="1:14" x14ac:dyDescent="0.3">
      <c r="A142" s="4" t="s">
        <v>24</v>
      </c>
      <c r="B142" s="4"/>
      <c r="C142" s="33">
        <v>0</v>
      </c>
      <c r="D142" s="16"/>
      <c r="E142" s="17"/>
      <c r="F142" s="17"/>
      <c r="G142" s="18"/>
      <c r="H142" s="19"/>
      <c r="I142" s="19"/>
      <c r="J142" s="424"/>
      <c r="K142" s="476"/>
      <c r="L142" s="420"/>
      <c r="M142" s="2"/>
      <c r="N142" s="20"/>
    </row>
    <row r="143" spans="1:14" x14ac:dyDescent="0.3">
      <c r="A143" s="4" t="s">
        <v>24</v>
      </c>
      <c r="B143" s="4"/>
      <c r="C143" s="33">
        <v>0</v>
      </c>
      <c r="D143" s="16"/>
      <c r="E143" s="17"/>
      <c r="F143" s="17"/>
      <c r="G143" s="18"/>
      <c r="H143" s="19"/>
      <c r="I143" s="19"/>
      <c r="J143" s="424"/>
      <c r="K143" s="476"/>
      <c r="L143" s="420"/>
      <c r="M143" s="2"/>
      <c r="N143" s="20"/>
    </row>
    <row r="144" spans="1:14" x14ac:dyDescent="0.3">
      <c r="A144" s="4" t="s">
        <v>24</v>
      </c>
      <c r="B144" s="4"/>
      <c r="C144" s="33">
        <v>0</v>
      </c>
      <c r="D144" s="16"/>
      <c r="E144" s="17"/>
      <c r="F144" s="17"/>
      <c r="G144" s="18"/>
      <c r="H144" s="19"/>
      <c r="I144" s="19"/>
      <c r="J144" s="424"/>
      <c r="K144" s="476"/>
      <c r="L144" s="420"/>
      <c r="M144" s="2"/>
      <c r="N144" s="20"/>
    </row>
    <row r="145" spans="1:14" x14ac:dyDescent="0.3">
      <c r="A145" s="4" t="s">
        <v>24</v>
      </c>
      <c r="B145" s="4"/>
      <c r="C145" s="33">
        <v>0</v>
      </c>
      <c r="D145" s="16"/>
      <c r="E145" s="17"/>
      <c r="F145" s="17"/>
      <c r="G145" s="18"/>
      <c r="H145" s="19"/>
      <c r="I145" s="19"/>
      <c r="J145" s="424"/>
      <c r="K145" s="476"/>
      <c r="L145" s="420"/>
      <c r="M145" s="2"/>
      <c r="N145" s="20"/>
    </row>
    <row r="146" spans="1:14" x14ac:dyDescent="0.3">
      <c r="A146" s="4" t="s">
        <v>24</v>
      </c>
      <c r="B146" s="4"/>
      <c r="C146" s="33">
        <v>0</v>
      </c>
      <c r="D146" s="16"/>
      <c r="E146" s="17"/>
      <c r="F146" s="17"/>
      <c r="G146" s="18"/>
      <c r="H146" s="19"/>
      <c r="I146" s="19"/>
      <c r="J146" s="424"/>
      <c r="K146" s="476"/>
      <c r="L146" s="420"/>
      <c r="M146" s="2"/>
      <c r="N146" s="20"/>
    </row>
    <row r="147" spans="1:14" x14ac:dyDescent="0.3">
      <c r="A147" s="4" t="s">
        <v>24</v>
      </c>
      <c r="B147" s="4"/>
      <c r="C147" s="33">
        <v>0</v>
      </c>
      <c r="D147" s="16"/>
      <c r="E147" s="17"/>
      <c r="F147" s="17"/>
      <c r="G147" s="18"/>
      <c r="H147" s="19"/>
      <c r="I147" s="19"/>
      <c r="J147" s="424"/>
      <c r="K147" s="476"/>
      <c r="L147" s="420"/>
      <c r="M147" s="2"/>
      <c r="N147" s="20"/>
    </row>
    <row r="148" spans="1:14" x14ac:dyDescent="0.3">
      <c r="A148" s="4" t="s">
        <v>24</v>
      </c>
      <c r="B148" s="4"/>
      <c r="C148" s="33">
        <v>0</v>
      </c>
      <c r="D148" s="16"/>
      <c r="E148" s="17"/>
      <c r="F148" s="17"/>
      <c r="G148" s="18"/>
      <c r="H148" s="19"/>
      <c r="I148" s="19"/>
      <c r="J148" s="424"/>
      <c r="K148" s="476"/>
      <c r="L148" s="420"/>
      <c r="M148" s="2"/>
      <c r="N148" s="20"/>
    </row>
    <row r="149" spans="1:14" x14ac:dyDescent="0.3">
      <c r="A149" s="4" t="s">
        <v>24</v>
      </c>
      <c r="B149" s="4"/>
      <c r="C149" s="33">
        <v>0</v>
      </c>
      <c r="D149" s="16"/>
      <c r="E149" s="17"/>
      <c r="F149" s="17"/>
      <c r="G149" s="18"/>
      <c r="H149" s="19"/>
      <c r="I149" s="19"/>
      <c r="J149" s="424"/>
      <c r="K149" s="476"/>
      <c r="L149" s="420"/>
      <c r="M149" s="2"/>
      <c r="N149" s="20"/>
    </row>
    <row r="150" spans="1:14" x14ac:dyDescent="0.3">
      <c r="A150" s="4" t="s">
        <v>24</v>
      </c>
      <c r="B150" s="4"/>
      <c r="C150" s="33">
        <v>0</v>
      </c>
      <c r="D150" s="16"/>
      <c r="E150" s="17"/>
      <c r="F150" s="17"/>
      <c r="G150" s="18"/>
      <c r="H150" s="19"/>
      <c r="I150" s="19"/>
      <c r="J150" s="424"/>
      <c r="K150" s="476"/>
      <c r="L150" s="420"/>
      <c r="M150" s="2"/>
      <c r="N150" s="20"/>
    </row>
    <row r="151" spans="1:14" x14ac:dyDescent="0.3">
      <c r="A151" s="4" t="s">
        <v>24</v>
      </c>
      <c r="B151" s="4"/>
      <c r="C151" s="33">
        <v>0</v>
      </c>
      <c r="D151" s="16"/>
      <c r="E151" s="17"/>
      <c r="F151" s="17"/>
      <c r="G151" s="18"/>
      <c r="H151" s="19"/>
      <c r="I151" s="19"/>
      <c r="J151" s="424"/>
      <c r="K151" s="476"/>
      <c r="L151" s="420"/>
      <c r="M151" s="2"/>
      <c r="N151" s="20"/>
    </row>
    <row r="152" spans="1:14" x14ac:dyDescent="0.3">
      <c r="A152" s="4" t="s">
        <v>24</v>
      </c>
      <c r="B152" s="4"/>
      <c r="C152" s="33">
        <v>0</v>
      </c>
      <c r="D152" s="16"/>
      <c r="E152" s="17"/>
      <c r="F152" s="17"/>
      <c r="G152" s="18"/>
      <c r="H152" s="19"/>
      <c r="I152" s="19"/>
      <c r="J152" s="424"/>
      <c r="K152" s="476"/>
      <c r="L152" s="420"/>
      <c r="M152" s="2"/>
      <c r="N152" s="20"/>
    </row>
    <row r="153" spans="1:14" x14ac:dyDescent="0.3">
      <c r="A153" s="4" t="s">
        <v>24</v>
      </c>
      <c r="B153" s="4"/>
      <c r="C153" s="33">
        <v>0</v>
      </c>
      <c r="D153" s="16"/>
      <c r="E153" s="17"/>
      <c r="F153" s="17"/>
      <c r="G153" s="18"/>
      <c r="H153" s="19"/>
      <c r="I153" s="19"/>
      <c r="J153" s="424"/>
      <c r="K153" s="476"/>
      <c r="L153" s="420"/>
      <c r="M153" s="2"/>
      <c r="N153" s="20"/>
    </row>
    <row r="154" spans="1:14" x14ac:dyDescent="0.3">
      <c r="A154" s="4" t="s">
        <v>24</v>
      </c>
      <c r="B154" s="4"/>
      <c r="C154" s="33">
        <v>0</v>
      </c>
      <c r="D154" s="16"/>
      <c r="E154" s="17"/>
      <c r="F154" s="17"/>
      <c r="G154" s="18"/>
      <c r="H154" s="19"/>
      <c r="I154" s="19"/>
      <c r="J154" s="424"/>
      <c r="K154" s="476"/>
      <c r="L154" s="420"/>
      <c r="M154" s="2"/>
      <c r="N154" s="20"/>
    </row>
    <row r="155" spans="1:14" x14ac:dyDescent="0.3">
      <c r="A155" s="4" t="s">
        <v>24</v>
      </c>
      <c r="B155" s="4"/>
      <c r="C155" s="33">
        <v>0</v>
      </c>
      <c r="D155" s="16"/>
      <c r="E155" s="17"/>
      <c r="F155" s="17"/>
      <c r="G155" s="18"/>
      <c r="H155" s="19"/>
      <c r="I155" s="19"/>
      <c r="J155" s="424"/>
      <c r="K155" s="476"/>
      <c r="L155" s="420"/>
      <c r="M155" s="2"/>
      <c r="N155" s="20"/>
    </row>
    <row r="156" spans="1:14" x14ac:dyDescent="0.3">
      <c r="A156" s="4" t="s">
        <v>24</v>
      </c>
      <c r="B156" s="4"/>
      <c r="C156" s="33">
        <v>0</v>
      </c>
      <c r="D156" s="16"/>
      <c r="E156" s="17"/>
      <c r="F156" s="17"/>
      <c r="G156" s="18" t="s">
        <v>24</v>
      </c>
      <c r="H156" s="19"/>
      <c r="I156" s="19"/>
      <c r="J156" s="424"/>
      <c r="K156" s="476"/>
      <c r="L156" s="420"/>
      <c r="M156" s="2"/>
      <c r="N156" s="20"/>
    </row>
    <row r="157" spans="1:14" x14ac:dyDescent="0.3">
      <c r="A157" s="4" t="s">
        <v>24</v>
      </c>
      <c r="B157" s="4"/>
      <c r="C157" s="33">
        <v>0</v>
      </c>
      <c r="D157" s="16"/>
      <c r="E157" s="17"/>
      <c r="F157" s="17"/>
      <c r="G157" s="18" t="s">
        <v>24</v>
      </c>
      <c r="H157" s="19"/>
      <c r="I157" s="19"/>
      <c r="J157" s="424"/>
      <c r="K157" s="476"/>
      <c r="L157" s="420"/>
      <c r="M157" s="2"/>
      <c r="N157" s="20"/>
    </row>
    <row r="158" spans="1:14" x14ac:dyDescent="0.3">
      <c r="A158" s="4" t="s">
        <v>24</v>
      </c>
      <c r="B158" s="4"/>
      <c r="C158" s="33">
        <v>0</v>
      </c>
      <c r="D158" s="16"/>
      <c r="E158" s="17"/>
      <c r="F158" s="17"/>
      <c r="G158" s="18" t="s">
        <v>24</v>
      </c>
      <c r="H158" s="19"/>
      <c r="I158" s="19"/>
      <c r="J158" s="424"/>
      <c r="K158" s="476"/>
      <c r="L158" s="420"/>
      <c r="M158" s="2"/>
      <c r="N158" s="20"/>
    </row>
    <row r="159" spans="1:14" x14ac:dyDescent="0.3">
      <c r="A159" s="4" t="s">
        <v>24</v>
      </c>
      <c r="B159" s="4"/>
      <c r="C159" s="33">
        <v>0</v>
      </c>
      <c r="D159" s="16"/>
      <c r="E159" s="17"/>
      <c r="F159" s="17"/>
      <c r="G159" s="18" t="s">
        <v>24</v>
      </c>
      <c r="H159" s="19"/>
      <c r="I159" s="19"/>
      <c r="J159" s="424"/>
      <c r="K159" s="476"/>
      <c r="L159" s="420"/>
      <c r="M159" s="2"/>
      <c r="N159" s="20"/>
    </row>
    <row r="160" spans="1:14" x14ac:dyDescent="0.3">
      <c r="A160" s="4" t="s">
        <v>24</v>
      </c>
      <c r="B160" s="4"/>
      <c r="C160" s="33">
        <v>0</v>
      </c>
      <c r="D160" s="16"/>
      <c r="E160" s="17"/>
      <c r="F160" s="17"/>
      <c r="G160" s="18" t="s">
        <v>24</v>
      </c>
      <c r="H160" s="19"/>
      <c r="I160" s="19"/>
      <c r="J160" s="424"/>
      <c r="K160" s="476"/>
      <c r="L160" s="420"/>
      <c r="M160" s="2"/>
      <c r="N160" s="20"/>
    </row>
    <row r="161" spans="1:14" x14ac:dyDescent="0.3">
      <c r="A161" s="4" t="s">
        <v>24</v>
      </c>
      <c r="B161" s="4"/>
      <c r="C161" s="33">
        <v>0</v>
      </c>
      <c r="D161" s="16"/>
      <c r="E161" s="17"/>
      <c r="F161" s="17"/>
      <c r="G161" s="18" t="s">
        <v>24</v>
      </c>
      <c r="H161" s="19"/>
      <c r="I161" s="19"/>
      <c r="J161" s="424"/>
      <c r="K161" s="476"/>
      <c r="L161" s="420"/>
      <c r="M161" s="2"/>
      <c r="N161" s="20"/>
    </row>
    <row r="162" spans="1:14" x14ac:dyDescent="0.3">
      <c r="A162" s="4" t="s">
        <v>24</v>
      </c>
      <c r="B162" s="4"/>
      <c r="C162" s="33">
        <v>0</v>
      </c>
      <c r="D162" s="16"/>
      <c r="E162" s="17"/>
      <c r="F162" s="17"/>
      <c r="G162" s="18" t="s">
        <v>24</v>
      </c>
      <c r="H162" s="19"/>
      <c r="I162" s="19"/>
      <c r="J162" s="424"/>
      <c r="K162" s="476"/>
      <c r="L162" s="420"/>
      <c r="M162" s="2"/>
      <c r="N162" s="20"/>
    </row>
    <row r="163" spans="1:14" x14ac:dyDescent="0.3">
      <c r="A163" s="4" t="s">
        <v>24</v>
      </c>
      <c r="B163" s="4"/>
      <c r="C163" s="33">
        <v>0</v>
      </c>
      <c r="D163" s="16"/>
      <c r="E163" s="17"/>
      <c r="F163" s="17"/>
      <c r="G163" s="18" t="s">
        <v>24</v>
      </c>
      <c r="H163" s="19"/>
      <c r="I163" s="19"/>
      <c r="J163" s="424"/>
      <c r="K163" s="476"/>
      <c r="L163" s="420"/>
      <c r="M163" s="2"/>
      <c r="N163" s="20"/>
    </row>
    <row r="164" spans="1:14" x14ac:dyDescent="0.3">
      <c r="A164" s="4" t="s">
        <v>24</v>
      </c>
      <c r="B164" s="4"/>
      <c r="C164" s="33">
        <v>0</v>
      </c>
      <c r="D164" s="16"/>
      <c r="E164" s="17"/>
      <c r="F164" s="17"/>
      <c r="G164" s="18" t="s">
        <v>24</v>
      </c>
      <c r="H164" s="19"/>
      <c r="I164" s="19"/>
      <c r="J164" s="424"/>
      <c r="K164" s="476"/>
      <c r="L164" s="420"/>
      <c r="M164" s="2"/>
      <c r="N164" s="20"/>
    </row>
    <row r="165" spans="1:14" x14ac:dyDescent="0.3">
      <c r="A165" s="4" t="s">
        <v>24</v>
      </c>
      <c r="B165" s="4"/>
      <c r="C165" s="33">
        <v>0</v>
      </c>
      <c r="D165" s="16"/>
      <c r="E165" s="17"/>
      <c r="F165" s="17"/>
      <c r="G165" s="18" t="s">
        <v>24</v>
      </c>
      <c r="H165" s="19"/>
      <c r="I165" s="19"/>
      <c r="J165" s="424"/>
      <c r="K165" s="476"/>
      <c r="L165" s="420"/>
      <c r="M165" s="2"/>
      <c r="N165" s="20"/>
    </row>
    <row r="166" spans="1:14" x14ac:dyDescent="0.3">
      <c r="A166" s="4" t="s">
        <v>24</v>
      </c>
      <c r="B166" s="4"/>
      <c r="C166" s="33">
        <v>0</v>
      </c>
      <c r="D166" s="16"/>
      <c r="E166" s="17"/>
      <c r="F166" s="17"/>
      <c r="G166" s="18" t="s">
        <v>24</v>
      </c>
      <c r="H166" s="19"/>
      <c r="I166" s="19"/>
      <c r="J166" s="424"/>
      <c r="K166" s="476"/>
      <c r="L166" s="420"/>
      <c r="M166" s="2"/>
      <c r="N166" s="20"/>
    </row>
    <row r="167" spans="1:14" x14ac:dyDescent="0.3">
      <c r="A167" s="4" t="s">
        <v>24</v>
      </c>
      <c r="B167" s="4"/>
      <c r="C167" s="33">
        <v>0</v>
      </c>
      <c r="D167" s="16"/>
      <c r="E167" s="17"/>
      <c r="F167" s="17"/>
      <c r="G167" s="18" t="s">
        <v>24</v>
      </c>
      <c r="H167" s="19"/>
      <c r="I167" s="19"/>
      <c r="J167" s="424"/>
      <c r="K167" s="476"/>
      <c r="L167" s="420"/>
      <c r="M167" s="2"/>
      <c r="N167" s="20"/>
    </row>
    <row r="168" spans="1:14" x14ac:dyDescent="0.3">
      <c r="A168" s="4" t="s">
        <v>24</v>
      </c>
      <c r="B168" s="4"/>
      <c r="C168" s="33">
        <v>0</v>
      </c>
      <c r="D168" s="16"/>
      <c r="E168" s="17"/>
      <c r="F168" s="17"/>
      <c r="G168" s="18" t="s">
        <v>24</v>
      </c>
      <c r="H168" s="19"/>
      <c r="I168" s="19"/>
      <c r="J168" s="424"/>
      <c r="K168" s="476"/>
      <c r="L168" s="420"/>
      <c r="M168" s="2"/>
      <c r="N168" s="20"/>
    </row>
    <row r="169" spans="1:14" x14ac:dyDescent="0.3">
      <c r="A169" s="4" t="s">
        <v>24</v>
      </c>
      <c r="B169" s="4"/>
      <c r="C169" s="33">
        <v>0</v>
      </c>
      <c r="D169" s="16"/>
      <c r="E169" s="17"/>
      <c r="F169" s="17"/>
      <c r="G169" s="18" t="s">
        <v>24</v>
      </c>
      <c r="H169" s="19"/>
      <c r="I169" s="19"/>
      <c r="J169" s="424"/>
      <c r="K169" s="476"/>
      <c r="L169" s="420"/>
      <c r="M169" s="2"/>
      <c r="N169" s="20"/>
    </row>
    <row r="170" spans="1:14" x14ac:dyDescent="0.3">
      <c r="A170" s="4" t="s">
        <v>24</v>
      </c>
      <c r="B170" s="4"/>
      <c r="C170" s="33">
        <v>0</v>
      </c>
      <c r="D170" s="16"/>
      <c r="E170" s="17"/>
      <c r="F170" s="17"/>
      <c r="G170" s="18" t="s">
        <v>24</v>
      </c>
      <c r="H170" s="19"/>
      <c r="I170" s="19"/>
      <c r="J170" s="424"/>
      <c r="K170" s="476"/>
      <c r="L170" s="420"/>
      <c r="M170" s="2"/>
      <c r="N170" s="20"/>
    </row>
    <row r="171" spans="1:14" x14ac:dyDescent="0.3">
      <c r="A171" s="4" t="s">
        <v>24</v>
      </c>
      <c r="B171" s="4"/>
      <c r="C171" s="33">
        <v>0</v>
      </c>
      <c r="D171" s="16"/>
      <c r="E171" s="17"/>
      <c r="F171" s="17"/>
      <c r="G171" s="18" t="s">
        <v>24</v>
      </c>
      <c r="H171" s="19"/>
      <c r="I171" s="19"/>
      <c r="J171" s="424"/>
      <c r="K171" s="476"/>
      <c r="L171" s="420"/>
      <c r="M171" s="2"/>
      <c r="N171" s="20"/>
    </row>
    <row r="172" spans="1:14" x14ac:dyDescent="0.3">
      <c r="A172" s="4" t="s">
        <v>24</v>
      </c>
      <c r="B172" s="4"/>
      <c r="C172" s="33">
        <v>0</v>
      </c>
      <c r="D172" s="16"/>
      <c r="E172" s="17"/>
      <c r="F172" s="17"/>
      <c r="G172" s="18" t="s">
        <v>24</v>
      </c>
      <c r="H172" s="19"/>
      <c r="I172" s="19"/>
      <c r="J172" s="424"/>
      <c r="K172" s="476"/>
      <c r="L172" s="420"/>
      <c r="M172" s="2"/>
      <c r="N172" s="20"/>
    </row>
    <row r="173" spans="1:14" x14ac:dyDescent="0.3">
      <c r="A173" s="4" t="s">
        <v>24</v>
      </c>
      <c r="B173" s="4"/>
      <c r="C173" s="33">
        <v>0</v>
      </c>
      <c r="D173" s="16"/>
      <c r="E173" s="17"/>
      <c r="F173" s="17"/>
      <c r="G173" s="18" t="s">
        <v>24</v>
      </c>
      <c r="H173" s="19"/>
      <c r="I173" s="19"/>
      <c r="J173" s="424"/>
      <c r="K173" s="476"/>
      <c r="L173" s="420"/>
      <c r="M173" s="2"/>
      <c r="N173" s="20"/>
    </row>
    <row r="174" spans="1:14" ht="15" thickBot="1" x14ac:dyDescent="0.35">
      <c r="A174" s="4" t="s">
        <v>24</v>
      </c>
      <c r="B174" s="4"/>
      <c r="C174" s="33">
        <v>0</v>
      </c>
      <c r="D174" s="16"/>
      <c r="E174" s="17"/>
      <c r="F174" s="17"/>
      <c r="G174" s="18" t="s">
        <v>24</v>
      </c>
      <c r="H174" s="19"/>
      <c r="I174" s="19"/>
      <c r="J174" s="424"/>
      <c r="K174" s="477"/>
      <c r="L174" s="420"/>
      <c r="M174" s="2"/>
      <c r="N174" s="20"/>
    </row>
  </sheetData>
  <mergeCells count="15">
    <mergeCell ref="H1:K1"/>
    <mergeCell ref="H2:K2"/>
    <mergeCell ref="A3:C3"/>
    <mergeCell ref="A4:A7"/>
    <mergeCell ref="B4:B7"/>
    <mergeCell ref="C4:C7"/>
    <mergeCell ref="D4:H4"/>
    <mergeCell ref="L4:M4"/>
    <mergeCell ref="N4:N9"/>
    <mergeCell ref="G5:G6"/>
    <mergeCell ref="H5:H6"/>
    <mergeCell ref="I5:I6"/>
    <mergeCell ref="K5:K6"/>
    <mergeCell ref="L6:L7"/>
    <mergeCell ref="M6:M7"/>
  </mergeCells>
  <conditionalFormatting sqref="E10:E174">
    <cfRule type="cellIs" dxfId="14" priority="1" operator="greaterThan">
      <formula>0.05</formula>
    </cfRule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N174"/>
  <sheetViews>
    <sheetView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D10" sqref="D10"/>
    </sheetView>
  </sheetViews>
  <sheetFormatPr baseColWidth="10" defaultColWidth="11.44140625" defaultRowHeight="14.4" x14ac:dyDescent="0.3"/>
  <cols>
    <col min="1" max="3" width="11.44140625" style="38"/>
    <col min="4" max="4" width="9" style="38" customWidth="1"/>
    <col min="5" max="5" width="9.109375" style="38" customWidth="1"/>
    <col min="6" max="6" width="11.44140625" style="38"/>
    <col min="7" max="7" width="8.109375" style="38" customWidth="1"/>
    <col min="8" max="11" width="11.44140625" style="38"/>
    <col min="12" max="12" width="16.5546875" style="38" customWidth="1"/>
    <col min="13" max="13" width="49.88671875" style="38" customWidth="1"/>
    <col min="14" max="16384" width="11.44140625" style="38"/>
  </cols>
  <sheetData>
    <row r="1" spans="1:14" ht="18" customHeight="1" x14ac:dyDescent="0.3">
      <c r="D1" s="5">
        <v>2017</v>
      </c>
      <c r="H1" s="707" t="s">
        <v>202</v>
      </c>
      <c r="I1" s="708"/>
      <c r="J1" s="708"/>
      <c r="K1" s="708"/>
    </row>
    <row r="2" spans="1:14" ht="18.75" customHeight="1" thickBot="1" x14ac:dyDescent="0.3">
      <c r="H2" s="709" t="s">
        <v>297</v>
      </c>
      <c r="I2" s="710"/>
      <c r="J2" s="710"/>
      <c r="K2" s="710"/>
    </row>
    <row r="3" spans="1:14" ht="21.6" thickBot="1" x14ac:dyDescent="0.35">
      <c r="A3" s="713" t="s">
        <v>255</v>
      </c>
      <c r="B3" s="714"/>
      <c r="C3" s="715"/>
      <c r="D3" s="3"/>
    </row>
    <row r="4" spans="1:14" ht="17.25" customHeight="1" thickBot="1" x14ac:dyDescent="0.35">
      <c r="A4" s="716" t="s">
        <v>0</v>
      </c>
      <c r="B4" s="717" t="s">
        <v>1</v>
      </c>
      <c r="C4" s="717" t="s">
        <v>2</v>
      </c>
      <c r="D4" s="701" t="s">
        <v>3</v>
      </c>
      <c r="E4" s="701"/>
      <c r="F4" s="701"/>
      <c r="G4" s="701"/>
      <c r="H4" s="701"/>
      <c r="I4" s="595"/>
      <c r="J4" s="595"/>
      <c r="K4" s="604" t="s">
        <v>195</v>
      </c>
      <c r="L4" s="608" t="s">
        <v>150</v>
      </c>
      <c r="M4" s="722" t="s">
        <v>5</v>
      </c>
      <c r="N4" s="38" t="s">
        <v>321</v>
      </c>
    </row>
    <row r="5" spans="1:14" ht="30.6" customHeight="1" thickBot="1" x14ac:dyDescent="0.35">
      <c r="A5" s="689"/>
      <c r="B5" s="698"/>
      <c r="C5" s="700"/>
      <c r="D5" s="596" t="s">
        <v>6</v>
      </c>
      <c r="E5" s="596" t="s">
        <v>7</v>
      </c>
      <c r="F5" s="596" t="s">
        <v>8</v>
      </c>
      <c r="G5" s="688" t="s">
        <v>9</v>
      </c>
      <c r="H5" s="688" t="s">
        <v>10</v>
      </c>
      <c r="I5" s="690" t="s">
        <v>197</v>
      </c>
      <c r="J5" s="690" t="s">
        <v>197</v>
      </c>
      <c r="K5" s="605"/>
      <c r="L5" s="646" t="s">
        <v>368</v>
      </c>
      <c r="M5" s="704"/>
    </row>
    <row r="6" spans="1:14" ht="15" customHeight="1" x14ac:dyDescent="0.3">
      <c r="A6" s="689"/>
      <c r="B6" s="698"/>
      <c r="C6" s="700"/>
      <c r="D6" s="8"/>
      <c r="E6" s="601" t="s">
        <v>13</v>
      </c>
      <c r="F6" s="601" t="s">
        <v>13</v>
      </c>
      <c r="G6" s="688"/>
      <c r="H6" s="689"/>
      <c r="I6" s="691"/>
      <c r="J6" s="691"/>
      <c r="K6" s="606"/>
      <c r="L6" s="768" t="s">
        <v>331</v>
      </c>
      <c r="M6" s="704"/>
    </row>
    <row r="7" spans="1:14" ht="19.5" customHeight="1" thickBot="1" x14ac:dyDescent="0.35">
      <c r="A7" s="689"/>
      <c r="B7" s="699"/>
      <c r="C7" s="691"/>
      <c r="D7" s="10"/>
      <c r="E7" s="594" t="s">
        <v>17</v>
      </c>
      <c r="F7" s="594" t="s">
        <v>17</v>
      </c>
      <c r="G7" s="594" t="s">
        <v>17</v>
      </c>
      <c r="H7" s="12"/>
      <c r="I7" s="594" t="s">
        <v>17</v>
      </c>
      <c r="J7" s="594" t="s">
        <v>16</v>
      </c>
      <c r="K7" s="423" t="s">
        <v>16</v>
      </c>
      <c r="L7" s="769"/>
      <c r="M7" s="704"/>
    </row>
    <row r="8" spans="1:14" ht="21.75" customHeight="1" thickBot="1" x14ac:dyDescent="0.35">
      <c r="A8" s="435">
        <v>20</v>
      </c>
      <c r="B8" s="435"/>
      <c r="C8" s="435" t="s">
        <v>18</v>
      </c>
      <c r="D8" s="436" t="s">
        <v>207</v>
      </c>
      <c r="E8" s="436" t="s">
        <v>232</v>
      </c>
      <c r="F8" s="356"/>
      <c r="G8" s="436" t="s">
        <v>209</v>
      </c>
      <c r="H8" s="564" t="s">
        <v>257</v>
      </c>
      <c r="I8" s="356"/>
      <c r="J8" s="356"/>
      <c r="K8" s="437"/>
      <c r="L8" s="613" t="s">
        <v>209</v>
      </c>
      <c r="M8" s="704"/>
    </row>
    <row r="9" spans="1:14" ht="45" customHeight="1" thickBot="1" x14ac:dyDescent="0.35">
      <c r="A9" s="526" t="s">
        <v>21</v>
      </c>
      <c r="B9" s="527"/>
      <c r="C9" s="527"/>
      <c r="D9" s="528" t="s">
        <v>254</v>
      </c>
      <c r="E9" s="528" t="s">
        <v>254</v>
      </c>
      <c r="F9" s="529"/>
      <c r="G9" s="532" t="s">
        <v>246</v>
      </c>
      <c r="H9" s="529"/>
      <c r="I9" s="529"/>
      <c r="J9" s="529"/>
      <c r="K9" s="530"/>
      <c r="L9" s="531"/>
      <c r="M9" s="705"/>
    </row>
    <row r="10" spans="1:14" ht="15" x14ac:dyDescent="0.25">
      <c r="A10" s="6">
        <v>42797</v>
      </c>
      <c r="B10" s="33"/>
      <c r="C10" s="33">
        <v>0</v>
      </c>
      <c r="D10" s="441">
        <v>9</v>
      </c>
      <c r="E10" s="441">
        <v>0</v>
      </c>
      <c r="F10" s="441">
        <v>0.6</v>
      </c>
      <c r="G10" s="442">
        <v>0.3</v>
      </c>
      <c r="H10" s="443">
        <v>68</v>
      </c>
      <c r="I10" s="444">
        <v>4.5</v>
      </c>
      <c r="J10" s="444">
        <f>I10*7.1</f>
        <v>31.95</v>
      </c>
      <c r="K10" s="445">
        <f>H10*0.7</f>
        <v>47.599999999999994</v>
      </c>
      <c r="L10" s="495">
        <v>3</v>
      </c>
      <c r="M10" s="20"/>
    </row>
    <row r="11" spans="1:14" ht="15" x14ac:dyDescent="0.25">
      <c r="A11" s="6">
        <v>42811</v>
      </c>
      <c r="B11" s="33"/>
      <c r="C11" s="33">
        <v>0</v>
      </c>
      <c r="D11" s="441">
        <v>10.29</v>
      </c>
      <c r="E11" s="441">
        <v>0</v>
      </c>
      <c r="F11" s="441">
        <v>20.7</v>
      </c>
      <c r="G11" s="442">
        <v>9.8000000000000007</v>
      </c>
      <c r="H11" s="443">
        <v>790</v>
      </c>
      <c r="I11" s="444"/>
      <c r="J11" s="444">
        <f t="shared" ref="J11:J19" si="0">I11*7.1</f>
        <v>0</v>
      </c>
      <c r="K11" s="445">
        <f>H11*0.7</f>
        <v>553</v>
      </c>
      <c r="L11" s="495"/>
      <c r="M11" s="20"/>
    </row>
    <row r="12" spans="1:14" ht="15" x14ac:dyDescent="0.25">
      <c r="A12" s="6">
        <v>42814</v>
      </c>
      <c r="B12" s="33"/>
      <c r="C12" s="33">
        <v>0</v>
      </c>
      <c r="D12" s="17">
        <v>10.3</v>
      </c>
      <c r="E12" s="17">
        <v>0</v>
      </c>
      <c r="F12" s="17">
        <v>22.2</v>
      </c>
      <c r="G12" s="18">
        <v>10.9</v>
      </c>
      <c r="H12" s="19">
        <v>881</v>
      </c>
      <c r="I12" s="19">
        <v>14.2</v>
      </c>
      <c r="J12" s="444">
        <f t="shared" si="0"/>
        <v>100.82</v>
      </c>
      <c r="K12" s="445">
        <f t="shared" ref="K12:K75" si="1">H12*0.7</f>
        <v>616.69999999999993</v>
      </c>
      <c r="L12" s="495"/>
      <c r="M12" s="20"/>
    </row>
    <row r="13" spans="1:14" ht="15" x14ac:dyDescent="0.25">
      <c r="A13" s="6">
        <v>42817</v>
      </c>
      <c r="B13" s="33"/>
      <c r="C13" s="33">
        <v>0</v>
      </c>
      <c r="D13" s="17">
        <v>8.4</v>
      </c>
      <c r="E13" s="17">
        <v>0</v>
      </c>
      <c r="F13" s="17">
        <v>9</v>
      </c>
      <c r="G13" s="18">
        <v>0.1</v>
      </c>
      <c r="H13" s="19">
        <v>451</v>
      </c>
      <c r="I13" s="19">
        <v>6.5</v>
      </c>
      <c r="J13" s="444">
        <f t="shared" si="0"/>
        <v>46.15</v>
      </c>
      <c r="K13" s="445">
        <f t="shared" si="1"/>
        <v>315.7</v>
      </c>
      <c r="L13" s="495"/>
      <c r="M13" s="20"/>
    </row>
    <row r="14" spans="1:14" ht="15" x14ac:dyDescent="0.25">
      <c r="A14" s="4">
        <v>42818</v>
      </c>
      <c r="B14" s="33"/>
      <c r="C14" s="33">
        <v>0</v>
      </c>
      <c r="D14" s="17">
        <v>8.9</v>
      </c>
      <c r="E14" s="17">
        <v>0</v>
      </c>
      <c r="F14" s="17">
        <v>9.5</v>
      </c>
      <c r="G14" s="18">
        <v>0.9</v>
      </c>
      <c r="H14" s="19">
        <v>472</v>
      </c>
      <c r="I14" s="19">
        <v>6.35</v>
      </c>
      <c r="J14" s="444">
        <f t="shared" si="0"/>
        <v>45.084999999999994</v>
      </c>
      <c r="K14" s="445">
        <f t="shared" si="1"/>
        <v>330.4</v>
      </c>
      <c r="L14" s="495"/>
      <c r="M14" s="20"/>
    </row>
    <row r="15" spans="1:14" ht="15" x14ac:dyDescent="0.25">
      <c r="A15" s="4">
        <v>42821</v>
      </c>
      <c r="B15" s="33"/>
      <c r="C15" s="33">
        <v>0</v>
      </c>
      <c r="D15" s="17">
        <v>8.43</v>
      </c>
      <c r="E15" s="17">
        <v>0</v>
      </c>
      <c r="F15" s="17">
        <v>9</v>
      </c>
      <c r="G15" s="18">
        <v>0.1</v>
      </c>
      <c r="H15" s="19">
        <v>468</v>
      </c>
      <c r="I15" s="19">
        <v>5.9</v>
      </c>
      <c r="J15" s="19">
        <f t="shared" si="0"/>
        <v>41.89</v>
      </c>
      <c r="K15" s="445">
        <f t="shared" si="1"/>
        <v>327.59999999999997</v>
      </c>
      <c r="L15" s="495"/>
      <c r="M15" s="20"/>
    </row>
    <row r="16" spans="1:14" ht="15" x14ac:dyDescent="0.25">
      <c r="A16" s="4">
        <v>42823</v>
      </c>
      <c r="B16" s="33"/>
      <c r="C16" s="33">
        <v>0</v>
      </c>
      <c r="D16" s="17">
        <v>9.6</v>
      </c>
      <c r="E16" s="17">
        <v>0</v>
      </c>
      <c r="F16" s="17">
        <v>12.4</v>
      </c>
      <c r="G16" s="18">
        <v>4.2</v>
      </c>
      <c r="H16" s="19">
        <v>554</v>
      </c>
      <c r="I16" s="19">
        <v>2.25</v>
      </c>
      <c r="J16" s="19">
        <f t="shared" si="0"/>
        <v>15.975</v>
      </c>
      <c r="K16" s="445">
        <f t="shared" si="1"/>
        <v>387.79999999999995</v>
      </c>
      <c r="L16" s="495"/>
      <c r="M16" s="20"/>
    </row>
    <row r="17" spans="1:13" ht="15" x14ac:dyDescent="0.25">
      <c r="A17" s="4">
        <v>42825</v>
      </c>
      <c r="B17" s="33"/>
      <c r="C17" s="33">
        <v>0</v>
      </c>
      <c r="D17" s="17">
        <v>9.8000000000000007</v>
      </c>
      <c r="E17" s="17">
        <v>0</v>
      </c>
      <c r="F17" s="17">
        <v>5.9</v>
      </c>
      <c r="G17" s="18">
        <v>2.2000000000000002</v>
      </c>
      <c r="H17" s="19">
        <v>358</v>
      </c>
      <c r="I17" s="19">
        <v>5.77</v>
      </c>
      <c r="J17" s="19">
        <f t="shared" si="0"/>
        <v>40.966999999999992</v>
      </c>
      <c r="K17" s="445">
        <f t="shared" si="1"/>
        <v>250.6</v>
      </c>
      <c r="L17" s="495"/>
      <c r="M17" s="20"/>
    </row>
    <row r="18" spans="1:13" ht="15" x14ac:dyDescent="0.25">
      <c r="A18" s="4">
        <v>42828</v>
      </c>
      <c r="B18" s="33"/>
      <c r="C18" s="33">
        <v>0</v>
      </c>
      <c r="D18" s="17">
        <v>9.3000000000000007</v>
      </c>
      <c r="E18" s="17">
        <v>0</v>
      </c>
      <c r="F18" s="17">
        <v>8.1999999999999993</v>
      </c>
      <c r="G18" s="18">
        <v>2</v>
      </c>
      <c r="H18" s="19">
        <v>398</v>
      </c>
      <c r="I18" s="19">
        <v>7.5</v>
      </c>
      <c r="J18" s="19">
        <f t="shared" si="0"/>
        <v>53.25</v>
      </c>
      <c r="K18" s="445">
        <f t="shared" si="1"/>
        <v>278.59999999999997</v>
      </c>
      <c r="L18" s="495"/>
      <c r="M18" s="20"/>
    </row>
    <row r="19" spans="1:13" ht="15" x14ac:dyDescent="0.25">
      <c r="A19" s="4">
        <f>'1 EAU BRUTE DE VILLE'!A19</f>
        <v>43560</v>
      </c>
      <c r="B19" s="33"/>
      <c r="C19" s="33">
        <v>0</v>
      </c>
      <c r="D19" s="17">
        <v>9.9499999999999993</v>
      </c>
      <c r="E19" s="17">
        <v>0</v>
      </c>
      <c r="F19" s="17">
        <v>14.3</v>
      </c>
      <c r="G19" s="18">
        <v>5.6</v>
      </c>
      <c r="H19" s="19">
        <v>616</v>
      </c>
      <c r="I19" s="19">
        <v>11.8</v>
      </c>
      <c r="J19" s="19">
        <f t="shared" si="0"/>
        <v>83.78</v>
      </c>
      <c r="K19" s="445">
        <f t="shared" si="1"/>
        <v>431.2</v>
      </c>
      <c r="L19" s="495"/>
      <c r="M19" s="20"/>
    </row>
    <row r="20" spans="1:13" ht="15" x14ac:dyDescent="0.25">
      <c r="A20" s="4">
        <v>42832</v>
      </c>
      <c r="B20" s="33"/>
      <c r="C20" s="33">
        <v>0</v>
      </c>
      <c r="D20" s="16">
        <v>10.36</v>
      </c>
      <c r="E20" s="17">
        <v>0</v>
      </c>
      <c r="F20" s="17">
        <v>10</v>
      </c>
      <c r="G20" s="18">
        <v>5</v>
      </c>
      <c r="H20" s="19">
        <v>621</v>
      </c>
      <c r="I20" s="19"/>
      <c r="J20" s="19">
        <v>71</v>
      </c>
      <c r="K20" s="445">
        <f t="shared" si="1"/>
        <v>434.7</v>
      </c>
      <c r="L20" s="495"/>
      <c r="M20" s="20"/>
    </row>
    <row r="21" spans="1:13" ht="15" x14ac:dyDescent="0.25">
      <c r="A21" s="4">
        <v>42837</v>
      </c>
      <c r="B21" s="33"/>
      <c r="C21" s="33">
        <v>0</v>
      </c>
      <c r="D21" s="16">
        <v>9.8699999999999992</v>
      </c>
      <c r="E21" s="17">
        <v>0</v>
      </c>
      <c r="F21" s="17">
        <v>10</v>
      </c>
      <c r="G21" s="18">
        <v>5</v>
      </c>
      <c r="H21" s="19">
        <v>479</v>
      </c>
      <c r="I21" s="19"/>
      <c r="J21" s="19">
        <v>63.9</v>
      </c>
      <c r="K21" s="445">
        <f t="shared" si="1"/>
        <v>335.29999999999995</v>
      </c>
      <c r="L21" s="495"/>
      <c r="M21" s="20"/>
    </row>
    <row r="22" spans="1:13" ht="15" x14ac:dyDescent="0.25">
      <c r="A22" s="4">
        <v>42844</v>
      </c>
      <c r="B22" s="33"/>
      <c r="C22" s="33">
        <v>0</v>
      </c>
      <c r="D22" s="16">
        <v>10.5</v>
      </c>
      <c r="E22" s="17">
        <v>0</v>
      </c>
      <c r="F22" s="17">
        <v>12</v>
      </c>
      <c r="G22" s="18">
        <v>7</v>
      </c>
      <c r="H22" s="19">
        <v>563</v>
      </c>
      <c r="I22" s="19"/>
      <c r="J22" s="19">
        <v>49</v>
      </c>
      <c r="K22" s="445">
        <f t="shared" si="1"/>
        <v>394.09999999999997</v>
      </c>
      <c r="L22" s="495"/>
      <c r="M22" s="21"/>
    </row>
    <row r="23" spans="1:13" ht="15" x14ac:dyDescent="0.25">
      <c r="A23" s="4">
        <v>42846</v>
      </c>
      <c r="B23" s="33"/>
      <c r="C23" s="33">
        <v>0</v>
      </c>
      <c r="D23" s="16">
        <v>10.59</v>
      </c>
      <c r="E23" s="17">
        <v>0</v>
      </c>
      <c r="F23" s="17">
        <v>16</v>
      </c>
      <c r="G23" s="18">
        <v>6</v>
      </c>
      <c r="H23" s="19">
        <v>908</v>
      </c>
      <c r="I23" s="19"/>
      <c r="J23" s="19">
        <v>81</v>
      </c>
      <c r="K23" s="445">
        <f t="shared" si="1"/>
        <v>635.59999999999991</v>
      </c>
      <c r="L23" s="495"/>
      <c r="M23" s="20"/>
    </row>
    <row r="24" spans="1:13" ht="15" x14ac:dyDescent="0.25">
      <c r="A24" s="4">
        <v>42849</v>
      </c>
      <c r="B24" s="33"/>
      <c r="C24" s="33">
        <v>0</v>
      </c>
      <c r="D24" s="16">
        <v>10.7</v>
      </c>
      <c r="E24" s="17">
        <v>0</v>
      </c>
      <c r="F24" s="17">
        <v>25</v>
      </c>
      <c r="G24" s="18">
        <v>15</v>
      </c>
      <c r="H24" s="19">
        <v>665</v>
      </c>
      <c r="I24" s="19"/>
      <c r="J24" s="19">
        <v>71</v>
      </c>
      <c r="K24" s="445">
        <f t="shared" si="1"/>
        <v>465.49999999999994</v>
      </c>
      <c r="L24" s="495"/>
      <c r="M24" s="20"/>
    </row>
    <row r="25" spans="1:13" ht="15" x14ac:dyDescent="0.25">
      <c r="A25" s="4">
        <v>42851</v>
      </c>
      <c r="B25" s="33"/>
      <c r="C25" s="33">
        <v>0</v>
      </c>
      <c r="D25" s="16">
        <v>10.85</v>
      </c>
      <c r="E25" s="17">
        <v>0</v>
      </c>
      <c r="F25" s="17">
        <v>15</v>
      </c>
      <c r="G25" s="18">
        <v>10</v>
      </c>
      <c r="H25" s="19">
        <v>692</v>
      </c>
      <c r="I25" s="19"/>
      <c r="J25" s="19">
        <v>71</v>
      </c>
      <c r="K25" s="445">
        <f t="shared" si="1"/>
        <v>484.4</v>
      </c>
      <c r="L25" s="495"/>
      <c r="M25" s="20"/>
    </row>
    <row r="26" spans="1:13" ht="15" x14ac:dyDescent="0.25">
      <c r="A26" s="4">
        <v>42853</v>
      </c>
      <c r="B26" s="33"/>
      <c r="C26" s="33">
        <v>0</v>
      </c>
      <c r="D26" s="16">
        <v>10.4</v>
      </c>
      <c r="E26" s="17">
        <v>0</v>
      </c>
      <c r="F26" s="17">
        <v>13</v>
      </c>
      <c r="G26" s="18">
        <v>10</v>
      </c>
      <c r="H26" s="19">
        <v>769</v>
      </c>
      <c r="I26" s="19"/>
      <c r="J26" s="19">
        <v>75.97</v>
      </c>
      <c r="K26" s="445">
        <f t="shared" si="1"/>
        <v>538.29999999999995</v>
      </c>
      <c r="L26" s="495"/>
      <c r="M26" s="20"/>
    </row>
    <row r="27" spans="1:13" ht="15" x14ac:dyDescent="0.25">
      <c r="A27" s="4">
        <v>42856</v>
      </c>
      <c r="B27" s="33"/>
      <c r="C27" s="33">
        <v>0</v>
      </c>
      <c r="D27" s="16">
        <v>10.5</v>
      </c>
      <c r="E27" s="17">
        <v>0</v>
      </c>
      <c r="F27" s="17">
        <v>11</v>
      </c>
      <c r="G27" s="18">
        <v>5</v>
      </c>
      <c r="H27" s="19">
        <v>610</v>
      </c>
      <c r="I27" s="19"/>
      <c r="J27" s="19">
        <v>56</v>
      </c>
      <c r="K27" s="445">
        <f t="shared" si="1"/>
        <v>427</v>
      </c>
      <c r="L27" s="495"/>
      <c r="M27" s="20"/>
    </row>
    <row r="28" spans="1:13" ht="15" x14ac:dyDescent="0.25">
      <c r="A28" s="4">
        <v>42858</v>
      </c>
      <c r="B28" s="33"/>
      <c r="C28" s="33">
        <v>0</v>
      </c>
      <c r="D28" s="16">
        <v>10.06</v>
      </c>
      <c r="E28" s="17">
        <v>0</v>
      </c>
      <c r="F28" s="17">
        <v>0</v>
      </c>
      <c r="G28" s="18">
        <v>0</v>
      </c>
      <c r="H28" s="19">
        <v>597</v>
      </c>
      <c r="I28" s="19"/>
      <c r="J28" s="19">
        <v>113.6</v>
      </c>
      <c r="K28" s="445">
        <f t="shared" si="1"/>
        <v>417.9</v>
      </c>
      <c r="L28" s="496"/>
      <c r="M28" s="20"/>
    </row>
    <row r="29" spans="1:13" ht="15" x14ac:dyDescent="0.25">
      <c r="A29" s="4">
        <v>42860</v>
      </c>
      <c r="B29" s="33"/>
      <c r="C29" s="33">
        <v>0</v>
      </c>
      <c r="D29" s="16">
        <v>10.46</v>
      </c>
      <c r="E29" s="17">
        <v>0</v>
      </c>
      <c r="F29" s="17">
        <v>10</v>
      </c>
      <c r="G29" s="18">
        <v>5</v>
      </c>
      <c r="H29" s="19">
        <v>556</v>
      </c>
      <c r="I29" s="19"/>
      <c r="J29" s="19">
        <v>70</v>
      </c>
      <c r="K29" s="445">
        <f t="shared" si="1"/>
        <v>389.2</v>
      </c>
      <c r="L29" s="496"/>
      <c r="M29" s="20"/>
    </row>
    <row r="30" spans="1:13" ht="15" x14ac:dyDescent="0.25">
      <c r="A30" s="4">
        <v>42863</v>
      </c>
      <c r="B30" s="33"/>
      <c r="C30" s="33">
        <v>0</v>
      </c>
      <c r="D30" s="16">
        <v>10.65</v>
      </c>
      <c r="E30" s="17">
        <v>0</v>
      </c>
      <c r="F30" s="17">
        <v>13</v>
      </c>
      <c r="G30" s="18">
        <v>7</v>
      </c>
      <c r="H30" s="19">
        <v>730</v>
      </c>
      <c r="I30" s="19"/>
      <c r="J30" s="19">
        <v>78.099999999999994</v>
      </c>
      <c r="K30" s="445">
        <f t="shared" si="1"/>
        <v>510.99999999999994</v>
      </c>
      <c r="L30" s="496"/>
      <c r="M30" s="20"/>
    </row>
    <row r="31" spans="1:13" ht="15" x14ac:dyDescent="0.25">
      <c r="A31" s="4">
        <v>42865</v>
      </c>
      <c r="B31" s="33"/>
      <c r="C31" s="33">
        <v>0</v>
      </c>
      <c r="D31" s="16">
        <v>10.5</v>
      </c>
      <c r="E31" s="17">
        <v>0</v>
      </c>
      <c r="F31" s="17">
        <v>11</v>
      </c>
      <c r="G31" s="18">
        <v>6</v>
      </c>
      <c r="H31" s="19">
        <v>600</v>
      </c>
      <c r="I31" s="19"/>
      <c r="J31" s="19">
        <v>71</v>
      </c>
      <c r="K31" s="445">
        <f t="shared" si="1"/>
        <v>420</v>
      </c>
      <c r="L31" s="496"/>
      <c r="M31" s="20"/>
    </row>
    <row r="32" spans="1:13" ht="15" x14ac:dyDescent="0.25">
      <c r="A32" s="4">
        <v>42867</v>
      </c>
      <c r="B32" s="33"/>
      <c r="C32" s="33">
        <v>0</v>
      </c>
      <c r="D32" s="16">
        <v>10.61</v>
      </c>
      <c r="E32" s="17">
        <v>0</v>
      </c>
      <c r="F32" s="17">
        <v>12</v>
      </c>
      <c r="G32" s="18">
        <v>8</v>
      </c>
      <c r="H32" s="19">
        <v>697</v>
      </c>
      <c r="I32" s="19"/>
      <c r="J32" s="19">
        <v>71</v>
      </c>
      <c r="K32" s="445">
        <f t="shared" si="1"/>
        <v>487.9</v>
      </c>
      <c r="L32" s="496"/>
      <c r="M32" s="20"/>
    </row>
    <row r="33" spans="1:13" ht="15" x14ac:dyDescent="0.25">
      <c r="A33" s="4">
        <v>42870</v>
      </c>
      <c r="B33" s="33"/>
      <c r="C33" s="33">
        <v>0</v>
      </c>
      <c r="D33" s="16">
        <v>10.62</v>
      </c>
      <c r="E33" s="17">
        <v>0</v>
      </c>
      <c r="F33" s="17">
        <v>10</v>
      </c>
      <c r="G33" s="18">
        <v>6</v>
      </c>
      <c r="H33" s="19">
        <v>734</v>
      </c>
      <c r="I33" s="19"/>
      <c r="J33" s="19">
        <v>71</v>
      </c>
      <c r="K33" s="445">
        <f t="shared" si="1"/>
        <v>513.79999999999995</v>
      </c>
      <c r="L33" s="496"/>
      <c r="M33" s="20"/>
    </row>
    <row r="34" spans="1:13" ht="15" x14ac:dyDescent="0.25">
      <c r="A34" s="4">
        <v>42872</v>
      </c>
      <c r="B34" s="33"/>
      <c r="C34" s="33">
        <v>0</v>
      </c>
      <c r="D34" s="16">
        <v>9.8699999999999992</v>
      </c>
      <c r="E34" s="17">
        <v>0</v>
      </c>
      <c r="F34" s="17">
        <v>8</v>
      </c>
      <c r="G34" s="18">
        <v>4</v>
      </c>
      <c r="H34" s="19">
        <v>502</v>
      </c>
      <c r="I34" s="19"/>
      <c r="J34" s="19">
        <v>77</v>
      </c>
      <c r="K34" s="445">
        <f t="shared" si="1"/>
        <v>351.4</v>
      </c>
      <c r="L34" s="496"/>
      <c r="M34" s="20"/>
    </row>
    <row r="35" spans="1:13" ht="15" x14ac:dyDescent="0.25">
      <c r="A35" s="4">
        <v>42874</v>
      </c>
      <c r="B35" s="33"/>
      <c r="C35" s="33">
        <v>0</v>
      </c>
      <c r="D35" s="16">
        <v>9.6</v>
      </c>
      <c r="E35" s="17">
        <v>0</v>
      </c>
      <c r="F35" s="17">
        <v>8</v>
      </c>
      <c r="G35" s="18">
        <v>4</v>
      </c>
      <c r="H35" s="19">
        <v>430</v>
      </c>
      <c r="I35" s="19"/>
      <c r="J35" s="19">
        <v>77</v>
      </c>
      <c r="K35" s="445">
        <f t="shared" si="1"/>
        <v>301</v>
      </c>
      <c r="L35" s="496"/>
      <c r="M35" s="20"/>
    </row>
    <row r="36" spans="1:13" ht="15" x14ac:dyDescent="0.25">
      <c r="A36" s="4">
        <v>42884</v>
      </c>
      <c r="B36" s="33"/>
      <c r="C36" s="33">
        <v>0</v>
      </c>
      <c r="D36" s="16">
        <v>10.7</v>
      </c>
      <c r="E36" s="17">
        <v>0</v>
      </c>
      <c r="F36" s="17">
        <v>0</v>
      </c>
      <c r="G36" s="18">
        <v>0</v>
      </c>
      <c r="H36" s="19">
        <v>248.5</v>
      </c>
      <c r="I36" s="19"/>
      <c r="J36" s="19">
        <v>248.5</v>
      </c>
      <c r="K36" s="445">
        <f t="shared" si="1"/>
        <v>173.95</v>
      </c>
      <c r="L36" s="496"/>
      <c r="M36" s="20"/>
    </row>
    <row r="37" spans="1:13" ht="15" x14ac:dyDescent="0.25">
      <c r="A37" s="4">
        <v>42886</v>
      </c>
      <c r="B37" s="33"/>
      <c r="C37" s="33">
        <v>0</v>
      </c>
      <c r="D37" s="16">
        <v>10.93</v>
      </c>
      <c r="E37" s="17">
        <v>0</v>
      </c>
      <c r="F37" s="17">
        <v>14</v>
      </c>
      <c r="G37" s="18">
        <v>9</v>
      </c>
      <c r="H37" s="19">
        <v>832</v>
      </c>
      <c r="I37" s="19"/>
      <c r="J37" s="19">
        <v>73</v>
      </c>
      <c r="K37" s="445">
        <f t="shared" si="1"/>
        <v>582.4</v>
      </c>
      <c r="L37" s="496"/>
      <c r="M37" s="20"/>
    </row>
    <row r="38" spans="1:13" ht="15" x14ac:dyDescent="0.25">
      <c r="A38" s="4">
        <v>42888</v>
      </c>
      <c r="B38" s="33"/>
      <c r="C38" s="33">
        <v>0</v>
      </c>
      <c r="D38" s="16">
        <v>11.12</v>
      </c>
      <c r="E38" s="17">
        <v>0</v>
      </c>
      <c r="F38" s="17">
        <v>18</v>
      </c>
      <c r="G38" s="18">
        <v>11</v>
      </c>
      <c r="H38" s="19">
        <v>1038</v>
      </c>
      <c r="I38" s="19"/>
      <c r="J38" s="19">
        <v>71.7</v>
      </c>
      <c r="K38" s="445">
        <f t="shared" si="1"/>
        <v>726.59999999999991</v>
      </c>
      <c r="L38" s="496"/>
      <c r="M38" s="20"/>
    </row>
    <row r="39" spans="1:13" ht="15" x14ac:dyDescent="0.25">
      <c r="A39" s="4">
        <v>42891</v>
      </c>
      <c r="B39" s="33"/>
      <c r="C39" s="33">
        <v>0</v>
      </c>
      <c r="D39" s="16">
        <v>9.52</v>
      </c>
      <c r="E39" s="17">
        <v>0</v>
      </c>
      <c r="F39" s="17">
        <v>10</v>
      </c>
      <c r="G39" s="18">
        <v>2</v>
      </c>
      <c r="H39" s="19">
        <v>459</v>
      </c>
      <c r="I39" s="19"/>
      <c r="J39" s="19">
        <v>71</v>
      </c>
      <c r="K39" s="445">
        <f t="shared" si="1"/>
        <v>321.29999999999995</v>
      </c>
      <c r="L39" s="496"/>
      <c r="M39" s="20"/>
    </row>
    <row r="40" spans="1:13" ht="15" x14ac:dyDescent="0.25">
      <c r="A40" s="4">
        <v>42893</v>
      </c>
      <c r="B40" s="33"/>
      <c r="C40" s="33">
        <v>0</v>
      </c>
      <c r="D40" s="16">
        <v>10.7</v>
      </c>
      <c r="E40" s="17">
        <v>0</v>
      </c>
      <c r="F40" s="17">
        <v>11</v>
      </c>
      <c r="G40" s="18">
        <v>6</v>
      </c>
      <c r="H40" s="19">
        <v>637</v>
      </c>
      <c r="I40" s="19"/>
      <c r="J40" s="19">
        <v>50</v>
      </c>
      <c r="K40" s="445">
        <f t="shared" si="1"/>
        <v>445.9</v>
      </c>
      <c r="L40" s="496"/>
      <c r="M40" s="20"/>
    </row>
    <row r="41" spans="1:13" ht="15" x14ac:dyDescent="0.25">
      <c r="A41" s="4">
        <v>42895</v>
      </c>
      <c r="B41" s="4"/>
      <c r="C41" s="33">
        <v>0</v>
      </c>
      <c r="D41" s="16">
        <v>11.13</v>
      </c>
      <c r="E41" s="17">
        <v>0</v>
      </c>
      <c r="F41" s="17">
        <v>28</v>
      </c>
      <c r="G41" s="18">
        <v>15</v>
      </c>
      <c r="H41" s="19">
        <v>1430</v>
      </c>
      <c r="I41" s="19"/>
      <c r="J41" s="19">
        <v>110</v>
      </c>
      <c r="K41" s="445">
        <f t="shared" si="1"/>
        <v>1000.9999999999999</v>
      </c>
      <c r="L41" s="496"/>
      <c r="M41" s="20"/>
    </row>
    <row r="42" spans="1:13" ht="15" x14ac:dyDescent="0.25">
      <c r="A42" s="4">
        <v>42898</v>
      </c>
      <c r="B42" s="4"/>
      <c r="C42" s="33">
        <v>0</v>
      </c>
      <c r="D42" s="16">
        <v>10.78</v>
      </c>
      <c r="E42" s="17">
        <v>0</v>
      </c>
      <c r="F42" s="17">
        <v>25</v>
      </c>
      <c r="G42" s="18">
        <v>15</v>
      </c>
      <c r="H42" s="19">
        <v>861</v>
      </c>
      <c r="I42" s="19"/>
      <c r="J42" s="19">
        <v>49</v>
      </c>
      <c r="K42" s="445">
        <f t="shared" si="1"/>
        <v>602.69999999999993</v>
      </c>
      <c r="L42" s="496"/>
      <c r="M42" s="20"/>
    </row>
    <row r="43" spans="1:13" ht="15" x14ac:dyDescent="0.25">
      <c r="A43" s="4">
        <v>42900</v>
      </c>
      <c r="B43" s="4"/>
      <c r="C43" s="33">
        <v>0</v>
      </c>
      <c r="D43" s="16">
        <v>10.73</v>
      </c>
      <c r="E43" s="17">
        <v>0</v>
      </c>
      <c r="F43" s="17">
        <v>15</v>
      </c>
      <c r="G43" s="18">
        <v>10</v>
      </c>
      <c r="H43" s="19">
        <v>835</v>
      </c>
      <c r="I43" s="19"/>
      <c r="J43" s="19">
        <v>71</v>
      </c>
      <c r="K43" s="445">
        <f t="shared" si="1"/>
        <v>584.5</v>
      </c>
      <c r="L43" s="496"/>
      <c r="M43" s="20"/>
    </row>
    <row r="44" spans="1:13" ht="15" x14ac:dyDescent="0.25">
      <c r="A44" s="4">
        <v>42902</v>
      </c>
      <c r="B44" s="4"/>
      <c r="C44" s="33">
        <v>0</v>
      </c>
      <c r="D44" s="16">
        <v>10.4</v>
      </c>
      <c r="E44" s="17">
        <v>0</v>
      </c>
      <c r="F44" s="17">
        <v>14</v>
      </c>
      <c r="G44" s="18">
        <v>11</v>
      </c>
      <c r="H44" s="19">
        <v>750</v>
      </c>
      <c r="I44" s="19"/>
      <c r="J44" s="19">
        <v>73</v>
      </c>
      <c r="K44" s="445">
        <f t="shared" si="1"/>
        <v>525</v>
      </c>
      <c r="L44" s="496"/>
      <c r="M44" s="20"/>
    </row>
    <row r="45" spans="1:13" ht="15" x14ac:dyDescent="0.25">
      <c r="A45" s="4" t="s">
        <v>24</v>
      </c>
      <c r="B45" s="4"/>
      <c r="C45" s="33">
        <v>0</v>
      </c>
      <c r="D45" s="16"/>
      <c r="E45" s="17"/>
      <c r="F45" s="17"/>
      <c r="G45" s="18"/>
      <c r="H45" s="19"/>
      <c r="I45" s="19"/>
      <c r="J45" s="19"/>
      <c r="K45" s="445">
        <f t="shared" si="1"/>
        <v>0</v>
      </c>
      <c r="L45" s="496"/>
      <c r="M45" s="20"/>
    </row>
    <row r="46" spans="1:13" ht="15" x14ac:dyDescent="0.25">
      <c r="A46" s="4">
        <v>42905</v>
      </c>
      <c r="B46" s="4"/>
      <c r="C46" s="33">
        <v>0</v>
      </c>
      <c r="D46" s="16">
        <v>9.92</v>
      </c>
      <c r="E46" s="17">
        <v>0</v>
      </c>
      <c r="F46" s="17">
        <v>10.6</v>
      </c>
      <c r="G46" s="18">
        <v>4.5</v>
      </c>
      <c r="H46" s="19">
        <v>511</v>
      </c>
      <c r="I46" s="19">
        <v>7.11</v>
      </c>
      <c r="J46" s="19">
        <f t="shared" ref="J46:J65" si="2">I46*7.1</f>
        <v>50.481000000000002</v>
      </c>
      <c r="K46" s="445">
        <f t="shared" si="1"/>
        <v>357.7</v>
      </c>
      <c r="L46" s="496"/>
      <c r="M46" s="20"/>
    </row>
    <row r="47" spans="1:13" x14ac:dyDescent="0.3">
      <c r="A47" s="4">
        <v>42907</v>
      </c>
      <c r="B47" s="4"/>
      <c r="C47" s="33">
        <v>0</v>
      </c>
      <c r="D47" s="16">
        <v>9.6999999999999993</v>
      </c>
      <c r="E47" s="17">
        <v>0</v>
      </c>
      <c r="F47" s="17">
        <v>9.3000000000000007</v>
      </c>
      <c r="G47" s="18">
        <v>3.2</v>
      </c>
      <c r="H47" s="19">
        <v>462</v>
      </c>
      <c r="I47" s="19">
        <v>6.76</v>
      </c>
      <c r="J47" s="19">
        <f t="shared" si="2"/>
        <v>47.995999999999995</v>
      </c>
      <c r="K47" s="445">
        <f t="shared" si="1"/>
        <v>323.39999999999998</v>
      </c>
      <c r="L47" s="496">
        <v>6.4</v>
      </c>
      <c r="M47" s="20" t="s">
        <v>320</v>
      </c>
    </row>
    <row r="48" spans="1:13" x14ac:dyDescent="0.3">
      <c r="A48" s="4">
        <v>42909</v>
      </c>
      <c r="B48" s="4"/>
      <c r="C48" s="33">
        <v>0</v>
      </c>
      <c r="D48" s="16">
        <v>9.9</v>
      </c>
      <c r="E48" s="17">
        <v>0</v>
      </c>
      <c r="F48" s="17">
        <v>11.6</v>
      </c>
      <c r="G48" s="18">
        <v>4.5999999999999996</v>
      </c>
      <c r="H48" s="19">
        <v>537</v>
      </c>
      <c r="I48" s="19">
        <v>7</v>
      </c>
      <c r="J48" s="19">
        <f t="shared" si="2"/>
        <v>49.699999999999996</v>
      </c>
      <c r="K48" s="445">
        <f t="shared" si="1"/>
        <v>375.9</v>
      </c>
      <c r="L48" s="496">
        <v>1.92</v>
      </c>
      <c r="M48" s="20"/>
    </row>
    <row r="49" spans="1:13" x14ac:dyDescent="0.3">
      <c r="A49" s="4">
        <v>42912</v>
      </c>
      <c r="B49" s="4"/>
      <c r="C49" s="33">
        <v>0</v>
      </c>
      <c r="D49" s="16">
        <v>9.5500000000000007</v>
      </c>
      <c r="E49" s="17">
        <v>0</v>
      </c>
      <c r="F49" s="17">
        <v>9.4</v>
      </c>
      <c r="G49" s="18">
        <v>2.8</v>
      </c>
      <c r="H49" s="19">
        <v>455</v>
      </c>
      <c r="I49" s="19">
        <v>6.95</v>
      </c>
      <c r="J49" s="19">
        <f t="shared" si="2"/>
        <v>49.344999999999999</v>
      </c>
      <c r="K49" s="445">
        <f t="shared" si="1"/>
        <v>318.5</v>
      </c>
      <c r="L49" s="496">
        <v>3.8</v>
      </c>
      <c r="M49" s="20"/>
    </row>
    <row r="50" spans="1:13" x14ac:dyDescent="0.3">
      <c r="A50" s="4">
        <v>42914</v>
      </c>
      <c r="B50" s="4"/>
      <c r="C50" s="33">
        <v>0</v>
      </c>
      <c r="D50" s="16">
        <v>9.6</v>
      </c>
      <c r="E50" s="17">
        <v>0</v>
      </c>
      <c r="F50" s="17">
        <v>14.4</v>
      </c>
      <c r="G50" s="18">
        <v>10.4</v>
      </c>
      <c r="H50" s="19">
        <v>401</v>
      </c>
      <c r="I50" s="19">
        <v>5.96</v>
      </c>
      <c r="J50" s="19">
        <f t="shared" si="2"/>
        <v>42.315999999999995</v>
      </c>
      <c r="K50" s="445">
        <f t="shared" si="1"/>
        <v>280.7</v>
      </c>
      <c r="L50" s="496">
        <v>3.64</v>
      </c>
      <c r="M50" s="20"/>
    </row>
    <row r="51" spans="1:13" x14ac:dyDescent="0.3">
      <c r="A51" s="4">
        <v>42916</v>
      </c>
      <c r="B51" s="4"/>
      <c r="C51" s="33">
        <v>0</v>
      </c>
      <c r="D51" s="16">
        <v>9.6</v>
      </c>
      <c r="E51" s="17">
        <v>0</v>
      </c>
      <c r="F51" s="17">
        <v>12.3</v>
      </c>
      <c r="G51" s="18">
        <v>8.1999999999999993</v>
      </c>
      <c r="H51" s="19">
        <v>462</v>
      </c>
      <c r="I51" s="19">
        <v>5.49</v>
      </c>
      <c r="J51" s="19">
        <f t="shared" si="2"/>
        <v>38.978999999999999</v>
      </c>
      <c r="K51" s="445">
        <f t="shared" si="1"/>
        <v>323.39999999999998</v>
      </c>
      <c r="L51" s="496">
        <v>4.2699999999999996</v>
      </c>
      <c r="M51" s="20"/>
    </row>
    <row r="52" spans="1:13" x14ac:dyDescent="0.3">
      <c r="A52" s="4">
        <v>42919</v>
      </c>
      <c r="B52" s="4"/>
      <c r="C52" s="33">
        <v>0</v>
      </c>
      <c r="D52" s="16">
        <v>8.9</v>
      </c>
      <c r="E52" s="17">
        <v>0</v>
      </c>
      <c r="F52" s="17">
        <v>12.7</v>
      </c>
      <c r="G52" s="18">
        <v>3.1</v>
      </c>
      <c r="H52" s="19">
        <v>478</v>
      </c>
      <c r="I52" s="19">
        <v>5.3</v>
      </c>
      <c r="J52" s="19">
        <f t="shared" si="2"/>
        <v>37.629999999999995</v>
      </c>
      <c r="K52" s="445">
        <f t="shared" si="1"/>
        <v>334.59999999999997</v>
      </c>
      <c r="L52" s="496">
        <v>4</v>
      </c>
      <c r="M52" s="20"/>
    </row>
    <row r="53" spans="1:13" x14ac:dyDescent="0.3">
      <c r="A53" s="4">
        <v>42921</v>
      </c>
      <c r="B53" s="4"/>
      <c r="C53" s="33">
        <v>0</v>
      </c>
      <c r="D53" s="16">
        <v>9.11</v>
      </c>
      <c r="E53" s="17">
        <v>0</v>
      </c>
      <c r="F53" s="17">
        <v>12.8</v>
      </c>
      <c r="G53" s="18">
        <v>3.1</v>
      </c>
      <c r="H53" s="19">
        <v>506</v>
      </c>
      <c r="I53" s="19">
        <v>5.38</v>
      </c>
      <c r="J53" s="19">
        <f t="shared" si="2"/>
        <v>38.198</v>
      </c>
      <c r="K53" s="445">
        <f t="shared" si="1"/>
        <v>354.2</v>
      </c>
      <c r="L53" s="496">
        <v>3.65</v>
      </c>
      <c r="M53" s="20"/>
    </row>
    <row r="54" spans="1:13" x14ac:dyDescent="0.3">
      <c r="A54" s="4">
        <v>42977</v>
      </c>
      <c r="B54" s="4"/>
      <c r="C54" s="33">
        <v>0</v>
      </c>
      <c r="D54" s="16">
        <v>10</v>
      </c>
      <c r="E54" s="17">
        <v>0</v>
      </c>
      <c r="F54" s="17">
        <v>6</v>
      </c>
      <c r="G54" s="18">
        <v>1.4</v>
      </c>
      <c r="H54" s="19"/>
      <c r="I54" s="19"/>
      <c r="J54" s="19">
        <v>42</v>
      </c>
      <c r="K54" s="445">
        <f t="shared" si="1"/>
        <v>0</v>
      </c>
      <c r="L54" s="496"/>
      <c r="M54" s="20" t="s">
        <v>350</v>
      </c>
    </row>
    <row r="55" spans="1:13" x14ac:dyDescent="0.3">
      <c r="A55" s="4">
        <v>42979</v>
      </c>
      <c r="B55" s="4"/>
      <c r="C55" s="33">
        <v>0</v>
      </c>
      <c r="D55" s="16">
        <v>10</v>
      </c>
      <c r="E55" s="17">
        <v>0</v>
      </c>
      <c r="F55" s="17">
        <v>10.7</v>
      </c>
      <c r="G55" s="18">
        <v>4.7</v>
      </c>
      <c r="H55" s="19">
        <v>502</v>
      </c>
      <c r="I55" s="19">
        <v>10.5</v>
      </c>
      <c r="J55" s="19">
        <f t="shared" si="2"/>
        <v>74.55</v>
      </c>
      <c r="K55" s="445">
        <f t="shared" si="1"/>
        <v>351.4</v>
      </c>
      <c r="L55" s="496">
        <v>1.62</v>
      </c>
      <c r="M55" s="20"/>
    </row>
    <row r="56" spans="1:13" x14ac:dyDescent="0.3">
      <c r="A56" s="4">
        <v>42982</v>
      </c>
      <c r="B56" s="4"/>
      <c r="C56" s="33">
        <v>0</v>
      </c>
      <c r="D56" s="16">
        <v>10.3</v>
      </c>
      <c r="E56" s="17">
        <v>0</v>
      </c>
      <c r="F56" s="17">
        <v>7.4</v>
      </c>
      <c r="G56" s="18">
        <v>4.0999999999999996</v>
      </c>
      <c r="H56" s="19">
        <v>405</v>
      </c>
      <c r="I56" s="19">
        <v>4.3</v>
      </c>
      <c r="J56" s="19">
        <f t="shared" si="2"/>
        <v>30.529999999999998</v>
      </c>
      <c r="K56" s="445">
        <f t="shared" si="1"/>
        <v>283.5</v>
      </c>
      <c r="L56" s="496">
        <v>4.46</v>
      </c>
      <c r="M56" s="20"/>
    </row>
    <row r="57" spans="1:13" x14ac:dyDescent="0.3">
      <c r="A57" s="4">
        <v>42984</v>
      </c>
      <c r="B57" s="4"/>
      <c r="C57" s="33">
        <v>0</v>
      </c>
      <c r="D57" s="16">
        <v>10.4</v>
      </c>
      <c r="E57" s="17">
        <v>0</v>
      </c>
      <c r="F57" s="17">
        <v>7.7</v>
      </c>
      <c r="G57" s="18">
        <v>4.4000000000000004</v>
      </c>
      <c r="H57" s="19">
        <v>434</v>
      </c>
      <c r="I57" s="19">
        <v>6.2</v>
      </c>
      <c r="J57" s="19">
        <f t="shared" si="2"/>
        <v>44.019999999999996</v>
      </c>
      <c r="K57" s="445">
        <f t="shared" si="1"/>
        <v>303.79999999999995</v>
      </c>
      <c r="L57" s="496">
        <v>4.3899999999999997</v>
      </c>
      <c r="M57" s="20"/>
    </row>
    <row r="58" spans="1:13" x14ac:dyDescent="0.3">
      <c r="A58" s="4">
        <v>42986</v>
      </c>
      <c r="B58" s="4"/>
      <c r="C58" s="33">
        <v>0</v>
      </c>
      <c r="D58" s="16">
        <v>11.01</v>
      </c>
      <c r="E58" s="17">
        <v>0</v>
      </c>
      <c r="F58" s="17">
        <v>44.4</v>
      </c>
      <c r="G58" s="18">
        <v>27</v>
      </c>
      <c r="H58" s="19">
        <v>1704</v>
      </c>
      <c r="I58" s="19">
        <v>10.8</v>
      </c>
      <c r="J58" s="19">
        <f t="shared" si="2"/>
        <v>76.680000000000007</v>
      </c>
      <c r="K58" s="445">
        <f t="shared" si="1"/>
        <v>1192.8</v>
      </c>
      <c r="L58" s="496">
        <v>57.2</v>
      </c>
      <c r="M58" s="20" t="s">
        <v>351</v>
      </c>
    </row>
    <row r="59" spans="1:13" x14ac:dyDescent="0.3">
      <c r="A59" s="4">
        <v>42989</v>
      </c>
      <c r="B59" s="4"/>
      <c r="C59" s="33">
        <v>0</v>
      </c>
      <c r="D59" s="16">
        <v>10</v>
      </c>
      <c r="E59" s="17">
        <v>0</v>
      </c>
      <c r="F59" s="17">
        <v>8.6999999999999993</v>
      </c>
      <c r="G59" s="18">
        <v>4.3</v>
      </c>
      <c r="H59" s="19">
        <v>439</v>
      </c>
      <c r="I59" s="19">
        <v>6</v>
      </c>
      <c r="J59" s="19">
        <f t="shared" si="2"/>
        <v>42.599999999999994</v>
      </c>
      <c r="K59" s="445">
        <f t="shared" si="1"/>
        <v>307.29999999999995</v>
      </c>
      <c r="L59" s="496">
        <v>2.9</v>
      </c>
      <c r="M59" s="20"/>
    </row>
    <row r="60" spans="1:13" x14ac:dyDescent="0.3">
      <c r="A60" s="4">
        <v>42991</v>
      </c>
      <c r="B60" s="4"/>
      <c r="C60" s="33">
        <v>0</v>
      </c>
      <c r="D60" s="16">
        <v>10</v>
      </c>
      <c r="E60" s="17">
        <v>0</v>
      </c>
      <c r="F60" s="17">
        <v>9</v>
      </c>
      <c r="G60" s="18">
        <v>4.4000000000000004</v>
      </c>
      <c r="H60" s="19">
        <v>472</v>
      </c>
      <c r="I60" s="19">
        <v>5.4</v>
      </c>
      <c r="J60" s="19">
        <f t="shared" si="2"/>
        <v>38.340000000000003</v>
      </c>
      <c r="K60" s="445">
        <f t="shared" si="1"/>
        <v>330.4</v>
      </c>
      <c r="L60" s="496">
        <v>1.69</v>
      </c>
      <c r="M60" s="20"/>
    </row>
    <row r="61" spans="1:13" x14ac:dyDescent="0.3">
      <c r="A61" s="4">
        <v>42962</v>
      </c>
      <c r="B61" s="4"/>
      <c r="C61" s="33">
        <v>0</v>
      </c>
      <c r="D61" s="16">
        <v>10.199999999999999</v>
      </c>
      <c r="E61" s="17">
        <v>0</v>
      </c>
      <c r="F61" s="17">
        <v>14.8</v>
      </c>
      <c r="G61" s="18">
        <v>7.7</v>
      </c>
      <c r="H61" s="19">
        <v>710</v>
      </c>
      <c r="I61" s="19">
        <v>7.4</v>
      </c>
      <c r="J61" s="19">
        <f t="shared" si="2"/>
        <v>52.54</v>
      </c>
      <c r="K61" s="445">
        <f t="shared" si="1"/>
        <v>496.99999999999994</v>
      </c>
      <c r="L61" s="496">
        <v>2.8</v>
      </c>
      <c r="M61" s="20"/>
    </row>
    <row r="62" spans="1:13" x14ac:dyDescent="0.3">
      <c r="A62" s="4">
        <v>42996</v>
      </c>
      <c r="B62" s="4"/>
      <c r="C62" s="33">
        <v>0</v>
      </c>
      <c r="D62" s="16">
        <v>10.5</v>
      </c>
      <c r="E62" s="17">
        <v>0</v>
      </c>
      <c r="F62" s="17">
        <v>30.2</v>
      </c>
      <c r="G62" s="18">
        <v>14.6</v>
      </c>
      <c r="H62" s="19">
        <v>1094</v>
      </c>
      <c r="I62" s="19">
        <v>10.9</v>
      </c>
      <c r="J62" s="19">
        <f t="shared" si="2"/>
        <v>77.39</v>
      </c>
      <c r="K62" s="445">
        <f t="shared" si="1"/>
        <v>765.8</v>
      </c>
      <c r="L62" s="496">
        <v>30</v>
      </c>
      <c r="M62" s="20"/>
    </row>
    <row r="63" spans="1:13" x14ac:dyDescent="0.3">
      <c r="A63" s="4">
        <v>42998</v>
      </c>
      <c r="B63" s="4"/>
      <c r="C63" s="33">
        <v>0</v>
      </c>
      <c r="D63" s="16">
        <v>10.02</v>
      </c>
      <c r="E63" s="17">
        <v>1</v>
      </c>
      <c r="F63" s="17">
        <v>10</v>
      </c>
      <c r="G63" s="18">
        <v>4.5</v>
      </c>
      <c r="H63" s="19">
        <v>474</v>
      </c>
      <c r="I63" s="19">
        <v>6.45</v>
      </c>
      <c r="J63" s="19">
        <f t="shared" si="2"/>
        <v>45.795000000000002</v>
      </c>
      <c r="K63" s="445">
        <f t="shared" si="1"/>
        <v>331.79999999999995</v>
      </c>
      <c r="L63" s="496">
        <v>3.91</v>
      </c>
      <c r="M63" s="20"/>
    </row>
    <row r="64" spans="1:13" x14ac:dyDescent="0.3">
      <c r="A64" s="4">
        <v>43003</v>
      </c>
      <c r="B64" s="4"/>
      <c r="C64" s="33">
        <v>0</v>
      </c>
      <c r="D64" s="16">
        <v>8.9600000000000009</v>
      </c>
      <c r="E64" s="17">
        <v>0.2</v>
      </c>
      <c r="F64" s="17">
        <v>5.5</v>
      </c>
      <c r="G64" s="18">
        <v>0.9</v>
      </c>
      <c r="H64" s="19">
        <v>289</v>
      </c>
      <c r="I64" s="19">
        <v>3.84</v>
      </c>
      <c r="J64" s="19">
        <f t="shared" si="2"/>
        <v>27.263999999999999</v>
      </c>
      <c r="K64" s="445">
        <f t="shared" si="1"/>
        <v>202.29999999999998</v>
      </c>
      <c r="L64" s="496">
        <v>2.34</v>
      </c>
      <c r="M64" s="20"/>
    </row>
    <row r="65" spans="1:13" x14ac:dyDescent="0.3">
      <c r="A65" s="4">
        <v>43005</v>
      </c>
      <c r="B65" s="4"/>
      <c r="C65" s="33">
        <v>0</v>
      </c>
      <c r="D65" s="16">
        <v>9.83</v>
      </c>
      <c r="E65" s="17">
        <v>0</v>
      </c>
      <c r="F65" s="17">
        <v>5.8</v>
      </c>
      <c r="G65" s="18">
        <v>2.1</v>
      </c>
      <c r="H65" s="19">
        <v>305</v>
      </c>
      <c r="I65" s="19">
        <v>5.66</v>
      </c>
      <c r="J65" s="19">
        <f t="shared" si="2"/>
        <v>40.186</v>
      </c>
      <c r="K65" s="445">
        <f t="shared" si="1"/>
        <v>213.5</v>
      </c>
      <c r="L65" s="496">
        <v>0.78</v>
      </c>
      <c r="M65" s="20"/>
    </row>
    <row r="66" spans="1:13" x14ac:dyDescent="0.3">
      <c r="A66" s="4" t="s">
        <v>24</v>
      </c>
      <c r="B66" s="4"/>
      <c r="C66" s="33">
        <v>0</v>
      </c>
      <c r="D66" s="16"/>
      <c r="E66" s="17"/>
      <c r="F66" s="17"/>
      <c r="G66" s="18"/>
      <c r="H66" s="19"/>
      <c r="I66" s="19"/>
      <c r="J66" s="19"/>
      <c r="K66" s="445">
        <f t="shared" si="1"/>
        <v>0</v>
      </c>
      <c r="L66" s="496"/>
      <c r="M66" s="20"/>
    </row>
    <row r="67" spans="1:13" x14ac:dyDescent="0.3">
      <c r="A67" s="4" t="s">
        <v>24</v>
      </c>
      <c r="B67" s="4"/>
      <c r="C67" s="33">
        <v>0</v>
      </c>
      <c r="D67" s="16"/>
      <c r="E67" s="17"/>
      <c r="F67" s="17"/>
      <c r="G67" s="18"/>
      <c r="H67" s="19"/>
      <c r="I67" s="19"/>
      <c r="J67" s="19"/>
      <c r="K67" s="445">
        <f t="shared" si="1"/>
        <v>0</v>
      </c>
      <c r="L67" s="496"/>
      <c r="M67" s="20"/>
    </row>
    <row r="68" spans="1:13" x14ac:dyDescent="0.3">
      <c r="A68" s="4" t="s">
        <v>24</v>
      </c>
      <c r="B68" s="4"/>
      <c r="C68" s="33">
        <v>0</v>
      </c>
      <c r="D68" s="16"/>
      <c r="E68" s="17"/>
      <c r="F68" s="17"/>
      <c r="G68" s="18"/>
      <c r="H68" s="19"/>
      <c r="I68" s="19"/>
      <c r="J68" s="19"/>
      <c r="K68" s="445">
        <f t="shared" si="1"/>
        <v>0</v>
      </c>
      <c r="L68" s="496"/>
      <c r="M68" s="20"/>
    </row>
    <row r="69" spans="1:13" x14ac:dyDescent="0.3">
      <c r="A69" s="4" t="s">
        <v>24</v>
      </c>
      <c r="B69" s="4"/>
      <c r="C69" s="33">
        <v>0</v>
      </c>
      <c r="D69" s="16"/>
      <c r="E69" s="17"/>
      <c r="F69" s="17"/>
      <c r="G69" s="18"/>
      <c r="H69" s="19"/>
      <c r="I69" s="19"/>
      <c r="J69" s="19"/>
      <c r="K69" s="445">
        <f t="shared" si="1"/>
        <v>0</v>
      </c>
      <c r="L69" s="496"/>
      <c r="M69" s="20"/>
    </row>
    <row r="70" spans="1:13" x14ac:dyDescent="0.3">
      <c r="A70" s="4" t="s">
        <v>24</v>
      </c>
      <c r="B70" s="4"/>
      <c r="C70" s="33">
        <v>0</v>
      </c>
      <c r="D70" s="16"/>
      <c r="E70" s="17"/>
      <c r="F70" s="17"/>
      <c r="G70" s="18"/>
      <c r="H70" s="19"/>
      <c r="I70" s="19"/>
      <c r="J70" s="19"/>
      <c r="K70" s="445">
        <f t="shared" si="1"/>
        <v>0</v>
      </c>
      <c r="L70" s="496"/>
      <c r="M70" s="20"/>
    </row>
    <row r="71" spans="1:13" x14ac:dyDescent="0.3">
      <c r="A71" s="4" t="s">
        <v>24</v>
      </c>
      <c r="B71" s="4"/>
      <c r="C71" s="33">
        <v>0</v>
      </c>
      <c r="D71" s="16"/>
      <c r="E71" s="17"/>
      <c r="F71" s="17"/>
      <c r="G71" s="18"/>
      <c r="H71" s="19"/>
      <c r="I71" s="19"/>
      <c r="J71" s="19"/>
      <c r="K71" s="445">
        <f t="shared" si="1"/>
        <v>0</v>
      </c>
      <c r="L71" s="496"/>
      <c r="M71" s="20"/>
    </row>
    <row r="72" spans="1:13" x14ac:dyDescent="0.3">
      <c r="A72" s="4" t="s">
        <v>24</v>
      </c>
      <c r="B72" s="4"/>
      <c r="C72" s="33">
        <v>0</v>
      </c>
      <c r="D72" s="16"/>
      <c r="E72" s="17"/>
      <c r="F72" s="17"/>
      <c r="G72" s="18"/>
      <c r="H72" s="19"/>
      <c r="I72" s="19"/>
      <c r="J72" s="19"/>
      <c r="K72" s="445">
        <f t="shared" si="1"/>
        <v>0</v>
      </c>
      <c r="L72" s="496"/>
      <c r="M72" s="20"/>
    </row>
    <row r="73" spans="1:13" x14ac:dyDescent="0.3">
      <c r="A73" s="4" t="s">
        <v>24</v>
      </c>
      <c r="B73" s="4"/>
      <c r="C73" s="33">
        <v>0</v>
      </c>
      <c r="D73" s="16"/>
      <c r="E73" s="17"/>
      <c r="F73" s="17"/>
      <c r="G73" s="18"/>
      <c r="H73" s="19"/>
      <c r="I73" s="19"/>
      <c r="J73" s="19"/>
      <c r="K73" s="445">
        <f t="shared" si="1"/>
        <v>0</v>
      </c>
      <c r="L73" s="496"/>
      <c r="M73" s="20"/>
    </row>
    <row r="74" spans="1:13" x14ac:dyDescent="0.3">
      <c r="A74" s="4" t="s">
        <v>24</v>
      </c>
      <c r="B74" s="4"/>
      <c r="C74" s="33">
        <v>0</v>
      </c>
      <c r="D74" s="16"/>
      <c r="E74" s="17"/>
      <c r="F74" s="17"/>
      <c r="G74" s="18"/>
      <c r="H74" s="19"/>
      <c r="I74" s="19"/>
      <c r="J74" s="19"/>
      <c r="K74" s="445">
        <f t="shared" si="1"/>
        <v>0</v>
      </c>
      <c r="L74" s="496"/>
      <c r="M74" s="20"/>
    </row>
    <row r="75" spans="1:13" x14ac:dyDescent="0.3">
      <c r="A75" s="4" t="s">
        <v>24</v>
      </c>
      <c r="B75" s="4"/>
      <c r="C75" s="33">
        <v>0</v>
      </c>
      <c r="D75" s="16"/>
      <c r="E75" s="17"/>
      <c r="F75" s="17"/>
      <c r="G75" s="18"/>
      <c r="H75" s="19"/>
      <c r="I75" s="19"/>
      <c r="J75" s="19"/>
      <c r="K75" s="445">
        <f t="shared" si="1"/>
        <v>0</v>
      </c>
      <c r="L75" s="496"/>
      <c r="M75" s="20"/>
    </row>
    <row r="76" spans="1:13" x14ac:dyDescent="0.3">
      <c r="A76" s="4" t="s">
        <v>24</v>
      </c>
      <c r="B76" s="4"/>
      <c r="C76" s="33">
        <v>0</v>
      </c>
      <c r="D76" s="16"/>
      <c r="E76" s="17"/>
      <c r="F76" s="17"/>
      <c r="G76" s="18"/>
      <c r="H76" s="19"/>
      <c r="I76" s="19"/>
      <c r="J76" s="19"/>
      <c r="K76" s="445">
        <f t="shared" ref="K76:K139" si="3">H76*0.7</f>
        <v>0</v>
      </c>
      <c r="L76" s="496"/>
      <c r="M76" s="20"/>
    </row>
    <row r="77" spans="1:13" x14ac:dyDescent="0.3">
      <c r="A77" s="4" t="s">
        <v>24</v>
      </c>
      <c r="B77" s="4"/>
      <c r="C77" s="33">
        <v>0</v>
      </c>
      <c r="D77" s="16"/>
      <c r="E77" s="17"/>
      <c r="F77" s="17"/>
      <c r="G77" s="18"/>
      <c r="H77" s="19"/>
      <c r="I77" s="19"/>
      <c r="J77" s="19"/>
      <c r="K77" s="445">
        <f t="shared" si="3"/>
        <v>0</v>
      </c>
      <c r="L77" s="496"/>
      <c r="M77" s="20"/>
    </row>
    <row r="78" spans="1:13" x14ac:dyDescent="0.3">
      <c r="A78" s="4" t="s">
        <v>24</v>
      </c>
      <c r="B78" s="4"/>
      <c r="C78" s="33">
        <v>0</v>
      </c>
      <c r="D78" s="16"/>
      <c r="E78" s="17"/>
      <c r="F78" s="17"/>
      <c r="G78" s="18"/>
      <c r="H78" s="19"/>
      <c r="I78" s="19"/>
      <c r="J78" s="19"/>
      <c r="K78" s="445">
        <f t="shared" si="3"/>
        <v>0</v>
      </c>
      <c r="L78" s="496"/>
      <c r="M78" s="20"/>
    </row>
    <row r="79" spans="1:13" x14ac:dyDescent="0.3">
      <c r="A79" s="4" t="s">
        <v>24</v>
      </c>
      <c r="B79" s="4"/>
      <c r="C79" s="33">
        <v>0</v>
      </c>
      <c r="D79" s="16"/>
      <c r="E79" s="17"/>
      <c r="F79" s="17"/>
      <c r="G79" s="18"/>
      <c r="H79" s="19"/>
      <c r="I79" s="19"/>
      <c r="J79" s="19"/>
      <c r="K79" s="445">
        <f t="shared" si="3"/>
        <v>0</v>
      </c>
      <c r="L79" s="496"/>
      <c r="M79" s="20"/>
    </row>
    <row r="80" spans="1:13" x14ac:dyDescent="0.3">
      <c r="A80" s="4" t="s">
        <v>24</v>
      </c>
      <c r="B80" s="4"/>
      <c r="C80" s="33">
        <v>0</v>
      </c>
      <c r="D80" s="16"/>
      <c r="E80" s="17"/>
      <c r="F80" s="17"/>
      <c r="G80" s="18"/>
      <c r="H80" s="19"/>
      <c r="I80" s="19"/>
      <c r="J80" s="19"/>
      <c r="K80" s="445">
        <f t="shared" si="3"/>
        <v>0</v>
      </c>
      <c r="L80" s="496"/>
      <c r="M80" s="20"/>
    </row>
    <row r="81" spans="1:13" x14ac:dyDescent="0.3">
      <c r="A81" s="4" t="s">
        <v>24</v>
      </c>
      <c r="B81" s="4"/>
      <c r="C81" s="33">
        <v>0</v>
      </c>
      <c r="D81" s="16"/>
      <c r="E81" s="17"/>
      <c r="F81" s="17"/>
      <c r="G81" s="18"/>
      <c r="H81" s="19"/>
      <c r="I81" s="19"/>
      <c r="J81" s="19"/>
      <c r="K81" s="445">
        <f t="shared" si="3"/>
        <v>0</v>
      </c>
      <c r="L81" s="496"/>
      <c r="M81" s="20"/>
    </row>
    <row r="82" spans="1:13" x14ac:dyDescent="0.3">
      <c r="A82" s="4" t="s">
        <v>24</v>
      </c>
      <c r="B82" s="4"/>
      <c r="C82" s="33">
        <v>0</v>
      </c>
      <c r="D82" s="16"/>
      <c r="E82" s="17"/>
      <c r="F82" s="17"/>
      <c r="G82" s="18"/>
      <c r="H82" s="19"/>
      <c r="I82" s="19"/>
      <c r="J82" s="19"/>
      <c r="K82" s="445">
        <f t="shared" si="3"/>
        <v>0</v>
      </c>
      <c r="L82" s="496"/>
      <c r="M82" s="20"/>
    </row>
    <row r="83" spans="1:13" x14ac:dyDescent="0.3">
      <c r="A83" s="4" t="s">
        <v>24</v>
      </c>
      <c r="B83" s="4"/>
      <c r="C83" s="33">
        <v>0</v>
      </c>
      <c r="D83" s="16"/>
      <c r="E83" s="17"/>
      <c r="F83" s="17"/>
      <c r="G83" s="18"/>
      <c r="H83" s="19"/>
      <c r="I83" s="19"/>
      <c r="J83" s="19"/>
      <c r="K83" s="445">
        <f t="shared" si="3"/>
        <v>0</v>
      </c>
      <c r="L83" s="496"/>
      <c r="M83" s="20"/>
    </row>
    <row r="84" spans="1:13" x14ac:dyDescent="0.3">
      <c r="A84" s="4" t="s">
        <v>24</v>
      </c>
      <c r="B84" s="4"/>
      <c r="C84" s="33">
        <v>0</v>
      </c>
      <c r="D84" s="16"/>
      <c r="E84" s="17"/>
      <c r="F84" s="17"/>
      <c r="G84" s="18"/>
      <c r="H84" s="19"/>
      <c r="I84" s="19"/>
      <c r="J84" s="19"/>
      <c r="K84" s="445">
        <f t="shared" si="3"/>
        <v>0</v>
      </c>
      <c r="L84" s="496"/>
      <c r="M84" s="20"/>
    </row>
    <row r="85" spans="1:13" x14ac:dyDescent="0.3">
      <c r="A85" s="4" t="s">
        <v>24</v>
      </c>
      <c r="B85" s="4"/>
      <c r="C85" s="33">
        <v>0</v>
      </c>
      <c r="D85" s="16"/>
      <c r="E85" s="17"/>
      <c r="F85" s="17"/>
      <c r="G85" s="18"/>
      <c r="H85" s="19"/>
      <c r="I85" s="19"/>
      <c r="J85" s="19"/>
      <c r="K85" s="445">
        <f t="shared" si="3"/>
        <v>0</v>
      </c>
      <c r="L85" s="496"/>
      <c r="M85" s="20"/>
    </row>
    <row r="86" spans="1:13" x14ac:dyDescent="0.3">
      <c r="A86" s="4" t="s">
        <v>24</v>
      </c>
      <c r="B86" s="4"/>
      <c r="C86" s="33">
        <v>0</v>
      </c>
      <c r="D86" s="16"/>
      <c r="E86" s="17"/>
      <c r="F86" s="17"/>
      <c r="G86" s="18"/>
      <c r="H86" s="19"/>
      <c r="I86" s="19"/>
      <c r="J86" s="19"/>
      <c r="K86" s="445">
        <f t="shared" si="3"/>
        <v>0</v>
      </c>
      <c r="L86" s="496"/>
      <c r="M86" s="20"/>
    </row>
    <row r="87" spans="1:13" x14ac:dyDescent="0.3">
      <c r="A87" s="4" t="s">
        <v>24</v>
      </c>
      <c r="B87" s="4"/>
      <c r="C87" s="33">
        <v>0</v>
      </c>
      <c r="D87" s="16"/>
      <c r="E87" s="17"/>
      <c r="F87" s="17"/>
      <c r="G87" s="18"/>
      <c r="H87" s="19"/>
      <c r="I87" s="19"/>
      <c r="J87" s="19"/>
      <c r="K87" s="445">
        <f t="shared" si="3"/>
        <v>0</v>
      </c>
      <c r="L87" s="496"/>
      <c r="M87" s="20"/>
    </row>
    <row r="88" spans="1:13" x14ac:dyDescent="0.3">
      <c r="A88" s="4" t="s">
        <v>24</v>
      </c>
      <c r="B88" s="4"/>
      <c r="C88" s="33">
        <v>0</v>
      </c>
      <c r="D88" s="16"/>
      <c r="E88" s="17"/>
      <c r="F88" s="17"/>
      <c r="G88" s="18"/>
      <c r="H88" s="19"/>
      <c r="I88" s="19"/>
      <c r="J88" s="19"/>
      <c r="K88" s="445">
        <f t="shared" si="3"/>
        <v>0</v>
      </c>
      <c r="L88" s="496"/>
      <c r="M88" s="20"/>
    </row>
    <row r="89" spans="1:13" x14ac:dyDescent="0.3">
      <c r="A89" s="4" t="s">
        <v>24</v>
      </c>
      <c r="B89" s="4"/>
      <c r="C89" s="33">
        <v>0</v>
      </c>
      <c r="D89" s="16"/>
      <c r="E89" s="17"/>
      <c r="F89" s="17"/>
      <c r="G89" s="18"/>
      <c r="H89" s="19"/>
      <c r="I89" s="19"/>
      <c r="J89" s="19"/>
      <c r="K89" s="445">
        <f t="shared" si="3"/>
        <v>0</v>
      </c>
      <c r="L89" s="496"/>
      <c r="M89" s="20"/>
    </row>
    <row r="90" spans="1:13" x14ac:dyDescent="0.3">
      <c r="A90" s="4" t="s">
        <v>24</v>
      </c>
      <c r="B90" s="4"/>
      <c r="C90" s="33">
        <v>0</v>
      </c>
      <c r="D90" s="16"/>
      <c r="E90" s="17"/>
      <c r="F90" s="17"/>
      <c r="G90" s="18"/>
      <c r="H90" s="19"/>
      <c r="I90" s="19"/>
      <c r="J90" s="19"/>
      <c r="K90" s="445">
        <f t="shared" si="3"/>
        <v>0</v>
      </c>
      <c r="L90" s="496"/>
      <c r="M90" s="20"/>
    </row>
    <row r="91" spans="1:13" x14ac:dyDescent="0.3">
      <c r="A91" s="4" t="s">
        <v>24</v>
      </c>
      <c r="B91" s="4"/>
      <c r="C91" s="33">
        <v>0</v>
      </c>
      <c r="D91" s="16"/>
      <c r="E91" s="17"/>
      <c r="F91" s="17"/>
      <c r="G91" s="18"/>
      <c r="H91" s="19"/>
      <c r="I91" s="19"/>
      <c r="J91" s="19"/>
      <c r="K91" s="445">
        <f t="shared" si="3"/>
        <v>0</v>
      </c>
      <c r="L91" s="496"/>
      <c r="M91" s="20"/>
    </row>
    <row r="92" spans="1:13" x14ac:dyDescent="0.3">
      <c r="A92" s="4" t="s">
        <v>24</v>
      </c>
      <c r="B92" s="4"/>
      <c r="C92" s="33">
        <v>0</v>
      </c>
      <c r="D92" s="16"/>
      <c r="E92" s="17"/>
      <c r="F92" s="17"/>
      <c r="G92" s="18"/>
      <c r="H92" s="19"/>
      <c r="I92" s="19"/>
      <c r="J92" s="19"/>
      <c r="K92" s="445">
        <f t="shared" si="3"/>
        <v>0</v>
      </c>
      <c r="L92" s="496"/>
      <c r="M92" s="20"/>
    </row>
    <row r="93" spans="1:13" x14ac:dyDescent="0.3">
      <c r="A93" s="4" t="s">
        <v>24</v>
      </c>
      <c r="B93" s="4"/>
      <c r="C93" s="33">
        <v>0</v>
      </c>
      <c r="D93" s="16"/>
      <c r="E93" s="17"/>
      <c r="F93" s="17"/>
      <c r="G93" s="18"/>
      <c r="H93" s="19"/>
      <c r="I93" s="19"/>
      <c r="J93" s="19"/>
      <c r="K93" s="445">
        <f t="shared" si="3"/>
        <v>0</v>
      </c>
      <c r="L93" s="496"/>
      <c r="M93" s="20"/>
    </row>
    <row r="94" spans="1:13" x14ac:dyDescent="0.3">
      <c r="A94" s="4" t="s">
        <v>24</v>
      </c>
      <c r="B94" s="4"/>
      <c r="C94" s="33">
        <v>0</v>
      </c>
      <c r="D94" s="16"/>
      <c r="E94" s="17"/>
      <c r="F94" s="17"/>
      <c r="G94" s="18"/>
      <c r="H94" s="19"/>
      <c r="I94" s="19"/>
      <c r="J94" s="19"/>
      <c r="K94" s="445">
        <f t="shared" si="3"/>
        <v>0</v>
      </c>
      <c r="L94" s="496"/>
      <c r="M94" s="20"/>
    </row>
    <row r="95" spans="1:13" x14ac:dyDescent="0.3">
      <c r="A95" s="4" t="s">
        <v>24</v>
      </c>
      <c r="B95" s="4"/>
      <c r="C95" s="33">
        <v>0</v>
      </c>
      <c r="D95" s="16"/>
      <c r="E95" s="17"/>
      <c r="F95" s="17"/>
      <c r="G95" s="18"/>
      <c r="H95" s="19"/>
      <c r="I95" s="19"/>
      <c r="J95" s="19"/>
      <c r="K95" s="445">
        <f t="shared" si="3"/>
        <v>0</v>
      </c>
      <c r="L95" s="496"/>
      <c r="M95" s="20"/>
    </row>
    <row r="96" spans="1:13" x14ac:dyDescent="0.3">
      <c r="A96" s="4" t="s">
        <v>24</v>
      </c>
      <c r="B96" s="4"/>
      <c r="C96" s="33">
        <v>0</v>
      </c>
      <c r="D96" s="16"/>
      <c r="E96" s="17"/>
      <c r="F96" s="17"/>
      <c r="G96" s="18"/>
      <c r="H96" s="19"/>
      <c r="I96" s="19"/>
      <c r="J96" s="19"/>
      <c r="K96" s="445">
        <f t="shared" si="3"/>
        <v>0</v>
      </c>
      <c r="L96" s="496"/>
      <c r="M96" s="20"/>
    </row>
    <row r="97" spans="1:13" x14ac:dyDescent="0.3">
      <c r="A97" s="4" t="s">
        <v>24</v>
      </c>
      <c r="B97" s="4"/>
      <c r="C97" s="33">
        <v>0</v>
      </c>
      <c r="D97" s="16"/>
      <c r="E97" s="17"/>
      <c r="F97" s="17"/>
      <c r="G97" s="18"/>
      <c r="H97" s="19"/>
      <c r="I97" s="19"/>
      <c r="J97" s="19"/>
      <c r="K97" s="445">
        <f t="shared" si="3"/>
        <v>0</v>
      </c>
      <c r="L97" s="496"/>
      <c r="M97" s="20"/>
    </row>
    <row r="98" spans="1:13" x14ac:dyDescent="0.3">
      <c r="A98" s="4" t="s">
        <v>24</v>
      </c>
      <c r="B98" s="4"/>
      <c r="C98" s="33">
        <v>0</v>
      </c>
      <c r="D98" s="16"/>
      <c r="E98" s="17"/>
      <c r="F98" s="17"/>
      <c r="G98" s="18"/>
      <c r="H98" s="19"/>
      <c r="I98" s="19"/>
      <c r="J98" s="19"/>
      <c r="K98" s="445">
        <f t="shared" si="3"/>
        <v>0</v>
      </c>
      <c r="L98" s="496"/>
      <c r="M98" s="20"/>
    </row>
    <row r="99" spans="1:13" x14ac:dyDescent="0.3">
      <c r="A99" s="4" t="s">
        <v>24</v>
      </c>
      <c r="B99" s="4"/>
      <c r="C99" s="33">
        <v>0</v>
      </c>
      <c r="D99" s="16"/>
      <c r="E99" s="17"/>
      <c r="F99" s="17"/>
      <c r="G99" s="18"/>
      <c r="H99" s="19"/>
      <c r="I99" s="19"/>
      <c r="J99" s="19"/>
      <c r="K99" s="445">
        <f t="shared" si="3"/>
        <v>0</v>
      </c>
      <c r="L99" s="496"/>
      <c r="M99" s="20"/>
    </row>
    <row r="100" spans="1:13" x14ac:dyDescent="0.3">
      <c r="A100" s="4" t="s">
        <v>24</v>
      </c>
      <c r="B100" s="4"/>
      <c r="C100" s="33">
        <v>0</v>
      </c>
      <c r="D100" s="16"/>
      <c r="E100" s="17"/>
      <c r="F100" s="17"/>
      <c r="G100" s="18"/>
      <c r="H100" s="19"/>
      <c r="I100" s="19"/>
      <c r="J100" s="19"/>
      <c r="K100" s="445">
        <f t="shared" si="3"/>
        <v>0</v>
      </c>
      <c r="L100" s="496"/>
      <c r="M100" s="20"/>
    </row>
    <row r="101" spans="1:13" x14ac:dyDescent="0.3">
      <c r="A101" s="4" t="s">
        <v>24</v>
      </c>
      <c r="B101" s="4"/>
      <c r="C101" s="33">
        <v>0</v>
      </c>
      <c r="D101" s="16"/>
      <c r="E101" s="17"/>
      <c r="F101" s="17"/>
      <c r="G101" s="18"/>
      <c r="H101" s="19"/>
      <c r="I101" s="19"/>
      <c r="J101" s="19"/>
      <c r="K101" s="445">
        <f t="shared" si="3"/>
        <v>0</v>
      </c>
      <c r="L101" s="496"/>
      <c r="M101" s="20"/>
    </row>
    <row r="102" spans="1:13" x14ac:dyDescent="0.3">
      <c r="A102" s="4" t="s">
        <v>24</v>
      </c>
      <c r="B102" s="4"/>
      <c r="C102" s="33">
        <v>0</v>
      </c>
      <c r="D102" s="16"/>
      <c r="E102" s="17"/>
      <c r="F102" s="17"/>
      <c r="G102" s="18"/>
      <c r="H102" s="19"/>
      <c r="I102" s="19"/>
      <c r="J102" s="19"/>
      <c r="K102" s="445">
        <f t="shared" si="3"/>
        <v>0</v>
      </c>
      <c r="L102" s="496"/>
      <c r="M102" s="20"/>
    </row>
    <row r="103" spans="1:13" x14ac:dyDescent="0.3">
      <c r="A103" s="4" t="s">
        <v>24</v>
      </c>
      <c r="B103" s="4"/>
      <c r="C103" s="33">
        <v>0</v>
      </c>
      <c r="D103" s="16"/>
      <c r="E103" s="17"/>
      <c r="F103" s="17"/>
      <c r="G103" s="18"/>
      <c r="H103" s="19"/>
      <c r="I103" s="19"/>
      <c r="J103" s="19"/>
      <c r="K103" s="445">
        <f t="shared" si="3"/>
        <v>0</v>
      </c>
      <c r="L103" s="496"/>
      <c r="M103" s="20"/>
    </row>
    <row r="104" spans="1:13" x14ac:dyDescent="0.3">
      <c r="A104" s="4" t="s">
        <v>24</v>
      </c>
      <c r="B104" s="4"/>
      <c r="C104" s="33">
        <v>0</v>
      </c>
      <c r="D104" s="16"/>
      <c r="E104" s="17"/>
      <c r="F104" s="17"/>
      <c r="G104" s="18"/>
      <c r="H104" s="19"/>
      <c r="I104" s="19"/>
      <c r="J104" s="19"/>
      <c r="K104" s="445">
        <f t="shared" si="3"/>
        <v>0</v>
      </c>
      <c r="L104" s="496"/>
      <c r="M104" s="20"/>
    </row>
    <row r="105" spans="1:13" x14ac:dyDescent="0.3">
      <c r="A105" s="4" t="s">
        <v>24</v>
      </c>
      <c r="B105" s="4"/>
      <c r="C105" s="33">
        <v>0</v>
      </c>
      <c r="D105" s="16"/>
      <c r="E105" s="17"/>
      <c r="F105" s="17"/>
      <c r="G105" s="18"/>
      <c r="H105" s="19"/>
      <c r="I105" s="19"/>
      <c r="J105" s="19"/>
      <c r="K105" s="445">
        <f t="shared" si="3"/>
        <v>0</v>
      </c>
      <c r="L105" s="496"/>
      <c r="M105" s="20"/>
    </row>
    <row r="106" spans="1:13" x14ac:dyDescent="0.3">
      <c r="A106" s="4" t="s">
        <v>24</v>
      </c>
      <c r="B106" s="4"/>
      <c r="C106" s="33">
        <v>0</v>
      </c>
      <c r="D106" s="16"/>
      <c r="E106" s="17"/>
      <c r="F106" s="17"/>
      <c r="G106" s="18"/>
      <c r="H106" s="19"/>
      <c r="I106" s="19"/>
      <c r="J106" s="19"/>
      <c r="K106" s="445">
        <f t="shared" si="3"/>
        <v>0</v>
      </c>
      <c r="L106" s="496"/>
      <c r="M106" s="20"/>
    </row>
    <row r="107" spans="1:13" x14ac:dyDescent="0.3">
      <c r="A107" s="4" t="s">
        <v>24</v>
      </c>
      <c r="B107" s="4"/>
      <c r="C107" s="33">
        <v>0</v>
      </c>
      <c r="D107" s="16"/>
      <c r="E107" s="17"/>
      <c r="F107" s="17"/>
      <c r="G107" s="18"/>
      <c r="H107" s="19"/>
      <c r="I107" s="19"/>
      <c r="J107" s="19"/>
      <c r="K107" s="445">
        <f t="shared" si="3"/>
        <v>0</v>
      </c>
      <c r="L107" s="496"/>
      <c r="M107" s="20"/>
    </row>
    <row r="108" spans="1:13" x14ac:dyDescent="0.3">
      <c r="A108" s="4" t="s">
        <v>24</v>
      </c>
      <c r="B108" s="4"/>
      <c r="C108" s="33">
        <v>0</v>
      </c>
      <c r="D108" s="16"/>
      <c r="E108" s="17"/>
      <c r="F108" s="17"/>
      <c r="G108" s="18"/>
      <c r="H108" s="19"/>
      <c r="I108" s="19"/>
      <c r="J108" s="19"/>
      <c r="K108" s="445">
        <f t="shared" si="3"/>
        <v>0</v>
      </c>
      <c r="L108" s="496"/>
      <c r="M108" s="20"/>
    </row>
    <row r="109" spans="1:13" x14ac:dyDescent="0.3">
      <c r="A109" s="4" t="s">
        <v>24</v>
      </c>
      <c r="B109" s="4"/>
      <c r="C109" s="33">
        <v>0</v>
      </c>
      <c r="D109" s="16"/>
      <c r="E109" s="17"/>
      <c r="F109" s="17"/>
      <c r="G109" s="18"/>
      <c r="H109" s="19"/>
      <c r="I109" s="19"/>
      <c r="J109" s="19"/>
      <c r="K109" s="445">
        <f t="shared" si="3"/>
        <v>0</v>
      </c>
      <c r="L109" s="496"/>
      <c r="M109" s="20"/>
    </row>
    <row r="110" spans="1:13" x14ac:dyDescent="0.3">
      <c r="A110" s="4" t="s">
        <v>24</v>
      </c>
      <c r="B110" s="4"/>
      <c r="C110" s="33">
        <v>0</v>
      </c>
      <c r="D110" s="16"/>
      <c r="E110" s="17"/>
      <c r="F110" s="17"/>
      <c r="G110" s="18"/>
      <c r="H110" s="19"/>
      <c r="I110" s="19"/>
      <c r="J110" s="19"/>
      <c r="K110" s="445">
        <f t="shared" si="3"/>
        <v>0</v>
      </c>
      <c r="L110" s="496"/>
      <c r="M110" s="20"/>
    </row>
    <row r="111" spans="1:13" x14ac:dyDescent="0.3">
      <c r="A111" s="4" t="s">
        <v>24</v>
      </c>
      <c r="B111" s="4"/>
      <c r="C111" s="33">
        <v>0</v>
      </c>
      <c r="D111" s="16"/>
      <c r="E111" s="17"/>
      <c r="F111" s="17"/>
      <c r="G111" s="18"/>
      <c r="H111" s="19"/>
      <c r="I111" s="19"/>
      <c r="J111" s="19"/>
      <c r="K111" s="445">
        <f t="shared" si="3"/>
        <v>0</v>
      </c>
      <c r="L111" s="496"/>
      <c r="M111" s="20"/>
    </row>
    <row r="112" spans="1:13" x14ac:dyDescent="0.3">
      <c r="A112" s="4" t="s">
        <v>24</v>
      </c>
      <c r="B112" s="4"/>
      <c r="C112" s="33">
        <v>0</v>
      </c>
      <c r="D112" s="16"/>
      <c r="E112" s="17"/>
      <c r="F112" s="17"/>
      <c r="G112" s="18"/>
      <c r="H112" s="19"/>
      <c r="I112" s="19"/>
      <c r="J112" s="19"/>
      <c r="K112" s="445">
        <f t="shared" si="3"/>
        <v>0</v>
      </c>
      <c r="L112" s="496"/>
      <c r="M112" s="20"/>
    </row>
    <row r="113" spans="1:13" x14ac:dyDescent="0.3">
      <c r="A113" s="4" t="s">
        <v>24</v>
      </c>
      <c r="B113" s="4"/>
      <c r="C113" s="33">
        <v>0</v>
      </c>
      <c r="D113" s="16"/>
      <c r="E113" s="17"/>
      <c r="F113" s="17"/>
      <c r="G113" s="18"/>
      <c r="H113" s="19"/>
      <c r="I113" s="19"/>
      <c r="J113" s="19"/>
      <c r="K113" s="445">
        <f t="shared" si="3"/>
        <v>0</v>
      </c>
      <c r="L113" s="496"/>
      <c r="M113" s="20"/>
    </row>
    <row r="114" spans="1:13" x14ac:dyDescent="0.3">
      <c r="A114" s="4" t="s">
        <v>24</v>
      </c>
      <c r="B114" s="4"/>
      <c r="C114" s="33">
        <v>0</v>
      </c>
      <c r="D114" s="16"/>
      <c r="E114" s="17"/>
      <c r="F114" s="17"/>
      <c r="G114" s="18"/>
      <c r="H114" s="19"/>
      <c r="I114" s="19"/>
      <c r="J114" s="19"/>
      <c r="K114" s="445">
        <f t="shared" si="3"/>
        <v>0</v>
      </c>
      <c r="L114" s="496"/>
      <c r="M114" s="20"/>
    </row>
    <row r="115" spans="1:13" x14ac:dyDescent="0.3">
      <c r="A115" s="4" t="s">
        <v>24</v>
      </c>
      <c r="B115" s="4"/>
      <c r="C115" s="33">
        <v>0</v>
      </c>
      <c r="D115" s="16"/>
      <c r="E115" s="17"/>
      <c r="F115" s="17"/>
      <c r="G115" s="18"/>
      <c r="H115" s="19"/>
      <c r="I115" s="19"/>
      <c r="J115" s="19"/>
      <c r="K115" s="445">
        <f t="shared" si="3"/>
        <v>0</v>
      </c>
      <c r="L115" s="496"/>
      <c r="M115" s="20"/>
    </row>
    <row r="116" spans="1:13" x14ac:dyDescent="0.3">
      <c r="A116" s="4" t="s">
        <v>24</v>
      </c>
      <c r="B116" s="4"/>
      <c r="C116" s="33">
        <v>0</v>
      </c>
      <c r="D116" s="16"/>
      <c r="E116" s="17"/>
      <c r="F116" s="17"/>
      <c r="G116" s="18"/>
      <c r="H116" s="19"/>
      <c r="I116" s="19"/>
      <c r="J116" s="19"/>
      <c r="K116" s="445">
        <f t="shared" si="3"/>
        <v>0</v>
      </c>
      <c r="L116" s="496"/>
      <c r="M116" s="20"/>
    </row>
    <row r="117" spans="1:13" x14ac:dyDescent="0.3">
      <c r="A117" s="4" t="s">
        <v>24</v>
      </c>
      <c r="B117" s="4"/>
      <c r="C117" s="33">
        <v>0</v>
      </c>
      <c r="D117" s="16"/>
      <c r="E117" s="17"/>
      <c r="F117" s="17"/>
      <c r="G117" s="18"/>
      <c r="H117" s="19"/>
      <c r="I117" s="19"/>
      <c r="J117" s="19"/>
      <c r="K117" s="445">
        <f t="shared" si="3"/>
        <v>0</v>
      </c>
      <c r="L117" s="496"/>
      <c r="M117" s="20"/>
    </row>
    <row r="118" spans="1:13" x14ac:dyDescent="0.3">
      <c r="A118" s="4" t="s">
        <v>24</v>
      </c>
      <c r="B118" s="4"/>
      <c r="C118" s="33">
        <v>0</v>
      </c>
      <c r="D118" s="16"/>
      <c r="E118" s="17"/>
      <c r="F118" s="17"/>
      <c r="G118" s="18"/>
      <c r="H118" s="19"/>
      <c r="I118" s="19"/>
      <c r="J118" s="19"/>
      <c r="K118" s="445">
        <f t="shared" si="3"/>
        <v>0</v>
      </c>
      <c r="L118" s="496"/>
      <c r="M118" s="20"/>
    </row>
    <row r="119" spans="1:13" x14ac:dyDescent="0.3">
      <c r="A119" s="4" t="s">
        <v>24</v>
      </c>
      <c r="B119" s="4"/>
      <c r="C119" s="33">
        <v>0</v>
      </c>
      <c r="D119" s="16"/>
      <c r="E119" s="17"/>
      <c r="F119" s="17"/>
      <c r="G119" s="18"/>
      <c r="H119" s="19"/>
      <c r="I119" s="19"/>
      <c r="J119" s="19"/>
      <c r="K119" s="445">
        <f t="shared" si="3"/>
        <v>0</v>
      </c>
      <c r="L119" s="496"/>
      <c r="M119" s="20"/>
    </row>
    <row r="120" spans="1:13" x14ac:dyDescent="0.3">
      <c r="A120" s="4" t="s">
        <v>24</v>
      </c>
      <c r="B120" s="4"/>
      <c r="C120" s="33">
        <v>0</v>
      </c>
      <c r="D120" s="16"/>
      <c r="E120" s="17"/>
      <c r="F120" s="17"/>
      <c r="G120" s="18"/>
      <c r="H120" s="19"/>
      <c r="I120" s="19"/>
      <c r="J120" s="19"/>
      <c r="K120" s="445">
        <f t="shared" si="3"/>
        <v>0</v>
      </c>
      <c r="L120" s="496"/>
      <c r="M120" s="20"/>
    </row>
    <row r="121" spans="1:13" x14ac:dyDescent="0.3">
      <c r="A121" s="4" t="s">
        <v>24</v>
      </c>
      <c r="B121" s="4"/>
      <c r="C121" s="33">
        <v>0</v>
      </c>
      <c r="D121" s="16"/>
      <c r="E121" s="17"/>
      <c r="F121" s="17"/>
      <c r="G121" s="18"/>
      <c r="H121" s="19"/>
      <c r="I121" s="19"/>
      <c r="J121" s="19"/>
      <c r="K121" s="445">
        <f t="shared" si="3"/>
        <v>0</v>
      </c>
      <c r="L121" s="496"/>
      <c r="M121" s="20"/>
    </row>
    <row r="122" spans="1:13" x14ac:dyDescent="0.3">
      <c r="A122" s="4" t="s">
        <v>24</v>
      </c>
      <c r="B122" s="4"/>
      <c r="C122" s="33">
        <v>0</v>
      </c>
      <c r="D122" s="16"/>
      <c r="E122" s="17"/>
      <c r="F122" s="17"/>
      <c r="G122" s="18"/>
      <c r="H122" s="19"/>
      <c r="I122" s="19"/>
      <c r="J122" s="19"/>
      <c r="K122" s="445">
        <f t="shared" si="3"/>
        <v>0</v>
      </c>
      <c r="L122" s="496"/>
      <c r="M122" s="20"/>
    </row>
    <row r="123" spans="1:13" x14ac:dyDescent="0.3">
      <c r="A123" s="4" t="s">
        <v>24</v>
      </c>
      <c r="B123" s="4"/>
      <c r="C123" s="33">
        <v>0</v>
      </c>
      <c r="D123" s="16"/>
      <c r="E123" s="17"/>
      <c r="F123" s="17"/>
      <c r="G123" s="18"/>
      <c r="H123" s="19"/>
      <c r="I123" s="19"/>
      <c r="J123" s="19"/>
      <c r="K123" s="445">
        <f t="shared" si="3"/>
        <v>0</v>
      </c>
      <c r="L123" s="496"/>
      <c r="M123" s="20"/>
    </row>
    <row r="124" spans="1:13" x14ac:dyDescent="0.3">
      <c r="A124" s="4" t="s">
        <v>24</v>
      </c>
      <c r="B124" s="4"/>
      <c r="C124" s="33">
        <v>0</v>
      </c>
      <c r="D124" s="16"/>
      <c r="E124" s="17"/>
      <c r="F124" s="17"/>
      <c r="G124" s="18"/>
      <c r="H124" s="19"/>
      <c r="I124" s="19"/>
      <c r="J124" s="19"/>
      <c r="K124" s="445">
        <f t="shared" si="3"/>
        <v>0</v>
      </c>
      <c r="L124" s="496"/>
      <c r="M124" s="20"/>
    </row>
    <row r="125" spans="1:13" x14ac:dyDescent="0.3">
      <c r="A125" s="4" t="s">
        <v>24</v>
      </c>
      <c r="B125" s="4"/>
      <c r="C125" s="33">
        <v>0</v>
      </c>
      <c r="D125" s="16"/>
      <c r="E125" s="17"/>
      <c r="F125" s="17"/>
      <c r="G125" s="18"/>
      <c r="H125" s="19"/>
      <c r="I125" s="19"/>
      <c r="J125" s="19"/>
      <c r="K125" s="445">
        <f t="shared" si="3"/>
        <v>0</v>
      </c>
      <c r="L125" s="496"/>
      <c r="M125" s="20"/>
    </row>
    <row r="126" spans="1:13" x14ac:dyDescent="0.3">
      <c r="A126" s="4" t="s">
        <v>24</v>
      </c>
      <c r="B126" s="4"/>
      <c r="C126" s="33">
        <v>0</v>
      </c>
      <c r="D126" s="16"/>
      <c r="E126" s="17"/>
      <c r="F126" s="17"/>
      <c r="G126" s="18"/>
      <c r="H126" s="19"/>
      <c r="I126" s="19"/>
      <c r="J126" s="19"/>
      <c r="K126" s="445">
        <f t="shared" si="3"/>
        <v>0</v>
      </c>
      <c r="L126" s="496"/>
      <c r="M126" s="20"/>
    </row>
    <row r="127" spans="1:13" x14ac:dyDescent="0.3">
      <c r="A127" s="4" t="s">
        <v>24</v>
      </c>
      <c r="B127" s="4"/>
      <c r="C127" s="33">
        <v>0</v>
      </c>
      <c r="D127" s="16"/>
      <c r="E127" s="17"/>
      <c r="F127" s="17"/>
      <c r="G127" s="18"/>
      <c r="H127" s="19"/>
      <c r="I127" s="19"/>
      <c r="J127" s="19"/>
      <c r="K127" s="445">
        <f t="shared" si="3"/>
        <v>0</v>
      </c>
      <c r="L127" s="496"/>
      <c r="M127" s="20"/>
    </row>
    <row r="128" spans="1:13" x14ac:dyDescent="0.3">
      <c r="A128" s="4" t="s">
        <v>24</v>
      </c>
      <c r="B128" s="4"/>
      <c r="C128" s="33">
        <v>0</v>
      </c>
      <c r="D128" s="16"/>
      <c r="E128" s="17"/>
      <c r="F128" s="17"/>
      <c r="G128" s="18"/>
      <c r="H128" s="19"/>
      <c r="I128" s="19"/>
      <c r="J128" s="19"/>
      <c r="K128" s="445">
        <f t="shared" si="3"/>
        <v>0</v>
      </c>
      <c r="L128" s="496"/>
      <c r="M128" s="20"/>
    </row>
    <row r="129" spans="1:13" x14ac:dyDescent="0.3">
      <c r="A129" s="4" t="s">
        <v>24</v>
      </c>
      <c r="B129" s="4"/>
      <c r="C129" s="33">
        <v>0</v>
      </c>
      <c r="D129" s="16"/>
      <c r="E129" s="17"/>
      <c r="F129" s="17"/>
      <c r="G129" s="18"/>
      <c r="H129" s="19"/>
      <c r="I129" s="19"/>
      <c r="J129" s="19"/>
      <c r="K129" s="445">
        <f t="shared" si="3"/>
        <v>0</v>
      </c>
      <c r="L129" s="496"/>
      <c r="M129" s="20"/>
    </row>
    <row r="130" spans="1:13" x14ac:dyDescent="0.3">
      <c r="A130" s="4" t="s">
        <v>24</v>
      </c>
      <c r="B130" s="4"/>
      <c r="C130" s="33">
        <v>0</v>
      </c>
      <c r="D130" s="16"/>
      <c r="E130" s="17"/>
      <c r="F130" s="17"/>
      <c r="G130" s="18"/>
      <c r="H130" s="19"/>
      <c r="I130" s="19"/>
      <c r="J130" s="19"/>
      <c r="K130" s="445">
        <f t="shared" si="3"/>
        <v>0</v>
      </c>
      <c r="L130" s="496"/>
      <c r="M130" s="20"/>
    </row>
    <row r="131" spans="1:13" x14ac:dyDescent="0.3">
      <c r="A131" s="4" t="s">
        <v>24</v>
      </c>
      <c r="B131" s="4"/>
      <c r="C131" s="33">
        <v>0</v>
      </c>
      <c r="D131" s="16"/>
      <c r="E131" s="17"/>
      <c r="F131" s="17"/>
      <c r="G131" s="18"/>
      <c r="H131" s="19"/>
      <c r="I131" s="19"/>
      <c r="J131" s="19"/>
      <c r="K131" s="445">
        <f t="shared" si="3"/>
        <v>0</v>
      </c>
      <c r="L131" s="496"/>
      <c r="M131" s="20"/>
    </row>
    <row r="132" spans="1:13" x14ac:dyDescent="0.3">
      <c r="A132" s="4" t="s">
        <v>24</v>
      </c>
      <c r="B132" s="4"/>
      <c r="C132" s="33">
        <v>0</v>
      </c>
      <c r="D132" s="16"/>
      <c r="E132" s="17"/>
      <c r="F132" s="17"/>
      <c r="G132" s="18"/>
      <c r="H132" s="19"/>
      <c r="I132" s="19"/>
      <c r="J132" s="19"/>
      <c r="K132" s="445">
        <f t="shared" si="3"/>
        <v>0</v>
      </c>
      <c r="L132" s="496"/>
      <c r="M132" s="20"/>
    </row>
    <row r="133" spans="1:13" x14ac:dyDescent="0.3">
      <c r="A133" s="4" t="s">
        <v>24</v>
      </c>
      <c r="B133" s="4"/>
      <c r="C133" s="33">
        <v>0</v>
      </c>
      <c r="D133" s="16"/>
      <c r="E133" s="17"/>
      <c r="F133" s="17"/>
      <c r="G133" s="18"/>
      <c r="H133" s="19"/>
      <c r="I133" s="19"/>
      <c r="J133" s="19"/>
      <c r="K133" s="445">
        <f t="shared" si="3"/>
        <v>0</v>
      </c>
      <c r="L133" s="496"/>
      <c r="M133" s="20"/>
    </row>
    <row r="134" spans="1:13" x14ac:dyDescent="0.3">
      <c r="A134" s="4" t="s">
        <v>24</v>
      </c>
      <c r="B134" s="4"/>
      <c r="C134" s="33">
        <v>0</v>
      </c>
      <c r="D134" s="16"/>
      <c r="E134" s="17"/>
      <c r="F134" s="17"/>
      <c r="G134" s="18"/>
      <c r="H134" s="19"/>
      <c r="I134" s="19"/>
      <c r="J134" s="19"/>
      <c r="K134" s="445">
        <f t="shared" si="3"/>
        <v>0</v>
      </c>
      <c r="L134" s="496"/>
      <c r="M134" s="20"/>
    </row>
    <row r="135" spans="1:13" x14ac:dyDescent="0.3">
      <c r="A135" s="4" t="s">
        <v>24</v>
      </c>
      <c r="B135" s="4"/>
      <c r="C135" s="33">
        <v>0</v>
      </c>
      <c r="D135" s="16"/>
      <c r="E135" s="17"/>
      <c r="F135" s="17"/>
      <c r="G135" s="18"/>
      <c r="H135" s="19"/>
      <c r="I135" s="19"/>
      <c r="J135" s="19"/>
      <c r="K135" s="445">
        <f t="shared" si="3"/>
        <v>0</v>
      </c>
      <c r="L135" s="496"/>
      <c r="M135" s="20"/>
    </row>
    <row r="136" spans="1:13" x14ac:dyDescent="0.3">
      <c r="A136" s="4" t="s">
        <v>24</v>
      </c>
      <c r="B136" s="4"/>
      <c r="C136" s="33">
        <v>0</v>
      </c>
      <c r="D136" s="16"/>
      <c r="E136" s="17"/>
      <c r="F136" s="17"/>
      <c r="G136" s="18"/>
      <c r="H136" s="19"/>
      <c r="I136" s="19"/>
      <c r="J136" s="19"/>
      <c r="K136" s="445">
        <f t="shared" si="3"/>
        <v>0</v>
      </c>
      <c r="L136" s="496"/>
      <c r="M136" s="20"/>
    </row>
    <row r="137" spans="1:13" x14ac:dyDescent="0.3">
      <c r="A137" s="4" t="s">
        <v>24</v>
      </c>
      <c r="B137" s="4"/>
      <c r="C137" s="33">
        <v>0</v>
      </c>
      <c r="D137" s="16"/>
      <c r="E137" s="17"/>
      <c r="F137" s="17"/>
      <c r="G137" s="18"/>
      <c r="H137" s="19"/>
      <c r="I137" s="19"/>
      <c r="J137" s="19"/>
      <c r="K137" s="445">
        <f t="shared" si="3"/>
        <v>0</v>
      </c>
      <c r="L137" s="496"/>
      <c r="M137" s="20"/>
    </row>
    <row r="138" spans="1:13" x14ac:dyDescent="0.3">
      <c r="A138" s="4" t="s">
        <v>24</v>
      </c>
      <c r="B138" s="4"/>
      <c r="C138" s="33">
        <v>0</v>
      </c>
      <c r="D138" s="16"/>
      <c r="E138" s="17"/>
      <c r="F138" s="17"/>
      <c r="G138" s="18"/>
      <c r="H138" s="19"/>
      <c r="I138" s="19"/>
      <c r="J138" s="19"/>
      <c r="K138" s="445">
        <f t="shared" si="3"/>
        <v>0</v>
      </c>
      <c r="L138" s="496"/>
      <c r="M138" s="20"/>
    </row>
    <row r="139" spans="1:13" x14ac:dyDescent="0.3">
      <c r="A139" s="4" t="s">
        <v>24</v>
      </c>
      <c r="B139" s="4"/>
      <c r="C139" s="33">
        <v>0</v>
      </c>
      <c r="D139" s="16"/>
      <c r="E139" s="17"/>
      <c r="F139" s="17"/>
      <c r="G139" s="18"/>
      <c r="H139" s="19"/>
      <c r="I139" s="19"/>
      <c r="J139" s="19"/>
      <c r="K139" s="445">
        <f t="shared" si="3"/>
        <v>0</v>
      </c>
      <c r="L139" s="496"/>
      <c r="M139" s="20"/>
    </row>
    <row r="140" spans="1:13" x14ac:dyDescent="0.3">
      <c r="A140" s="4" t="s">
        <v>24</v>
      </c>
      <c r="B140" s="4"/>
      <c r="C140" s="33">
        <v>0</v>
      </c>
      <c r="D140" s="16"/>
      <c r="E140" s="17"/>
      <c r="F140" s="17"/>
      <c r="G140" s="18"/>
      <c r="H140" s="19"/>
      <c r="I140" s="19"/>
      <c r="J140" s="19"/>
      <c r="K140" s="445">
        <f t="shared" ref="K140:K174" si="4">H140*0.7</f>
        <v>0</v>
      </c>
      <c r="L140" s="496"/>
      <c r="M140" s="20"/>
    </row>
    <row r="141" spans="1:13" x14ac:dyDescent="0.3">
      <c r="A141" s="4" t="s">
        <v>24</v>
      </c>
      <c r="B141" s="4"/>
      <c r="C141" s="33">
        <v>0</v>
      </c>
      <c r="D141" s="16"/>
      <c r="E141" s="17"/>
      <c r="F141" s="17"/>
      <c r="G141" s="18"/>
      <c r="H141" s="19"/>
      <c r="I141" s="19"/>
      <c r="J141" s="19"/>
      <c r="K141" s="445">
        <f t="shared" si="4"/>
        <v>0</v>
      </c>
      <c r="L141" s="496"/>
      <c r="M141" s="20"/>
    </row>
    <row r="142" spans="1:13" x14ac:dyDescent="0.3">
      <c r="A142" s="4" t="s">
        <v>24</v>
      </c>
      <c r="B142" s="4"/>
      <c r="C142" s="33">
        <v>0</v>
      </c>
      <c r="D142" s="16"/>
      <c r="E142" s="17"/>
      <c r="F142" s="17"/>
      <c r="G142" s="18"/>
      <c r="H142" s="19"/>
      <c r="I142" s="19"/>
      <c r="J142" s="19"/>
      <c r="K142" s="445">
        <f t="shared" si="4"/>
        <v>0</v>
      </c>
      <c r="L142" s="496"/>
      <c r="M142" s="20"/>
    </row>
    <row r="143" spans="1:13" x14ac:dyDescent="0.3">
      <c r="A143" s="4" t="s">
        <v>24</v>
      </c>
      <c r="B143" s="4"/>
      <c r="C143" s="33">
        <v>0</v>
      </c>
      <c r="D143" s="16"/>
      <c r="E143" s="17"/>
      <c r="F143" s="17"/>
      <c r="G143" s="18"/>
      <c r="H143" s="19"/>
      <c r="I143" s="19"/>
      <c r="J143" s="19"/>
      <c r="K143" s="445">
        <f t="shared" si="4"/>
        <v>0</v>
      </c>
      <c r="L143" s="496"/>
      <c r="M143" s="20"/>
    </row>
    <row r="144" spans="1:13" x14ac:dyDescent="0.3">
      <c r="A144" s="4" t="s">
        <v>24</v>
      </c>
      <c r="B144" s="4"/>
      <c r="C144" s="33">
        <v>0</v>
      </c>
      <c r="D144" s="16"/>
      <c r="E144" s="17"/>
      <c r="F144" s="17"/>
      <c r="G144" s="18"/>
      <c r="H144" s="19"/>
      <c r="I144" s="19"/>
      <c r="J144" s="19"/>
      <c r="K144" s="445">
        <f t="shared" si="4"/>
        <v>0</v>
      </c>
      <c r="L144" s="496"/>
      <c r="M144" s="20"/>
    </row>
    <row r="145" spans="1:13" x14ac:dyDescent="0.3">
      <c r="A145" s="4" t="s">
        <v>24</v>
      </c>
      <c r="B145" s="4"/>
      <c r="C145" s="33">
        <v>0</v>
      </c>
      <c r="D145" s="16"/>
      <c r="E145" s="17"/>
      <c r="F145" s="17"/>
      <c r="G145" s="18"/>
      <c r="H145" s="19"/>
      <c r="I145" s="19"/>
      <c r="J145" s="19"/>
      <c r="K145" s="445">
        <f t="shared" si="4"/>
        <v>0</v>
      </c>
      <c r="L145" s="496"/>
      <c r="M145" s="20"/>
    </row>
    <row r="146" spans="1:13" x14ac:dyDescent="0.3">
      <c r="A146" s="4" t="s">
        <v>24</v>
      </c>
      <c r="B146" s="4"/>
      <c r="C146" s="33">
        <v>0</v>
      </c>
      <c r="D146" s="16"/>
      <c r="E146" s="17"/>
      <c r="F146" s="17"/>
      <c r="G146" s="18"/>
      <c r="H146" s="19"/>
      <c r="I146" s="19"/>
      <c r="J146" s="19"/>
      <c r="K146" s="445">
        <f t="shared" si="4"/>
        <v>0</v>
      </c>
      <c r="L146" s="496"/>
      <c r="M146" s="20"/>
    </row>
    <row r="147" spans="1:13" x14ac:dyDescent="0.3">
      <c r="A147" s="4" t="s">
        <v>24</v>
      </c>
      <c r="B147" s="4"/>
      <c r="C147" s="33">
        <v>0</v>
      </c>
      <c r="D147" s="16"/>
      <c r="E147" s="17"/>
      <c r="F147" s="17"/>
      <c r="G147" s="18"/>
      <c r="H147" s="19"/>
      <c r="I147" s="19"/>
      <c r="J147" s="19"/>
      <c r="K147" s="445">
        <f t="shared" si="4"/>
        <v>0</v>
      </c>
      <c r="L147" s="496"/>
      <c r="M147" s="20"/>
    </row>
    <row r="148" spans="1:13" x14ac:dyDescent="0.3">
      <c r="A148" s="4" t="s">
        <v>24</v>
      </c>
      <c r="B148" s="4"/>
      <c r="C148" s="33">
        <v>0</v>
      </c>
      <c r="D148" s="16"/>
      <c r="E148" s="17"/>
      <c r="F148" s="17"/>
      <c r="G148" s="18"/>
      <c r="H148" s="19"/>
      <c r="I148" s="19"/>
      <c r="J148" s="19"/>
      <c r="K148" s="445">
        <f t="shared" si="4"/>
        <v>0</v>
      </c>
      <c r="L148" s="496"/>
      <c r="M148" s="20"/>
    </row>
    <row r="149" spans="1:13" x14ac:dyDescent="0.3">
      <c r="A149" s="4" t="s">
        <v>24</v>
      </c>
      <c r="B149" s="4"/>
      <c r="C149" s="33">
        <v>0</v>
      </c>
      <c r="D149" s="16"/>
      <c r="E149" s="17"/>
      <c r="F149" s="17"/>
      <c r="G149" s="18"/>
      <c r="H149" s="19"/>
      <c r="I149" s="19"/>
      <c r="J149" s="19"/>
      <c r="K149" s="445">
        <f t="shared" si="4"/>
        <v>0</v>
      </c>
      <c r="L149" s="496"/>
      <c r="M149" s="20"/>
    </row>
    <row r="150" spans="1:13" x14ac:dyDescent="0.3">
      <c r="A150" s="4" t="s">
        <v>24</v>
      </c>
      <c r="B150" s="4"/>
      <c r="C150" s="33">
        <v>0</v>
      </c>
      <c r="D150" s="16"/>
      <c r="E150" s="17"/>
      <c r="F150" s="17"/>
      <c r="G150" s="18"/>
      <c r="H150" s="19"/>
      <c r="I150" s="19"/>
      <c r="J150" s="19"/>
      <c r="K150" s="445">
        <f t="shared" si="4"/>
        <v>0</v>
      </c>
      <c r="L150" s="496"/>
      <c r="M150" s="20"/>
    </row>
    <row r="151" spans="1:13" x14ac:dyDescent="0.3">
      <c r="A151" s="4" t="s">
        <v>24</v>
      </c>
      <c r="B151" s="4"/>
      <c r="C151" s="33">
        <v>0</v>
      </c>
      <c r="D151" s="16"/>
      <c r="E151" s="17"/>
      <c r="F151" s="17"/>
      <c r="G151" s="18"/>
      <c r="H151" s="19"/>
      <c r="I151" s="19"/>
      <c r="J151" s="19"/>
      <c r="K151" s="445">
        <f t="shared" si="4"/>
        <v>0</v>
      </c>
      <c r="L151" s="496"/>
      <c r="M151" s="20"/>
    </row>
    <row r="152" spans="1:13" x14ac:dyDescent="0.3">
      <c r="A152" s="4" t="s">
        <v>24</v>
      </c>
      <c r="B152" s="4"/>
      <c r="C152" s="33">
        <v>0</v>
      </c>
      <c r="D152" s="16"/>
      <c r="E152" s="17"/>
      <c r="F152" s="17"/>
      <c r="G152" s="18"/>
      <c r="H152" s="19"/>
      <c r="I152" s="19"/>
      <c r="J152" s="19"/>
      <c r="K152" s="445">
        <f t="shared" si="4"/>
        <v>0</v>
      </c>
      <c r="L152" s="496"/>
      <c r="M152" s="20"/>
    </row>
    <row r="153" spans="1:13" x14ac:dyDescent="0.3">
      <c r="A153" s="4" t="s">
        <v>24</v>
      </c>
      <c r="B153" s="4"/>
      <c r="C153" s="33">
        <v>0</v>
      </c>
      <c r="D153" s="16"/>
      <c r="E153" s="17"/>
      <c r="F153" s="17"/>
      <c r="G153" s="18"/>
      <c r="H153" s="19"/>
      <c r="I153" s="19"/>
      <c r="J153" s="19"/>
      <c r="K153" s="445">
        <f t="shared" si="4"/>
        <v>0</v>
      </c>
      <c r="L153" s="496"/>
      <c r="M153" s="20"/>
    </row>
    <row r="154" spans="1:13" x14ac:dyDescent="0.3">
      <c r="A154" s="4" t="s">
        <v>24</v>
      </c>
      <c r="B154" s="4"/>
      <c r="C154" s="33">
        <v>0</v>
      </c>
      <c r="D154" s="16"/>
      <c r="E154" s="17"/>
      <c r="F154" s="17"/>
      <c r="G154" s="18"/>
      <c r="H154" s="19"/>
      <c r="I154" s="19"/>
      <c r="J154" s="19"/>
      <c r="K154" s="445">
        <f t="shared" si="4"/>
        <v>0</v>
      </c>
      <c r="L154" s="496"/>
      <c r="M154" s="20"/>
    </row>
    <row r="155" spans="1:13" x14ac:dyDescent="0.3">
      <c r="A155" s="4" t="s">
        <v>24</v>
      </c>
      <c r="B155" s="4"/>
      <c r="C155" s="33">
        <v>0</v>
      </c>
      <c r="D155" s="16"/>
      <c r="E155" s="17"/>
      <c r="F155" s="17"/>
      <c r="G155" s="18"/>
      <c r="H155" s="19"/>
      <c r="I155" s="19"/>
      <c r="J155" s="19"/>
      <c r="K155" s="445">
        <f t="shared" si="4"/>
        <v>0</v>
      </c>
      <c r="L155" s="496"/>
      <c r="M155" s="20"/>
    </row>
    <row r="156" spans="1:13" x14ac:dyDescent="0.3">
      <c r="A156" s="4" t="s">
        <v>24</v>
      </c>
      <c r="B156" s="4"/>
      <c r="C156" s="33">
        <v>0</v>
      </c>
      <c r="D156" s="16"/>
      <c r="E156" s="17"/>
      <c r="F156" s="17"/>
      <c r="G156" s="18" t="s">
        <v>24</v>
      </c>
      <c r="H156" s="19"/>
      <c r="I156" s="19"/>
      <c r="J156" s="19"/>
      <c r="K156" s="445">
        <f t="shared" si="4"/>
        <v>0</v>
      </c>
      <c r="L156" s="496"/>
      <c r="M156" s="20"/>
    </row>
    <row r="157" spans="1:13" x14ac:dyDescent="0.3">
      <c r="A157" s="4" t="s">
        <v>24</v>
      </c>
      <c r="B157" s="4"/>
      <c r="C157" s="33">
        <v>0</v>
      </c>
      <c r="D157" s="16"/>
      <c r="E157" s="17"/>
      <c r="F157" s="17"/>
      <c r="G157" s="18" t="s">
        <v>24</v>
      </c>
      <c r="H157" s="19"/>
      <c r="I157" s="19"/>
      <c r="J157" s="19"/>
      <c r="K157" s="445">
        <f t="shared" si="4"/>
        <v>0</v>
      </c>
      <c r="L157" s="496"/>
      <c r="M157" s="20"/>
    </row>
    <row r="158" spans="1:13" x14ac:dyDescent="0.3">
      <c r="A158" s="4" t="s">
        <v>24</v>
      </c>
      <c r="B158" s="4"/>
      <c r="C158" s="33">
        <v>0</v>
      </c>
      <c r="D158" s="16"/>
      <c r="E158" s="17"/>
      <c r="F158" s="17"/>
      <c r="G158" s="18" t="s">
        <v>24</v>
      </c>
      <c r="H158" s="19"/>
      <c r="I158" s="19"/>
      <c r="J158" s="19"/>
      <c r="K158" s="445">
        <f t="shared" si="4"/>
        <v>0</v>
      </c>
      <c r="L158" s="496"/>
      <c r="M158" s="20"/>
    </row>
    <row r="159" spans="1:13" x14ac:dyDescent="0.3">
      <c r="A159" s="4" t="s">
        <v>24</v>
      </c>
      <c r="B159" s="4"/>
      <c r="C159" s="33">
        <v>0</v>
      </c>
      <c r="D159" s="16"/>
      <c r="E159" s="17"/>
      <c r="F159" s="17"/>
      <c r="G159" s="18" t="s">
        <v>24</v>
      </c>
      <c r="H159" s="19"/>
      <c r="I159" s="19"/>
      <c r="J159" s="19"/>
      <c r="K159" s="445">
        <f t="shared" si="4"/>
        <v>0</v>
      </c>
      <c r="L159" s="496"/>
      <c r="M159" s="20"/>
    </row>
    <row r="160" spans="1:13" x14ac:dyDescent="0.3">
      <c r="A160" s="4" t="s">
        <v>24</v>
      </c>
      <c r="B160" s="4"/>
      <c r="C160" s="33">
        <v>0</v>
      </c>
      <c r="D160" s="16"/>
      <c r="E160" s="17"/>
      <c r="F160" s="17"/>
      <c r="G160" s="18" t="s">
        <v>24</v>
      </c>
      <c r="H160" s="19"/>
      <c r="I160" s="19"/>
      <c r="J160" s="19"/>
      <c r="K160" s="445">
        <f t="shared" si="4"/>
        <v>0</v>
      </c>
      <c r="L160" s="496"/>
      <c r="M160" s="20"/>
    </row>
    <row r="161" spans="1:13" x14ac:dyDescent="0.3">
      <c r="A161" s="4" t="s">
        <v>24</v>
      </c>
      <c r="B161" s="4"/>
      <c r="C161" s="33">
        <v>0</v>
      </c>
      <c r="D161" s="16"/>
      <c r="E161" s="17"/>
      <c r="F161" s="17"/>
      <c r="G161" s="18" t="s">
        <v>24</v>
      </c>
      <c r="H161" s="19"/>
      <c r="I161" s="19"/>
      <c r="J161" s="19"/>
      <c r="K161" s="445">
        <f t="shared" si="4"/>
        <v>0</v>
      </c>
      <c r="L161" s="496"/>
      <c r="M161" s="20"/>
    </row>
    <row r="162" spans="1:13" x14ac:dyDescent="0.3">
      <c r="A162" s="4" t="s">
        <v>24</v>
      </c>
      <c r="B162" s="4"/>
      <c r="C162" s="33">
        <v>0</v>
      </c>
      <c r="D162" s="16"/>
      <c r="E162" s="17"/>
      <c r="F162" s="17"/>
      <c r="G162" s="18" t="s">
        <v>24</v>
      </c>
      <c r="H162" s="19"/>
      <c r="I162" s="19"/>
      <c r="J162" s="19"/>
      <c r="K162" s="445">
        <f t="shared" si="4"/>
        <v>0</v>
      </c>
      <c r="L162" s="496"/>
      <c r="M162" s="20"/>
    </row>
    <row r="163" spans="1:13" x14ac:dyDescent="0.3">
      <c r="A163" s="4" t="s">
        <v>24</v>
      </c>
      <c r="B163" s="4"/>
      <c r="C163" s="33">
        <v>0</v>
      </c>
      <c r="D163" s="16"/>
      <c r="E163" s="17"/>
      <c r="F163" s="17"/>
      <c r="G163" s="18" t="s">
        <v>24</v>
      </c>
      <c r="H163" s="19"/>
      <c r="I163" s="19"/>
      <c r="J163" s="19"/>
      <c r="K163" s="445">
        <f t="shared" si="4"/>
        <v>0</v>
      </c>
      <c r="L163" s="496"/>
      <c r="M163" s="20"/>
    </row>
    <row r="164" spans="1:13" x14ac:dyDescent="0.3">
      <c r="A164" s="4" t="s">
        <v>24</v>
      </c>
      <c r="B164" s="4"/>
      <c r="C164" s="33">
        <v>0</v>
      </c>
      <c r="D164" s="16"/>
      <c r="E164" s="17"/>
      <c r="F164" s="17"/>
      <c r="G164" s="18" t="s">
        <v>24</v>
      </c>
      <c r="H164" s="19"/>
      <c r="I164" s="19"/>
      <c r="J164" s="19"/>
      <c r="K164" s="445">
        <f t="shared" si="4"/>
        <v>0</v>
      </c>
      <c r="L164" s="496"/>
      <c r="M164" s="20"/>
    </row>
    <row r="165" spans="1:13" x14ac:dyDescent="0.3">
      <c r="A165" s="4" t="s">
        <v>24</v>
      </c>
      <c r="B165" s="4"/>
      <c r="C165" s="33">
        <v>0</v>
      </c>
      <c r="D165" s="16"/>
      <c r="E165" s="17"/>
      <c r="F165" s="17"/>
      <c r="G165" s="18" t="s">
        <v>24</v>
      </c>
      <c r="H165" s="19"/>
      <c r="I165" s="19"/>
      <c r="J165" s="19"/>
      <c r="K165" s="445">
        <f t="shared" si="4"/>
        <v>0</v>
      </c>
      <c r="L165" s="496"/>
      <c r="M165" s="20"/>
    </row>
    <row r="166" spans="1:13" x14ac:dyDescent="0.3">
      <c r="A166" s="4" t="s">
        <v>24</v>
      </c>
      <c r="B166" s="4"/>
      <c r="C166" s="33">
        <v>0</v>
      </c>
      <c r="D166" s="16"/>
      <c r="E166" s="17"/>
      <c r="F166" s="17"/>
      <c r="G166" s="18" t="s">
        <v>24</v>
      </c>
      <c r="H166" s="19"/>
      <c r="I166" s="19"/>
      <c r="J166" s="19"/>
      <c r="K166" s="445">
        <f t="shared" si="4"/>
        <v>0</v>
      </c>
      <c r="L166" s="496"/>
      <c r="M166" s="20"/>
    </row>
    <row r="167" spans="1:13" x14ac:dyDescent="0.3">
      <c r="A167" s="4" t="s">
        <v>24</v>
      </c>
      <c r="B167" s="4"/>
      <c r="C167" s="33">
        <v>0</v>
      </c>
      <c r="D167" s="16"/>
      <c r="E167" s="17"/>
      <c r="F167" s="17"/>
      <c r="G167" s="18" t="s">
        <v>24</v>
      </c>
      <c r="H167" s="19"/>
      <c r="I167" s="19"/>
      <c r="J167" s="19"/>
      <c r="K167" s="445">
        <f t="shared" si="4"/>
        <v>0</v>
      </c>
      <c r="L167" s="496"/>
      <c r="M167" s="20"/>
    </row>
    <row r="168" spans="1:13" x14ac:dyDescent="0.3">
      <c r="A168" s="4" t="s">
        <v>24</v>
      </c>
      <c r="B168" s="4"/>
      <c r="C168" s="33">
        <v>0</v>
      </c>
      <c r="D168" s="16"/>
      <c r="E168" s="17"/>
      <c r="F168" s="17"/>
      <c r="G168" s="18" t="s">
        <v>24</v>
      </c>
      <c r="H168" s="19"/>
      <c r="I168" s="19"/>
      <c r="J168" s="19"/>
      <c r="K168" s="445">
        <f t="shared" si="4"/>
        <v>0</v>
      </c>
      <c r="L168" s="496"/>
      <c r="M168" s="20"/>
    </row>
    <row r="169" spans="1:13" x14ac:dyDescent="0.3">
      <c r="A169" s="4" t="s">
        <v>24</v>
      </c>
      <c r="B169" s="4"/>
      <c r="C169" s="33">
        <v>0</v>
      </c>
      <c r="D169" s="16"/>
      <c r="E169" s="17"/>
      <c r="F169" s="17"/>
      <c r="G169" s="18" t="s">
        <v>24</v>
      </c>
      <c r="H169" s="19"/>
      <c r="I169" s="19"/>
      <c r="J169" s="19"/>
      <c r="K169" s="445">
        <f t="shared" si="4"/>
        <v>0</v>
      </c>
      <c r="L169" s="496"/>
      <c r="M169" s="20"/>
    </row>
    <row r="170" spans="1:13" x14ac:dyDescent="0.3">
      <c r="A170" s="4" t="s">
        <v>24</v>
      </c>
      <c r="B170" s="4"/>
      <c r="C170" s="33">
        <v>0</v>
      </c>
      <c r="D170" s="16"/>
      <c r="E170" s="17"/>
      <c r="F170" s="17"/>
      <c r="G170" s="18" t="s">
        <v>24</v>
      </c>
      <c r="H170" s="19"/>
      <c r="I170" s="19"/>
      <c r="J170" s="19"/>
      <c r="K170" s="445">
        <f t="shared" si="4"/>
        <v>0</v>
      </c>
      <c r="L170" s="496"/>
      <c r="M170" s="20"/>
    </row>
    <row r="171" spans="1:13" x14ac:dyDescent="0.3">
      <c r="A171" s="4" t="s">
        <v>24</v>
      </c>
      <c r="B171" s="4"/>
      <c r="C171" s="33">
        <v>0</v>
      </c>
      <c r="D171" s="16"/>
      <c r="E171" s="17"/>
      <c r="F171" s="17"/>
      <c r="G171" s="18" t="s">
        <v>24</v>
      </c>
      <c r="H171" s="19"/>
      <c r="I171" s="19"/>
      <c r="J171" s="19"/>
      <c r="K171" s="445">
        <f t="shared" si="4"/>
        <v>0</v>
      </c>
      <c r="L171" s="496"/>
      <c r="M171" s="20"/>
    </row>
    <row r="172" spans="1:13" x14ac:dyDescent="0.3">
      <c r="A172" s="4" t="s">
        <v>24</v>
      </c>
      <c r="B172" s="4"/>
      <c r="C172" s="33">
        <v>0</v>
      </c>
      <c r="D172" s="16"/>
      <c r="E172" s="17"/>
      <c r="F172" s="17"/>
      <c r="G172" s="18" t="s">
        <v>24</v>
      </c>
      <c r="H172" s="19"/>
      <c r="I172" s="19"/>
      <c r="J172" s="19"/>
      <c r="K172" s="445">
        <f t="shared" si="4"/>
        <v>0</v>
      </c>
      <c r="L172" s="496"/>
      <c r="M172" s="20"/>
    </row>
    <row r="173" spans="1:13" x14ac:dyDescent="0.3">
      <c r="A173" s="4" t="s">
        <v>24</v>
      </c>
      <c r="B173" s="4"/>
      <c r="C173" s="33">
        <v>0</v>
      </c>
      <c r="D173" s="16"/>
      <c r="E173" s="17"/>
      <c r="F173" s="17"/>
      <c r="G173" s="18" t="s">
        <v>24</v>
      </c>
      <c r="H173" s="19"/>
      <c r="I173" s="19"/>
      <c r="J173" s="19"/>
      <c r="K173" s="445">
        <f t="shared" si="4"/>
        <v>0</v>
      </c>
      <c r="L173" s="496"/>
      <c r="M173" s="20"/>
    </row>
    <row r="174" spans="1:13" ht="15" thickBot="1" x14ac:dyDescent="0.35">
      <c r="A174" s="4" t="s">
        <v>24</v>
      </c>
      <c r="B174" s="4"/>
      <c r="C174" s="33">
        <v>0</v>
      </c>
      <c r="D174" s="16"/>
      <c r="E174" s="17"/>
      <c r="F174" s="17"/>
      <c r="G174" s="18" t="s">
        <v>24</v>
      </c>
      <c r="H174" s="19"/>
      <c r="I174" s="19"/>
      <c r="J174" s="19"/>
      <c r="K174" s="445">
        <f t="shared" si="4"/>
        <v>0</v>
      </c>
      <c r="L174" s="497"/>
      <c r="M174" s="20"/>
    </row>
  </sheetData>
  <mergeCells count="13">
    <mergeCell ref="H1:K1"/>
    <mergeCell ref="H2:K2"/>
    <mergeCell ref="A3:C3"/>
    <mergeCell ref="A4:A7"/>
    <mergeCell ref="B4:B7"/>
    <mergeCell ref="C4:C7"/>
    <mergeCell ref="D4:H4"/>
    <mergeCell ref="M4:M9"/>
    <mergeCell ref="G5:G6"/>
    <mergeCell ref="H5:H6"/>
    <mergeCell ref="I5:I6"/>
    <mergeCell ref="J5:J6"/>
    <mergeCell ref="L6:L7"/>
  </mergeCells>
  <conditionalFormatting sqref="E10:E174">
    <cfRule type="cellIs" dxfId="13" priority="3" operator="greaterThan">
      <formula>0.05</formula>
    </cfRule>
  </conditionalFormatting>
  <conditionalFormatting sqref="D10:D174">
    <cfRule type="cellIs" dxfId="12" priority="2" operator="between">
      <formula>1</formula>
      <formula>9.2</formula>
    </cfRule>
  </conditionalFormatting>
  <conditionalFormatting sqref="G10:G174">
    <cfRule type="cellIs" dxfId="11" priority="1" operator="equal">
      <formula>0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T174"/>
  <sheetViews>
    <sheetView workbookViewId="0">
      <pane xSplit="3" ySplit="9" topLeftCell="N58" activePane="bottomRight" state="frozen"/>
      <selection pane="topRight" activeCell="D1" sqref="D1"/>
      <selection pane="bottomLeft" activeCell="A10" sqref="A10"/>
      <selection pane="bottomRight" activeCell="T68" sqref="T68"/>
    </sheetView>
  </sheetViews>
  <sheetFormatPr baseColWidth="10" defaultColWidth="11.44140625" defaultRowHeight="14.4" x14ac:dyDescent="0.3"/>
  <cols>
    <col min="1" max="1" width="12.5546875" style="38" customWidth="1"/>
    <col min="2" max="2" width="7.5546875" style="38" customWidth="1"/>
    <col min="3" max="7" width="9.6640625" style="38" customWidth="1"/>
    <col min="8" max="8" width="12" style="38" customWidth="1"/>
    <col min="9" max="10" width="9.6640625" style="38" customWidth="1"/>
    <col min="11" max="11" width="12.109375" style="38" customWidth="1"/>
    <col min="12" max="12" width="9.6640625" style="38" customWidth="1"/>
    <col min="13" max="13" width="17" style="38" customWidth="1"/>
    <col min="14" max="14" width="15.44140625" style="38" customWidth="1"/>
    <col min="15" max="19" width="9.6640625" style="38" customWidth="1"/>
    <col min="20" max="20" width="40.88671875" style="38" customWidth="1"/>
    <col min="21" max="16384" width="11.44140625" style="38"/>
  </cols>
  <sheetData>
    <row r="1" spans="1:20" ht="18" customHeight="1" x14ac:dyDescent="0.35">
      <c r="A1" s="5">
        <v>2017</v>
      </c>
      <c r="E1" s="773"/>
      <c r="F1" s="774"/>
      <c r="G1" s="774"/>
      <c r="H1" s="774"/>
      <c r="I1" s="775"/>
      <c r="J1" s="775"/>
      <c r="K1" s="775"/>
      <c r="L1" s="776"/>
    </row>
    <row r="2" spans="1:20" ht="18.75" customHeight="1" thickBot="1" x14ac:dyDescent="0.3">
      <c r="E2" s="777" t="s">
        <v>298</v>
      </c>
      <c r="F2" s="778"/>
      <c r="G2" s="778"/>
      <c r="H2" s="778"/>
      <c r="I2" s="779"/>
      <c r="J2" s="779"/>
      <c r="K2" s="779"/>
      <c r="L2" s="780"/>
    </row>
    <row r="3" spans="1:20" ht="16.5" customHeight="1" thickBot="1" x14ac:dyDescent="0.3">
      <c r="A3" s="713" t="s">
        <v>256</v>
      </c>
      <c r="B3" s="714"/>
      <c r="C3" s="715"/>
      <c r="D3" s="3"/>
      <c r="Q3" s="38" t="s">
        <v>282</v>
      </c>
    </row>
    <row r="4" spans="1:20" ht="30.75" customHeight="1" thickBot="1" x14ac:dyDescent="0.35">
      <c r="A4" s="716" t="s">
        <v>0</v>
      </c>
      <c r="B4" s="717" t="s">
        <v>1</v>
      </c>
      <c r="C4" s="717" t="s">
        <v>2</v>
      </c>
      <c r="D4" s="701" t="s">
        <v>3</v>
      </c>
      <c r="E4" s="701"/>
      <c r="F4" s="701"/>
      <c r="G4" s="701"/>
      <c r="H4" s="701"/>
      <c r="I4" s="595"/>
      <c r="J4" s="604"/>
      <c r="K4" s="604" t="s">
        <v>195</v>
      </c>
      <c r="L4" s="478" t="s">
        <v>217</v>
      </c>
      <c r="M4" s="609" t="s">
        <v>352</v>
      </c>
      <c r="N4" s="610" t="s">
        <v>151</v>
      </c>
      <c r="O4" s="467"/>
      <c r="P4" s="731" t="s">
        <v>221</v>
      </c>
      <c r="Q4" s="732"/>
      <c r="R4" s="733" t="s">
        <v>4</v>
      </c>
      <c r="S4" s="734"/>
      <c r="T4" s="722" t="s">
        <v>5</v>
      </c>
    </row>
    <row r="5" spans="1:20" ht="17.25" customHeight="1" thickBot="1" x14ac:dyDescent="0.35">
      <c r="A5" s="689"/>
      <c r="B5" s="698"/>
      <c r="C5" s="700"/>
      <c r="D5" s="596" t="s">
        <v>6</v>
      </c>
      <c r="E5" s="596" t="s">
        <v>7</v>
      </c>
      <c r="F5" s="596" t="s">
        <v>8</v>
      </c>
      <c r="G5" s="688" t="s">
        <v>9</v>
      </c>
      <c r="H5" s="688" t="s">
        <v>10</v>
      </c>
      <c r="I5" s="690" t="s">
        <v>197</v>
      </c>
      <c r="J5" s="690" t="s">
        <v>197</v>
      </c>
      <c r="K5" s="605"/>
      <c r="L5" s="746" t="s">
        <v>216</v>
      </c>
      <c r="M5" s="607" t="s">
        <v>332</v>
      </c>
      <c r="N5" s="602" t="s">
        <v>210</v>
      </c>
      <c r="O5" s="468" t="s">
        <v>214</v>
      </c>
      <c r="P5" s="482" t="s">
        <v>11</v>
      </c>
      <c r="Q5" s="480" t="s">
        <v>198</v>
      </c>
      <c r="R5" s="723" t="s">
        <v>12</v>
      </c>
      <c r="S5" s="724"/>
      <c r="T5" s="704"/>
    </row>
    <row r="6" spans="1:20" ht="15" customHeight="1" thickBot="1" x14ac:dyDescent="0.35">
      <c r="A6" s="689"/>
      <c r="B6" s="698"/>
      <c r="C6" s="700"/>
      <c r="D6" s="8"/>
      <c r="E6" s="601" t="s">
        <v>13</v>
      </c>
      <c r="F6" s="601" t="s">
        <v>13</v>
      </c>
      <c r="G6" s="688"/>
      <c r="H6" s="689"/>
      <c r="I6" s="691"/>
      <c r="J6" s="691"/>
      <c r="K6" s="606"/>
      <c r="L6" s="712"/>
      <c r="M6" s="788" t="s">
        <v>331</v>
      </c>
      <c r="N6" s="788" t="s">
        <v>331</v>
      </c>
      <c r="O6" s="746"/>
      <c r="P6" s="706" t="s">
        <v>16</v>
      </c>
      <c r="Q6" s="729" t="s">
        <v>16</v>
      </c>
      <c r="R6" s="725"/>
      <c r="S6" s="726"/>
      <c r="T6" s="704"/>
    </row>
    <row r="7" spans="1:20" ht="19.5" customHeight="1" thickBot="1" x14ac:dyDescent="0.35">
      <c r="A7" s="689"/>
      <c r="B7" s="699"/>
      <c r="C7" s="691"/>
      <c r="D7" s="10"/>
      <c r="E7" s="594" t="s">
        <v>17</v>
      </c>
      <c r="F7" s="594" t="s">
        <v>17</v>
      </c>
      <c r="G7" s="594" t="s">
        <v>17</v>
      </c>
      <c r="H7" s="12"/>
      <c r="I7" s="594" t="s">
        <v>17</v>
      </c>
      <c r="J7" s="594" t="s">
        <v>16</v>
      </c>
      <c r="K7" s="423" t="s">
        <v>16</v>
      </c>
      <c r="L7" s="499" t="s">
        <v>16</v>
      </c>
      <c r="M7" s="789"/>
      <c r="N7" s="789"/>
      <c r="O7" s="772"/>
      <c r="P7" s="706"/>
      <c r="Q7" s="730"/>
      <c r="R7" s="727"/>
      <c r="S7" s="728"/>
      <c r="T7" s="704"/>
    </row>
    <row r="8" spans="1:20" ht="21.75" customHeight="1" thickBot="1" x14ac:dyDescent="0.35">
      <c r="A8" s="435"/>
      <c r="B8" s="435"/>
      <c r="C8" s="435" t="s">
        <v>18</v>
      </c>
      <c r="D8" s="436" t="s">
        <v>223</v>
      </c>
      <c r="E8" s="436">
        <f>0</f>
        <v>0</v>
      </c>
      <c r="F8" s="488" t="s">
        <v>241</v>
      </c>
      <c r="G8" s="483" t="s">
        <v>228</v>
      </c>
      <c r="H8" s="614" t="s">
        <v>283</v>
      </c>
      <c r="I8" s="488" t="s">
        <v>234</v>
      </c>
      <c r="J8" s="546" t="s">
        <v>286</v>
      </c>
      <c r="K8" s="615" t="s">
        <v>285</v>
      </c>
      <c r="L8" s="498" t="s">
        <v>218</v>
      </c>
      <c r="M8" s="483" t="s">
        <v>287</v>
      </c>
      <c r="N8" s="491" t="s">
        <v>288</v>
      </c>
      <c r="O8" s="479" t="s">
        <v>289</v>
      </c>
      <c r="P8" s="410" t="s">
        <v>66</v>
      </c>
      <c r="Q8" s="438" t="s">
        <v>220</v>
      </c>
      <c r="R8" s="439" t="s">
        <v>19</v>
      </c>
      <c r="S8" s="439" t="s">
        <v>20</v>
      </c>
      <c r="T8" s="704"/>
    </row>
    <row r="9" spans="1:20" ht="30.75" customHeight="1" thickBot="1" x14ac:dyDescent="0.35">
      <c r="A9" s="454" t="s">
        <v>21</v>
      </c>
      <c r="B9" s="455"/>
      <c r="C9" s="455"/>
      <c r="D9" s="456" t="s">
        <v>245</v>
      </c>
      <c r="E9" s="456" t="s">
        <v>245</v>
      </c>
      <c r="F9" s="456"/>
      <c r="G9" s="525" t="s">
        <v>246</v>
      </c>
      <c r="H9" s="456" t="s">
        <v>284</v>
      </c>
      <c r="I9" s="456"/>
      <c r="J9" s="457"/>
      <c r="K9" s="456" t="s">
        <v>284</v>
      </c>
      <c r="L9" s="474"/>
      <c r="M9" s="474"/>
      <c r="N9" s="494"/>
      <c r="O9" s="463"/>
      <c r="P9" s="456" t="s">
        <v>245</v>
      </c>
      <c r="Q9" s="456" t="s">
        <v>245</v>
      </c>
      <c r="R9" s="461"/>
      <c r="S9" s="462"/>
      <c r="T9" s="705"/>
    </row>
    <row r="10" spans="1:20" ht="15" x14ac:dyDescent="0.25">
      <c r="A10" s="6">
        <v>42811</v>
      </c>
      <c r="B10" s="33"/>
      <c r="C10" s="33">
        <v>0</v>
      </c>
      <c r="D10" s="441">
        <v>10.26</v>
      </c>
      <c r="E10" s="441">
        <v>0</v>
      </c>
      <c r="F10" s="441">
        <v>21.3</v>
      </c>
      <c r="G10" s="442">
        <v>10.199999999999999</v>
      </c>
      <c r="H10" s="443">
        <v>800</v>
      </c>
      <c r="I10" s="444">
        <v>2.2599999999999998</v>
      </c>
      <c r="J10" s="296">
        <v>16.100000000000001</v>
      </c>
      <c r="K10" s="445">
        <f>H10*0.7</f>
        <v>560</v>
      </c>
      <c r="L10" s="475"/>
      <c r="M10" s="506">
        <v>11.3</v>
      </c>
      <c r="N10" s="506"/>
      <c r="O10" s="464">
        <f>L10/F10</f>
        <v>0</v>
      </c>
      <c r="P10" s="451"/>
      <c r="Q10" s="452"/>
      <c r="R10" s="453"/>
      <c r="S10" s="453"/>
      <c r="T10" s="20"/>
    </row>
    <row r="11" spans="1:20" ht="15" x14ac:dyDescent="0.25">
      <c r="A11" s="6"/>
      <c r="B11" s="33"/>
      <c r="C11" s="33">
        <v>0</v>
      </c>
      <c r="D11" s="17"/>
      <c r="E11" s="17"/>
      <c r="F11" s="17"/>
      <c r="G11" s="18"/>
      <c r="H11" s="19"/>
      <c r="I11" s="414"/>
      <c r="J11" s="296"/>
      <c r="K11" s="445">
        <f t="shared" ref="K11:K74" si="0">H11*0.7</f>
        <v>0</v>
      </c>
      <c r="L11" s="476"/>
      <c r="M11" s="507"/>
      <c r="N11" s="507"/>
      <c r="O11" s="465"/>
      <c r="P11" s="420"/>
      <c r="Q11" s="2"/>
      <c r="R11" s="31"/>
      <c r="S11" s="31"/>
      <c r="T11" s="20"/>
    </row>
    <row r="12" spans="1:20" ht="15" x14ac:dyDescent="0.25">
      <c r="A12" s="6">
        <v>42814</v>
      </c>
      <c r="B12" s="33"/>
      <c r="C12" s="33">
        <v>0</v>
      </c>
      <c r="D12" s="17">
        <v>10.34</v>
      </c>
      <c r="E12" s="17">
        <v>0</v>
      </c>
      <c r="F12" s="17">
        <v>22.9</v>
      </c>
      <c r="G12" s="18">
        <v>10.8</v>
      </c>
      <c r="H12" s="19">
        <v>899</v>
      </c>
      <c r="I12" s="19">
        <v>13.8</v>
      </c>
      <c r="J12" s="296">
        <f t="shared" ref="J12:J19" si="1">I12*7.1</f>
        <v>97.98</v>
      </c>
      <c r="K12" s="445">
        <f t="shared" si="0"/>
        <v>629.29999999999995</v>
      </c>
      <c r="L12" s="476"/>
      <c r="M12" s="507">
        <v>10.3</v>
      </c>
      <c r="N12" s="507"/>
      <c r="O12" s="465"/>
      <c r="P12" s="420"/>
      <c r="Q12" s="2"/>
      <c r="R12" s="31"/>
      <c r="S12" s="31"/>
      <c r="T12" s="20"/>
    </row>
    <row r="13" spans="1:20" ht="15" x14ac:dyDescent="0.25">
      <c r="A13" s="6">
        <v>42817</v>
      </c>
      <c r="B13" s="33"/>
      <c r="C13" s="33">
        <v>0</v>
      </c>
      <c r="D13" s="17">
        <v>9.5399999999999991</v>
      </c>
      <c r="E13" s="17">
        <v>0</v>
      </c>
      <c r="F13" s="17">
        <v>9.8000000000000007</v>
      </c>
      <c r="G13" s="18">
        <v>2.8</v>
      </c>
      <c r="H13" s="19">
        <v>565</v>
      </c>
      <c r="I13" s="19">
        <v>6.8</v>
      </c>
      <c r="J13" s="296">
        <f t="shared" si="1"/>
        <v>48.279999999999994</v>
      </c>
      <c r="K13" s="445">
        <f t="shared" si="0"/>
        <v>395.5</v>
      </c>
      <c r="L13" s="476">
        <v>19</v>
      </c>
      <c r="M13" s="507">
        <v>4.82</v>
      </c>
      <c r="N13" s="507"/>
      <c r="O13" s="465">
        <f>L13/F13</f>
        <v>1.9387755102040816</v>
      </c>
      <c r="P13" s="420">
        <v>0.41</v>
      </c>
      <c r="Q13" s="2"/>
      <c r="R13" s="31"/>
      <c r="S13" s="31"/>
      <c r="T13" s="20" t="s">
        <v>266</v>
      </c>
    </row>
    <row r="14" spans="1:20" ht="15" x14ac:dyDescent="0.25">
      <c r="A14" s="4">
        <v>42818</v>
      </c>
      <c r="B14" s="33"/>
      <c r="C14" s="33">
        <v>0</v>
      </c>
      <c r="D14" s="17">
        <v>10.78</v>
      </c>
      <c r="E14" s="17">
        <v>0</v>
      </c>
      <c r="F14" s="17">
        <v>12.6</v>
      </c>
      <c r="G14" s="18">
        <v>8.8000000000000007</v>
      </c>
      <c r="H14" s="19">
        <v>754</v>
      </c>
      <c r="I14" s="19">
        <v>9</v>
      </c>
      <c r="J14" s="296">
        <f t="shared" si="1"/>
        <v>63.9</v>
      </c>
      <c r="K14" s="445">
        <f t="shared" si="0"/>
        <v>527.79999999999995</v>
      </c>
      <c r="L14" s="476">
        <v>16.8</v>
      </c>
      <c r="M14" s="507">
        <v>1.7</v>
      </c>
      <c r="N14" s="507"/>
      <c r="O14" s="465">
        <f>L14/F14</f>
        <v>1.3333333333333335</v>
      </c>
      <c r="P14" s="420">
        <v>0.68</v>
      </c>
      <c r="Q14" s="2"/>
      <c r="R14" s="31"/>
      <c r="S14" s="31"/>
      <c r="T14" s="20"/>
    </row>
    <row r="15" spans="1:20" ht="15" x14ac:dyDescent="0.25">
      <c r="A15" s="4">
        <v>42821</v>
      </c>
      <c r="B15" s="33"/>
      <c r="C15" s="33">
        <v>0</v>
      </c>
      <c r="D15" s="17">
        <v>9.3000000000000007</v>
      </c>
      <c r="E15" s="17">
        <v>0</v>
      </c>
      <c r="F15" s="17">
        <v>9.5</v>
      </c>
      <c r="G15" s="18">
        <v>2.6</v>
      </c>
      <c r="H15" s="19">
        <v>468</v>
      </c>
      <c r="I15" s="19">
        <v>6.46</v>
      </c>
      <c r="J15" s="296">
        <f t="shared" si="1"/>
        <v>45.866</v>
      </c>
      <c r="K15" s="445">
        <f t="shared" si="0"/>
        <v>327.59999999999997</v>
      </c>
      <c r="L15" s="476"/>
      <c r="M15" s="507"/>
      <c r="N15" s="507"/>
      <c r="O15" s="465"/>
      <c r="P15" s="420"/>
      <c r="Q15" s="2"/>
      <c r="R15" s="31"/>
      <c r="S15" s="31"/>
      <c r="T15" s="20"/>
    </row>
    <row r="16" spans="1:20" ht="15" x14ac:dyDescent="0.25">
      <c r="A16" s="4">
        <v>42823</v>
      </c>
      <c r="B16" s="33"/>
      <c r="C16" s="33">
        <v>0</v>
      </c>
      <c r="D16" s="17">
        <v>9.6</v>
      </c>
      <c r="E16" s="17">
        <v>0</v>
      </c>
      <c r="F16" s="17">
        <v>13.1</v>
      </c>
      <c r="G16" s="18">
        <v>4.2</v>
      </c>
      <c r="H16" s="19">
        <v>575</v>
      </c>
      <c r="I16" s="19">
        <v>6.28</v>
      </c>
      <c r="J16" s="445">
        <f t="shared" si="1"/>
        <v>44.588000000000001</v>
      </c>
      <c r="K16" s="445">
        <f t="shared" si="0"/>
        <v>402.5</v>
      </c>
      <c r="L16" s="476"/>
      <c r="M16" s="507"/>
      <c r="N16" s="507"/>
      <c r="O16" s="465"/>
      <c r="P16" s="420"/>
      <c r="Q16" s="2"/>
      <c r="R16" s="31"/>
      <c r="S16" s="31"/>
      <c r="T16" s="20"/>
    </row>
    <row r="17" spans="1:20" ht="15" x14ac:dyDescent="0.25">
      <c r="A17" s="4">
        <v>42825</v>
      </c>
      <c r="B17" s="33"/>
      <c r="C17" s="33">
        <v>0</v>
      </c>
      <c r="D17" s="17">
        <v>9.73</v>
      </c>
      <c r="E17" s="17">
        <v>0</v>
      </c>
      <c r="F17" s="17">
        <v>5.8</v>
      </c>
      <c r="G17" s="18">
        <v>2.1</v>
      </c>
      <c r="H17" s="19">
        <v>357</v>
      </c>
      <c r="I17" s="19">
        <v>5.98</v>
      </c>
      <c r="J17" s="445">
        <f t="shared" si="1"/>
        <v>42.457999999999998</v>
      </c>
      <c r="K17" s="445">
        <f t="shared" si="0"/>
        <v>249.89999999999998</v>
      </c>
      <c r="L17" s="476"/>
      <c r="M17" s="507">
        <v>1.1399999999999999</v>
      </c>
      <c r="N17" s="507">
        <v>10</v>
      </c>
      <c r="O17" s="465"/>
      <c r="P17" s="420"/>
      <c r="Q17" s="2"/>
      <c r="R17" s="31"/>
      <c r="S17" s="31"/>
      <c r="T17" s="20"/>
    </row>
    <row r="18" spans="1:20" ht="15" x14ac:dyDescent="0.25">
      <c r="A18" s="4">
        <v>42798</v>
      </c>
      <c r="B18" s="33"/>
      <c r="C18" s="33">
        <v>0</v>
      </c>
      <c r="D18" s="17">
        <v>10.07</v>
      </c>
      <c r="E18" s="17">
        <v>0</v>
      </c>
      <c r="F18" s="17">
        <v>9.8000000000000007</v>
      </c>
      <c r="G18" s="18">
        <v>4.9000000000000004</v>
      </c>
      <c r="H18" s="19">
        <v>488</v>
      </c>
      <c r="I18" s="19">
        <v>2</v>
      </c>
      <c r="J18" s="445">
        <f t="shared" si="1"/>
        <v>14.2</v>
      </c>
      <c r="K18" s="445">
        <f t="shared" si="0"/>
        <v>341.59999999999997</v>
      </c>
      <c r="L18" s="476"/>
      <c r="M18" s="507">
        <v>4.7699999999999996</v>
      </c>
      <c r="N18" s="507"/>
      <c r="O18" s="465"/>
      <c r="P18" s="420"/>
      <c r="Q18" s="2"/>
      <c r="R18" s="31"/>
      <c r="S18" s="31"/>
      <c r="T18" s="20"/>
    </row>
    <row r="19" spans="1:20" ht="15" x14ac:dyDescent="0.25">
      <c r="A19" s="4">
        <f>'1 EAU BRUTE DE VILLE'!A19</f>
        <v>43560</v>
      </c>
      <c r="B19" s="33"/>
      <c r="C19" s="33">
        <v>0</v>
      </c>
      <c r="D19" s="17">
        <v>10.07</v>
      </c>
      <c r="E19" s="17">
        <v>0</v>
      </c>
      <c r="F19" s="17">
        <v>14.6</v>
      </c>
      <c r="G19" s="18">
        <v>6.2</v>
      </c>
      <c r="H19" s="19">
        <v>639</v>
      </c>
      <c r="I19" s="19">
        <v>16.5</v>
      </c>
      <c r="J19" s="445">
        <f t="shared" si="1"/>
        <v>117.14999999999999</v>
      </c>
      <c r="K19" s="445">
        <f t="shared" si="0"/>
        <v>447.29999999999995</v>
      </c>
      <c r="L19" s="476"/>
      <c r="M19" s="507">
        <v>7.04</v>
      </c>
      <c r="N19" s="507">
        <v>60</v>
      </c>
      <c r="O19" s="465"/>
      <c r="P19" s="420"/>
      <c r="Q19" s="2"/>
      <c r="R19" s="31"/>
      <c r="S19" s="31"/>
      <c r="T19" s="20"/>
    </row>
    <row r="20" spans="1:20" ht="15" x14ac:dyDescent="0.25">
      <c r="A20" s="4">
        <v>42832</v>
      </c>
      <c r="B20" s="33"/>
      <c r="C20" s="33">
        <v>0</v>
      </c>
      <c r="D20" s="16"/>
      <c r="E20" s="17">
        <v>0</v>
      </c>
      <c r="F20" s="17">
        <v>12</v>
      </c>
      <c r="G20" s="18">
        <v>5</v>
      </c>
      <c r="H20" s="19"/>
      <c r="I20" s="19"/>
      <c r="J20" s="445">
        <v>72</v>
      </c>
      <c r="K20" s="445">
        <f t="shared" si="0"/>
        <v>0</v>
      </c>
      <c r="L20" s="476"/>
      <c r="M20" s="507">
        <v>10</v>
      </c>
      <c r="N20" s="507">
        <v>60</v>
      </c>
      <c r="O20" s="465"/>
      <c r="P20" s="420"/>
      <c r="Q20" s="2"/>
      <c r="R20" s="31"/>
      <c r="S20" s="31"/>
      <c r="T20" s="20"/>
    </row>
    <row r="21" spans="1:20" x14ac:dyDescent="0.3">
      <c r="A21" s="4">
        <v>42837</v>
      </c>
      <c r="B21" s="33"/>
      <c r="C21" s="33">
        <v>0</v>
      </c>
      <c r="D21" s="16"/>
      <c r="E21" s="17">
        <v>0</v>
      </c>
      <c r="F21" s="17">
        <v>10</v>
      </c>
      <c r="G21" s="18">
        <v>5</v>
      </c>
      <c r="H21" s="19"/>
      <c r="I21" s="19"/>
      <c r="J21" s="445">
        <v>56.8</v>
      </c>
      <c r="K21" s="445">
        <f t="shared" si="0"/>
        <v>0</v>
      </c>
      <c r="L21" s="476"/>
      <c r="M21" s="507">
        <v>7</v>
      </c>
      <c r="N21" s="507">
        <v>10</v>
      </c>
      <c r="O21" s="465"/>
      <c r="P21" s="420"/>
      <c r="Q21" s="2"/>
      <c r="R21" s="31"/>
      <c r="S21" s="31"/>
      <c r="T21" s="20"/>
    </row>
    <row r="22" spans="1:20" x14ac:dyDescent="0.3">
      <c r="A22" s="4">
        <v>42844</v>
      </c>
      <c r="B22" s="33"/>
      <c r="C22" s="33">
        <v>0</v>
      </c>
      <c r="D22" s="16"/>
      <c r="E22" s="17">
        <v>0</v>
      </c>
      <c r="F22" s="17">
        <v>12</v>
      </c>
      <c r="G22" s="18">
        <v>7</v>
      </c>
      <c r="H22" s="19"/>
      <c r="I22" s="19"/>
      <c r="J22" s="445">
        <v>60</v>
      </c>
      <c r="K22" s="445">
        <f t="shared" si="0"/>
        <v>0</v>
      </c>
      <c r="L22" s="476"/>
      <c r="M22" s="507">
        <v>15</v>
      </c>
      <c r="N22" s="507">
        <v>10</v>
      </c>
      <c r="O22" s="465"/>
      <c r="P22" s="420"/>
      <c r="Q22" s="2"/>
      <c r="R22" s="31"/>
      <c r="S22" s="31"/>
      <c r="T22" s="21"/>
    </row>
    <row r="23" spans="1:20" x14ac:dyDescent="0.3">
      <c r="A23" s="4">
        <v>42846</v>
      </c>
      <c r="B23" s="33"/>
      <c r="C23" s="33">
        <v>0</v>
      </c>
      <c r="D23" s="16"/>
      <c r="E23" s="17">
        <v>0</v>
      </c>
      <c r="F23" s="17">
        <v>20</v>
      </c>
      <c r="G23" s="18">
        <v>10</v>
      </c>
      <c r="H23" s="19"/>
      <c r="I23" s="19"/>
      <c r="J23" s="445">
        <v>98</v>
      </c>
      <c r="K23" s="445">
        <f t="shared" si="0"/>
        <v>0</v>
      </c>
      <c r="L23" s="476"/>
      <c r="M23" s="507">
        <v>20</v>
      </c>
      <c r="N23" s="507">
        <v>40</v>
      </c>
      <c r="O23" s="465"/>
      <c r="P23" s="420"/>
      <c r="Q23" s="2"/>
      <c r="R23" s="31"/>
      <c r="S23" s="31"/>
      <c r="T23" s="20"/>
    </row>
    <row r="24" spans="1:20" x14ac:dyDescent="0.3">
      <c r="A24" s="4">
        <v>42849</v>
      </c>
      <c r="B24" s="33"/>
      <c r="C24" s="33">
        <v>0</v>
      </c>
      <c r="D24" s="16"/>
      <c r="E24" s="17">
        <v>0</v>
      </c>
      <c r="F24" s="17">
        <v>24</v>
      </c>
      <c r="G24" s="18">
        <v>15</v>
      </c>
      <c r="H24" s="19"/>
      <c r="I24" s="19"/>
      <c r="J24" s="445">
        <v>80</v>
      </c>
      <c r="K24" s="445">
        <f t="shared" si="0"/>
        <v>0</v>
      </c>
      <c r="L24" s="476"/>
      <c r="M24" s="507">
        <v>20</v>
      </c>
      <c r="N24" s="507">
        <v>10</v>
      </c>
      <c r="O24" s="465"/>
      <c r="P24" s="420"/>
      <c r="Q24" s="2"/>
      <c r="R24" s="31"/>
      <c r="S24" s="31"/>
      <c r="T24" s="20"/>
    </row>
    <row r="25" spans="1:20" x14ac:dyDescent="0.3">
      <c r="A25" s="4">
        <v>42851</v>
      </c>
      <c r="B25" s="33"/>
      <c r="C25" s="33">
        <v>0</v>
      </c>
      <c r="D25" s="16"/>
      <c r="E25" s="17">
        <v>0</v>
      </c>
      <c r="F25" s="17">
        <v>14</v>
      </c>
      <c r="G25" s="18">
        <v>10</v>
      </c>
      <c r="H25" s="19"/>
      <c r="I25" s="19"/>
      <c r="J25" s="445">
        <v>71</v>
      </c>
      <c r="K25" s="445">
        <f t="shared" si="0"/>
        <v>0</v>
      </c>
      <c r="L25" s="476"/>
      <c r="M25" s="507">
        <v>10</v>
      </c>
      <c r="N25" s="507">
        <v>40</v>
      </c>
      <c r="O25" s="465"/>
      <c r="P25" s="420"/>
      <c r="Q25" s="2"/>
      <c r="R25" s="31"/>
      <c r="S25" s="31"/>
      <c r="T25" s="20"/>
    </row>
    <row r="26" spans="1:20" x14ac:dyDescent="0.3">
      <c r="A26" s="4">
        <v>42853</v>
      </c>
      <c r="B26" s="33"/>
      <c r="C26" s="33">
        <v>0</v>
      </c>
      <c r="D26" s="16"/>
      <c r="E26" s="17">
        <v>0</v>
      </c>
      <c r="F26" s="17">
        <v>17</v>
      </c>
      <c r="G26" s="18">
        <v>10</v>
      </c>
      <c r="H26" s="19"/>
      <c r="I26" s="19"/>
      <c r="J26" s="445">
        <v>68.87</v>
      </c>
      <c r="K26" s="445">
        <f t="shared" si="0"/>
        <v>0</v>
      </c>
      <c r="L26" s="476"/>
      <c r="M26" s="507">
        <v>8.1999999999999993</v>
      </c>
      <c r="N26" s="507">
        <v>3</v>
      </c>
      <c r="O26" s="465"/>
      <c r="P26" s="420"/>
      <c r="Q26" s="2"/>
      <c r="R26" s="31"/>
      <c r="S26" s="31"/>
      <c r="T26" s="20"/>
    </row>
    <row r="27" spans="1:20" x14ac:dyDescent="0.3">
      <c r="A27" s="4">
        <v>42856</v>
      </c>
      <c r="B27" s="33"/>
      <c r="C27" s="33">
        <v>0</v>
      </c>
      <c r="D27" s="16"/>
      <c r="E27" s="17">
        <v>0</v>
      </c>
      <c r="F27" s="17">
        <v>10</v>
      </c>
      <c r="G27" s="18">
        <v>5</v>
      </c>
      <c r="H27" s="19"/>
      <c r="I27" s="19"/>
      <c r="J27" s="445">
        <v>63</v>
      </c>
      <c r="K27" s="445">
        <f t="shared" si="0"/>
        <v>0</v>
      </c>
      <c r="L27" s="476"/>
      <c r="M27" s="507">
        <v>10</v>
      </c>
      <c r="N27" s="507">
        <v>20</v>
      </c>
      <c r="O27" s="465"/>
      <c r="P27" s="420"/>
      <c r="Q27" s="2"/>
      <c r="R27" s="31"/>
      <c r="S27" s="31"/>
      <c r="T27" s="20"/>
    </row>
    <row r="28" spans="1:20" x14ac:dyDescent="0.3">
      <c r="A28" s="4">
        <v>42858</v>
      </c>
      <c r="B28" s="33"/>
      <c r="C28" s="33">
        <v>0</v>
      </c>
      <c r="D28" s="16"/>
      <c r="E28" s="17">
        <v>0</v>
      </c>
      <c r="F28" s="17">
        <v>0</v>
      </c>
      <c r="G28" s="18">
        <v>0</v>
      </c>
      <c r="H28" s="19"/>
      <c r="I28" s="19"/>
      <c r="J28" s="445">
        <v>85.2</v>
      </c>
      <c r="K28" s="445">
        <f t="shared" si="0"/>
        <v>0</v>
      </c>
      <c r="L28" s="476"/>
      <c r="M28" s="508">
        <v>0</v>
      </c>
      <c r="N28" s="508">
        <v>10</v>
      </c>
      <c r="O28" s="465"/>
      <c r="P28" s="420"/>
      <c r="Q28" s="2"/>
      <c r="R28" s="31"/>
      <c r="S28" s="31"/>
      <c r="T28" s="20"/>
    </row>
    <row r="29" spans="1:20" x14ac:dyDescent="0.3">
      <c r="A29" s="4">
        <v>42860</v>
      </c>
      <c r="B29" s="33"/>
      <c r="C29" s="33">
        <v>0</v>
      </c>
      <c r="D29" s="16"/>
      <c r="E29" s="17">
        <v>0</v>
      </c>
      <c r="F29" s="17">
        <v>10</v>
      </c>
      <c r="G29" s="18">
        <v>7</v>
      </c>
      <c r="H29" s="19"/>
      <c r="I29" s="19"/>
      <c r="J29" s="445">
        <v>70</v>
      </c>
      <c r="K29" s="445">
        <f t="shared" si="0"/>
        <v>0</v>
      </c>
      <c r="L29" s="476"/>
      <c r="M29" s="508">
        <v>10</v>
      </c>
      <c r="N29" s="508">
        <v>10</v>
      </c>
      <c r="O29" s="465"/>
      <c r="P29" s="420"/>
      <c r="Q29" s="2"/>
      <c r="R29" s="31"/>
      <c r="S29" s="31"/>
      <c r="T29" s="20"/>
    </row>
    <row r="30" spans="1:20" x14ac:dyDescent="0.3">
      <c r="A30" s="4">
        <v>42863</v>
      </c>
      <c r="B30" s="33"/>
      <c r="C30" s="33">
        <v>0</v>
      </c>
      <c r="D30" s="16"/>
      <c r="E30" s="17">
        <v>0</v>
      </c>
      <c r="F30" s="17">
        <v>12</v>
      </c>
      <c r="G30" s="18">
        <v>9</v>
      </c>
      <c r="H30" s="19"/>
      <c r="I30" s="19"/>
      <c r="J30" s="445">
        <v>78.5</v>
      </c>
      <c r="K30" s="445">
        <f t="shared" si="0"/>
        <v>0</v>
      </c>
      <c r="L30" s="476"/>
      <c r="M30" s="508">
        <v>10</v>
      </c>
      <c r="N30" s="508">
        <v>10</v>
      </c>
      <c r="O30" s="465"/>
      <c r="P30" s="420"/>
      <c r="Q30" s="2"/>
      <c r="R30" s="31"/>
      <c r="S30" s="31"/>
      <c r="T30" s="20"/>
    </row>
    <row r="31" spans="1:20" x14ac:dyDescent="0.3">
      <c r="A31" s="4">
        <v>42865</v>
      </c>
      <c r="B31" s="33"/>
      <c r="C31" s="33">
        <v>0</v>
      </c>
      <c r="D31" s="16"/>
      <c r="E31" s="17">
        <v>0</v>
      </c>
      <c r="F31" s="17">
        <v>11</v>
      </c>
      <c r="G31" s="18">
        <v>5</v>
      </c>
      <c r="H31" s="19"/>
      <c r="I31" s="19"/>
      <c r="J31" s="445">
        <v>73</v>
      </c>
      <c r="K31" s="445">
        <f t="shared" si="0"/>
        <v>0</v>
      </c>
      <c r="L31" s="476"/>
      <c r="M31" s="508">
        <v>10</v>
      </c>
      <c r="N31" s="508">
        <v>25</v>
      </c>
      <c r="O31" s="465"/>
      <c r="P31" s="420"/>
      <c r="Q31" s="2"/>
      <c r="R31" s="31"/>
      <c r="S31" s="31"/>
      <c r="T31" s="20"/>
    </row>
    <row r="32" spans="1:20" x14ac:dyDescent="0.3">
      <c r="A32" s="4">
        <v>42867</v>
      </c>
      <c r="B32" s="33"/>
      <c r="C32" s="33">
        <v>0</v>
      </c>
      <c r="D32" s="16"/>
      <c r="E32" s="17">
        <v>0</v>
      </c>
      <c r="F32" s="17">
        <v>11</v>
      </c>
      <c r="G32" s="18">
        <v>8</v>
      </c>
      <c r="H32" s="19"/>
      <c r="I32" s="19"/>
      <c r="J32" s="445">
        <v>71</v>
      </c>
      <c r="K32" s="445">
        <f t="shared" si="0"/>
        <v>0</v>
      </c>
      <c r="L32" s="476"/>
      <c r="M32" s="508">
        <v>10</v>
      </c>
      <c r="N32" s="508">
        <v>15</v>
      </c>
      <c r="O32" s="465"/>
      <c r="P32" s="420"/>
      <c r="Q32" s="2"/>
      <c r="R32" s="31"/>
      <c r="S32" s="31"/>
      <c r="T32" s="20"/>
    </row>
    <row r="33" spans="1:20" x14ac:dyDescent="0.3">
      <c r="A33" s="4">
        <v>42870</v>
      </c>
      <c r="B33" s="33"/>
      <c r="C33" s="33">
        <v>0</v>
      </c>
      <c r="D33" s="16"/>
      <c r="E33" s="17">
        <v>0</v>
      </c>
      <c r="F33" s="17">
        <v>11</v>
      </c>
      <c r="G33" s="18">
        <v>6</v>
      </c>
      <c r="H33" s="19"/>
      <c r="I33" s="19"/>
      <c r="J33" s="445">
        <v>74</v>
      </c>
      <c r="K33" s="445">
        <f t="shared" si="0"/>
        <v>0</v>
      </c>
      <c r="L33" s="476"/>
      <c r="M33" s="508">
        <v>10</v>
      </c>
      <c r="N33" s="508">
        <v>10</v>
      </c>
      <c r="O33" s="465"/>
      <c r="P33" s="420"/>
      <c r="Q33" s="2"/>
      <c r="R33" s="31"/>
      <c r="S33" s="31"/>
      <c r="T33" s="20"/>
    </row>
    <row r="34" spans="1:20" x14ac:dyDescent="0.3">
      <c r="A34" s="4">
        <v>42872</v>
      </c>
      <c r="B34" s="33"/>
      <c r="C34" s="33">
        <v>0</v>
      </c>
      <c r="D34" s="16"/>
      <c r="E34" s="17">
        <v>0</v>
      </c>
      <c r="F34" s="17">
        <v>10</v>
      </c>
      <c r="G34" s="18">
        <v>6</v>
      </c>
      <c r="H34" s="19"/>
      <c r="I34" s="19"/>
      <c r="J34" s="445">
        <v>71</v>
      </c>
      <c r="K34" s="445">
        <f t="shared" si="0"/>
        <v>0</v>
      </c>
      <c r="L34" s="476"/>
      <c r="M34" s="508">
        <v>10</v>
      </c>
      <c r="N34" s="508">
        <v>10</v>
      </c>
      <c r="O34" s="465"/>
      <c r="P34" s="420"/>
      <c r="Q34" s="2"/>
      <c r="R34" s="31"/>
      <c r="S34" s="31"/>
      <c r="T34" s="20"/>
    </row>
    <row r="35" spans="1:20" x14ac:dyDescent="0.3">
      <c r="A35" s="4">
        <v>42874</v>
      </c>
      <c r="B35" s="33"/>
      <c r="C35" s="33">
        <v>0</v>
      </c>
      <c r="D35" s="16"/>
      <c r="E35" s="17">
        <v>0</v>
      </c>
      <c r="F35" s="17">
        <v>7</v>
      </c>
      <c r="G35" s="18">
        <v>2</v>
      </c>
      <c r="H35" s="19"/>
      <c r="I35" s="19"/>
      <c r="J35" s="445">
        <v>42</v>
      </c>
      <c r="K35" s="445">
        <f t="shared" si="0"/>
        <v>0</v>
      </c>
      <c r="L35" s="476"/>
      <c r="M35" s="508">
        <v>10</v>
      </c>
      <c r="N35" s="508">
        <v>10</v>
      </c>
      <c r="O35" s="465"/>
      <c r="P35" s="420"/>
      <c r="Q35" s="2"/>
      <c r="R35" s="31"/>
      <c r="S35" s="31"/>
      <c r="T35" s="20"/>
    </row>
    <row r="36" spans="1:20" x14ac:dyDescent="0.3">
      <c r="A36" s="4">
        <v>42884</v>
      </c>
      <c r="B36" s="33"/>
      <c r="C36" s="33">
        <v>0</v>
      </c>
      <c r="D36" s="16"/>
      <c r="E36" s="17">
        <v>0</v>
      </c>
      <c r="F36" s="17">
        <v>0</v>
      </c>
      <c r="G36" s="18">
        <v>0</v>
      </c>
      <c r="H36" s="19"/>
      <c r="I36" s="19"/>
      <c r="J36" s="445">
        <v>220.1</v>
      </c>
      <c r="K36" s="445">
        <f t="shared" si="0"/>
        <v>0</v>
      </c>
      <c r="L36" s="476"/>
      <c r="M36" s="508">
        <v>0</v>
      </c>
      <c r="N36" s="508">
        <v>0</v>
      </c>
      <c r="O36" s="465"/>
      <c r="P36" s="420"/>
      <c r="Q36" s="2"/>
      <c r="R36" s="31"/>
      <c r="S36" s="31"/>
      <c r="T36" s="20"/>
    </row>
    <row r="37" spans="1:20" x14ac:dyDescent="0.3">
      <c r="A37" s="4">
        <v>42886</v>
      </c>
      <c r="B37" s="33"/>
      <c r="C37" s="33">
        <v>0</v>
      </c>
      <c r="D37" s="16"/>
      <c r="E37" s="17">
        <v>0</v>
      </c>
      <c r="F37" s="17">
        <v>16</v>
      </c>
      <c r="G37" s="18">
        <v>12</v>
      </c>
      <c r="H37" s="19"/>
      <c r="I37" s="19"/>
      <c r="J37" s="445">
        <v>71</v>
      </c>
      <c r="K37" s="445">
        <f t="shared" si="0"/>
        <v>0</v>
      </c>
      <c r="L37" s="476"/>
      <c r="M37" s="508">
        <v>25</v>
      </c>
      <c r="N37" s="508">
        <v>0</v>
      </c>
      <c r="O37" s="465"/>
      <c r="P37" s="420"/>
      <c r="Q37" s="2"/>
      <c r="R37" s="31"/>
      <c r="S37" s="31"/>
      <c r="T37" s="20"/>
    </row>
    <row r="38" spans="1:20" x14ac:dyDescent="0.3">
      <c r="A38" s="4">
        <v>42888</v>
      </c>
      <c r="B38" s="33"/>
      <c r="C38" s="33">
        <v>0</v>
      </c>
      <c r="D38" s="16"/>
      <c r="E38" s="17">
        <v>0</v>
      </c>
      <c r="F38" s="17">
        <v>19</v>
      </c>
      <c r="G38" s="18">
        <v>12</v>
      </c>
      <c r="H38" s="19"/>
      <c r="I38" s="19"/>
      <c r="J38" s="445">
        <v>85.2</v>
      </c>
      <c r="K38" s="445">
        <f t="shared" si="0"/>
        <v>0</v>
      </c>
      <c r="L38" s="476"/>
      <c r="M38" s="508">
        <v>25</v>
      </c>
      <c r="N38" s="508">
        <v>80</v>
      </c>
      <c r="O38" s="465"/>
      <c r="P38" s="420"/>
      <c r="Q38" s="2"/>
      <c r="R38" s="31"/>
      <c r="S38" s="31"/>
      <c r="T38" s="20"/>
    </row>
    <row r="39" spans="1:20" x14ac:dyDescent="0.3">
      <c r="A39" s="4">
        <v>42891</v>
      </c>
      <c r="B39" s="33"/>
      <c r="C39" s="33">
        <v>0</v>
      </c>
      <c r="D39" s="16"/>
      <c r="E39" s="17">
        <v>0</v>
      </c>
      <c r="F39" s="17">
        <v>11</v>
      </c>
      <c r="G39" s="18">
        <v>4</v>
      </c>
      <c r="H39" s="19"/>
      <c r="I39" s="19"/>
      <c r="J39" s="445">
        <v>74</v>
      </c>
      <c r="K39" s="445">
        <f t="shared" si="0"/>
        <v>0</v>
      </c>
      <c r="L39" s="476"/>
      <c r="M39" s="508">
        <v>5</v>
      </c>
      <c r="N39" s="508">
        <v>0</v>
      </c>
      <c r="O39" s="465"/>
      <c r="P39" s="420"/>
      <c r="Q39" s="2"/>
      <c r="R39" s="31"/>
      <c r="S39" s="31"/>
      <c r="T39" s="20"/>
    </row>
    <row r="40" spans="1:20" x14ac:dyDescent="0.3">
      <c r="A40" s="4">
        <v>42893</v>
      </c>
      <c r="B40" s="33"/>
      <c r="C40" s="33">
        <v>0</v>
      </c>
      <c r="D40" s="16"/>
      <c r="E40" s="17">
        <v>0</v>
      </c>
      <c r="F40" s="17">
        <v>11</v>
      </c>
      <c r="G40" s="18">
        <v>7</v>
      </c>
      <c r="H40" s="19"/>
      <c r="I40" s="19"/>
      <c r="J40" s="445">
        <v>43</v>
      </c>
      <c r="K40" s="445">
        <f t="shared" si="0"/>
        <v>0</v>
      </c>
      <c r="L40" s="476"/>
      <c r="M40" s="508">
        <v>20</v>
      </c>
      <c r="N40" s="508">
        <v>0</v>
      </c>
      <c r="O40" s="465"/>
      <c r="P40" s="420"/>
      <c r="Q40" s="2"/>
      <c r="R40" s="31"/>
      <c r="S40" s="31"/>
      <c r="T40" s="20"/>
    </row>
    <row r="41" spans="1:20" x14ac:dyDescent="0.3">
      <c r="A41" s="4">
        <v>42895</v>
      </c>
      <c r="B41" s="4"/>
      <c r="C41" s="33">
        <v>0</v>
      </c>
      <c r="D41" s="16"/>
      <c r="E41" s="17">
        <v>0</v>
      </c>
      <c r="F41" s="17">
        <v>23</v>
      </c>
      <c r="G41" s="18">
        <v>16</v>
      </c>
      <c r="H41" s="19"/>
      <c r="I41" s="19"/>
      <c r="J41" s="445">
        <v>134</v>
      </c>
      <c r="K41" s="445">
        <f t="shared" si="0"/>
        <v>0</v>
      </c>
      <c r="L41" s="476"/>
      <c r="M41" s="508">
        <v>15</v>
      </c>
      <c r="N41" s="508">
        <v>0</v>
      </c>
      <c r="O41" s="465"/>
      <c r="P41" s="420"/>
      <c r="Q41" s="2"/>
      <c r="R41" s="31"/>
      <c r="S41" s="31"/>
      <c r="T41" s="20"/>
    </row>
    <row r="42" spans="1:20" x14ac:dyDescent="0.3">
      <c r="A42" s="4">
        <v>42898</v>
      </c>
      <c r="B42" s="4"/>
      <c r="C42" s="33">
        <v>0</v>
      </c>
      <c r="D42" s="16"/>
      <c r="E42" s="17">
        <v>0</v>
      </c>
      <c r="F42" s="17">
        <v>23</v>
      </c>
      <c r="G42" s="18">
        <v>15</v>
      </c>
      <c r="H42" s="19"/>
      <c r="I42" s="19"/>
      <c r="J42" s="445">
        <v>63</v>
      </c>
      <c r="K42" s="445">
        <f t="shared" si="0"/>
        <v>0</v>
      </c>
      <c r="L42" s="476"/>
      <c r="M42" s="508">
        <v>30</v>
      </c>
      <c r="N42" s="508">
        <v>40</v>
      </c>
      <c r="O42" s="465"/>
      <c r="P42" s="420"/>
      <c r="Q42" s="2"/>
      <c r="R42" s="31"/>
      <c r="S42" s="31"/>
      <c r="T42" s="20"/>
    </row>
    <row r="43" spans="1:20" x14ac:dyDescent="0.3">
      <c r="A43" s="4">
        <v>42900</v>
      </c>
      <c r="B43" s="4"/>
      <c r="C43" s="33">
        <v>0</v>
      </c>
      <c r="D43" s="16"/>
      <c r="E43" s="17">
        <v>0</v>
      </c>
      <c r="F43" s="17">
        <v>15</v>
      </c>
      <c r="G43" s="18">
        <v>10</v>
      </c>
      <c r="H43" s="19"/>
      <c r="I43" s="19"/>
      <c r="J43" s="445">
        <v>71</v>
      </c>
      <c r="K43" s="445">
        <f t="shared" si="0"/>
        <v>0</v>
      </c>
      <c r="L43" s="476"/>
      <c r="M43" s="508">
        <v>15</v>
      </c>
      <c r="N43" s="633">
        <v>40</v>
      </c>
      <c r="O43" s="465"/>
      <c r="P43" s="420"/>
      <c r="Q43" s="2"/>
      <c r="R43" s="31"/>
      <c r="S43" s="31"/>
      <c r="T43" s="20"/>
    </row>
    <row r="44" spans="1:20" x14ac:dyDescent="0.3">
      <c r="A44" s="4">
        <v>42902</v>
      </c>
      <c r="B44" s="4"/>
      <c r="C44" s="33">
        <v>0</v>
      </c>
      <c r="D44" s="16"/>
      <c r="E44" s="17">
        <v>0</v>
      </c>
      <c r="F44" s="17">
        <v>16</v>
      </c>
      <c r="G44" s="18">
        <v>12</v>
      </c>
      <c r="H44" s="19"/>
      <c r="I44" s="19"/>
      <c r="J44" s="445">
        <v>71</v>
      </c>
      <c r="K44" s="445">
        <f t="shared" si="0"/>
        <v>0</v>
      </c>
      <c r="L44" s="476"/>
      <c r="M44" s="508">
        <v>10</v>
      </c>
      <c r="N44" s="508">
        <v>40</v>
      </c>
      <c r="O44" s="465"/>
      <c r="P44" s="420"/>
      <c r="Q44" s="2"/>
      <c r="R44" s="31"/>
      <c r="S44" s="31"/>
      <c r="T44" s="20"/>
    </row>
    <row r="45" spans="1:20" x14ac:dyDescent="0.3">
      <c r="A45" s="4" t="s">
        <v>24</v>
      </c>
      <c r="B45" s="4"/>
      <c r="C45" s="33">
        <v>0</v>
      </c>
      <c r="D45" s="16"/>
      <c r="E45" s="17"/>
      <c r="F45" s="17"/>
      <c r="G45" s="18"/>
      <c r="H45" s="19"/>
      <c r="I45" s="19"/>
      <c r="J45" s="445"/>
      <c r="K45" s="445">
        <f t="shared" si="0"/>
        <v>0</v>
      </c>
      <c r="L45" s="476"/>
      <c r="M45" s="508"/>
      <c r="N45" s="508"/>
      <c r="O45" s="465"/>
      <c r="P45" s="420"/>
      <c r="Q45" s="2"/>
      <c r="R45" s="31"/>
      <c r="S45" s="31"/>
      <c r="T45" s="20"/>
    </row>
    <row r="46" spans="1:20" x14ac:dyDescent="0.3">
      <c r="A46" s="4">
        <v>42905</v>
      </c>
      <c r="B46" s="4"/>
      <c r="C46" s="33">
        <v>0</v>
      </c>
      <c r="D46" s="16">
        <v>10</v>
      </c>
      <c r="E46" s="17">
        <v>0</v>
      </c>
      <c r="F46" s="17">
        <v>10.6</v>
      </c>
      <c r="G46" s="18">
        <v>4.8</v>
      </c>
      <c r="H46" s="19">
        <v>532</v>
      </c>
      <c r="I46" s="19">
        <v>7.33</v>
      </c>
      <c r="J46" s="445">
        <f t="shared" ref="J46:J65" si="2">I46*7.1</f>
        <v>52.042999999999999</v>
      </c>
      <c r="K46" s="445">
        <f t="shared" si="0"/>
        <v>372.4</v>
      </c>
      <c r="L46" s="476">
        <v>9.1999999999999993</v>
      </c>
      <c r="M46" s="508">
        <v>1.71</v>
      </c>
      <c r="N46" s="508"/>
      <c r="O46" s="465">
        <f t="shared" ref="O46:O50" si="3">L46/F46</f>
        <v>0.86792452830188671</v>
      </c>
      <c r="P46" s="420"/>
      <c r="Q46" s="2"/>
      <c r="R46" s="31"/>
      <c r="S46" s="31"/>
      <c r="T46" s="20"/>
    </row>
    <row r="47" spans="1:20" x14ac:dyDescent="0.3">
      <c r="A47" s="4">
        <v>42907</v>
      </c>
      <c r="B47" s="4"/>
      <c r="C47" s="33">
        <v>0</v>
      </c>
      <c r="D47" s="16">
        <v>9.6300000000000008</v>
      </c>
      <c r="E47" s="17">
        <v>0</v>
      </c>
      <c r="F47" s="17">
        <v>9.3000000000000007</v>
      </c>
      <c r="G47" s="18">
        <v>3.3</v>
      </c>
      <c r="H47" s="19">
        <v>492</v>
      </c>
      <c r="I47" s="19">
        <v>1.42</v>
      </c>
      <c r="J47" s="445">
        <f t="shared" si="2"/>
        <v>10.081999999999999</v>
      </c>
      <c r="K47" s="445">
        <f t="shared" si="0"/>
        <v>344.4</v>
      </c>
      <c r="L47" s="476">
        <v>11.3</v>
      </c>
      <c r="M47" s="508">
        <v>8.3000000000000007</v>
      </c>
      <c r="N47" s="508">
        <v>7</v>
      </c>
      <c r="O47" s="465">
        <f t="shared" si="3"/>
        <v>1.2150537634408602</v>
      </c>
      <c r="P47" s="420"/>
      <c r="Q47" s="2"/>
      <c r="R47" s="31"/>
      <c r="S47" s="31"/>
      <c r="T47" s="20"/>
    </row>
    <row r="48" spans="1:20" x14ac:dyDescent="0.3">
      <c r="A48" s="4">
        <v>42909</v>
      </c>
      <c r="B48" s="4"/>
      <c r="C48" s="33">
        <v>0</v>
      </c>
      <c r="D48" s="16">
        <v>9.9499999999999993</v>
      </c>
      <c r="E48" s="17">
        <v>0</v>
      </c>
      <c r="F48" s="17">
        <v>11.3</v>
      </c>
      <c r="G48" s="18">
        <v>4.8</v>
      </c>
      <c r="H48" s="19">
        <v>537</v>
      </c>
      <c r="I48" s="19">
        <v>2.21</v>
      </c>
      <c r="J48" s="445">
        <f t="shared" si="2"/>
        <v>15.690999999999999</v>
      </c>
      <c r="K48" s="445">
        <f t="shared" si="0"/>
        <v>375.9</v>
      </c>
      <c r="L48" s="476">
        <v>13.4</v>
      </c>
      <c r="M48" s="508">
        <v>1.89</v>
      </c>
      <c r="N48" s="508">
        <v>15</v>
      </c>
      <c r="O48" s="465">
        <f t="shared" si="3"/>
        <v>1.1858407079646018</v>
      </c>
      <c r="P48" s="420">
        <v>0.56000000000000005</v>
      </c>
      <c r="Q48" s="2"/>
      <c r="R48" s="31"/>
      <c r="S48" s="31"/>
      <c r="T48" s="20"/>
    </row>
    <row r="49" spans="1:20" x14ac:dyDescent="0.3">
      <c r="A49" s="4">
        <v>42912</v>
      </c>
      <c r="B49" s="4"/>
      <c r="C49" s="33">
        <v>0</v>
      </c>
      <c r="D49" s="16">
        <v>9.6</v>
      </c>
      <c r="E49" s="17">
        <v>0</v>
      </c>
      <c r="F49" s="17">
        <v>9.6999999999999993</v>
      </c>
      <c r="G49" s="18">
        <v>2.7</v>
      </c>
      <c r="H49" s="19">
        <v>469</v>
      </c>
      <c r="I49" s="19">
        <v>6.98</v>
      </c>
      <c r="J49" s="445">
        <f t="shared" si="2"/>
        <v>49.558</v>
      </c>
      <c r="K49" s="445">
        <f t="shared" si="0"/>
        <v>328.29999999999995</v>
      </c>
      <c r="L49" s="476">
        <v>10.7</v>
      </c>
      <c r="M49" s="508">
        <v>4.7300000000000004</v>
      </c>
      <c r="N49" s="508">
        <v>10</v>
      </c>
      <c r="O49" s="465">
        <f t="shared" si="3"/>
        <v>1.1030927835051547</v>
      </c>
      <c r="P49" s="420"/>
      <c r="Q49" s="2"/>
      <c r="R49" s="31"/>
      <c r="S49" s="31"/>
      <c r="T49" s="20"/>
    </row>
    <row r="50" spans="1:20" x14ac:dyDescent="0.3">
      <c r="A50" s="4">
        <v>42914</v>
      </c>
      <c r="B50" s="4"/>
      <c r="C50" s="33">
        <v>0</v>
      </c>
      <c r="D50" s="16">
        <v>9.6999999999999993</v>
      </c>
      <c r="E50" s="17">
        <v>0</v>
      </c>
      <c r="F50" s="17">
        <v>13.2</v>
      </c>
      <c r="G50" s="18">
        <v>8.8000000000000007</v>
      </c>
      <c r="H50" s="19">
        <v>412</v>
      </c>
      <c r="I50" s="19">
        <v>6.03</v>
      </c>
      <c r="J50" s="445">
        <f t="shared" si="2"/>
        <v>42.813000000000002</v>
      </c>
      <c r="K50" s="445">
        <f t="shared" si="0"/>
        <v>288.39999999999998</v>
      </c>
      <c r="L50" s="476">
        <v>13.6</v>
      </c>
      <c r="M50" s="508">
        <v>3.56</v>
      </c>
      <c r="N50" s="508"/>
      <c r="O50" s="465">
        <f t="shared" si="3"/>
        <v>1.0303030303030303</v>
      </c>
      <c r="P50" s="420">
        <v>0.67</v>
      </c>
      <c r="Q50" s="2"/>
      <c r="R50" s="31"/>
      <c r="S50" s="31"/>
      <c r="T50" s="20"/>
    </row>
    <row r="51" spans="1:20" x14ac:dyDescent="0.3">
      <c r="A51" s="4">
        <v>42946</v>
      </c>
      <c r="B51" s="4"/>
      <c r="C51" s="33">
        <v>0</v>
      </c>
      <c r="D51" s="16">
        <v>9.86</v>
      </c>
      <c r="E51" s="17">
        <v>0</v>
      </c>
      <c r="F51" s="17">
        <v>12.5</v>
      </c>
      <c r="G51" s="18">
        <v>11</v>
      </c>
      <c r="H51" s="19">
        <v>487</v>
      </c>
      <c r="I51" s="19">
        <v>5.64</v>
      </c>
      <c r="J51" s="445">
        <f t="shared" si="2"/>
        <v>40.043999999999997</v>
      </c>
      <c r="K51" s="445">
        <f t="shared" si="0"/>
        <v>340.9</v>
      </c>
      <c r="L51" s="476">
        <v>11.9</v>
      </c>
      <c r="M51" s="508">
        <v>4.5</v>
      </c>
      <c r="N51" s="508"/>
      <c r="O51" s="465">
        <f t="shared" ref="O51:O54" si="4">L51/F51</f>
        <v>0.95200000000000007</v>
      </c>
      <c r="P51" s="420">
        <v>3.72</v>
      </c>
      <c r="Q51" s="2"/>
      <c r="R51" s="31"/>
      <c r="S51" s="31"/>
      <c r="T51" s="20"/>
    </row>
    <row r="52" spans="1:20" x14ac:dyDescent="0.3">
      <c r="A52" s="4">
        <v>42919</v>
      </c>
      <c r="B52" s="4"/>
      <c r="C52" s="33">
        <v>0</v>
      </c>
      <c r="D52" s="16">
        <v>8.9499999999999993</v>
      </c>
      <c r="E52" s="17">
        <v>0</v>
      </c>
      <c r="F52" s="17">
        <v>11.8</v>
      </c>
      <c r="G52" s="18">
        <v>3.3</v>
      </c>
      <c r="H52" s="19">
        <v>454</v>
      </c>
      <c r="I52" s="19">
        <v>5.43</v>
      </c>
      <c r="J52" s="445">
        <f t="shared" si="2"/>
        <v>38.552999999999997</v>
      </c>
      <c r="K52" s="445">
        <f t="shared" si="0"/>
        <v>317.79999999999995</v>
      </c>
      <c r="L52" s="476">
        <v>11.4</v>
      </c>
      <c r="M52" s="508">
        <v>3.69</v>
      </c>
      <c r="N52" s="508"/>
      <c r="O52" s="465">
        <f t="shared" si="4"/>
        <v>0.96610169491525422</v>
      </c>
      <c r="P52" s="420">
        <v>0.76</v>
      </c>
      <c r="Q52" s="2"/>
      <c r="R52" s="31"/>
      <c r="S52" s="31"/>
      <c r="T52" s="20"/>
    </row>
    <row r="53" spans="1:20" x14ac:dyDescent="0.3">
      <c r="A53" s="4" t="s">
        <v>333</v>
      </c>
      <c r="B53" s="4"/>
      <c r="C53" s="33">
        <v>0</v>
      </c>
      <c r="D53" s="16">
        <v>9.16</v>
      </c>
      <c r="E53" s="17">
        <v>0</v>
      </c>
      <c r="F53" s="17">
        <v>12.5</v>
      </c>
      <c r="G53" s="18">
        <v>3.9</v>
      </c>
      <c r="H53" s="19">
        <v>506</v>
      </c>
      <c r="I53" s="19">
        <v>5.56</v>
      </c>
      <c r="J53" s="445">
        <f t="shared" si="2"/>
        <v>39.475999999999992</v>
      </c>
      <c r="K53" s="445">
        <f t="shared" si="0"/>
        <v>354.2</v>
      </c>
      <c r="L53" s="476">
        <v>17.3</v>
      </c>
      <c r="M53" s="508">
        <v>3.6</v>
      </c>
      <c r="N53" s="508"/>
      <c r="O53" s="465">
        <f t="shared" si="4"/>
        <v>1.3840000000000001</v>
      </c>
      <c r="P53" s="420"/>
      <c r="Q53" s="2"/>
      <c r="R53" s="31"/>
      <c r="S53" s="31"/>
      <c r="T53" s="20"/>
    </row>
    <row r="54" spans="1:20" x14ac:dyDescent="0.3">
      <c r="A54" s="4">
        <v>42977</v>
      </c>
      <c r="B54" s="4"/>
      <c r="C54" s="33">
        <v>0</v>
      </c>
      <c r="D54" s="16"/>
      <c r="E54" s="17">
        <v>0</v>
      </c>
      <c r="F54" s="17">
        <v>6</v>
      </c>
      <c r="G54" s="18">
        <v>3</v>
      </c>
      <c r="H54" s="19"/>
      <c r="I54" s="19"/>
      <c r="J54" s="445">
        <v>37</v>
      </c>
      <c r="K54" s="445">
        <f t="shared" si="0"/>
        <v>0</v>
      </c>
      <c r="L54" s="476"/>
      <c r="M54" s="508">
        <v>5</v>
      </c>
      <c r="N54" s="508">
        <v>0</v>
      </c>
      <c r="O54" s="465">
        <f t="shared" si="4"/>
        <v>0</v>
      </c>
      <c r="P54" s="420"/>
      <c r="Q54" s="2"/>
      <c r="R54" s="31"/>
      <c r="S54" s="31"/>
      <c r="T54" s="20" t="s">
        <v>350</v>
      </c>
    </row>
    <row r="55" spans="1:20" x14ac:dyDescent="0.3">
      <c r="A55" s="4">
        <v>42979</v>
      </c>
      <c r="B55" s="4"/>
      <c r="C55" s="33">
        <v>0</v>
      </c>
      <c r="D55" s="16">
        <v>9.9</v>
      </c>
      <c r="E55" s="17">
        <v>0</v>
      </c>
      <c r="F55" s="17">
        <v>10.4</v>
      </c>
      <c r="G55" s="18">
        <v>5.0999999999999996</v>
      </c>
      <c r="H55" s="19">
        <v>564</v>
      </c>
      <c r="I55" s="19">
        <v>10.8</v>
      </c>
      <c r="J55" s="445">
        <f t="shared" si="2"/>
        <v>76.680000000000007</v>
      </c>
      <c r="K55" s="445">
        <f t="shared" si="0"/>
        <v>394.79999999999995</v>
      </c>
      <c r="L55" s="476">
        <v>13.8</v>
      </c>
      <c r="M55" s="508">
        <v>1.69</v>
      </c>
      <c r="N55" s="508">
        <v>0</v>
      </c>
      <c r="O55" s="465">
        <f t="shared" ref="O55:O65" si="5">L55/F55</f>
        <v>1.3269230769230769</v>
      </c>
      <c r="P55" s="420">
        <v>0.69</v>
      </c>
      <c r="Q55" s="2"/>
      <c r="R55" s="31"/>
      <c r="S55" s="31"/>
      <c r="T55" s="20"/>
    </row>
    <row r="56" spans="1:20" x14ac:dyDescent="0.3">
      <c r="A56" s="4">
        <v>42982</v>
      </c>
      <c r="B56" s="4"/>
      <c r="C56" s="33">
        <v>0</v>
      </c>
      <c r="D56" s="16">
        <v>10.4</v>
      </c>
      <c r="E56" s="17">
        <v>0</v>
      </c>
      <c r="F56" s="17">
        <v>7.7</v>
      </c>
      <c r="G56" s="18">
        <v>4.5</v>
      </c>
      <c r="H56" s="19">
        <v>439</v>
      </c>
      <c r="I56" s="19">
        <v>4.7</v>
      </c>
      <c r="J56" s="445">
        <f t="shared" si="2"/>
        <v>33.369999999999997</v>
      </c>
      <c r="K56" s="445">
        <f t="shared" si="0"/>
        <v>307.29999999999995</v>
      </c>
      <c r="L56" s="476">
        <v>18</v>
      </c>
      <c r="M56" s="508">
        <v>4.88</v>
      </c>
      <c r="N56" s="508"/>
      <c r="O56" s="465">
        <f t="shared" si="5"/>
        <v>2.3376623376623376</v>
      </c>
      <c r="P56" s="420">
        <v>0.61</v>
      </c>
      <c r="Q56" s="2"/>
      <c r="R56" s="31"/>
      <c r="S56" s="31"/>
      <c r="T56" s="20" t="s">
        <v>358</v>
      </c>
    </row>
    <row r="57" spans="1:20" x14ac:dyDescent="0.3">
      <c r="A57" s="4">
        <v>42984</v>
      </c>
      <c r="B57" s="4"/>
      <c r="C57" s="33">
        <v>0</v>
      </c>
      <c r="D57" s="16">
        <v>10.5</v>
      </c>
      <c r="E57" s="17">
        <v>0</v>
      </c>
      <c r="F57" s="17">
        <v>8.6</v>
      </c>
      <c r="G57" s="18">
        <v>5.4</v>
      </c>
      <c r="H57" s="19">
        <v>487</v>
      </c>
      <c r="I57" s="19">
        <v>6.8</v>
      </c>
      <c r="J57" s="445">
        <f t="shared" si="2"/>
        <v>48.279999999999994</v>
      </c>
      <c r="K57" s="445">
        <f t="shared" si="0"/>
        <v>340.9</v>
      </c>
      <c r="L57" s="476">
        <v>18.899999999999999</v>
      </c>
      <c r="M57" s="508">
        <v>4.83</v>
      </c>
      <c r="N57" s="508"/>
      <c r="O57" s="465">
        <f t="shared" si="5"/>
        <v>2.1976744186046511</v>
      </c>
      <c r="P57" s="420">
        <v>1.8</v>
      </c>
      <c r="Q57" s="2"/>
      <c r="R57" s="31"/>
      <c r="S57" s="31"/>
      <c r="T57" s="20"/>
    </row>
    <row r="58" spans="1:20" x14ac:dyDescent="0.3">
      <c r="A58" s="4">
        <v>42986</v>
      </c>
      <c r="B58" s="4"/>
      <c r="C58" s="33">
        <v>0</v>
      </c>
      <c r="D58" s="16">
        <v>11</v>
      </c>
      <c r="E58" s="17">
        <v>0</v>
      </c>
      <c r="F58" s="17">
        <v>45.9</v>
      </c>
      <c r="G58" s="18">
        <v>27.4</v>
      </c>
      <c r="H58" s="19">
        <v>1768</v>
      </c>
      <c r="I58" s="19">
        <v>11.9</v>
      </c>
      <c r="J58" s="445">
        <f t="shared" si="2"/>
        <v>84.49</v>
      </c>
      <c r="K58" s="445">
        <f t="shared" si="0"/>
        <v>1237.5999999999999</v>
      </c>
      <c r="L58" s="476">
        <v>17.3</v>
      </c>
      <c r="M58" s="508">
        <v>59</v>
      </c>
      <c r="N58" s="508"/>
      <c r="O58" s="465">
        <f t="shared" si="5"/>
        <v>0.37690631808278868</v>
      </c>
      <c r="P58" s="420">
        <v>0.57999999999999996</v>
      </c>
      <c r="Q58" s="2"/>
      <c r="R58" s="31"/>
      <c r="S58" s="31"/>
      <c r="T58" s="20" t="s">
        <v>357</v>
      </c>
    </row>
    <row r="59" spans="1:20" x14ac:dyDescent="0.3">
      <c r="A59" s="4">
        <v>42989</v>
      </c>
      <c r="B59" s="4"/>
      <c r="C59" s="33">
        <v>0</v>
      </c>
      <c r="D59" s="16">
        <v>10</v>
      </c>
      <c r="E59" s="17">
        <v>0</v>
      </c>
      <c r="F59" s="17">
        <v>8.9</v>
      </c>
      <c r="G59" s="18">
        <v>4.7</v>
      </c>
      <c r="H59" s="19">
        <v>454</v>
      </c>
      <c r="I59" s="19">
        <v>6.2</v>
      </c>
      <c r="J59" s="445">
        <f t="shared" si="2"/>
        <v>44.019999999999996</v>
      </c>
      <c r="K59" s="445">
        <f t="shared" si="0"/>
        <v>317.79999999999995</v>
      </c>
      <c r="L59" s="476">
        <v>14.6</v>
      </c>
      <c r="M59" s="508">
        <v>2.9</v>
      </c>
      <c r="N59" s="508">
        <v>0</v>
      </c>
      <c r="O59" s="465">
        <f t="shared" si="5"/>
        <v>1.640449438202247</v>
      </c>
      <c r="P59" s="420">
        <v>0.95</v>
      </c>
      <c r="Q59" s="2"/>
      <c r="R59" s="31"/>
      <c r="S59" s="31"/>
      <c r="T59" s="20" t="s">
        <v>354</v>
      </c>
    </row>
    <row r="60" spans="1:20" x14ac:dyDescent="0.3">
      <c r="A60" s="4">
        <v>42991</v>
      </c>
      <c r="B60" s="4"/>
      <c r="C60" s="33">
        <v>0</v>
      </c>
      <c r="D60" s="16">
        <v>10</v>
      </c>
      <c r="E60" s="17">
        <v>0</v>
      </c>
      <c r="F60" s="17">
        <v>9</v>
      </c>
      <c r="G60" s="18">
        <v>4.5</v>
      </c>
      <c r="H60" s="19">
        <v>478</v>
      </c>
      <c r="I60" s="19">
        <v>5.43</v>
      </c>
      <c r="J60" s="445">
        <f t="shared" si="2"/>
        <v>38.552999999999997</v>
      </c>
      <c r="K60" s="445">
        <f t="shared" si="0"/>
        <v>334.59999999999997</v>
      </c>
      <c r="L60" s="476">
        <v>17</v>
      </c>
      <c r="M60" s="508">
        <v>1.71</v>
      </c>
      <c r="N60" s="508">
        <v>0</v>
      </c>
      <c r="O60" s="465">
        <f t="shared" si="5"/>
        <v>1.8888888888888888</v>
      </c>
      <c r="P60" s="420"/>
      <c r="Q60" s="2"/>
      <c r="R60" s="31"/>
      <c r="S60" s="31"/>
      <c r="T60" s="20" t="s">
        <v>359</v>
      </c>
    </row>
    <row r="61" spans="1:20" x14ac:dyDescent="0.3">
      <c r="A61" s="4">
        <v>42993</v>
      </c>
      <c r="B61" s="4"/>
      <c r="C61" s="33">
        <v>0</v>
      </c>
      <c r="D61" s="16">
        <v>10.4</v>
      </c>
      <c r="E61" s="17">
        <v>0</v>
      </c>
      <c r="F61" s="17">
        <v>16.8</v>
      </c>
      <c r="G61" s="18">
        <v>9.8000000000000007</v>
      </c>
      <c r="H61" s="19">
        <v>767</v>
      </c>
      <c r="I61" s="19">
        <v>7.8</v>
      </c>
      <c r="J61" s="445">
        <f t="shared" si="2"/>
        <v>55.379999999999995</v>
      </c>
      <c r="K61" s="445">
        <f t="shared" si="0"/>
        <v>536.9</v>
      </c>
      <c r="L61" s="476">
        <v>16.2</v>
      </c>
      <c r="M61" s="508">
        <v>2.8</v>
      </c>
      <c r="N61" s="508">
        <v>40</v>
      </c>
      <c r="O61" s="465">
        <f t="shared" si="5"/>
        <v>0.96428571428571419</v>
      </c>
      <c r="P61" s="420">
        <v>0.82</v>
      </c>
      <c r="Q61" s="2"/>
      <c r="R61" s="31"/>
      <c r="S61" s="31"/>
      <c r="T61" s="20"/>
    </row>
    <row r="62" spans="1:20" x14ac:dyDescent="0.3">
      <c r="A62" s="4">
        <v>42996</v>
      </c>
      <c r="B62" s="4"/>
      <c r="C62" s="33">
        <v>0</v>
      </c>
      <c r="D62" s="16">
        <v>10.5</v>
      </c>
      <c r="E62" s="17">
        <v>0</v>
      </c>
      <c r="F62" s="17">
        <v>49</v>
      </c>
      <c r="G62" s="18">
        <v>23</v>
      </c>
      <c r="H62" s="19">
        <v>1535</v>
      </c>
      <c r="I62" s="19">
        <v>8.6999999999999993</v>
      </c>
      <c r="J62" s="445">
        <f t="shared" si="2"/>
        <v>61.769999999999989</v>
      </c>
      <c r="K62" s="445">
        <f t="shared" si="0"/>
        <v>1074.5</v>
      </c>
      <c r="L62" s="476">
        <v>15.7</v>
      </c>
      <c r="M62" s="508">
        <v>50</v>
      </c>
      <c r="N62" s="508"/>
      <c r="O62" s="465">
        <f t="shared" si="5"/>
        <v>0.32040816326530613</v>
      </c>
      <c r="P62" s="420">
        <v>1.55</v>
      </c>
      <c r="Q62" s="2"/>
      <c r="R62" s="31"/>
      <c r="S62" s="31"/>
      <c r="T62" s="20" t="s">
        <v>363</v>
      </c>
    </row>
    <row r="63" spans="1:20" x14ac:dyDescent="0.3">
      <c r="A63" s="4">
        <v>42998</v>
      </c>
      <c r="B63" s="4"/>
      <c r="C63" s="33">
        <v>0</v>
      </c>
      <c r="D63" s="16">
        <v>10.8</v>
      </c>
      <c r="E63" s="17">
        <v>2</v>
      </c>
      <c r="F63" s="17">
        <v>10.8</v>
      </c>
      <c r="G63" s="18">
        <v>8.1</v>
      </c>
      <c r="H63" s="19">
        <v>638</v>
      </c>
      <c r="I63" s="19">
        <v>8.42</v>
      </c>
      <c r="J63" s="445">
        <f t="shared" si="2"/>
        <v>59.781999999999996</v>
      </c>
      <c r="K63" s="445">
        <f t="shared" si="0"/>
        <v>446.59999999999997</v>
      </c>
      <c r="L63" s="476">
        <v>30.1</v>
      </c>
      <c r="M63" s="508">
        <v>2.65</v>
      </c>
      <c r="N63" s="508">
        <v>0</v>
      </c>
      <c r="O63" s="465">
        <f t="shared" si="5"/>
        <v>2.7870370370370372</v>
      </c>
      <c r="P63" s="420">
        <v>1.2</v>
      </c>
      <c r="Q63" s="2"/>
      <c r="R63" s="31"/>
      <c r="S63" s="31"/>
      <c r="T63" s="645" t="s">
        <v>366</v>
      </c>
    </row>
    <row r="64" spans="1:20" x14ac:dyDescent="0.3">
      <c r="A64" s="4">
        <v>43003</v>
      </c>
      <c r="B64" s="4"/>
      <c r="C64" s="33">
        <v>0</v>
      </c>
      <c r="D64" s="649">
        <v>8.6999999999999993</v>
      </c>
      <c r="E64" s="17">
        <v>0.2</v>
      </c>
      <c r="F64" s="17">
        <v>5</v>
      </c>
      <c r="G64" s="18">
        <v>0.2</v>
      </c>
      <c r="H64" s="19">
        <v>284</v>
      </c>
      <c r="I64" s="19">
        <v>4.2</v>
      </c>
      <c r="J64" s="445">
        <f t="shared" si="2"/>
        <v>29.82</v>
      </c>
      <c r="K64" s="445">
        <f t="shared" si="0"/>
        <v>198.79999999999998</v>
      </c>
      <c r="L64" s="476">
        <v>23.8</v>
      </c>
      <c r="M64" s="508">
        <v>2.29</v>
      </c>
      <c r="N64" s="508"/>
      <c r="O64" s="465">
        <f t="shared" si="5"/>
        <v>4.76</v>
      </c>
      <c r="P64" s="420">
        <v>2.67</v>
      </c>
      <c r="Q64" s="2"/>
      <c r="R64" s="31"/>
      <c r="S64" s="31"/>
      <c r="T64" s="20" t="s">
        <v>374</v>
      </c>
    </row>
    <row r="65" spans="1:20" x14ac:dyDescent="0.3">
      <c r="A65" s="4">
        <v>43005</v>
      </c>
      <c r="B65" s="4"/>
      <c r="C65" s="33">
        <v>0</v>
      </c>
      <c r="D65" s="16">
        <v>10.9</v>
      </c>
      <c r="E65" s="17">
        <v>0</v>
      </c>
      <c r="F65" s="17">
        <v>10.8</v>
      </c>
      <c r="G65" s="18">
        <v>7.6</v>
      </c>
      <c r="H65" s="19">
        <v>669</v>
      </c>
      <c r="I65" s="19">
        <v>11.08</v>
      </c>
      <c r="J65" s="445">
        <f t="shared" si="2"/>
        <v>78.667999999999992</v>
      </c>
      <c r="K65" s="445">
        <f t="shared" si="0"/>
        <v>468.29999999999995</v>
      </c>
      <c r="L65" s="476">
        <v>25.1</v>
      </c>
      <c r="M65" s="508">
        <v>1.08</v>
      </c>
      <c r="N65" s="508">
        <v>0</v>
      </c>
      <c r="O65" s="465">
        <f t="shared" si="5"/>
        <v>2.324074074074074</v>
      </c>
      <c r="P65" s="420">
        <v>1</v>
      </c>
      <c r="Q65" s="2"/>
      <c r="R65" s="31"/>
      <c r="S65" s="31"/>
      <c r="T65" s="20"/>
    </row>
    <row r="66" spans="1:20" x14ac:dyDescent="0.3">
      <c r="A66" s="4" t="s">
        <v>24</v>
      </c>
      <c r="B66" s="4"/>
      <c r="C66" s="33">
        <v>0</v>
      </c>
      <c r="D66" s="16"/>
      <c r="E66" s="17"/>
      <c r="F66" s="17"/>
      <c r="G66" s="18"/>
      <c r="H66" s="19"/>
      <c r="I66" s="19"/>
      <c r="J66" s="445"/>
      <c r="K66" s="445">
        <f t="shared" si="0"/>
        <v>0</v>
      </c>
      <c r="L66" s="476"/>
      <c r="M66" s="508"/>
      <c r="N66" s="508"/>
      <c r="O66" s="465"/>
      <c r="P66" s="420"/>
      <c r="Q66" s="2"/>
      <c r="R66" s="31"/>
      <c r="S66" s="31"/>
      <c r="T66" s="20"/>
    </row>
    <row r="67" spans="1:20" x14ac:dyDescent="0.3">
      <c r="A67" s="4" t="s">
        <v>24</v>
      </c>
      <c r="B67" s="4"/>
      <c r="C67" s="33">
        <v>0</v>
      </c>
      <c r="D67" s="16"/>
      <c r="E67" s="17"/>
      <c r="F67" s="17"/>
      <c r="G67" s="18"/>
      <c r="H67" s="19"/>
      <c r="I67" s="19"/>
      <c r="J67" s="445"/>
      <c r="K67" s="445">
        <f t="shared" si="0"/>
        <v>0</v>
      </c>
      <c r="L67" s="476"/>
      <c r="M67" s="508"/>
      <c r="N67" s="508"/>
      <c r="O67" s="465"/>
      <c r="P67" s="420"/>
      <c r="Q67" s="2"/>
      <c r="R67" s="31"/>
      <c r="S67" s="31"/>
      <c r="T67" s="20"/>
    </row>
    <row r="68" spans="1:20" x14ac:dyDescent="0.3">
      <c r="A68" s="4" t="s">
        <v>24</v>
      </c>
      <c r="B68" s="4"/>
      <c r="C68" s="33">
        <v>0</v>
      </c>
      <c r="D68" s="16"/>
      <c r="E68" s="17"/>
      <c r="F68" s="17"/>
      <c r="G68" s="18"/>
      <c r="H68" s="19"/>
      <c r="I68" s="19"/>
      <c r="J68" s="445"/>
      <c r="K68" s="445">
        <f t="shared" si="0"/>
        <v>0</v>
      </c>
      <c r="L68" s="476"/>
      <c r="M68" s="508"/>
      <c r="N68" s="508"/>
      <c r="O68" s="465"/>
      <c r="P68" s="420"/>
      <c r="Q68" s="2"/>
      <c r="R68" s="31"/>
      <c r="S68" s="31"/>
      <c r="T68" s="20"/>
    </row>
    <row r="69" spans="1:20" x14ac:dyDescent="0.3">
      <c r="A69" s="4" t="s">
        <v>24</v>
      </c>
      <c r="B69" s="4"/>
      <c r="C69" s="33">
        <v>0</v>
      </c>
      <c r="D69" s="16"/>
      <c r="E69" s="17"/>
      <c r="F69" s="17"/>
      <c r="G69" s="18"/>
      <c r="H69" s="19"/>
      <c r="I69" s="19"/>
      <c r="J69" s="445"/>
      <c r="K69" s="445">
        <f t="shared" si="0"/>
        <v>0</v>
      </c>
      <c r="L69" s="476"/>
      <c r="M69" s="508"/>
      <c r="N69" s="508"/>
      <c r="O69" s="465"/>
      <c r="P69" s="420"/>
      <c r="Q69" s="2"/>
      <c r="R69" s="31"/>
      <c r="S69" s="31"/>
      <c r="T69" s="20"/>
    </row>
    <row r="70" spans="1:20" x14ac:dyDescent="0.3">
      <c r="A70" s="4" t="s">
        <v>24</v>
      </c>
      <c r="B70" s="4"/>
      <c r="C70" s="33">
        <v>0</v>
      </c>
      <c r="D70" s="16"/>
      <c r="E70" s="17"/>
      <c r="F70" s="17"/>
      <c r="G70" s="18"/>
      <c r="H70" s="19"/>
      <c r="I70" s="19"/>
      <c r="J70" s="445"/>
      <c r="K70" s="445">
        <f t="shared" si="0"/>
        <v>0</v>
      </c>
      <c r="L70" s="476"/>
      <c r="M70" s="508"/>
      <c r="N70" s="508"/>
      <c r="O70" s="465"/>
      <c r="P70" s="420"/>
      <c r="Q70" s="2"/>
      <c r="R70" s="31"/>
      <c r="S70" s="31"/>
      <c r="T70" s="20"/>
    </row>
    <row r="71" spans="1:20" x14ac:dyDescent="0.3">
      <c r="A71" s="4" t="s">
        <v>24</v>
      </c>
      <c r="B71" s="4"/>
      <c r="C71" s="33">
        <v>0</v>
      </c>
      <c r="D71" s="16"/>
      <c r="E71" s="17"/>
      <c r="F71" s="17"/>
      <c r="G71" s="18"/>
      <c r="H71" s="19"/>
      <c r="I71" s="19"/>
      <c r="J71" s="445"/>
      <c r="K71" s="445">
        <f t="shared" si="0"/>
        <v>0</v>
      </c>
      <c r="L71" s="476"/>
      <c r="M71" s="508"/>
      <c r="N71" s="508"/>
      <c r="O71" s="465"/>
      <c r="P71" s="420"/>
      <c r="Q71" s="2"/>
      <c r="R71" s="31"/>
      <c r="S71" s="31"/>
      <c r="T71" s="20"/>
    </row>
    <row r="72" spans="1:20" x14ac:dyDescent="0.3">
      <c r="A72" s="4" t="s">
        <v>24</v>
      </c>
      <c r="B72" s="4"/>
      <c r="C72" s="33">
        <v>0</v>
      </c>
      <c r="D72" s="16"/>
      <c r="E72" s="17"/>
      <c r="F72" s="17"/>
      <c r="G72" s="18"/>
      <c r="H72" s="19"/>
      <c r="I72" s="19"/>
      <c r="J72" s="445"/>
      <c r="K72" s="445">
        <f t="shared" si="0"/>
        <v>0</v>
      </c>
      <c r="L72" s="476"/>
      <c r="M72" s="508"/>
      <c r="N72" s="508"/>
      <c r="O72" s="465"/>
      <c r="P72" s="420"/>
      <c r="Q72" s="2"/>
      <c r="R72" s="31"/>
      <c r="S72" s="31"/>
      <c r="T72" s="20"/>
    </row>
    <row r="73" spans="1:20" x14ac:dyDescent="0.3">
      <c r="A73" s="4" t="s">
        <v>24</v>
      </c>
      <c r="B73" s="4"/>
      <c r="C73" s="33">
        <v>0</v>
      </c>
      <c r="D73" s="16"/>
      <c r="E73" s="17"/>
      <c r="F73" s="17"/>
      <c r="G73" s="18"/>
      <c r="H73" s="19"/>
      <c r="I73" s="19"/>
      <c r="J73" s="445"/>
      <c r="K73" s="445">
        <f t="shared" si="0"/>
        <v>0</v>
      </c>
      <c r="L73" s="476"/>
      <c r="M73" s="508"/>
      <c r="N73" s="508"/>
      <c r="O73" s="465"/>
      <c r="P73" s="420"/>
      <c r="Q73" s="2"/>
      <c r="R73" s="31"/>
      <c r="S73" s="31"/>
      <c r="T73" s="20"/>
    </row>
    <row r="74" spans="1:20" x14ac:dyDescent="0.3">
      <c r="A74" s="4" t="s">
        <v>24</v>
      </c>
      <c r="B74" s="4"/>
      <c r="C74" s="33">
        <v>0</v>
      </c>
      <c r="D74" s="16"/>
      <c r="E74" s="17"/>
      <c r="F74" s="17"/>
      <c r="G74" s="18"/>
      <c r="H74" s="19"/>
      <c r="I74" s="19"/>
      <c r="J74" s="445"/>
      <c r="K74" s="445">
        <f t="shared" si="0"/>
        <v>0</v>
      </c>
      <c r="L74" s="476"/>
      <c r="M74" s="508"/>
      <c r="N74" s="508"/>
      <c r="O74" s="465"/>
      <c r="P74" s="420"/>
      <c r="Q74" s="2"/>
      <c r="R74" s="31"/>
      <c r="S74" s="31"/>
      <c r="T74" s="20"/>
    </row>
    <row r="75" spans="1:20" x14ac:dyDescent="0.3">
      <c r="A75" s="4" t="s">
        <v>24</v>
      </c>
      <c r="B75" s="4"/>
      <c r="C75" s="33">
        <v>0</v>
      </c>
      <c r="D75" s="16"/>
      <c r="E75" s="17"/>
      <c r="F75" s="17"/>
      <c r="G75" s="18"/>
      <c r="H75" s="19"/>
      <c r="I75" s="19"/>
      <c r="J75" s="445"/>
      <c r="K75" s="445">
        <f t="shared" ref="K75:K138" si="6">H75*0.7</f>
        <v>0</v>
      </c>
      <c r="L75" s="476"/>
      <c r="M75" s="508"/>
      <c r="N75" s="508"/>
      <c r="O75" s="465"/>
      <c r="P75" s="420"/>
      <c r="Q75" s="2"/>
      <c r="R75" s="31"/>
      <c r="S75" s="31"/>
      <c r="T75" s="20"/>
    </row>
    <row r="76" spans="1:20" x14ac:dyDescent="0.3">
      <c r="A76" s="4" t="s">
        <v>24</v>
      </c>
      <c r="B76" s="4"/>
      <c r="C76" s="33">
        <v>0</v>
      </c>
      <c r="D76" s="16"/>
      <c r="E76" s="17"/>
      <c r="F76" s="17"/>
      <c r="G76" s="18"/>
      <c r="H76" s="19"/>
      <c r="I76" s="19"/>
      <c r="J76" s="445"/>
      <c r="K76" s="445">
        <f t="shared" si="6"/>
        <v>0</v>
      </c>
      <c r="L76" s="476"/>
      <c r="M76" s="508"/>
      <c r="N76" s="508"/>
      <c r="O76" s="465"/>
      <c r="P76" s="420"/>
      <c r="Q76" s="2"/>
      <c r="R76" s="31"/>
      <c r="S76" s="31"/>
      <c r="T76" s="20"/>
    </row>
    <row r="77" spans="1:20" x14ac:dyDescent="0.3">
      <c r="A77" s="4" t="s">
        <v>24</v>
      </c>
      <c r="B77" s="4"/>
      <c r="C77" s="33">
        <v>0</v>
      </c>
      <c r="D77" s="16"/>
      <c r="E77" s="17"/>
      <c r="F77" s="17"/>
      <c r="G77" s="18"/>
      <c r="H77" s="19"/>
      <c r="I77" s="19"/>
      <c r="J77" s="445"/>
      <c r="K77" s="445">
        <f t="shared" si="6"/>
        <v>0</v>
      </c>
      <c r="L77" s="476"/>
      <c r="M77" s="508"/>
      <c r="N77" s="508"/>
      <c r="O77" s="465"/>
      <c r="P77" s="420"/>
      <c r="Q77" s="2"/>
      <c r="R77" s="31"/>
      <c r="S77" s="31"/>
      <c r="T77" s="20"/>
    </row>
    <row r="78" spans="1:20" x14ac:dyDescent="0.3">
      <c r="A78" s="4" t="s">
        <v>24</v>
      </c>
      <c r="B78" s="4"/>
      <c r="C78" s="33">
        <v>0</v>
      </c>
      <c r="D78" s="16"/>
      <c r="E78" s="17"/>
      <c r="F78" s="17"/>
      <c r="G78" s="18"/>
      <c r="H78" s="19"/>
      <c r="I78" s="19"/>
      <c r="J78" s="445"/>
      <c r="K78" s="445">
        <f t="shared" si="6"/>
        <v>0</v>
      </c>
      <c r="L78" s="476"/>
      <c r="M78" s="508"/>
      <c r="N78" s="508"/>
      <c r="O78" s="465"/>
      <c r="P78" s="420"/>
      <c r="Q78" s="2"/>
      <c r="R78" s="31"/>
      <c r="S78" s="31"/>
      <c r="T78" s="20"/>
    </row>
    <row r="79" spans="1:20" x14ac:dyDescent="0.3">
      <c r="A79" s="4" t="s">
        <v>24</v>
      </c>
      <c r="B79" s="4"/>
      <c r="C79" s="33">
        <v>0</v>
      </c>
      <c r="D79" s="16"/>
      <c r="E79" s="17"/>
      <c r="F79" s="17"/>
      <c r="G79" s="18"/>
      <c r="H79" s="19"/>
      <c r="I79" s="19"/>
      <c r="J79" s="445"/>
      <c r="K79" s="445">
        <f t="shared" si="6"/>
        <v>0</v>
      </c>
      <c r="L79" s="476"/>
      <c r="M79" s="508"/>
      <c r="N79" s="508"/>
      <c r="O79" s="465"/>
      <c r="P79" s="420"/>
      <c r="Q79" s="2"/>
      <c r="R79" s="31"/>
      <c r="S79" s="31"/>
      <c r="T79" s="20"/>
    </row>
    <row r="80" spans="1:20" x14ac:dyDescent="0.3">
      <c r="A80" s="4" t="s">
        <v>24</v>
      </c>
      <c r="B80" s="4"/>
      <c r="C80" s="33">
        <v>0</v>
      </c>
      <c r="D80" s="16"/>
      <c r="E80" s="17"/>
      <c r="F80" s="17"/>
      <c r="G80" s="18"/>
      <c r="H80" s="19"/>
      <c r="I80" s="19"/>
      <c r="J80" s="445"/>
      <c r="K80" s="445">
        <f t="shared" si="6"/>
        <v>0</v>
      </c>
      <c r="L80" s="476"/>
      <c r="M80" s="508"/>
      <c r="N80" s="508"/>
      <c r="O80" s="465"/>
      <c r="P80" s="420"/>
      <c r="Q80" s="2"/>
      <c r="R80" s="31"/>
      <c r="S80" s="31"/>
      <c r="T80" s="20"/>
    </row>
    <row r="81" spans="1:20" x14ac:dyDescent="0.3">
      <c r="A81" s="4" t="s">
        <v>24</v>
      </c>
      <c r="B81" s="4"/>
      <c r="C81" s="33">
        <v>0</v>
      </c>
      <c r="D81" s="16"/>
      <c r="E81" s="17"/>
      <c r="F81" s="17"/>
      <c r="G81" s="18"/>
      <c r="H81" s="19"/>
      <c r="I81" s="19"/>
      <c r="J81" s="445"/>
      <c r="K81" s="445">
        <f t="shared" si="6"/>
        <v>0</v>
      </c>
      <c r="L81" s="476"/>
      <c r="M81" s="508"/>
      <c r="N81" s="508"/>
      <c r="O81" s="465"/>
      <c r="P81" s="420"/>
      <c r="Q81" s="2"/>
      <c r="R81" s="31"/>
      <c r="S81" s="31"/>
      <c r="T81" s="20"/>
    </row>
    <row r="82" spans="1:20" x14ac:dyDescent="0.3">
      <c r="A82" s="4" t="s">
        <v>24</v>
      </c>
      <c r="B82" s="4"/>
      <c r="C82" s="33">
        <v>0</v>
      </c>
      <c r="D82" s="16"/>
      <c r="E82" s="17"/>
      <c r="F82" s="17"/>
      <c r="G82" s="18"/>
      <c r="H82" s="19"/>
      <c r="I82" s="19"/>
      <c r="J82" s="445"/>
      <c r="K82" s="445">
        <f t="shared" si="6"/>
        <v>0</v>
      </c>
      <c r="L82" s="476"/>
      <c r="M82" s="508"/>
      <c r="N82" s="508"/>
      <c r="O82" s="465"/>
      <c r="P82" s="420"/>
      <c r="Q82" s="2"/>
      <c r="R82" s="31"/>
      <c r="S82" s="31"/>
      <c r="T82" s="20"/>
    </row>
    <row r="83" spans="1:20" x14ac:dyDescent="0.3">
      <c r="A83" s="4" t="s">
        <v>24</v>
      </c>
      <c r="B83" s="4"/>
      <c r="C83" s="33">
        <v>0</v>
      </c>
      <c r="D83" s="16"/>
      <c r="E83" s="17"/>
      <c r="F83" s="17"/>
      <c r="G83" s="18"/>
      <c r="H83" s="19"/>
      <c r="I83" s="19"/>
      <c r="J83" s="445"/>
      <c r="K83" s="445">
        <f t="shared" si="6"/>
        <v>0</v>
      </c>
      <c r="L83" s="476"/>
      <c r="M83" s="508"/>
      <c r="N83" s="508"/>
      <c r="O83" s="465"/>
      <c r="P83" s="420"/>
      <c r="Q83" s="2"/>
      <c r="R83" s="31"/>
      <c r="S83" s="31"/>
      <c r="T83" s="20"/>
    </row>
    <row r="84" spans="1:20" x14ac:dyDescent="0.3">
      <c r="A84" s="4" t="s">
        <v>24</v>
      </c>
      <c r="B84" s="4"/>
      <c r="C84" s="33">
        <v>0</v>
      </c>
      <c r="D84" s="16"/>
      <c r="E84" s="17"/>
      <c r="F84" s="17"/>
      <c r="G84" s="18"/>
      <c r="H84" s="19"/>
      <c r="I84" s="19"/>
      <c r="J84" s="445"/>
      <c r="K84" s="445">
        <f t="shared" si="6"/>
        <v>0</v>
      </c>
      <c r="L84" s="476"/>
      <c r="M84" s="508"/>
      <c r="N84" s="508"/>
      <c r="O84" s="465"/>
      <c r="P84" s="420"/>
      <c r="Q84" s="2"/>
      <c r="R84" s="31"/>
      <c r="S84" s="31"/>
      <c r="T84" s="20"/>
    </row>
    <row r="85" spans="1:20" x14ac:dyDescent="0.3">
      <c r="A85" s="4" t="s">
        <v>24</v>
      </c>
      <c r="B85" s="4"/>
      <c r="C85" s="33">
        <v>0</v>
      </c>
      <c r="D85" s="16"/>
      <c r="E85" s="17"/>
      <c r="F85" s="17"/>
      <c r="G85" s="18"/>
      <c r="H85" s="19"/>
      <c r="I85" s="19"/>
      <c r="J85" s="445"/>
      <c r="K85" s="445">
        <f t="shared" si="6"/>
        <v>0</v>
      </c>
      <c r="L85" s="476"/>
      <c r="M85" s="508"/>
      <c r="N85" s="508"/>
      <c r="O85" s="465"/>
      <c r="P85" s="420"/>
      <c r="Q85" s="2"/>
      <c r="R85" s="31"/>
      <c r="S85" s="31"/>
      <c r="T85" s="20"/>
    </row>
    <row r="86" spans="1:20" x14ac:dyDescent="0.3">
      <c r="A86" s="4" t="s">
        <v>24</v>
      </c>
      <c r="B86" s="4"/>
      <c r="C86" s="33">
        <v>0</v>
      </c>
      <c r="D86" s="16"/>
      <c r="E86" s="17"/>
      <c r="F86" s="17"/>
      <c r="G86" s="18"/>
      <c r="H86" s="19"/>
      <c r="I86" s="19"/>
      <c r="J86" s="445"/>
      <c r="K86" s="445">
        <f t="shared" si="6"/>
        <v>0</v>
      </c>
      <c r="L86" s="476"/>
      <c r="M86" s="508"/>
      <c r="N86" s="508"/>
      <c r="O86" s="465"/>
      <c r="P86" s="420"/>
      <c r="Q86" s="2"/>
      <c r="R86" s="31"/>
      <c r="S86" s="31"/>
      <c r="T86" s="20"/>
    </row>
    <row r="87" spans="1:20" x14ac:dyDescent="0.3">
      <c r="A87" s="4" t="s">
        <v>24</v>
      </c>
      <c r="B87" s="4"/>
      <c r="C87" s="33">
        <v>0</v>
      </c>
      <c r="D87" s="16"/>
      <c r="E87" s="17"/>
      <c r="F87" s="17"/>
      <c r="G87" s="18"/>
      <c r="H87" s="19"/>
      <c r="I87" s="19"/>
      <c r="J87" s="445"/>
      <c r="K87" s="445">
        <f t="shared" si="6"/>
        <v>0</v>
      </c>
      <c r="L87" s="476"/>
      <c r="M87" s="508"/>
      <c r="N87" s="508"/>
      <c r="O87" s="465"/>
      <c r="P87" s="420"/>
      <c r="Q87" s="2"/>
      <c r="R87" s="31"/>
      <c r="S87" s="31"/>
      <c r="T87" s="20"/>
    </row>
    <row r="88" spans="1:20" x14ac:dyDescent="0.3">
      <c r="A88" s="4" t="s">
        <v>24</v>
      </c>
      <c r="B88" s="4"/>
      <c r="C88" s="33">
        <v>0</v>
      </c>
      <c r="D88" s="16"/>
      <c r="E88" s="17"/>
      <c r="F88" s="17"/>
      <c r="G88" s="18"/>
      <c r="H88" s="19"/>
      <c r="I88" s="19"/>
      <c r="J88" s="445"/>
      <c r="K88" s="445">
        <f t="shared" si="6"/>
        <v>0</v>
      </c>
      <c r="L88" s="476"/>
      <c r="M88" s="508"/>
      <c r="N88" s="508"/>
      <c r="O88" s="465"/>
      <c r="P88" s="420"/>
      <c r="Q88" s="2"/>
      <c r="R88" s="31"/>
      <c r="S88" s="31"/>
      <c r="T88" s="20"/>
    </row>
    <row r="89" spans="1:20" x14ac:dyDescent="0.3">
      <c r="A89" s="4" t="s">
        <v>24</v>
      </c>
      <c r="B89" s="4"/>
      <c r="C89" s="33">
        <v>0</v>
      </c>
      <c r="D89" s="16"/>
      <c r="E89" s="17"/>
      <c r="F89" s="17"/>
      <c r="G89" s="18"/>
      <c r="H89" s="19"/>
      <c r="I89" s="19"/>
      <c r="J89" s="445"/>
      <c r="K89" s="445">
        <f t="shared" si="6"/>
        <v>0</v>
      </c>
      <c r="L89" s="476"/>
      <c r="M89" s="508"/>
      <c r="N89" s="508"/>
      <c r="O89" s="465"/>
      <c r="P89" s="420"/>
      <c r="Q89" s="2"/>
      <c r="R89" s="31"/>
      <c r="S89" s="31"/>
      <c r="T89" s="20"/>
    </row>
    <row r="90" spans="1:20" x14ac:dyDescent="0.3">
      <c r="A90" s="4" t="s">
        <v>24</v>
      </c>
      <c r="B90" s="4"/>
      <c r="C90" s="33">
        <v>0</v>
      </c>
      <c r="D90" s="16"/>
      <c r="E90" s="17"/>
      <c r="F90" s="17"/>
      <c r="G90" s="18"/>
      <c r="H90" s="19"/>
      <c r="I90" s="19"/>
      <c r="J90" s="445"/>
      <c r="K90" s="445">
        <f t="shared" si="6"/>
        <v>0</v>
      </c>
      <c r="L90" s="476"/>
      <c r="M90" s="508"/>
      <c r="N90" s="508"/>
      <c r="O90" s="465"/>
      <c r="P90" s="420"/>
      <c r="Q90" s="2"/>
      <c r="R90" s="31"/>
      <c r="S90" s="31"/>
      <c r="T90" s="20"/>
    </row>
    <row r="91" spans="1:20" x14ac:dyDescent="0.3">
      <c r="A91" s="4" t="s">
        <v>24</v>
      </c>
      <c r="B91" s="4"/>
      <c r="C91" s="33">
        <v>0</v>
      </c>
      <c r="D91" s="16"/>
      <c r="E91" s="17"/>
      <c r="F91" s="17"/>
      <c r="G91" s="18"/>
      <c r="H91" s="19"/>
      <c r="I91" s="19"/>
      <c r="J91" s="445"/>
      <c r="K91" s="445">
        <f t="shared" si="6"/>
        <v>0</v>
      </c>
      <c r="L91" s="476"/>
      <c r="M91" s="508"/>
      <c r="N91" s="508"/>
      <c r="O91" s="465"/>
      <c r="P91" s="420"/>
      <c r="Q91" s="2"/>
      <c r="R91" s="31"/>
      <c r="S91" s="31"/>
      <c r="T91" s="20"/>
    </row>
    <row r="92" spans="1:20" x14ac:dyDescent="0.3">
      <c r="A92" s="4" t="s">
        <v>24</v>
      </c>
      <c r="B92" s="4"/>
      <c r="C92" s="33">
        <v>0</v>
      </c>
      <c r="D92" s="16"/>
      <c r="E92" s="17"/>
      <c r="F92" s="17"/>
      <c r="G92" s="18"/>
      <c r="H92" s="19"/>
      <c r="I92" s="19"/>
      <c r="J92" s="445"/>
      <c r="K92" s="445">
        <f t="shared" si="6"/>
        <v>0</v>
      </c>
      <c r="L92" s="476"/>
      <c r="M92" s="508"/>
      <c r="N92" s="508"/>
      <c r="O92" s="465"/>
      <c r="P92" s="420"/>
      <c r="Q92" s="2"/>
      <c r="R92" s="31"/>
      <c r="S92" s="31"/>
      <c r="T92" s="20"/>
    </row>
    <row r="93" spans="1:20" x14ac:dyDescent="0.3">
      <c r="A93" s="4" t="s">
        <v>24</v>
      </c>
      <c r="B93" s="4"/>
      <c r="C93" s="33">
        <v>0</v>
      </c>
      <c r="D93" s="16"/>
      <c r="E93" s="17"/>
      <c r="F93" s="17"/>
      <c r="G93" s="18"/>
      <c r="H93" s="19"/>
      <c r="I93" s="19"/>
      <c r="J93" s="445"/>
      <c r="K93" s="445">
        <f t="shared" si="6"/>
        <v>0</v>
      </c>
      <c r="L93" s="476"/>
      <c r="M93" s="508"/>
      <c r="N93" s="508"/>
      <c r="O93" s="465"/>
      <c r="P93" s="420"/>
      <c r="Q93" s="2"/>
      <c r="R93" s="31"/>
      <c r="S93" s="31"/>
      <c r="T93" s="20"/>
    </row>
    <row r="94" spans="1:20" x14ac:dyDescent="0.3">
      <c r="A94" s="4" t="s">
        <v>24</v>
      </c>
      <c r="B94" s="4"/>
      <c r="C94" s="33">
        <v>0</v>
      </c>
      <c r="D94" s="16"/>
      <c r="E94" s="17"/>
      <c r="F94" s="17"/>
      <c r="G94" s="18"/>
      <c r="H94" s="19"/>
      <c r="I94" s="19"/>
      <c r="J94" s="445"/>
      <c r="K94" s="445">
        <f t="shared" si="6"/>
        <v>0</v>
      </c>
      <c r="L94" s="476"/>
      <c r="M94" s="508"/>
      <c r="N94" s="508"/>
      <c r="O94" s="465"/>
      <c r="P94" s="420"/>
      <c r="Q94" s="2"/>
      <c r="R94" s="31"/>
      <c r="S94" s="31"/>
      <c r="T94" s="20"/>
    </row>
    <row r="95" spans="1:20" x14ac:dyDescent="0.3">
      <c r="A95" s="4" t="s">
        <v>24</v>
      </c>
      <c r="B95" s="4"/>
      <c r="C95" s="33">
        <v>0</v>
      </c>
      <c r="D95" s="16"/>
      <c r="E95" s="17"/>
      <c r="F95" s="17"/>
      <c r="G95" s="18"/>
      <c r="H95" s="19"/>
      <c r="I95" s="19"/>
      <c r="J95" s="445"/>
      <c r="K95" s="445">
        <f t="shared" si="6"/>
        <v>0</v>
      </c>
      <c r="L95" s="476"/>
      <c r="M95" s="508"/>
      <c r="N95" s="508"/>
      <c r="O95" s="465"/>
      <c r="P95" s="420"/>
      <c r="Q95" s="2"/>
      <c r="R95" s="31"/>
      <c r="S95" s="31"/>
      <c r="T95" s="20"/>
    </row>
    <row r="96" spans="1:20" x14ac:dyDescent="0.3">
      <c r="A96" s="4" t="s">
        <v>24</v>
      </c>
      <c r="B96" s="4"/>
      <c r="C96" s="33">
        <v>0</v>
      </c>
      <c r="D96" s="16"/>
      <c r="E96" s="17"/>
      <c r="F96" s="17"/>
      <c r="G96" s="18"/>
      <c r="H96" s="19"/>
      <c r="I96" s="19"/>
      <c r="J96" s="445"/>
      <c r="K96" s="445">
        <f t="shared" si="6"/>
        <v>0</v>
      </c>
      <c r="L96" s="476"/>
      <c r="M96" s="508"/>
      <c r="N96" s="508"/>
      <c r="O96" s="465"/>
      <c r="P96" s="420"/>
      <c r="Q96" s="2"/>
      <c r="R96" s="31"/>
      <c r="S96" s="31"/>
      <c r="T96" s="20"/>
    </row>
    <row r="97" spans="1:20" x14ac:dyDescent="0.3">
      <c r="A97" s="4" t="s">
        <v>24</v>
      </c>
      <c r="B97" s="4"/>
      <c r="C97" s="33">
        <v>0</v>
      </c>
      <c r="D97" s="16"/>
      <c r="E97" s="17"/>
      <c r="F97" s="17"/>
      <c r="G97" s="18"/>
      <c r="H97" s="19"/>
      <c r="I97" s="19"/>
      <c r="J97" s="445"/>
      <c r="K97" s="445">
        <f t="shared" si="6"/>
        <v>0</v>
      </c>
      <c r="L97" s="476"/>
      <c r="M97" s="508"/>
      <c r="N97" s="508"/>
      <c r="O97" s="465"/>
      <c r="P97" s="420"/>
      <c r="Q97" s="2"/>
      <c r="R97" s="31"/>
      <c r="S97" s="31"/>
      <c r="T97" s="20"/>
    </row>
    <row r="98" spans="1:20" x14ac:dyDescent="0.3">
      <c r="A98" s="4" t="s">
        <v>24</v>
      </c>
      <c r="B98" s="4"/>
      <c r="C98" s="33">
        <v>0</v>
      </c>
      <c r="D98" s="16"/>
      <c r="E98" s="17"/>
      <c r="F98" s="17"/>
      <c r="G98" s="18"/>
      <c r="H98" s="19"/>
      <c r="I98" s="19"/>
      <c r="J98" s="445"/>
      <c r="K98" s="445">
        <f t="shared" si="6"/>
        <v>0</v>
      </c>
      <c r="L98" s="476"/>
      <c r="M98" s="508"/>
      <c r="N98" s="508"/>
      <c r="O98" s="465"/>
      <c r="P98" s="420"/>
      <c r="Q98" s="2"/>
      <c r="R98" s="31"/>
      <c r="S98" s="31"/>
      <c r="T98" s="20"/>
    </row>
    <row r="99" spans="1:20" x14ac:dyDescent="0.3">
      <c r="A99" s="4" t="s">
        <v>24</v>
      </c>
      <c r="B99" s="4"/>
      <c r="C99" s="33">
        <v>0</v>
      </c>
      <c r="D99" s="16"/>
      <c r="E99" s="17"/>
      <c r="F99" s="17"/>
      <c r="G99" s="18"/>
      <c r="H99" s="19"/>
      <c r="I99" s="19"/>
      <c r="J99" s="445"/>
      <c r="K99" s="445">
        <f t="shared" si="6"/>
        <v>0</v>
      </c>
      <c r="L99" s="476"/>
      <c r="M99" s="508"/>
      <c r="N99" s="508"/>
      <c r="O99" s="465"/>
      <c r="P99" s="420"/>
      <c r="Q99" s="2"/>
      <c r="R99" s="31"/>
      <c r="S99" s="31"/>
      <c r="T99" s="20"/>
    </row>
    <row r="100" spans="1:20" x14ac:dyDescent="0.3">
      <c r="A100" s="4" t="s">
        <v>24</v>
      </c>
      <c r="B100" s="4"/>
      <c r="C100" s="33">
        <v>0</v>
      </c>
      <c r="D100" s="16"/>
      <c r="E100" s="17"/>
      <c r="F100" s="17"/>
      <c r="G100" s="18"/>
      <c r="H100" s="19"/>
      <c r="I100" s="19"/>
      <c r="J100" s="445"/>
      <c r="K100" s="445">
        <f t="shared" si="6"/>
        <v>0</v>
      </c>
      <c r="L100" s="476"/>
      <c r="M100" s="508"/>
      <c r="N100" s="508"/>
      <c r="O100" s="465"/>
      <c r="P100" s="420"/>
      <c r="Q100" s="2"/>
      <c r="R100" s="31"/>
      <c r="S100" s="31"/>
      <c r="T100" s="20"/>
    </row>
    <row r="101" spans="1:20" x14ac:dyDescent="0.3">
      <c r="A101" s="4" t="s">
        <v>24</v>
      </c>
      <c r="B101" s="4"/>
      <c r="C101" s="33">
        <v>0</v>
      </c>
      <c r="D101" s="16"/>
      <c r="E101" s="17"/>
      <c r="F101" s="17"/>
      <c r="G101" s="18"/>
      <c r="H101" s="19"/>
      <c r="I101" s="19"/>
      <c r="J101" s="445"/>
      <c r="K101" s="445">
        <f t="shared" si="6"/>
        <v>0</v>
      </c>
      <c r="L101" s="476"/>
      <c r="M101" s="508"/>
      <c r="N101" s="508"/>
      <c r="O101" s="465"/>
      <c r="P101" s="420"/>
      <c r="Q101" s="2"/>
      <c r="R101" s="31"/>
      <c r="S101" s="31"/>
      <c r="T101" s="20"/>
    </row>
    <row r="102" spans="1:20" x14ac:dyDescent="0.3">
      <c r="A102" s="4" t="s">
        <v>24</v>
      </c>
      <c r="B102" s="4"/>
      <c r="C102" s="33">
        <v>0</v>
      </c>
      <c r="D102" s="16"/>
      <c r="E102" s="17"/>
      <c r="F102" s="17"/>
      <c r="G102" s="18"/>
      <c r="H102" s="19"/>
      <c r="I102" s="19"/>
      <c r="J102" s="445"/>
      <c r="K102" s="445">
        <f t="shared" si="6"/>
        <v>0</v>
      </c>
      <c r="L102" s="476"/>
      <c r="M102" s="508"/>
      <c r="N102" s="508"/>
      <c r="O102" s="465"/>
      <c r="P102" s="420"/>
      <c r="Q102" s="2"/>
      <c r="R102" s="31"/>
      <c r="S102" s="31"/>
      <c r="T102" s="20"/>
    </row>
    <row r="103" spans="1:20" x14ac:dyDescent="0.3">
      <c r="A103" s="4" t="s">
        <v>24</v>
      </c>
      <c r="B103" s="4"/>
      <c r="C103" s="33">
        <v>0</v>
      </c>
      <c r="D103" s="16"/>
      <c r="E103" s="17"/>
      <c r="F103" s="17"/>
      <c r="G103" s="18"/>
      <c r="H103" s="19"/>
      <c r="I103" s="19"/>
      <c r="J103" s="445"/>
      <c r="K103" s="445">
        <f t="shared" si="6"/>
        <v>0</v>
      </c>
      <c r="L103" s="476"/>
      <c r="M103" s="508"/>
      <c r="N103" s="508"/>
      <c r="O103" s="465"/>
      <c r="P103" s="420"/>
      <c r="Q103" s="2"/>
      <c r="R103" s="31"/>
      <c r="S103" s="31"/>
      <c r="T103" s="20"/>
    </row>
    <row r="104" spans="1:20" x14ac:dyDescent="0.3">
      <c r="A104" s="4" t="s">
        <v>24</v>
      </c>
      <c r="B104" s="4"/>
      <c r="C104" s="33">
        <v>0</v>
      </c>
      <c r="D104" s="16"/>
      <c r="E104" s="17"/>
      <c r="F104" s="17"/>
      <c r="G104" s="18"/>
      <c r="H104" s="19"/>
      <c r="I104" s="19"/>
      <c r="J104" s="445"/>
      <c r="K104" s="445">
        <f t="shared" si="6"/>
        <v>0</v>
      </c>
      <c r="L104" s="476"/>
      <c r="M104" s="508"/>
      <c r="N104" s="508"/>
      <c r="O104" s="465"/>
      <c r="P104" s="420"/>
      <c r="Q104" s="2"/>
      <c r="R104" s="31"/>
      <c r="S104" s="31"/>
      <c r="T104" s="20"/>
    </row>
    <row r="105" spans="1:20" x14ac:dyDescent="0.3">
      <c r="A105" s="4" t="s">
        <v>24</v>
      </c>
      <c r="B105" s="4"/>
      <c r="C105" s="33">
        <v>0</v>
      </c>
      <c r="D105" s="16"/>
      <c r="E105" s="17"/>
      <c r="F105" s="17"/>
      <c r="G105" s="18"/>
      <c r="H105" s="19"/>
      <c r="I105" s="19"/>
      <c r="J105" s="445"/>
      <c r="K105" s="445">
        <f t="shared" si="6"/>
        <v>0</v>
      </c>
      <c r="L105" s="476"/>
      <c r="M105" s="508"/>
      <c r="N105" s="508"/>
      <c r="O105" s="465"/>
      <c r="P105" s="420"/>
      <c r="Q105" s="2"/>
      <c r="R105" s="31"/>
      <c r="S105" s="31"/>
      <c r="T105" s="20"/>
    </row>
    <row r="106" spans="1:20" x14ac:dyDescent="0.3">
      <c r="A106" s="4" t="s">
        <v>24</v>
      </c>
      <c r="B106" s="4"/>
      <c r="C106" s="33">
        <v>0</v>
      </c>
      <c r="D106" s="16"/>
      <c r="E106" s="17"/>
      <c r="F106" s="17"/>
      <c r="G106" s="18"/>
      <c r="H106" s="19"/>
      <c r="I106" s="19"/>
      <c r="J106" s="445"/>
      <c r="K106" s="445">
        <f t="shared" si="6"/>
        <v>0</v>
      </c>
      <c r="L106" s="476"/>
      <c r="M106" s="508"/>
      <c r="N106" s="508"/>
      <c r="O106" s="465"/>
      <c r="P106" s="420"/>
      <c r="Q106" s="2"/>
      <c r="R106" s="31"/>
      <c r="S106" s="31"/>
      <c r="T106" s="20"/>
    </row>
    <row r="107" spans="1:20" x14ac:dyDescent="0.3">
      <c r="A107" s="4" t="s">
        <v>24</v>
      </c>
      <c r="B107" s="4"/>
      <c r="C107" s="33">
        <v>0</v>
      </c>
      <c r="D107" s="16"/>
      <c r="E107" s="17"/>
      <c r="F107" s="17"/>
      <c r="G107" s="18"/>
      <c r="H107" s="19"/>
      <c r="I107" s="19"/>
      <c r="J107" s="445"/>
      <c r="K107" s="445">
        <f t="shared" si="6"/>
        <v>0</v>
      </c>
      <c r="L107" s="476"/>
      <c r="M107" s="508"/>
      <c r="N107" s="508"/>
      <c r="O107" s="465"/>
      <c r="P107" s="420"/>
      <c r="Q107" s="2"/>
      <c r="R107" s="31"/>
      <c r="S107" s="31"/>
      <c r="T107" s="20"/>
    </row>
    <row r="108" spans="1:20" x14ac:dyDescent="0.3">
      <c r="A108" s="4" t="s">
        <v>24</v>
      </c>
      <c r="B108" s="4"/>
      <c r="C108" s="33">
        <v>0</v>
      </c>
      <c r="D108" s="16"/>
      <c r="E108" s="17"/>
      <c r="F108" s="17"/>
      <c r="G108" s="18"/>
      <c r="H108" s="19"/>
      <c r="I108" s="19"/>
      <c r="J108" s="445"/>
      <c r="K108" s="445">
        <f t="shared" si="6"/>
        <v>0</v>
      </c>
      <c r="L108" s="476"/>
      <c r="M108" s="508"/>
      <c r="N108" s="508"/>
      <c r="O108" s="465"/>
      <c r="P108" s="420"/>
      <c r="Q108" s="2"/>
      <c r="R108" s="31"/>
      <c r="S108" s="31"/>
      <c r="T108" s="20"/>
    </row>
    <row r="109" spans="1:20" x14ac:dyDescent="0.3">
      <c r="A109" s="4" t="s">
        <v>24</v>
      </c>
      <c r="B109" s="4"/>
      <c r="C109" s="33">
        <v>0</v>
      </c>
      <c r="D109" s="16"/>
      <c r="E109" s="17"/>
      <c r="F109" s="17"/>
      <c r="G109" s="18"/>
      <c r="H109" s="19"/>
      <c r="I109" s="19"/>
      <c r="J109" s="445"/>
      <c r="K109" s="445">
        <f t="shared" si="6"/>
        <v>0</v>
      </c>
      <c r="L109" s="476"/>
      <c r="M109" s="508"/>
      <c r="N109" s="508"/>
      <c r="O109" s="465"/>
      <c r="P109" s="420"/>
      <c r="Q109" s="2"/>
      <c r="R109" s="31"/>
      <c r="S109" s="31"/>
      <c r="T109" s="20"/>
    </row>
    <row r="110" spans="1:20" x14ac:dyDescent="0.3">
      <c r="A110" s="4" t="s">
        <v>24</v>
      </c>
      <c r="B110" s="4"/>
      <c r="C110" s="33">
        <v>0</v>
      </c>
      <c r="D110" s="16"/>
      <c r="E110" s="17"/>
      <c r="F110" s="17"/>
      <c r="G110" s="18"/>
      <c r="H110" s="19"/>
      <c r="I110" s="19"/>
      <c r="J110" s="445"/>
      <c r="K110" s="445">
        <f t="shared" si="6"/>
        <v>0</v>
      </c>
      <c r="L110" s="476"/>
      <c r="M110" s="508"/>
      <c r="N110" s="508"/>
      <c r="O110" s="465"/>
      <c r="P110" s="420"/>
      <c r="Q110" s="2"/>
      <c r="R110" s="31"/>
      <c r="S110" s="31"/>
      <c r="T110" s="20"/>
    </row>
    <row r="111" spans="1:20" x14ac:dyDescent="0.3">
      <c r="A111" s="4" t="s">
        <v>24</v>
      </c>
      <c r="B111" s="4"/>
      <c r="C111" s="33">
        <v>0</v>
      </c>
      <c r="D111" s="16"/>
      <c r="E111" s="17"/>
      <c r="F111" s="17"/>
      <c r="G111" s="18"/>
      <c r="H111" s="19"/>
      <c r="I111" s="19"/>
      <c r="J111" s="445"/>
      <c r="K111" s="445">
        <f t="shared" si="6"/>
        <v>0</v>
      </c>
      <c r="L111" s="476"/>
      <c r="M111" s="508"/>
      <c r="N111" s="508"/>
      <c r="O111" s="465"/>
      <c r="P111" s="420"/>
      <c r="Q111" s="2"/>
      <c r="R111" s="31"/>
      <c r="S111" s="31"/>
      <c r="T111" s="20"/>
    </row>
    <row r="112" spans="1:20" x14ac:dyDescent="0.3">
      <c r="A112" s="4" t="s">
        <v>24</v>
      </c>
      <c r="B112" s="4"/>
      <c r="C112" s="33">
        <v>0</v>
      </c>
      <c r="D112" s="16"/>
      <c r="E112" s="17"/>
      <c r="F112" s="17"/>
      <c r="G112" s="18"/>
      <c r="H112" s="19"/>
      <c r="I112" s="19"/>
      <c r="J112" s="445"/>
      <c r="K112" s="445">
        <f t="shared" si="6"/>
        <v>0</v>
      </c>
      <c r="L112" s="476"/>
      <c r="M112" s="508"/>
      <c r="N112" s="508"/>
      <c r="O112" s="465"/>
      <c r="P112" s="420"/>
      <c r="Q112" s="2"/>
      <c r="R112" s="31"/>
      <c r="S112" s="31"/>
      <c r="T112" s="20"/>
    </row>
    <row r="113" spans="1:20" x14ac:dyDescent="0.3">
      <c r="A113" s="4" t="s">
        <v>24</v>
      </c>
      <c r="B113" s="4"/>
      <c r="C113" s="33">
        <v>0</v>
      </c>
      <c r="D113" s="16"/>
      <c r="E113" s="17"/>
      <c r="F113" s="17"/>
      <c r="G113" s="18"/>
      <c r="H113" s="19"/>
      <c r="I113" s="19"/>
      <c r="J113" s="445"/>
      <c r="K113" s="445">
        <f t="shared" si="6"/>
        <v>0</v>
      </c>
      <c r="L113" s="476"/>
      <c r="M113" s="508"/>
      <c r="N113" s="508"/>
      <c r="O113" s="465"/>
      <c r="P113" s="420"/>
      <c r="Q113" s="2"/>
      <c r="R113" s="31"/>
      <c r="S113" s="31"/>
      <c r="T113" s="20"/>
    </row>
    <row r="114" spans="1:20" x14ac:dyDescent="0.3">
      <c r="A114" s="4" t="s">
        <v>24</v>
      </c>
      <c r="B114" s="4"/>
      <c r="C114" s="33">
        <v>0</v>
      </c>
      <c r="D114" s="16"/>
      <c r="E114" s="17"/>
      <c r="F114" s="17"/>
      <c r="G114" s="18"/>
      <c r="H114" s="19"/>
      <c r="I114" s="19"/>
      <c r="J114" s="445"/>
      <c r="K114" s="445">
        <f t="shared" si="6"/>
        <v>0</v>
      </c>
      <c r="L114" s="476"/>
      <c r="M114" s="508"/>
      <c r="N114" s="508"/>
      <c r="O114" s="465"/>
      <c r="P114" s="420"/>
      <c r="Q114" s="2"/>
      <c r="R114" s="31"/>
      <c r="S114" s="31"/>
      <c r="T114" s="20"/>
    </row>
    <row r="115" spans="1:20" x14ac:dyDescent="0.3">
      <c r="A115" s="4" t="s">
        <v>24</v>
      </c>
      <c r="B115" s="4"/>
      <c r="C115" s="33">
        <v>0</v>
      </c>
      <c r="D115" s="16"/>
      <c r="E115" s="17"/>
      <c r="F115" s="17"/>
      <c r="G115" s="18"/>
      <c r="H115" s="19"/>
      <c r="I115" s="19"/>
      <c r="J115" s="445"/>
      <c r="K115" s="445">
        <f t="shared" si="6"/>
        <v>0</v>
      </c>
      <c r="L115" s="476"/>
      <c r="M115" s="508"/>
      <c r="N115" s="508"/>
      <c r="O115" s="465"/>
      <c r="P115" s="420"/>
      <c r="Q115" s="2"/>
      <c r="R115" s="31"/>
      <c r="S115" s="31"/>
      <c r="T115" s="20"/>
    </row>
    <row r="116" spans="1:20" x14ac:dyDescent="0.3">
      <c r="A116" s="4" t="s">
        <v>24</v>
      </c>
      <c r="B116" s="4"/>
      <c r="C116" s="33">
        <v>0</v>
      </c>
      <c r="D116" s="16"/>
      <c r="E116" s="17"/>
      <c r="F116" s="17"/>
      <c r="G116" s="18"/>
      <c r="H116" s="19"/>
      <c r="I116" s="19"/>
      <c r="J116" s="445"/>
      <c r="K116" s="445">
        <f t="shared" si="6"/>
        <v>0</v>
      </c>
      <c r="L116" s="476"/>
      <c r="M116" s="508"/>
      <c r="N116" s="508"/>
      <c r="O116" s="465"/>
      <c r="P116" s="420"/>
      <c r="Q116" s="2"/>
      <c r="R116" s="31"/>
      <c r="S116" s="31"/>
      <c r="T116" s="20"/>
    </row>
    <row r="117" spans="1:20" x14ac:dyDescent="0.3">
      <c r="A117" s="4" t="s">
        <v>24</v>
      </c>
      <c r="B117" s="4"/>
      <c r="C117" s="33">
        <v>0</v>
      </c>
      <c r="D117" s="16"/>
      <c r="E117" s="17"/>
      <c r="F117" s="17"/>
      <c r="G117" s="18"/>
      <c r="H117" s="19"/>
      <c r="I117" s="19"/>
      <c r="J117" s="445"/>
      <c r="K117" s="445">
        <f t="shared" si="6"/>
        <v>0</v>
      </c>
      <c r="L117" s="476"/>
      <c r="M117" s="508"/>
      <c r="N117" s="508"/>
      <c r="O117" s="465"/>
      <c r="P117" s="420"/>
      <c r="Q117" s="2"/>
      <c r="R117" s="31"/>
      <c r="S117" s="31"/>
      <c r="T117" s="20"/>
    </row>
    <row r="118" spans="1:20" x14ac:dyDescent="0.3">
      <c r="A118" s="4" t="s">
        <v>24</v>
      </c>
      <c r="B118" s="4"/>
      <c r="C118" s="33">
        <v>0</v>
      </c>
      <c r="D118" s="16"/>
      <c r="E118" s="17"/>
      <c r="F118" s="17"/>
      <c r="G118" s="18"/>
      <c r="H118" s="19"/>
      <c r="I118" s="19"/>
      <c r="J118" s="445"/>
      <c r="K118" s="445">
        <f t="shared" si="6"/>
        <v>0</v>
      </c>
      <c r="L118" s="476"/>
      <c r="M118" s="508"/>
      <c r="N118" s="508"/>
      <c r="O118" s="465"/>
      <c r="P118" s="420"/>
      <c r="Q118" s="2"/>
      <c r="R118" s="31"/>
      <c r="S118" s="31"/>
      <c r="T118" s="20"/>
    </row>
    <row r="119" spans="1:20" x14ac:dyDescent="0.3">
      <c r="A119" s="4" t="s">
        <v>24</v>
      </c>
      <c r="B119" s="4"/>
      <c r="C119" s="33">
        <v>0</v>
      </c>
      <c r="D119" s="16"/>
      <c r="E119" s="17"/>
      <c r="F119" s="17"/>
      <c r="G119" s="18"/>
      <c r="H119" s="19"/>
      <c r="I119" s="19"/>
      <c r="J119" s="445"/>
      <c r="K119" s="445">
        <f t="shared" si="6"/>
        <v>0</v>
      </c>
      <c r="L119" s="476"/>
      <c r="M119" s="508"/>
      <c r="N119" s="508"/>
      <c r="O119" s="465"/>
      <c r="P119" s="420"/>
      <c r="Q119" s="2"/>
      <c r="R119" s="31"/>
      <c r="S119" s="31"/>
      <c r="T119" s="20"/>
    </row>
    <row r="120" spans="1:20" x14ac:dyDescent="0.3">
      <c r="A120" s="4" t="s">
        <v>24</v>
      </c>
      <c r="B120" s="4"/>
      <c r="C120" s="33">
        <v>0</v>
      </c>
      <c r="D120" s="16"/>
      <c r="E120" s="17"/>
      <c r="F120" s="17"/>
      <c r="G120" s="18"/>
      <c r="H120" s="19"/>
      <c r="I120" s="19"/>
      <c r="J120" s="445"/>
      <c r="K120" s="445">
        <f t="shared" si="6"/>
        <v>0</v>
      </c>
      <c r="L120" s="476"/>
      <c r="M120" s="508"/>
      <c r="N120" s="508"/>
      <c r="O120" s="465"/>
      <c r="P120" s="420"/>
      <c r="Q120" s="2"/>
      <c r="R120" s="31"/>
      <c r="S120" s="31"/>
      <c r="T120" s="20"/>
    </row>
    <row r="121" spans="1:20" x14ac:dyDescent="0.3">
      <c r="A121" s="4" t="s">
        <v>24</v>
      </c>
      <c r="B121" s="4"/>
      <c r="C121" s="33">
        <v>0</v>
      </c>
      <c r="D121" s="16"/>
      <c r="E121" s="17"/>
      <c r="F121" s="17"/>
      <c r="G121" s="18"/>
      <c r="H121" s="19"/>
      <c r="I121" s="19"/>
      <c r="J121" s="445"/>
      <c r="K121" s="445">
        <f t="shared" si="6"/>
        <v>0</v>
      </c>
      <c r="L121" s="476"/>
      <c r="M121" s="508"/>
      <c r="N121" s="508"/>
      <c r="O121" s="465"/>
      <c r="P121" s="420"/>
      <c r="Q121" s="2"/>
      <c r="R121" s="31"/>
      <c r="S121" s="31"/>
      <c r="T121" s="20"/>
    </row>
    <row r="122" spans="1:20" x14ac:dyDescent="0.3">
      <c r="A122" s="4" t="s">
        <v>24</v>
      </c>
      <c r="B122" s="4"/>
      <c r="C122" s="33">
        <v>0</v>
      </c>
      <c r="D122" s="16"/>
      <c r="E122" s="17"/>
      <c r="F122" s="17"/>
      <c r="G122" s="18"/>
      <c r="H122" s="19"/>
      <c r="I122" s="19"/>
      <c r="J122" s="445"/>
      <c r="K122" s="445">
        <f t="shared" si="6"/>
        <v>0</v>
      </c>
      <c r="L122" s="476"/>
      <c r="M122" s="508"/>
      <c r="N122" s="508"/>
      <c r="O122" s="465"/>
      <c r="P122" s="420"/>
      <c r="Q122" s="2"/>
      <c r="R122" s="31"/>
      <c r="S122" s="31"/>
      <c r="T122" s="20"/>
    </row>
    <row r="123" spans="1:20" x14ac:dyDescent="0.3">
      <c r="A123" s="4" t="s">
        <v>24</v>
      </c>
      <c r="B123" s="4"/>
      <c r="C123" s="33">
        <v>0</v>
      </c>
      <c r="D123" s="16"/>
      <c r="E123" s="17"/>
      <c r="F123" s="17"/>
      <c r="G123" s="18"/>
      <c r="H123" s="19"/>
      <c r="I123" s="19"/>
      <c r="J123" s="445"/>
      <c r="K123" s="445">
        <f t="shared" si="6"/>
        <v>0</v>
      </c>
      <c r="L123" s="476"/>
      <c r="M123" s="508"/>
      <c r="N123" s="508"/>
      <c r="O123" s="465"/>
      <c r="P123" s="420"/>
      <c r="Q123" s="2"/>
      <c r="R123" s="31"/>
      <c r="S123" s="31"/>
      <c r="T123" s="20"/>
    </row>
    <row r="124" spans="1:20" x14ac:dyDescent="0.3">
      <c r="A124" s="4" t="s">
        <v>24</v>
      </c>
      <c r="B124" s="4"/>
      <c r="C124" s="33">
        <v>0</v>
      </c>
      <c r="D124" s="16"/>
      <c r="E124" s="17"/>
      <c r="F124" s="17"/>
      <c r="G124" s="18"/>
      <c r="H124" s="19"/>
      <c r="I124" s="19"/>
      <c r="J124" s="445"/>
      <c r="K124" s="445">
        <f t="shared" si="6"/>
        <v>0</v>
      </c>
      <c r="L124" s="476"/>
      <c r="M124" s="508"/>
      <c r="N124" s="508"/>
      <c r="O124" s="465"/>
      <c r="P124" s="420"/>
      <c r="Q124" s="2"/>
      <c r="R124" s="31"/>
      <c r="S124" s="31"/>
      <c r="T124" s="20"/>
    </row>
    <row r="125" spans="1:20" x14ac:dyDescent="0.3">
      <c r="A125" s="4" t="s">
        <v>24</v>
      </c>
      <c r="B125" s="4"/>
      <c r="C125" s="33">
        <v>0</v>
      </c>
      <c r="D125" s="16"/>
      <c r="E125" s="17"/>
      <c r="F125" s="17"/>
      <c r="G125" s="18"/>
      <c r="H125" s="19"/>
      <c r="I125" s="19"/>
      <c r="J125" s="445"/>
      <c r="K125" s="445">
        <f t="shared" si="6"/>
        <v>0</v>
      </c>
      <c r="L125" s="476"/>
      <c r="M125" s="508"/>
      <c r="N125" s="508"/>
      <c r="O125" s="465"/>
      <c r="P125" s="420"/>
      <c r="Q125" s="2"/>
      <c r="R125" s="31"/>
      <c r="S125" s="31"/>
      <c r="T125" s="20"/>
    </row>
    <row r="126" spans="1:20" x14ac:dyDescent="0.3">
      <c r="A126" s="4" t="s">
        <v>24</v>
      </c>
      <c r="B126" s="4"/>
      <c r="C126" s="33">
        <v>0</v>
      </c>
      <c r="D126" s="16"/>
      <c r="E126" s="17"/>
      <c r="F126" s="17"/>
      <c r="G126" s="18"/>
      <c r="H126" s="19"/>
      <c r="I126" s="19"/>
      <c r="J126" s="445"/>
      <c r="K126" s="445">
        <f t="shared" si="6"/>
        <v>0</v>
      </c>
      <c r="L126" s="476"/>
      <c r="M126" s="508"/>
      <c r="N126" s="508"/>
      <c r="O126" s="465"/>
      <c r="P126" s="420"/>
      <c r="Q126" s="2"/>
      <c r="R126" s="31"/>
      <c r="S126" s="31"/>
      <c r="T126" s="20"/>
    </row>
    <row r="127" spans="1:20" x14ac:dyDescent="0.3">
      <c r="A127" s="4" t="s">
        <v>24</v>
      </c>
      <c r="B127" s="4"/>
      <c r="C127" s="33">
        <v>0</v>
      </c>
      <c r="D127" s="16"/>
      <c r="E127" s="17"/>
      <c r="F127" s="17"/>
      <c r="G127" s="18"/>
      <c r="H127" s="19"/>
      <c r="I127" s="19"/>
      <c r="J127" s="445"/>
      <c r="K127" s="445">
        <f t="shared" si="6"/>
        <v>0</v>
      </c>
      <c r="L127" s="476"/>
      <c r="M127" s="508"/>
      <c r="N127" s="508"/>
      <c r="O127" s="465"/>
      <c r="P127" s="420"/>
      <c r="Q127" s="2"/>
      <c r="R127" s="31"/>
      <c r="S127" s="31"/>
      <c r="T127" s="20"/>
    </row>
    <row r="128" spans="1:20" x14ac:dyDescent="0.3">
      <c r="A128" s="4" t="s">
        <v>24</v>
      </c>
      <c r="B128" s="4"/>
      <c r="C128" s="33">
        <v>0</v>
      </c>
      <c r="D128" s="16"/>
      <c r="E128" s="17"/>
      <c r="F128" s="17"/>
      <c r="G128" s="18"/>
      <c r="H128" s="19"/>
      <c r="I128" s="19"/>
      <c r="J128" s="445"/>
      <c r="K128" s="445">
        <f t="shared" si="6"/>
        <v>0</v>
      </c>
      <c r="L128" s="476"/>
      <c r="M128" s="508"/>
      <c r="N128" s="508"/>
      <c r="O128" s="465"/>
      <c r="P128" s="420"/>
      <c r="Q128" s="2"/>
      <c r="R128" s="31"/>
      <c r="S128" s="31"/>
      <c r="T128" s="20"/>
    </row>
    <row r="129" spans="1:20" x14ac:dyDescent="0.3">
      <c r="A129" s="4" t="s">
        <v>24</v>
      </c>
      <c r="B129" s="4"/>
      <c r="C129" s="33">
        <v>0</v>
      </c>
      <c r="D129" s="16"/>
      <c r="E129" s="17"/>
      <c r="F129" s="17"/>
      <c r="G129" s="18"/>
      <c r="H129" s="19"/>
      <c r="I129" s="19"/>
      <c r="J129" s="445"/>
      <c r="K129" s="445">
        <f t="shared" si="6"/>
        <v>0</v>
      </c>
      <c r="L129" s="476"/>
      <c r="M129" s="508"/>
      <c r="N129" s="508"/>
      <c r="O129" s="465"/>
      <c r="P129" s="420"/>
      <c r="Q129" s="2"/>
      <c r="R129" s="31"/>
      <c r="S129" s="31"/>
      <c r="T129" s="20"/>
    </row>
    <row r="130" spans="1:20" x14ac:dyDescent="0.3">
      <c r="A130" s="4" t="s">
        <v>24</v>
      </c>
      <c r="B130" s="4"/>
      <c r="C130" s="33">
        <v>0</v>
      </c>
      <c r="D130" s="16"/>
      <c r="E130" s="17"/>
      <c r="F130" s="17"/>
      <c r="G130" s="18"/>
      <c r="H130" s="19"/>
      <c r="I130" s="19"/>
      <c r="J130" s="445"/>
      <c r="K130" s="445">
        <f t="shared" si="6"/>
        <v>0</v>
      </c>
      <c r="L130" s="476"/>
      <c r="M130" s="508"/>
      <c r="N130" s="508"/>
      <c r="O130" s="465"/>
      <c r="P130" s="420"/>
      <c r="Q130" s="2"/>
      <c r="R130" s="31"/>
      <c r="S130" s="31"/>
      <c r="T130" s="20"/>
    </row>
    <row r="131" spans="1:20" x14ac:dyDescent="0.3">
      <c r="A131" s="4" t="s">
        <v>24</v>
      </c>
      <c r="B131" s="4"/>
      <c r="C131" s="33">
        <v>0</v>
      </c>
      <c r="D131" s="16"/>
      <c r="E131" s="17"/>
      <c r="F131" s="17"/>
      <c r="G131" s="18"/>
      <c r="H131" s="19"/>
      <c r="I131" s="19"/>
      <c r="J131" s="445"/>
      <c r="K131" s="445">
        <f t="shared" si="6"/>
        <v>0</v>
      </c>
      <c r="L131" s="476"/>
      <c r="M131" s="508"/>
      <c r="N131" s="508"/>
      <c r="O131" s="465"/>
      <c r="P131" s="420"/>
      <c r="Q131" s="2"/>
      <c r="R131" s="31"/>
      <c r="S131" s="31"/>
      <c r="T131" s="20"/>
    </row>
    <row r="132" spans="1:20" x14ac:dyDescent="0.3">
      <c r="A132" s="4" t="s">
        <v>24</v>
      </c>
      <c r="B132" s="4"/>
      <c r="C132" s="33">
        <v>0</v>
      </c>
      <c r="D132" s="16"/>
      <c r="E132" s="17"/>
      <c r="F132" s="17"/>
      <c r="G132" s="18"/>
      <c r="H132" s="19"/>
      <c r="I132" s="19"/>
      <c r="J132" s="445"/>
      <c r="K132" s="445">
        <f t="shared" si="6"/>
        <v>0</v>
      </c>
      <c r="L132" s="476"/>
      <c r="M132" s="508"/>
      <c r="N132" s="508"/>
      <c r="O132" s="465"/>
      <c r="P132" s="420"/>
      <c r="Q132" s="2"/>
      <c r="R132" s="31"/>
      <c r="S132" s="31"/>
      <c r="T132" s="20"/>
    </row>
    <row r="133" spans="1:20" x14ac:dyDescent="0.3">
      <c r="A133" s="4" t="s">
        <v>24</v>
      </c>
      <c r="B133" s="4"/>
      <c r="C133" s="33">
        <v>0</v>
      </c>
      <c r="D133" s="16"/>
      <c r="E133" s="17"/>
      <c r="F133" s="17"/>
      <c r="G133" s="18"/>
      <c r="H133" s="19"/>
      <c r="I133" s="19"/>
      <c r="J133" s="445"/>
      <c r="K133" s="445">
        <f t="shared" si="6"/>
        <v>0</v>
      </c>
      <c r="L133" s="476"/>
      <c r="M133" s="508"/>
      <c r="N133" s="508"/>
      <c r="O133" s="465"/>
      <c r="P133" s="420"/>
      <c r="Q133" s="2"/>
      <c r="R133" s="31"/>
      <c r="S133" s="31"/>
      <c r="T133" s="20"/>
    </row>
    <row r="134" spans="1:20" x14ac:dyDescent="0.3">
      <c r="A134" s="4" t="s">
        <v>24</v>
      </c>
      <c r="B134" s="4"/>
      <c r="C134" s="33">
        <v>0</v>
      </c>
      <c r="D134" s="16"/>
      <c r="E134" s="17"/>
      <c r="F134" s="17"/>
      <c r="G134" s="18"/>
      <c r="H134" s="19"/>
      <c r="I134" s="19"/>
      <c r="J134" s="445"/>
      <c r="K134" s="445">
        <f t="shared" si="6"/>
        <v>0</v>
      </c>
      <c r="L134" s="476"/>
      <c r="M134" s="508"/>
      <c r="N134" s="508"/>
      <c r="O134" s="465"/>
      <c r="P134" s="420"/>
      <c r="Q134" s="2"/>
      <c r="R134" s="31"/>
      <c r="S134" s="31"/>
      <c r="T134" s="20"/>
    </row>
    <row r="135" spans="1:20" x14ac:dyDescent="0.3">
      <c r="A135" s="4" t="s">
        <v>24</v>
      </c>
      <c r="B135" s="4"/>
      <c r="C135" s="33">
        <v>0</v>
      </c>
      <c r="D135" s="16"/>
      <c r="E135" s="17"/>
      <c r="F135" s="17"/>
      <c r="G135" s="18"/>
      <c r="H135" s="19"/>
      <c r="I135" s="19"/>
      <c r="J135" s="445"/>
      <c r="K135" s="445">
        <f t="shared" si="6"/>
        <v>0</v>
      </c>
      <c r="L135" s="476"/>
      <c r="M135" s="508"/>
      <c r="N135" s="508"/>
      <c r="O135" s="465"/>
      <c r="P135" s="420"/>
      <c r="Q135" s="2"/>
      <c r="R135" s="31"/>
      <c r="S135" s="31"/>
      <c r="T135" s="20"/>
    </row>
    <row r="136" spans="1:20" x14ac:dyDescent="0.3">
      <c r="A136" s="4" t="s">
        <v>24</v>
      </c>
      <c r="B136" s="4"/>
      <c r="C136" s="33">
        <v>0</v>
      </c>
      <c r="D136" s="16"/>
      <c r="E136" s="17"/>
      <c r="F136" s="17"/>
      <c r="G136" s="18"/>
      <c r="H136" s="19"/>
      <c r="I136" s="19"/>
      <c r="J136" s="445"/>
      <c r="K136" s="445">
        <f t="shared" si="6"/>
        <v>0</v>
      </c>
      <c r="L136" s="476"/>
      <c r="M136" s="508"/>
      <c r="N136" s="508"/>
      <c r="O136" s="465"/>
      <c r="P136" s="420"/>
      <c r="Q136" s="2"/>
      <c r="R136" s="31"/>
      <c r="S136" s="31"/>
      <c r="T136" s="20"/>
    </row>
    <row r="137" spans="1:20" x14ac:dyDescent="0.3">
      <c r="A137" s="4" t="s">
        <v>24</v>
      </c>
      <c r="B137" s="4"/>
      <c r="C137" s="33">
        <v>0</v>
      </c>
      <c r="D137" s="16"/>
      <c r="E137" s="17"/>
      <c r="F137" s="17"/>
      <c r="G137" s="18"/>
      <c r="H137" s="19"/>
      <c r="I137" s="19"/>
      <c r="J137" s="445"/>
      <c r="K137" s="445">
        <f t="shared" si="6"/>
        <v>0</v>
      </c>
      <c r="L137" s="476"/>
      <c r="M137" s="508"/>
      <c r="N137" s="508"/>
      <c r="O137" s="465"/>
      <c r="P137" s="420"/>
      <c r="Q137" s="2"/>
      <c r="R137" s="31"/>
      <c r="S137" s="31"/>
      <c r="T137" s="20"/>
    </row>
    <row r="138" spans="1:20" x14ac:dyDescent="0.3">
      <c r="A138" s="4" t="s">
        <v>24</v>
      </c>
      <c r="B138" s="4"/>
      <c r="C138" s="33">
        <v>0</v>
      </c>
      <c r="D138" s="16"/>
      <c r="E138" s="17"/>
      <c r="F138" s="17"/>
      <c r="G138" s="18"/>
      <c r="H138" s="19"/>
      <c r="I138" s="19"/>
      <c r="J138" s="445"/>
      <c r="K138" s="445">
        <f t="shared" si="6"/>
        <v>0</v>
      </c>
      <c r="L138" s="476"/>
      <c r="M138" s="508"/>
      <c r="N138" s="508"/>
      <c r="O138" s="465"/>
      <c r="P138" s="420"/>
      <c r="Q138" s="2"/>
      <c r="R138" s="31"/>
      <c r="S138" s="31"/>
      <c r="T138" s="20"/>
    </row>
    <row r="139" spans="1:20" x14ac:dyDescent="0.3">
      <c r="A139" s="4" t="s">
        <v>24</v>
      </c>
      <c r="B139" s="4"/>
      <c r="C139" s="33">
        <v>0</v>
      </c>
      <c r="D139" s="16"/>
      <c r="E139" s="17"/>
      <c r="F139" s="17"/>
      <c r="G139" s="18"/>
      <c r="H139" s="19"/>
      <c r="I139" s="19"/>
      <c r="J139" s="445"/>
      <c r="K139" s="445">
        <f t="shared" ref="K139:K174" si="7">H139*0.7</f>
        <v>0</v>
      </c>
      <c r="L139" s="476"/>
      <c r="M139" s="508"/>
      <c r="N139" s="508"/>
      <c r="O139" s="465"/>
      <c r="P139" s="420"/>
      <c r="Q139" s="2"/>
      <c r="R139" s="31"/>
      <c r="S139" s="31"/>
      <c r="T139" s="20"/>
    </row>
    <row r="140" spans="1:20" x14ac:dyDescent="0.3">
      <c r="A140" s="4" t="s">
        <v>24</v>
      </c>
      <c r="B140" s="4"/>
      <c r="C140" s="33">
        <v>0</v>
      </c>
      <c r="D140" s="16"/>
      <c r="E140" s="17"/>
      <c r="F140" s="17"/>
      <c r="G140" s="18"/>
      <c r="H140" s="19"/>
      <c r="I140" s="19"/>
      <c r="J140" s="445"/>
      <c r="K140" s="445">
        <f t="shared" si="7"/>
        <v>0</v>
      </c>
      <c r="L140" s="476"/>
      <c r="M140" s="508"/>
      <c r="N140" s="508"/>
      <c r="O140" s="465"/>
      <c r="P140" s="420"/>
      <c r="Q140" s="2"/>
      <c r="R140" s="31"/>
      <c r="S140" s="31"/>
      <c r="T140" s="20"/>
    </row>
    <row r="141" spans="1:20" x14ac:dyDescent="0.3">
      <c r="A141" s="4" t="s">
        <v>24</v>
      </c>
      <c r="B141" s="4"/>
      <c r="C141" s="33">
        <v>0</v>
      </c>
      <c r="D141" s="16"/>
      <c r="E141" s="17"/>
      <c r="F141" s="17"/>
      <c r="G141" s="18"/>
      <c r="H141" s="19"/>
      <c r="I141" s="19"/>
      <c r="J141" s="445"/>
      <c r="K141" s="445">
        <f t="shared" si="7"/>
        <v>0</v>
      </c>
      <c r="L141" s="476"/>
      <c r="M141" s="508"/>
      <c r="N141" s="508"/>
      <c r="O141" s="465"/>
      <c r="P141" s="420"/>
      <c r="Q141" s="2"/>
      <c r="R141" s="31"/>
      <c r="S141" s="31"/>
      <c r="T141" s="20"/>
    </row>
    <row r="142" spans="1:20" x14ac:dyDescent="0.3">
      <c r="A142" s="4" t="s">
        <v>24</v>
      </c>
      <c r="B142" s="4"/>
      <c r="C142" s="33">
        <v>0</v>
      </c>
      <c r="D142" s="16"/>
      <c r="E142" s="17"/>
      <c r="F142" s="17"/>
      <c r="G142" s="18"/>
      <c r="H142" s="19"/>
      <c r="I142" s="19"/>
      <c r="J142" s="445"/>
      <c r="K142" s="445">
        <f t="shared" si="7"/>
        <v>0</v>
      </c>
      <c r="L142" s="476"/>
      <c r="M142" s="508"/>
      <c r="N142" s="508"/>
      <c r="O142" s="465"/>
      <c r="P142" s="420"/>
      <c r="Q142" s="2"/>
      <c r="R142" s="31"/>
      <c r="S142" s="31"/>
      <c r="T142" s="20"/>
    </row>
    <row r="143" spans="1:20" x14ac:dyDescent="0.3">
      <c r="A143" s="4" t="s">
        <v>24</v>
      </c>
      <c r="B143" s="4"/>
      <c r="C143" s="33">
        <v>0</v>
      </c>
      <c r="D143" s="16"/>
      <c r="E143" s="17"/>
      <c r="F143" s="17"/>
      <c r="G143" s="18"/>
      <c r="H143" s="19"/>
      <c r="I143" s="19"/>
      <c r="J143" s="445"/>
      <c r="K143" s="445">
        <f t="shared" si="7"/>
        <v>0</v>
      </c>
      <c r="L143" s="476"/>
      <c r="M143" s="508"/>
      <c r="N143" s="508"/>
      <c r="O143" s="465"/>
      <c r="P143" s="420"/>
      <c r="Q143" s="2"/>
      <c r="R143" s="31"/>
      <c r="S143" s="31"/>
      <c r="T143" s="20"/>
    </row>
    <row r="144" spans="1:20" x14ac:dyDescent="0.3">
      <c r="A144" s="4" t="s">
        <v>24</v>
      </c>
      <c r="B144" s="4"/>
      <c r="C144" s="33">
        <v>0</v>
      </c>
      <c r="D144" s="16"/>
      <c r="E144" s="17"/>
      <c r="F144" s="17"/>
      <c r="G144" s="18"/>
      <c r="H144" s="19"/>
      <c r="I144" s="19"/>
      <c r="J144" s="445"/>
      <c r="K144" s="445">
        <f t="shared" si="7"/>
        <v>0</v>
      </c>
      <c r="L144" s="476"/>
      <c r="M144" s="508"/>
      <c r="N144" s="508"/>
      <c r="O144" s="465"/>
      <c r="P144" s="420"/>
      <c r="Q144" s="2"/>
      <c r="R144" s="31"/>
      <c r="S144" s="31"/>
      <c r="T144" s="20"/>
    </row>
    <row r="145" spans="1:20" x14ac:dyDescent="0.3">
      <c r="A145" s="4" t="s">
        <v>24</v>
      </c>
      <c r="B145" s="4"/>
      <c r="C145" s="33">
        <v>0</v>
      </c>
      <c r="D145" s="16"/>
      <c r="E145" s="17"/>
      <c r="F145" s="17"/>
      <c r="G145" s="18"/>
      <c r="H145" s="19"/>
      <c r="I145" s="19"/>
      <c r="J145" s="445"/>
      <c r="K145" s="445">
        <f t="shared" si="7"/>
        <v>0</v>
      </c>
      <c r="L145" s="476"/>
      <c r="M145" s="508"/>
      <c r="N145" s="508"/>
      <c r="O145" s="465"/>
      <c r="P145" s="420"/>
      <c r="Q145" s="2"/>
      <c r="R145" s="31"/>
      <c r="S145" s="31"/>
      <c r="T145" s="20"/>
    </row>
    <row r="146" spans="1:20" x14ac:dyDescent="0.3">
      <c r="A146" s="4" t="s">
        <v>24</v>
      </c>
      <c r="B146" s="4"/>
      <c r="C146" s="33">
        <v>0</v>
      </c>
      <c r="D146" s="16"/>
      <c r="E146" s="17"/>
      <c r="F146" s="17"/>
      <c r="G146" s="18"/>
      <c r="H146" s="19"/>
      <c r="I146" s="19"/>
      <c r="J146" s="445"/>
      <c r="K146" s="445">
        <f t="shared" si="7"/>
        <v>0</v>
      </c>
      <c r="L146" s="476"/>
      <c r="M146" s="508"/>
      <c r="N146" s="508"/>
      <c r="O146" s="465"/>
      <c r="P146" s="420"/>
      <c r="Q146" s="2"/>
      <c r="R146" s="31"/>
      <c r="S146" s="31"/>
      <c r="T146" s="20"/>
    </row>
    <row r="147" spans="1:20" x14ac:dyDescent="0.3">
      <c r="A147" s="4" t="s">
        <v>24</v>
      </c>
      <c r="B147" s="4"/>
      <c r="C147" s="33">
        <v>0</v>
      </c>
      <c r="D147" s="16"/>
      <c r="E147" s="17"/>
      <c r="F147" s="17"/>
      <c r="G147" s="18"/>
      <c r="H147" s="19"/>
      <c r="I147" s="19"/>
      <c r="J147" s="445"/>
      <c r="K147" s="445">
        <f t="shared" si="7"/>
        <v>0</v>
      </c>
      <c r="L147" s="476"/>
      <c r="M147" s="508"/>
      <c r="N147" s="508"/>
      <c r="O147" s="465"/>
      <c r="P147" s="420"/>
      <c r="Q147" s="2"/>
      <c r="R147" s="31"/>
      <c r="S147" s="31"/>
      <c r="T147" s="20"/>
    </row>
    <row r="148" spans="1:20" x14ac:dyDescent="0.3">
      <c r="A148" s="4" t="s">
        <v>24</v>
      </c>
      <c r="B148" s="4"/>
      <c r="C148" s="33">
        <v>0</v>
      </c>
      <c r="D148" s="16"/>
      <c r="E148" s="17"/>
      <c r="F148" s="17"/>
      <c r="G148" s="18"/>
      <c r="H148" s="19"/>
      <c r="I148" s="19"/>
      <c r="J148" s="445"/>
      <c r="K148" s="445">
        <f t="shared" si="7"/>
        <v>0</v>
      </c>
      <c r="L148" s="476"/>
      <c r="M148" s="508"/>
      <c r="N148" s="508"/>
      <c r="O148" s="465"/>
      <c r="P148" s="420"/>
      <c r="Q148" s="2"/>
      <c r="R148" s="31"/>
      <c r="S148" s="31"/>
      <c r="T148" s="20"/>
    </row>
    <row r="149" spans="1:20" x14ac:dyDescent="0.3">
      <c r="A149" s="4" t="s">
        <v>24</v>
      </c>
      <c r="B149" s="4"/>
      <c r="C149" s="33">
        <v>0</v>
      </c>
      <c r="D149" s="16"/>
      <c r="E149" s="17"/>
      <c r="F149" s="17"/>
      <c r="G149" s="18"/>
      <c r="H149" s="19"/>
      <c r="I149" s="19"/>
      <c r="J149" s="445"/>
      <c r="K149" s="445">
        <f t="shared" si="7"/>
        <v>0</v>
      </c>
      <c r="L149" s="476"/>
      <c r="M149" s="508"/>
      <c r="N149" s="508"/>
      <c r="O149" s="465"/>
      <c r="P149" s="420"/>
      <c r="Q149" s="2"/>
      <c r="R149" s="31"/>
      <c r="S149" s="31"/>
      <c r="T149" s="20"/>
    </row>
    <row r="150" spans="1:20" x14ac:dyDescent="0.3">
      <c r="A150" s="4" t="s">
        <v>24</v>
      </c>
      <c r="B150" s="4"/>
      <c r="C150" s="33">
        <v>0</v>
      </c>
      <c r="D150" s="16"/>
      <c r="E150" s="17"/>
      <c r="F150" s="17"/>
      <c r="G150" s="18"/>
      <c r="H150" s="19"/>
      <c r="I150" s="19"/>
      <c r="J150" s="445"/>
      <c r="K150" s="445">
        <f t="shared" si="7"/>
        <v>0</v>
      </c>
      <c r="L150" s="476"/>
      <c r="M150" s="508"/>
      <c r="N150" s="508"/>
      <c r="O150" s="465"/>
      <c r="P150" s="420"/>
      <c r="Q150" s="2"/>
      <c r="R150" s="31"/>
      <c r="S150" s="31"/>
      <c r="T150" s="20"/>
    </row>
    <row r="151" spans="1:20" x14ac:dyDescent="0.3">
      <c r="A151" s="4" t="s">
        <v>24</v>
      </c>
      <c r="B151" s="4"/>
      <c r="C151" s="33">
        <v>0</v>
      </c>
      <c r="D151" s="16"/>
      <c r="E151" s="17"/>
      <c r="F151" s="17"/>
      <c r="G151" s="18"/>
      <c r="H151" s="19"/>
      <c r="I151" s="19"/>
      <c r="J151" s="445"/>
      <c r="K151" s="445">
        <f t="shared" si="7"/>
        <v>0</v>
      </c>
      <c r="L151" s="476"/>
      <c r="M151" s="508"/>
      <c r="N151" s="508"/>
      <c r="O151" s="465"/>
      <c r="P151" s="420"/>
      <c r="Q151" s="2"/>
      <c r="R151" s="31"/>
      <c r="S151" s="31"/>
      <c r="T151" s="20"/>
    </row>
    <row r="152" spans="1:20" x14ac:dyDescent="0.3">
      <c r="A152" s="4" t="s">
        <v>24</v>
      </c>
      <c r="B152" s="4"/>
      <c r="C152" s="33">
        <v>0</v>
      </c>
      <c r="D152" s="16"/>
      <c r="E152" s="17"/>
      <c r="F152" s="17"/>
      <c r="G152" s="18"/>
      <c r="H152" s="19"/>
      <c r="I152" s="19"/>
      <c r="J152" s="445"/>
      <c r="K152" s="445">
        <f t="shared" si="7"/>
        <v>0</v>
      </c>
      <c r="L152" s="476"/>
      <c r="M152" s="508"/>
      <c r="N152" s="508"/>
      <c r="O152" s="465"/>
      <c r="P152" s="420"/>
      <c r="Q152" s="2"/>
      <c r="R152" s="31"/>
      <c r="S152" s="31"/>
      <c r="T152" s="20"/>
    </row>
    <row r="153" spans="1:20" x14ac:dyDescent="0.3">
      <c r="A153" s="4" t="s">
        <v>24</v>
      </c>
      <c r="B153" s="4"/>
      <c r="C153" s="33">
        <v>0</v>
      </c>
      <c r="D153" s="16"/>
      <c r="E153" s="17"/>
      <c r="F153" s="17"/>
      <c r="G153" s="18"/>
      <c r="H153" s="19"/>
      <c r="I153" s="19"/>
      <c r="J153" s="445"/>
      <c r="K153" s="445">
        <f t="shared" si="7"/>
        <v>0</v>
      </c>
      <c r="L153" s="476"/>
      <c r="M153" s="508"/>
      <c r="N153" s="508"/>
      <c r="O153" s="465"/>
      <c r="P153" s="420"/>
      <c r="Q153" s="2"/>
      <c r="R153" s="31"/>
      <c r="S153" s="31"/>
      <c r="T153" s="20"/>
    </row>
    <row r="154" spans="1:20" x14ac:dyDescent="0.3">
      <c r="A154" s="4" t="s">
        <v>24</v>
      </c>
      <c r="B154" s="4"/>
      <c r="C154" s="33">
        <v>0</v>
      </c>
      <c r="D154" s="16"/>
      <c r="E154" s="17"/>
      <c r="F154" s="17"/>
      <c r="G154" s="18"/>
      <c r="H154" s="19"/>
      <c r="I154" s="19"/>
      <c r="J154" s="445"/>
      <c r="K154" s="445">
        <f t="shared" si="7"/>
        <v>0</v>
      </c>
      <c r="L154" s="476"/>
      <c r="M154" s="508"/>
      <c r="N154" s="508"/>
      <c r="O154" s="465"/>
      <c r="P154" s="420"/>
      <c r="Q154" s="2"/>
      <c r="R154" s="31"/>
      <c r="S154" s="31"/>
      <c r="T154" s="20"/>
    </row>
    <row r="155" spans="1:20" x14ac:dyDescent="0.3">
      <c r="A155" s="4" t="s">
        <v>24</v>
      </c>
      <c r="B155" s="4"/>
      <c r="C155" s="33">
        <v>0</v>
      </c>
      <c r="D155" s="16"/>
      <c r="E155" s="17"/>
      <c r="F155" s="17"/>
      <c r="G155" s="18"/>
      <c r="H155" s="19"/>
      <c r="I155" s="19"/>
      <c r="J155" s="445"/>
      <c r="K155" s="445">
        <f t="shared" si="7"/>
        <v>0</v>
      </c>
      <c r="L155" s="476"/>
      <c r="M155" s="508"/>
      <c r="N155" s="508"/>
      <c r="O155" s="465"/>
      <c r="P155" s="420"/>
      <c r="Q155" s="2"/>
      <c r="R155" s="31"/>
      <c r="S155" s="31"/>
      <c r="T155" s="20"/>
    </row>
    <row r="156" spans="1:20" x14ac:dyDescent="0.3">
      <c r="A156" s="4" t="s">
        <v>24</v>
      </c>
      <c r="B156" s="4"/>
      <c r="C156" s="33">
        <v>0</v>
      </c>
      <c r="D156" s="16"/>
      <c r="E156" s="17"/>
      <c r="F156" s="17"/>
      <c r="G156" s="18" t="s">
        <v>24</v>
      </c>
      <c r="H156" s="19"/>
      <c r="I156" s="19"/>
      <c r="J156" s="445"/>
      <c r="K156" s="445">
        <f t="shared" si="7"/>
        <v>0</v>
      </c>
      <c r="L156" s="476"/>
      <c r="M156" s="508"/>
      <c r="N156" s="508"/>
      <c r="O156" s="465"/>
      <c r="P156" s="420"/>
      <c r="Q156" s="2"/>
      <c r="R156" s="31"/>
      <c r="S156" s="31"/>
      <c r="T156" s="20"/>
    </row>
    <row r="157" spans="1:20" x14ac:dyDescent="0.3">
      <c r="A157" s="4" t="s">
        <v>24</v>
      </c>
      <c r="B157" s="4"/>
      <c r="C157" s="33">
        <v>0</v>
      </c>
      <c r="D157" s="16"/>
      <c r="E157" s="17"/>
      <c r="F157" s="17"/>
      <c r="G157" s="18" t="s">
        <v>24</v>
      </c>
      <c r="H157" s="19"/>
      <c r="I157" s="19"/>
      <c r="J157" s="445"/>
      <c r="K157" s="445">
        <f t="shared" si="7"/>
        <v>0</v>
      </c>
      <c r="L157" s="476"/>
      <c r="M157" s="508"/>
      <c r="N157" s="508"/>
      <c r="O157" s="465"/>
      <c r="P157" s="420"/>
      <c r="Q157" s="2"/>
      <c r="R157" s="31"/>
      <c r="S157" s="31"/>
      <c r="T157" s="20"/>
    </row>
    <row r="158" spans="1:20" x14ac:dyDescent="0.3">
      <c r="A158" s="4" t="s">
        <v>24</v>
      </c>
      <c r="B158" s="4"/>
      <c r="C158" s="33">
        <v>0</v>
      </c>
      <c r="D158" s="16"/>
      <c r="E158" s="17"/>
      <c r="F158" s="17"/>
      <c r="G158" s="18" t="s">
        <v>24</v>
      </c>
      <c r="H158" s="19"/>
      <c r="I158" s="19"/>
      <c r="J158" s="445"/>
      <c r="K158" s="445">
        <f t="shared" si="7"/>
        <v>0</v>
      </c>
      <c r="L158" s="476"/>
      <c r="M158" s="508"/>
      <c r="N158" s="508"/>
      <c r="O158" s="465"/>
      <c r="P158" s="420"/>
      <c r="Q158" s="2"/>
      <c r="R158" s="31"/>
      <c r="S158" s="31"/>
      <c r="T158" s="20"/>
    </row>
    <row r="159" spans="1:20" x14ac:dyDescent="0.3">
      <c r="A159" s="4" t="s">
        <v>24</v>
      </c>
      <c r="B159" s="4"/>
      <c r="C159" s="33">
        <v>0</v>
      </c>
      <c r="D159" s="16"/>
      <c r="E159" s="17"/>
      <c r="F159" s="17"/>
      <c r="G159" s="18" t="s">
        <v>24</v>
      </c>
      <c r="H159" s="19"/>
      <c r="I159" s="19"/>
      <c r="J159" s="445"/>
      <c r="K159" s="445">
        <f t="shared" si="7"/>
        <v>0</v>
      </c>
      <c r="L159" s="476"/>
      <c r="M159" s="508"/>
      <c r="N159" s="508"/>
      <c r="O159" s="465"/>
      <c r="P159" s="420"/>
      <c r="Q159" s="2"/>
      <c r="R159" s="31"/>
      <c r="S159" s="31"/>
      <c r="T159" s="20"/>
    </row>
    <row r="160" spans="1:20" x14ac:dyDescent="0.3">
      <c r="A160" s="4" t="s">
        <v>24</v>
      </c>
      <c r="B160" s="4"/>
      <c r="C160" s="33">
        <v>0</v>
      </c>
      <c r="D160" s="16"/>
      <c r="E160" s="17"/>
      <c r="F160" s="17"/>
      <c r="G160" s="18" t="s">
        <v>24</v>
      </c>
      <c r="H160" s="19"/>
      <c r="I160" s="19"/>
      <c r="J160" s="445"/>
      <c r="K160" s="445">
        <f t="shared" si="7"/>
        <v>0</v>
      </c>
      <c r="L160" s="476"/>
      <c r="M160" s="508"/>
      <c r="N160" s="508"/>
      <c r="O160" s="465"/>
      <c r="P160" s="420"/>
      <c r="Q160" s="2"/>
      <c r="R160" s="31"/>
      <c r="S160" s="31"/>
      <c r="T160" s="20"/>
    </row>
    <row r="161" spans="1:20" x14ac:dyDescent="0.3">
      <c r="A161" s="4" t="s">
        <v>24</v>
      </c>
      <c r="B161" s="4"/>
      <c r="C161" s="33">
        <v>0</v>
      </c>
      <c r="D161" s="16"/>
      <c r="E161" s="17"/>
      <c r="F161" s="17"/>
      <c r="G161" s="18" t="s">
        <v>24</v>
      </c>
      <c r="H161" s="19"/>
      <c r="I161" s="19"/>
      <c r="J161" s="445"/>
      <c r="K161" s="445">
        <f t="shared" si="7"/>
        <v>0</v>
      </c>
      <c r="L161" s="476"/>
      <c r="M161" s="508"/>
      <c r="N161" s="508"/>
      <c r="O161" s="465"/>
      <c r="P161" s="420"/>
      <c r="Q161" s="2"/>
      <c r="R161" s="31"/>
      <c r="S161" s="31"/>
      <c r="T161" s="20"/>
    </row>
    <row r="162" spans="1:20" x14ac:dyDescent="0.3">
      <c r="A162" s="4" t="s">
        <v>24</v>
      </c>
      <c r="B162" s="4"/>
      <c r="C162" s="33">
        <v>0</v>
      </c>
      <c r="D162" s="16"/>
      <c r="E162" s="17"/>
      <c r="F162" s="17"/>
      <c r="G162" s="18" t="s">
        <v>24</v>
      </c>
      <c r="H162" s="19"/>
      <c r="I162" s="19"/>
      <c r="J162" s="445"/>
      <c r="K162" s="445">
        <f t="shared" si="7"/>
        <v>0</v>
      </c>
      <c r="L162" s="476"/>
      <c r="M162" s="508"/>
      <c r="N162" s="508"/>
      <c r="O162" s="465"/>
      <c r="P162" s="420"/>
      <c r="Q162" s="2"/>
      <c r="R162" s="31"/>
      <c r="S162" s="31"/>
      <c r="T162" s="20"/>
    </row>
    <row r="163" spans="1:20" x14ac:dyDescent="0.3">
      <c r="A163" s="4" t="s">
        <v>24</v>
      </c>
      <c r="B163" s="4"/>
      <c r="C163" s="33">
        <v>0</v>
      </c>
      <c r="D163" s="16"/>
      <c r="E163" s="17"/>
      <c r="F163" s="17"/>
      <c r="G163" s="18" t="s">
        <v>24</v>
      </c>
      <c r="H163" s="19"/>
      <c r="I163" s="19"/>
      <c r="J163" s="445"/>
      <c r="K163" s="445">
        <f t="shared" si="7"/>
        <v>0</v>
      </c>
      <c r="L163" s="476"/>
      <c r="M163" s="508"/>
      <c r="N163" s="508"/>
      <c r="O163" s="465"/>
      <c r="P163" s="420"/>
      <c r="Q163" s="2"/>
      <c r="R163" s="31"/>
      <c r="S163" s="31"/>
      <c r="T163" s="20"/>
    </row>
    <row r="164" spans="1:20" x14ac:dyDescent="0.3">
      <c r="A164" s="4" t="s">
        <v>24</v>
      </c>
      <c r="B164" s="4"/>
      <c r="C164" s="33">
        <v>0</v>
      </c>
      <c r="D164" s="16"/>
      <c r="E164" s="17"/>
      <c r="F164" s="17"/>
      <c r="G164" s="18" t="s">
        <v>24</v>
      </c>
      <c r="H164" s="19"/>
      <c r="I164" s="19"/>
      <c r="J164" s="445"/>
      <c r="K164" s="445">
        <f t="shared" si="7"/>
        <v>0</v>
      </c>
      <c r="L164" s="476"/>
      <c r="M164" s="508"/>
      <c r="N164" s="508"/>
      <c r="O164" s="465"/>
      <c r="P164" s="420"/>
      <c r="Q164" s="2"/>
      <c r="R164" s="31"/>
      <c r="S164" s="31"/>
      <c r="T164" s="20"/>
    </row>
    <row r="165" spans="1:20" x14ac:dyDescent="0.3">
      <c r="A165" s="4" t="s">
        <v>24</v>
      </c>
      <c r="B165" s="4"/>
      <c r="C165" s="33">
        <v>0</v>
      </c>
      <c r="D165" s="16"/>
      <c r="E165" s="17"/>
      <c r="F165" s="17"/>
      <c r="G165" s="18" t="s">
        <v>24</v>
      </c>
      <c r="H165" s="19"/>
      <c r="I165" s="19"/>
      <c r="J165" s="445"/>
      <c r="K165" s="445">
        <f t="shared" si="7"/>
        <v>0</v>
      </c>
      <c r="L165" s="476"/>
      <c r="M165" s="508"/>
      <c r="N165" s="508"/>
      <c r="O165" s="465"/>
      <c r="P165" s="420"/>
      <c r="Q165" s="2"/>
      <c r="R165" s="31"/>
      <c r="S165" s="31"/>
      <c r="T165" s="20"/>
    </row>
    <row r="166" spans="1:20" x14ac:dyDescent="0.3">
      <c r="A166" s="4" t="s">
        <v>24</v>
      </c>
      <c r="B166" s="4"/>
      <c r="C166" s="33">
        <v>0</v>
      </c>
      <c r="D166" s="16"/>
      <c r="E166" s="17"/>
      <c r="F166" s="17"/>
      <c r="G166" s="18" t="s">
        <v>24</v>
      </c>
      <c r="H166" s="19"/>
      <c r="I166" s="19"/>
      <c r="J166" s="445"/>
      <c r="K166" s="445">
        <f t="shared" si="7"/>
        <v>0</v>
      </c>
      <c r="L166" s="476"/>
      <c r="M166" s="508"/>
      <c r="N166" s="508"/>
      <c r="O166" s="465"/>
      <c r="P166" s="420"/>
      <c r="Q166" s="2"/>
      <c r="R166" s="31"/>
      <c r="S166" s="31"/>
      <c r="T166" s="20"/>
    </row>
    <row r="167" spans="1:20" x14ac:dyDescent="0.3">
      <c r="A167" s="4" t="s">
        <v>24</v>
      </c>
      <c r="B167" s="4"/>
      <c r="C167" s="33">
        <v>0</v>
      </c>
      <c r="D167" s="16"/>
      <c r="E167" s="17"/>
      <c r="F167" s="17"/>
      <c r="G167" s="18" t="s">
        <v>24</v>
      </c>
      <c r="H167" s="19"/>
      <c r="I167" s="19"/>
      <c r="J167" s="445"/>
      <c r="K167" s="445">
        <f t="shared" si="7"/>
        <v>0</v>
      </c>
      <c r="L167" s="476"/>
      <c r="M167" s="508"/>
      <c r="N167" s="508"/>
      <c r="O167" s="465"/>
      <c r="P167" s="420"/>
      <c r="Q167" s="2"/>
      <c r="R167" s="31"/>
      <c r="S167" s="31"/>
      <c r="T167" s="20"/>
    </row>
    <row r="168" spans="1:20" x14ac:dyDescent="0.3">
      <c r="A168" s="4" t="s">
        <v>24</v>
      </c>
      <c r="B168" s="4"/>
      <c r="C168" s="33">
        <v>0</v>
      </c>
      <c r="D168" s="16"/>
      <c r="E168" s="17"/>
      <c r="F168" s="17"/>
      <c r="G168" s="18" t="s">
        <v>24</v>
      </c>
      <c r="H168" s="19"/>
      <c r="I168" s="19"/>
      <c r="J168" s="445"/>
      <c r="K168" s="445">
        <f t="shared" si="7"/>
        <v>0</v>
      </c>
      <c r="L168" s="476"/>
      <c r="M168" s="508"/>
      <c r="N168" s="508"/>
      <c r="O168" s="465"/>
      <c r="P168" s="420"/>
      <c r="Q168" s="2"/>
      <c r="R168" s="31"/>
      <c r="S168" s="31"/>
      <c r="T168" s="20"/>
    </row>
    <row r="169" spans="1:20" x14ac:dyDescent="0.3">
      <c r="A169" s="4" t="s">
        <v>24</v>
      </c>
      <c r="B169" s="4"/>
      <c r="C169" s="33">
        <v>0</v>
      </c>
      <c r="D169" s="16"/>
      <c r="E169" s="17"/>
      <c r="F169" s="17"/>
      <c r="G169" s="18" t="s">
        <v>24</v>
      </c>
      <c r="H169" s="19"/>
      <c r="I169" s="19"/>
      <c r="J169" s="445"/>
      <c r="K169" s="445">
        <f t="shared" si="7"/>
        <v>0</v>
      </c>
      <c r="L169" s="476"/>
      <c r="M169" s="508"/>
      <c r="N169" s="508"/>
      <c r="O169" s="465"/>
      <c r="P169" s="420"/>
      <c r="Q169" s="2"/>
      <c r="R169" s="31"/>
      <c r="S169" s="31"/>
      <c r="T169" s="20"/>
    </row>
    <row r="170" spans="1:20" x14ac:dyDescent="0.3">
      <c r="A170" s="4" t="s">
        <v>24</v>
      </c>
      <c r="B170" s="4"/>
      <c r="C170" s="33">
        <v>0</v>
      </c>
      <c r="D170" s="16"/>
      <c r="E170" s="17"/>
      <c r="F170" s="17"/>
      <c r="G170" s="18" t="s">
        <v>24</v>
      </c>
      <c r="H170" s="19"/>
      <c r="I170" s="19"/>
      <c r="J170" s="445"/>
      <c r="K170" s="445">
        <f t="shared" si="7"/>
        <v>0</v>
      </c>
      <c r="L170" s="476"/>
      <c r="M170" s="508"/>
      <c r="N170" s="508"/>
      <c r="O170" s="465"/>
      <c r="P170" s="420"/>
      <c r="Q170" s="2"/>
      <c r="R170" s="31"/>
      <c r="S170" s="31"/>
      <c r="T170" s="20"/>
    </row>
    <row r="171" spans="1:20" x14ac:dyDescent="0.3">
      <c r="A171" s="4" t="s">
        <v>24</v>
      </c>
      <c r="B171" s="4"/>
      <c r="C171" s="33">
        <v>0</v>
      </c>
      <c r="D171" s="16"/>
      <c r="E171" s="17"/>
      <c r="F171" s="17"/>
      <c r="G171" s="18" t="s">
        <v>24</v>
      </c>
      <c r="H171" s="19"/>
      <c r="I171" s="19"/>
      <c r="J171" s="445"/>
      <c r="K171" s="445">
        <f t="shared" si="7"/>
        <v>0</v>
      </c>
      <c r="L171" s="476"/>
      <c r="M171" s="508"/>
      <c r="N171" s="508"/>
      <c r="O171" s="465"/>
      <c r="P171" s="420"/>
      <c r="Q171" s="2"/>
      <c r="R171" s="31"/>
      <c r="S171" s="31"/>
      <c r="T171" s="20"/>
    </row>
    <row r="172" spans="1:20" x14ac:dyDescent="0.3">
      <c r="A172" s="4" t="s">
        <v>24</v>
      </c>
      <c r="B172" s="4"/>
      <c r="C172" s="33">
        <v>0</v>
      </c>
      <c r="D172" s="16"/>
      <c r="E172" s="17"/>
      <c r="F172" s="17"/>
      <c r="G172" s="18" t="s">
        <v>24</v>
      </c>
      <c r="H172" s="19"/>
      <c r="I172" s="19"/>
      <c r="J172" s="445"/>
      <c r="K172" s="445">
        <f t="shared" si="7"/>
        <v>0</v>
      </c>
      <c r="L172" s="476"/>
      <c r="M172" s="508"/>
      <c r="N172" s="508"/>
      <c r="O172" s="465"/>
      <c r="P172" s="420"/>
      <c r="Q172" s="2"/>
      <c r="R172" s="31"/>
      <c r="S172" s="31"/>
      <c r="T172" s="20"/>
    </row>
    <row r="173" spans="1:20" x14ac:dyDescent="0.3">
      <c r="A173" s="4" t="s">
        <v>24</v>
      </c>
      <c r="B173" s="4"/>
      <c r="C173" s="33">
        <v>0</v>
      </c>
      <c r="D173" s="16"/>
      <c r="E173" s="17"/>
      <c r="F173" s="17"/>
      <c r="G173" s="18" t="s">
        <v>24</v>
      </c>
      <c r="H173" s="19"/>
      <c r="I173" s="19"/>
      <c r="J173" s="445"/>
      <c r="K173" s="445">
        <f t="shared" si="7"/>
        <v>0</v>
      </c>
      <c r="L173" s="476"/>
      <c r="M173" s="508"/>
      <c r="N173" s="508"/>
      <c r="O173" s="465"/>
      <c r="P173" s="420"/>
      <c r="Q173" s="2"/>
      <c r="R173" s="31"/>
      <c r="S173" s="31"/>
      <c r="T173" s="20"/>
    </row>
    <row r="174" spans="1:20" ht="15" thickBot="1" x14ac:dyDescent="0.35">
      <c r="A174" s="4" t="s">
        <v>24</v>
      </c>
      <c r="B174" s="4"/>
      <c r="C174" s="33">
        <v>0</v>
      </c>
      <c r="D174" s="16"/>
      <c r="E174" s="17"/>
      <c r="F174" s="17"/>
      <c r="G174" s="18" t="s">
        <v>24</v>
      </c>
      <c r="H174" s="19"/>
      <c r="I174" s="19"/>
      <c r="J174" s="445"/>
      <c r="K174" s="445">
        <f t="shared" si="7"/>
        <v>0</v>
      </c>
      <c r="L174" s="477"/>
      <c r="M174" s="509"/>
      <c r="N174" s="509"/>
      <c r="O174" s="466"/>
      <c r="P174" s="420"/>
      <c r="Q174" s="2"/>
      <c r="R174" s="31"/>
      <c r="S174" s="31"/>
      <c r="T174" s="20"/>
    </row>
  </sheetData>
  <mergeCells count="21">
    <mergeCell ref="E1:L1"/>
    <mergeCell ref="E2:L2"/>
    <mergeCell ref="A3:C3"/>
    <mergeCell ref="A4:A7"/>
    <mergeCell ref="B4:B7"/>
    <mergeCell ref="C4:C7"/>
    <mergeCell ref="D4:H4"/>
    <mergeCell ref="R4:S4"/>
    <mergeCell ref="T4:T9"/>
    <mergeCell ref="G5:G6"/>
    <mergeCell ref="H5:H6"/>
    <mergeCell ref="I5:I6"/>
    <mergeCell ref="J5:J6"/>
    <mergeCell ref="L5:L6"/>
    <mergeCell ref="R5:S7"/>
    <mergeCell ref="M6:M7"/>
    <mergeCell ref="N6:N7"/>
    <mergeCell ref="O6:O7"/>
    <mergeCell ref="P6:P7"/>
    <mergeCell ref="Q6:Q7"/>
    <mergeCell ref="P4:Q4"/>
  </mergeCells>
  <conditionalFormatting sqref="D10:D174">
    <cfRule type="cellIs" dxfId="10" priority="10" operator="between">
      <formula>1</formula>
      <formula>10.5</formula>
    </cfRule>
  </conditionalFormatting>
  <conditionalFormatting sqref="E10:E65">
    <cfRule type="cellIs" dxfId="9" priority="8" operator="greaterThan">
      <formula>0.1</formula>
    </cfRule>
  </conditionalFormatting>
  <conditionalFormatting sqref="F10:F174">
    <cfRule type="cellIs" dxfId="8" priority="7" operator="between">
      <formula>1</formula>
      <formula>50</formula>
    </cfRule>
  </conditionalFormatting>
  <conditionalFormatting sqref="G10:G174">
    <cfRule type="cellIs" dxfId="7" priority="6" operator="between">
      <formula>1</formula>
      <formula>5</formula>
    </cfRule>
  </conditionalFormatting>
  <conditionalFormatting sqref="H10:H174">
    <cfRule type="cellIs" dxfId="6" priority="5" operator="greaterThan">
      <formula>6000</formula>
    </cfRule>
  </conditionalFormatting>
  <conditionalFormatting sqref="I10:I174">
    <cfRule type="cellIs" dxfId="5" priority="4" operator="greaterThan">
      <formula>85</formula>
    </cfRule>
  </conditionalFormatting>
  <conditionalFormatting sqref="J10:J174">
    <cfRule type="cellIs" dxfId="4" priority="3" operator="greaterThan">
      <formula>600</formula>
    </cfRule>
  </conditionalFormatting>
  <conditionalFormatting sqref="K10:K174">
    <cfRule type="cellIs" dxfId="3" priority="2" operator="greaterThan">
      <formula>4200</formula>
    </cfRule>
  </conditionalFormatting>
  <conditionalFormatting sqref="L10:L174">
    <cfRule type="cellIs" dxfId="2" priority="1" operator="greaterThan">
      <formula>160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FF"/>
  </sheetPr>
  <dimension ref="A1:R174"/>
  <sheetViews>
    <sheetView tabSelected="1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G1" sqref="G1"/>
    </sheetView>
  </sheetViews>
  <sheetFormatPr baseColWidth="10" defaultRowHeight="14.4" x14ac:dyDescent="0.3"/>
  <cols>
    <col min="9" max="10" width="11.44140625" style="38"/>
    <col min="18" max="18" width="19.6640625" customWidth="1"/>
  </cols>
  <sheetData>
    <row r="1" spans="1:18" ht="18" x14ac:dyDescent="0.35">
      <c r="A1" s="617" t="s">
        <v>299</v>
      </c>
      <c r="B1" s="616"/>
      <c r="C1" s="616"/>
      <c r="D1" s="5">
        <v>2017</v>
      </c>
      <c r="E1" s="1"/>
      <c r="F1" s="1"/>
      <c r="G1" s="1"/>
      <c r="H1" s="692"/>
      <c r="I1" s="693"/>
      <c r="J1" s="693"/>
      <c r="K1" s="793"/>
      <c r="L1" s="793"/>
      <c r="M1" s="794"/>
      <c r="N1" s="1"/>
      <c r="O1" s="1"/>
      <c r="P1" s="1"/>
      <c r="Q1" s="1"/>
      <c r="R1" s="1"/>
    </row>
    <row r="2" spans="1:18" ht="16.8" thickBot="1" x14ac:dyDescent="0.35">
      <c r="A2" s="1"/>
      <c r="B2" s="1"/>
      <c r="C2" s="1"/>
      <c r="D2" s="1"/>
      <c r="E2" s="1"/>
      <c r="F2" s="1"/>
      <c r="G2" s="1"/>
      <c r="H2" s="694" t="s">
        <v>199</v>
      </c>
      <c r="I2" s="695"/>
      <c r="J2" s="695"/>
      <c r="K2" s="795"/>
      <c r="L2" s="795"/>
      <c r="M2" s="796"/>
      <c r="N2" s="1"/>
      <c r="O2" s="1"/>
      <c r="P2" s="1"/>
      <c r="Q2" s="1"/>
      <c r="R2" s="1"/>
    </row>
    <row r="3" spans="1:18" ht="22.5" x14ac:dyDescent="0.25">
      <c r="A3" s="22"/>
      <c r="B3" s="32"/>
      <c r="C3" s="32"/>
      <c r="D3" s="3"/>
      <c r="E3" s="1"/>
      <c r="F3" s="1"/>
      <c r="G3" s="1"/>
      <c r="H3" s="1"/>
      <c r="K3" s="1"/>
      <c r="L3" s="1"/>
      <c r="M3" s="1"/>
      <c r="N3" s="1"/>
      <c r="O3" s="1"/>
      <c r="P3" s="1"/>
      <c r="Q3" s="1"/>
      <c r="R3" s="1"/>
    </row>
    <row r="4" spans="1:18" ht="16.8" x14ac:dyDescent="0.3">
      <c r="A4" s="696" t="s">
        <v>0</v>
      </c>
      <c r="B4" s="697" t="s">
        <v>1</v>
      </c>
      <c r="C4" s="697" t="s">
        <v>2</v>
      </c>
      <c r="D4" s="701" t="s">
        <v>3</v>
      </c>
      <c r="E4" s="701"/>
      <c r="F4" s="701"/>
      <c r="G4" s="701"/>
      <c r="H4" s="701"/>
      <c r="I4" s="402"/>
      <c r="J4" s="37" t="s">
        <v>195</v>
      </c>
      <c r="K4" s="797" t="s">
        <v>204</v>
      </c>
      <c r="L4" s="798"/>
      <c r="M4" s="799"/>
      <c r="N4" s="34"/>
      <c r="O4" s="35"/>
      <c r="P4" s="806" t="s">
        <v>4</v>
      </c>
      <c r="Q4" s="734"/>
      <c r="R4" s="803" t="s">
        <v>5</v>
      </c>
    </row>
    <row r="5" spans="1:18" ht="16.5" customHeight="1" x14ac:dyDescent="0.3">
      <c r="A5" s="689"/>
      <c r="B5" s="698"/>
      <c r="C5" s="700"/>
      <c r="D5" s="7" t="s">
        <v>6</v>
      </c>
      <c r="E5" s="7" t="s">
        <v>7</v>
      </c>
      <c r="F5" s="7" t="s">
        <v>8</v>
      </c>
      <c r="G5" s="688" t="s">
        <v>9</v>
      </c>
      <c r="H5" s="688" t="s">
        <v>10</v>
      </c>
      <c r="I5" s="690" t="s">
        <v>197</v>
      </c>
      <c r="J5" s="404"/>
      <c r="K5" s="800"/>
      <c r="L5" s="801"/>
      <c r="M5" s="802"/>
      <c r="N5" s="7" t="s">
        <v>11</v>
      </c>
      <c r="O5" s="7" t="s">
        <v>198</v>
      </c>
      <c r="P5" s="723" t="s">
        <v>12</v>
      </c>
      <c r="Q5" s="724"/>
      <c r="R5" s="803"/>
    </row>
    <row r="6" spans="1:18" ht="15" customHeight="1" x14ac:dyDescent="0.3">
      <c r="A6" s="689"/>
      <c r="B6" s="698"/>
      <c r="C6" s="700"/>
      <c r="D6" s="8"/>
      <c r="E6" s="9" t="s">
        <v>13</v>
      </c>
      <c r="F6" s="9" t="s">
        <v>13</v>
      </c>
      <c r="G6" s="688"/>
      <c r="H6" s="689"/>
      <c r="I6" s="691"/>
      <c r="J6" s="36"/>
      <c r="K6" s="804" t="s">
        <v>301</v>
      </c>
      <c r="L6" s="752" t="s">
        <v>16</v>
      </c>
      <c r="M6" s="807" t="s">
        <v>15</v>
      </c>
      <c r="N6" s="687" t="s">
        <v>16</v>
      </c>
      <c r="O6" s="809" t="s">
        <v>16</v>
      </c>
      <c r="P6" s="725"/>
      <c r="Q6" s="726"/>
      <c r="R6" s="803"/>
    </row>
    <row r="7" spans="1:18" ht="20.399999999999999" thickBot="1" x14ac:dyDescent="0.35">
      <c r="A7" s="689"/>
      <c r="B7" s="699"/>
      <c r="C7" s="691"/>
      <c r="D7" s="10"/>
      <c r="E7" s="11" t="s">
        <v>17</v>
      </c>
      <c r="F7" s="11" t="s">
        <v>17</v>
      </c>
      <c r="G7" s="11" t="s">
        <v>17</v>
      </c>
      <c r="H7" s="12" t="s">
        <v>257</v>
      </c>
      <c r="I7" s="401" t="s">
        <v>17</v>
      </c>
      <c r="J7" s="405" t="s">
        <v>16</v>
      </c>
      <c r="K7" s="805"/>
      <c r="L7" s="752"/>
      <c r="M7" s="808"/>
      <c r="N7" s="687"/>
      <c r="O7" s="810"/>
      <c r="P7" s="727"/>
      <c r="Q7" s="728"/>
      <c r="R7" s="803"/>
    </row>
    <row r="8" spans="1:18" ht="16.2" thickBot="1" x14ac:dyDescent="0.35">
      <c r="A8" s="513">
        <v>6</v>
      </c>
      <c r="B8" s="513"/>
      <c r="C8" s="513" t="s">
        <v>18</v>
      </c>
      <c r="D8" s="514" t="s">
        <v>196</v>
      </c>
      <c r="E8" s="515" t="s">
        <v>51</v>
      </c>
      <c r="F8" s="516" t="s">
        <v>48</v>
      </c>
      <c r="G8" s="517" t="s">
        <v>248</v>
      </c>
      <c r="H8" s="516" t="s">
        <v>48</v>
      </c>
      <c r="I8" s="515" t="s">
        <v>51</v>
      </c>
      <c r="J8" s="518"/>
      <c r="K8" s="519" t="s">
        <v>249</v>
      </c>
      <c r="L8" s="519" t="s">
        <v>300</v>
      </c>
      <c r="M8" s="519"/>
      <c r="N8" s="492" t="s">
        <v>250</v>
      </c>
      <c r="O8" s="492" t="s">
        <v>251</v>
      </c>
      <c r="P8" s="512" t="s">
        <v>19</v>
      </c>
      <c r="Q8" s="512" t="s">
        <v>20</v>
      </c>
      <c r="R8" s="803"/>
    </row>
    <row r="9" spans="1:18" x14ac:dyDescent="0.3">
      <c r="A9" s="25" t="s">
        <v>21</v>
      </c>
      <c r="B9" s="25"/>
      <c r="C9" s="25"/>
      <c r="D9" s="24" t="s">
        <v>247</v>
      </c>
      <c r="E9" s="24" t="s">
        <v>247</v>
      </c>
      <c r="F9" s="24" t="s">
        <v>247</v>
      </c>
      <c r="G9" s="24" t="s">
        <v>247</v>
      </c>
      <c r="H9" s="24" t="s">
        <v>247</v>
      </c>
      <c r="I9" s="413"/>
      <c r="J9" s="24"/>
      <c r="K9" s="24">
        <v>80</v>
      </c>
      <c r="L9" s="24"/>
      <c r="M9" s="24" t="s">
        <v>22</v>
      </c>
      <c r="N9" s="26" t="s">
        <v>23</v>
      </c>
      <c r="O9" s="26" t="s">
        <v>23</v>
      </c>
      <c r="P9" s="26"/>
      <c r="Q9" s="26"/>
      <c r="R9" s="803"/>
    </row>
    <row r="10" spans="1:18" x14ac:dyDescent="0.3">
      <c r="A10" s="6">
        <v>42797</v>
      </c>
      <c r="B10" s="33"/>
      <c r="C10" s="33">
        <v>0</v>
      </c>
      <c r="D10" s="27">
        <v>10.5</v>
      </c>
      <c r="E10" s="17">
        <v>3.8</v>
      </c>
      <c r="F10" s="17">
        <v>22.8</v>
      </c>
      <c r="G10" s="18">
        <v>7.8</v>
      </c>
      <c r="H10" s="361">
        <v>752</v>
      </c>
      <c r="I10" s="415">
        <v>8.5</v>
      </c>
      <c r="J10" s="412">
        <f>H10*0.7</f>
        <v>526.4</v>
      </c>
      <c r="K10" s="29">
        <v>119.5</v>
      </c>
      <c r="L10" s="23">
        <f>IF(K10="","",K10*100)/8.2</f>
        <v>1457.3170731707319</v>
      </c>
      <c r="M10" s="30">
        <f>IF(L10="","",IF((1200-L10)*$A$8/(1290)&lt;0,0,(1200-L10)*$A$8/(1290)))</f>
        <v>0</v>
      </c>
      <c r="N10" s="2"/>
      <c r="O10" s="2"/>
      <c r="P10" s="31"/>
      <c r="Q10" s="31"/>
      <c r="R10" s="20" t="s">
        <v>264</v>
      </c>
    </row>
    <row r="11" spans="1:18" x14ac:dyDescent="0.3">
      <c r="A11" s="6">
        <v>42907</v>
      </c>
      <c r="B11" s="33"/>
      <c r="C11" s="33">
        <v>0</v>
      </c>
      <c r="D11" s="27">
        <v>10.29</v>
      </c>
      <c r="E11" s="17">
        <v>0.1</v>
      </c>
      <c r="F11" s="17">
        <v>22.3</v>
      </c>
      <c r="G11" s="18">
        <v>6.2</v>
      </c>
      <c r="H11" s="19">
        <v>746</v>
      </c>
      <c r="I11" s="414">
        <v>0.2</v>
      </c>
      <c r="J11" s="412">
        <f t="shared" ref="J11:J74" si="0">H11*0.7</f>
        <v>522.19999999999993</v>
      </c>
      <c r="K11" s="29">
        <v>120</v>
      </c>
      <c r="L11" s="23"/>
      <c r="M11" s="30"/>
      <c r="N11" s="2">
        <v>22.5</v>
      </c>
      <c r="O11" s="2"/>
      <c r="P11" s="31"/>
      <c r="Q11" s="31"/>
      <c r="R11" s="20"/>
    </row>
    <row r="12" spans="1:18" x14ac:dyDescent="0.3">
      <c r="A12" s="4">
        <v>42909</v>
      </c>
      <c r="B12" s="33"/>
      <c r="C12" s="33">
        <v>0</v>
      </c>
      <c r="D12" s="27"/>
      <c r="E12" s="17"/>
      <c r="F12" s="17"/>
      <c r="G12" s="18"/>
      <c r="H12" s="19"/>
      <c r="I12" s="19"/>
      <c r="J12" s="412">
        <f t="shared" si="0"/>
        <v>0</v>
      </c>
      <c r="K12" s="29"/>
      <c r="L12" s="23"/>
      <c r="M12" s="30"/>
      <c r="N12" s="2"/>
      <c r="O12" s="2"/>
      <c r="P12" s="31"/>
      <c r="Q12" s="31"/>
      <c r="R12" s="20"/>
    </row>
    <row r="13" spans="1:18" x14ac:dyDescent="0.3">
      <c r="A13" s="6"/>
      <c r="B13" s="33"/>
      <c r="C13" s="33">
        <v>0</v>
      </c>
      <c r="D13" s="16"/>
      <c r="E13" s="17"/>
      <c r="F13" s="17"/>
      <c r="G13" s="18"/>
      <c r="H13" s="19"/>
      <c r="I13" s="19"/>
      <c r="J13" s="412">
        <f t="shared" si="0"/>
        <v>0</v>
      </c>
      <c r="K13" s="29"/>
      <c r="L13" s="23"/>
      <c r="M13" s="30"/>
      <c r="N13" s="2"/>
      <c r="O13" s="2"/>
      <c r="P13" s="31"/>
      <c r="Q13" s="31"/>
      <c r="R13" s="20"/>
    </row>
    <row r="14" spans="1:18" x14ac:dyDescent="0.3">
      <c r="A14" s="4"/>
      <c r="B14" s="33"/>
      <c r="C14" s="33">
        <v>0</v>
      </c>
      <c r="D14" s="16"/>
      <c r="E14" s="17"/>
      <c r="F14" s="17"/>
      <c r="G14" s="18"/>
      <c r="H14" s="19"/>
      <c r="I14" s="19"/>
      <c r="J14" s="412">
        <f t="shared" si="0"/>
        <v>0</v>
      </c>
      <c r="K14" s="29"/>
      <c r="L14" s="23"/>
      <c r="M14" s="30"/>
      <c r="N14" s="2"/>
      <c r="O14" s="2"/>
      <c r="P14" s="31"/>
      <c r="Q14" s="31"/>
      <c r="R14" s="20"/>
    </row>
    <row r="15" spans="1:18" x14ac:dyDescent="0.3">
      <c r="A15" s="4"/>
      <c r="B15" s="33"/>
      <c r="C15" s="33">
        <v>0</v>
      </c>
      <c r="D15" s="16"/>
      <c r="E15" s="17"/>
      <c r="F15" s="17"/>
      <c r="G15" s="18"/>
      <c r="H15" s="19"/>
      <c r="I15" s="19"/>
      <c r="J15" s="412">
        <f t="shared" si="0"/>
        <v>0</v>
      </c>
      <c r="K15" s="29"/>
      <c r="L15" s="23"/>
      <c r="M15" s="30"/>
      <c r="N15" s="2"/>
      <c r="O15" s="2"/>
      <c r="P15" s="31"/>
      <c r="Q15" s="31"/>
      <c r="R15" s="20"/>
    </row>
    <row r="16" spans="1:18" x14ac:dyDescent="0.3">
      <c r="A16" s="4"/>
      <c r="B16" s="33"/>
      <c r="C16" s="33">
        <v>0</v>
      </c>
      <c r="D16" s="16"/>
      <c r="E16" s="17"/>
      <c r="F16" s="17"/>
      <c r="G16" s="18"/>
      <c r="H16" s="19"/>
      <c r="I16" s="19"/>
      <c r="J16" s="412">
        <f t="shared" si="0"/>
        <v>0</v>
      </c>
      <c r="K16" s="29"/>
      <c r="L16" s="23"/>
      <c r="M16" s="30"/>
      <c r="N16" s="2"/>
      <c r="O16" s="2"/>
      <c r="P16" s="31"/>
      <c r="Q16" s="31"/>
      <c r="R16" s="20"/>
    </row>
    <row r="17" spans="1:18" x14ac:dyDescent="0.3">
      <c r="A17" s="4"/>
      <c r="B17" s="33"/>
      <c r="C17" s="33">
        <v>0</v>
      </c>
      <c r="D17" s="16"/>
      <c r="E17" s="17"/>
      <c r="F17" s="17"/>
      <c r="G17" s="18"/>
      <c r="H17" s="19"/>
      <c r="I17" s="19"/>
      <c r="J17" s="412">
        <f t="shared" si="0"/>
        <v>0</v>
      </c>
      <c r="K17" s="29"/>
      <c r="L17" s="23"/>
      <c r="M17" s="30"/>
      <c r="N17" s="2"/>
      <c r="O17" s="2"/>
      <c r="P17" s="31"/>
      <c r="Q17" s="31"/>
      <c r="R17" s="20"/>
    </row>
    <row r="18" spans="1:18" x14ac:dyDescent="0.3">
      <c r="A18" s="4"/>
      <c r="B18" s="33"/>
      <c r="C18" s="33">
        <v>0</v>
      </c>
      <c r="D18" s="16"/>
      <c r="E18" s="17"/>
      <c r="F18" s="17"/>
      <c r="G18" s="18"/>
      <c r="H18" s="19"/>
      <c r="I18" s="19"/>
      <c r="J18" s="412">
        <f t="shared" si="0"/>
        <v>0</v>
      </c>
      <c r="K18" s="29"/>
      <c r="L18" s="23"/>
      <c r="M18" s="30"/>
      <c r="N18" s="2"/>
      <c r="O18" s="2"/>
      <c r="P18" s="31"/>
      <c r="Q18" s="31"/>
      <c r="R18" s="20"/>
    </row>
    <row r="19" spans="1:18" x14ac:dyDescent="0.3">
      <c r="A19" s="4"/>
      <c r="B19" s="33"/>
      <c r="C19" s="33">
        <v>0</v>
      </c>
      <c r="D19" s="16"/>
      <c r="E19" s="17"/>
      <c r="F19" s="17"/>
      <c r="G19" s="18"/>
      <c r="H19" s="19"/>
      <c r="I19" s="19"/>
      <c r="J19" s="412">
        <f t="shared" si="0"/>
        <v>0</v>
      </c>
      <c r="K19" s="29"/>
      <c r="L19" s="23"/>
      <c r="M19" s="30"/>
      <c r="N19" s="2"/>
      <c r="O19" s="2"/>
      <c r="P19" s="31"/>
      <c r="Q19" s="31"/>
      <c r="R19" s="20"/>
    </row>
    <row r="20" spans="1:18" x14ac:dyDescent="0.3">
      <c r="A20" s="4"/>
      <c r="B20" s="33"/>
      <c r="C20" s="33">
        <v>0</v>
      </c>
      <c r="D20" s="16"/>
      <c r="E20" s="17"/>
      <c r="F20" s="17"/>
      <c r="G20" s="18"/>
      <c r="H20" s="19"/>
      <c r="I20" s="19"/>
      <c r="J20" s="412">
        <f t="shared" si="0"/>
        <v>0</v>
      </c>
      <c r="K20" s="29"/>
      <c r="L20" s="23"/>
      <c r="M20" s="30"/>
      <c r="N20" s="2"/>
      <c r="O20" s="2"/>
      <c r="P20" s="31"/>
      <c r="Q20" s="31"/>
      <c r="R20" s="20"/>
    </row>
    <row r="21" spans="1:18" x14ac:dyDescent="0.3">
      <c r="A21" s="4"/>
      <c r="B21" s="33"/>
      <c r="C21" s="33">
        <v>0</v>
      </c>
      <c r="D21" s="16"/>
      <c r="E21" s="17"/>
      <c r="F21" s="17"/>
      <c r="G21" s="18"/>
      <c r="H21" s="19"/>
      <c r="I21" s="19"/>
      <c r="J21" s="412">
        <f t="shared" si="0"/>
        <v>0</v>
      </c>
      <c r="K21" s="29"/>
      <c r="L21" s="23"/>
      <c r="M21" s="30"/>
      <c r="N21" s="2"/>
      <c r="O21" s="2"/>
      <c r="P21" s="31"/>
      <c r="Q21" s="31"/>
      <c r="R21" s="20"/>
    </row>
    <row r="22" spans="1:18" x14ac:dyDescent="0.3">
      <c r="A22" s="4"/>
      <c r="B22" s="33"/>
      <c r="C22" s="33">
        <v>0</v>
      </c>
      <c r="D22" s="16"/>
      <c r="E22" s="17"/>
      <c r="F22" s="17"/>
      <c r="G22" s="18"/>
      <c r="H22" s="19"/>
      <c r="I22" s="19"/>
      <c r="J22" s="412">
        <f t="shared" si="0"/>
        <v>0</v>
      </c>
      <c r="K22" s="29"/>
      <c r="L22" s="23"/>
      <c r="M22" s="30"/>
      <c r="N22" s="2"/>
      <c r="O22" s="2"/>
      <c r="P22" s="31"/>
      <c r="Q22" s="31"/>
      <c r="R22" s="21"/>
    </row>
    <row r="23" spans="1:18" x14ac:dyDescent="0.3">
      <c r="A23" s="4"/>
      <c r="B23" s="33"/>
      <c r="C23" s="33">
        <v>0</v>
      </c>
      <c r="D23" s="16"/>
      <c r="E23" s="17"/>
      <c r="F23" s="17"/>
      <c r="G23" s="18"/>
      <c r="H23" s="19"/>
      <c r="I23" s="19"/>
      <c r="J23" s="412">
        <f t="shared" si="0"/>
        <v>0</v>
      </c>
      <c r="K23" s="29"/>
      <c r="L23" s="23"/>
      <c r="M23" s="30"/>
      <c r="N23" s="2"/>
      <c r="O23" s="2"/>
      <c r="P23" s="31"/>
      <c r="Q23" s="31"/>
      <c r="R23" s="20"/>
    </row>
    <row r="24" spans="1:18" x14ac:dyDescent="0.3">
      <c r="A24" s="4"/>
      <c r="B24" s="33"/>
      <c r="C24" s="33">
        <v>0</v>
      </c>
      <c r="D24" s="16"/>
      <c r="E24" s="17"/>
      <c r="F24" s="17"/>
      <c r="G24" s="18"/>
      <c r="H24" s="19"/>
      <c r="I24" s="19"/>
      <c r="J24" s="412">
        <f t="shared" si="0"/>
        <v>0</v>
      </c>
      <c r="K24" s="29"/>
      <c r="L24" s="23"/>
      <c r="M24" s="30"/>
      <c r="N24" s="2"/>
      <c r="O24" s="2"/>
      <c r="P24" s="31"/>
      <c r="Q24" s="31"/>
      <c r="R24" s="20"/>
    </row>
    <row r="25" spans="1:18" x14ac:dyDescent="0.3">
      <c r="A25" s="4"/>
      <c r="B25" s="33"/>
      <c r="C25" s="33">
        <v>0</v>
      </c>
      <c r="D25" s="16"/>
      <c r="E25" s="17"/>
      <c r="F25" s="17"/>
      <c r="G25" s="18"/>
      <c r="H25" s="19"/>
      <c r="I25" s="19"/>
      <c r="J25" s="412">
        <f t="shared" si="0"/>
        <v>0</v>
      </c>
      <c r="K25" s="29"/>
      <c r="L25" s="23"/>
      <c r="M25" s="30"/>
      <c r="N25" s="2"/>
      <c r="O25" s="2"/>
      <c r="P25" s="31"/>
      <c r="Q25" s="31"/>
      <c r="R25" s="20"/>
    </row>
    <row r="26" spans="1:18" x14ac:dyDescent="0.3">
      <c r="A26" s="4"/>
      <c r="B26" s="33"/>
      <c r="C26" s="33">
        <v>0</v>
      </c>
      <c r="D26" s="16"/>
      <c r="E26" s="17"/>
      <c r="F26" s="17"/>
      <c r="G26" s="18"/>
      <c r="H26" s="19"/>
      <c r="I26" s="19"/>
      <c r="J26" s="412">
        <f t="shared" si="0"/>
        <v>0</v>
      </c>
      <c r="K26" s="29"/>
      <c r="L26" s="23"/>
      <c r="M26" s="30"/>
      <c r="N26" s="2"/>
      <c r="O26" s="2"/>
      <c r="P26" s="31"/>
      <c r="Q26" s="31"/>
      <c r="R26" s="20"/>
    </row>
    <row r="27" spans="1:18" x14ac:dyDescent="0.3">
      <c r="A27" s="4"/>
      <c r="B27" s="33"/>
      <c r="C27" s="33">
        <v>0</v>
      </c>
      <c r="D27" s="16"/>
      <c r="E27" s="17"/>
      <c r="F27" s="17"/>
      <c r="G27" s="18"/>
      <c r="H27" s="19"/>
      <c r="I27" s="19"/>
      <c r="J27" s="412">
        <f t="shared" si="0"/>
        <v>0</v>
      </c>
      <c r="K27" s="29"/>
      <c r="L27" s="23"/>
      <c r="M27" s="30"/>
      <c r="N27" s="2"/>
      <c r="O27" s="2"/>
      <c r="P27" s="31"/>
      <c r="Q27" s="31"/>
      <c r="R27" s="20"/>
    </row>
    <row r="28" spans="1:18" x14ac:dyDescent="0.3">
      <c r="A28" s="4"/>
      <c r="B28" s="33"/>
      <c r="C28" s="33">
        <v>0</v>
      </c>
      <c r="D28" s="16"/>
      <c r="E28" s="17"/>
      <c r="F28" s="17"/>
      <c r="G28" s="18"/>
      <c r="H28" s="19"/>
      <c r="I28" s="19"/>
      <c r="J28" s="412">
        <f t="shared" si="0"/>
        <v>0</v>
      </c>
      <c r="K28" s="28"/>
      <c r="L28" s="23"/>
      <c r="M28" s="30"/>
      <c r="N28" s="2"/>
      <c r="O28" s="2"/>
      <c r="P28" s="31"/>
      <c r="Q28" s="31"/>
      <c r="R28" s="20"/>
    </row>
    <row r="29" spans="1:18" x14ac:dyDescent="0.3">
      <c r="A29" s="4"/>
      <c r="B29" s="33"/>
      <c r="C29" s="33">
        <v>0</v>
      </c>
      <c r="D29" s="16"/>
      <c r="E29" s="17"/>
      <c r="F29" s="17"/>
      <c r="G29" s="18"/>
      <c r="H29" s="19"/>
      <c r="I29" s="19"/>
      <c r="J29" s="412">
        <f t="shared" si="0"/>
        <v>0</v>
      </c>
      <c r="K29" s="28"/>
      <c r="L29" s="23"/>
      <c r="M29" s="30"/>
      <c r="N29" s="2"/>
      <c r="O29" s="2"/>
      <c r="P29" s="31"/>
      <c r="Q29" s="31"/>
      <c r="R29" s="20"/>
    </row>
    <row r="30" spans="1:18" x14ac:dyDescent="0.3">
      <c r="A30" s="4"/>
      <c r="B30" s="33"/>
      <c r="C30" s="33">
        <v>0</v>
      </c>
      <c r="D30" s="16"/>
      <c r="E30" s="17"/>
      <c r="F30" s="17"/>
      <c r="G30" s="18"/>
      <c r="H30" s="19"/>
      <c r="I30" s="19"/>
      <c r="J30" s="412">
        <f t="shared" si="0"/>
        <v>0</v>
      </c>
      <c r="K30" s="28"/>
      <c r="L30" s="23"/>
      <c r="M30" s="30"/>
      <c r="N30" s="2"/>
      <c r="O30" s="2"/>
      <c r="P30" s="31"/>
      <c r="Q30" s="31"/>
      <c r="R30" s="20"/>
    </row>
    <row r="31" spans="1:18" x14ac:dyDescent="0.3">
      <c r="A31" s="4"/>
      <c r="B31" s="33"/>
      <c r="C31" s="33">
        <v>0</v>
      </c>
      <c r="D31" s="16"/>
      <c r="E31" s="17"/>
      <c r="F31" s="17"/>
      <c r="G31" s="18"/>
      <c r="H31" s="19"/>
      <c r="I31" s="19"/>
      <c r="J31" s="412">
        <f t="shared" si="0"/>
        <v>0</v>
      </c>
      <c r="K31" s="28"/>
      <c r="L31" s="23"/>
      <c r="M31" s="30"/>
      <c r="N31" s="2"/>
      <c r="O31" s="2"/>
      <c r="P31" s="31"/>
      <c r="Q31" s="31"/>
      <c r="R31" s="20"/>
    </row>
    <row r="32" spans="1:18" x14ac:dyDescent="0.3">
      <c r="A32" s="4"/>
      <c r="B32" s="33"/>
      <c r="C32" s="33">
        <v>0</v>
      </c>
      <c r="D32" s="16"/>
      <c r="E32" s="17"/>
      <c r="F32" s="17"/>
      <c r="G32" s="18"/>
      <c r="H32" s="19"/>
      <c r="I32" s="19"/>
      <c r="J32" s="412">
        <f t="shared" si="0"/>
        <v>0</v>
      </c>
      <c r="K32" s="28"/>
      <c r="L32" s="23"/>
      <c r="M32" s="30"/>
      <c r="N32" s="2"/>
      <c r="O32" s="2"/>
      <c r="P32" s="31"/>
      <c r="Q32" s="31"/>
      <c r="R32" s="20"/>
    </row>
    <row r="33" spans="1:18" x14ac:dyDescent="0.3">
      <c r="A33" s="4"/>
      <c r="B33" s="33"/>
      <c r="C33" s="33">
        <v>0</v>
      </c>
      <c r="D33" s="16"/>
      <c r="E33" s="17"/>
      <c r="F33" s="17"/>
      <c r="G33" s="18"/>
      <c r="H33" s="19"/>
      <c r="I33" s="19"/>
      <c r="J33" s="412">
        <f t="shared" si="0"/>
        <v>0</v>
      </c>
      <c r="K33" s="28"/>
      <c r="L33" s="23"/>
      <c r="M33" s="30"/>
      <c r="N33" s="2"/>
      <c r="O33" s="2"/>
      <c r="P33" s="31"/>
      <c r="Q33" s="31"/>
      <c r="R33" s="20"/>
    </row>
    <row r="34" spans="1:18" x14ac:dyDescent="0.3">
      <c r="A34" s="4"/>
      <c r="B34" s="33"/>
      <c r="C34" s="33">
        <v>0</v>
      </c>
      <c r="D34" s="16"/>
      <c r="E34" s="17"/>
      <c r="F34" s="17"/>
      <c r="G34" s="18"/>
      <c r="H34" s="19"/>
      <c r="I34" s="19"/>
      <c r="J34" s="412">
        <f t="shared" si="0"/>
        <v>0</v>
      </c>
      <c r="K34" s="28"/>
      <c r="L34" s="23"/>
      <c r="M34" s="30"/>
      <c r="N34" s="2"/>
      <c r="O34" s="2"/>
      <c r="P34" s="31"/>
      <c r="Q34" s="31"/>
      <c r="R34" s="20"/>
    </row>
    <row r="35" spans="1:18" x14ac:dyDescent="0.3">
      <c r="A35" s="4"/>
      <c r="B35" s="33"/>
      <c r="C35" s="33">
        <v>0</v>
      </c>
      <c r="D35" s="16"/>
      <c r="E35" s="17"/>
      <c r="F35" s="17"/>
      <c r="G35" s="18"/>
      <c r="H35" s="19"/>
      <c r="I35" s="19"/>
      <c r="J35" s="412">
        <f t="shared" si="0"/>
        <v>0</v>
      </c>
      <c r="K35" s="28"/>
      <c r="L35" s="23"/>
      <c r="M35" s="30"/>
      <c r="N35" s="2"/>
      <c r="O35" s="2"/>
      <c r="P35" s="31"/>
      <c r="Q35" s="31"/>
      <c r="R35" s="20"/>
    </row>
    <row r="36" spans="1:18" x14ac:dyDescent="0.3">
      <c r="A36" s="4"/>
      <c r="B36" s="33"/>
      <c r="C36" s="33">
        <v>0</v>
      </c>
      <c r="D36" s="16"/>
      <c r="E36" s="17"/>
      <c r="F36" s="17"/>
      <c r="G36" s="18"/>
      <c r="H36" s="19"/>
      <c r="I36" s="19"/>
      <c r="J36" s="412">
        <f t="shared" si="0"/>
        <v>0</v>
      </c>
      <c r="K36" s="28"/>
      <c r="L36" s="23"/>
      <c r="M36" s="30"/>
      <c r="N36" s="2"/>
      <c r="O36" s="2"/>
      <c r="P36" s="31"/>
      <c r="Q36" s="31"/>
      <c r="R36" s="20"/>
    </row>
    <row r="37" spans="1:18" x14ac:dyDescent="0.3">
      <c r="A37" s="4"/>
      <c r="B37" s="33"/>
      <c r="C37" s="33">
        <v>0</v>
      </c>
      <c r="D37" s="16"/>
      <c r="E37" s="17"/>
      <c r="F37" s="17"/>
      <c r="G37" s="18"/>
      <c r="H37" s="19"/>
      <c r="I37" s="19"/>
      <c r="J37" s="412">
        <f t="shared" si="0"/>
        <v>0</v>
      </c>
      <c r="K37" s="28"/>
      <c r="L37" s="23"/>
      <c r="M37" s="30"/>
      <c r="N37" s="2"/>
      <c r="O37" s="2"/>
      <c r="P37" s="31"/>
      <c r="Q37" s="31"/>
      <c r="R37" s="20"/>
    </row>
    <row r="38" spans="1:18" x14ac:dyDescent="0.3">
      <c r="A38" s="4" t="s">
        <v>24</v>
      </c>
      <c r="B38" s="33"/>
      <c r="C38" s="33">
        <v>0</v>
      </c>
      <c r="D38" s="16"/>
      <c r="E38" s="17"/>
      <c r="F38" s="17"/>
      <c r="G38" s="18"/>
      <c r="H38" s="19"/>
      <c r="I38" s="19"/>
      <c r="J38" s="412">
        <f t="shared" si="0"/>
        <v>0</v>
      </c>
      <c r="K38" s="28"/>
      <c r="L38" s="23"/>
      <c r="M38" s="30"/>
      <c r="N38" s="2"/>
      <c r="O38" s="2"/>
      <c r="P38" s="31"/>
      <c r="Q38" s="31"/>
      <c r="R38" s="20"/>
    </row>
    <row r="39" spans="1:18" x14ac:dyDescent="0.3">
      <c r="A39" s="4" t="s">
        <v>24</v>
      </c>
      <c r="B39" s="33"/>
      <c r="C39" s="33">
        <v>0</v>
      </c>
      <c r="D39" s="16"/>
      <c r="E39" s="17"/>
      <c r="F39" s="17"/>
      <c r="G39" s="18"/>
      <c r="H39" s="19"/>
      <c r="I39" s="19"/>
      <c r="J39" s="412">
        <f t="shared" si="0"/>
        <v>0</v>
      </c>
      <c r="K39" s="28"/>
      <c r="L39" s="23"/>
      <c r="M39" s="30"/>
      <c r="N39" s="2"/>
      <c r="O39" s="2"/>
      <c r="P39" s="31"/>
      <c r="Q39" s="31"/>
      <c r="R39" s="20"/>
    </row>
    <row r="40" spans="1:18" x14ac:dyDescent="0.3">
      <c r="A40" s="4" t="s">
        <v>24</v>
      </c>
      <c r="B40" s="33"/>
      <c r="C40" s="33">
        <v>0</v>
      </c>
      <c r="D40" s="16"/>
      <c r="E40" s="17"/>
      <c r="F40" s="17"/>
      <c r="G40" s="18"/>
      <c r="H40" s="19"/>
      <c r="I40" s="19"/>
      <c r="J40" s="412">
        <f t="shared" si="0"/>
        <v>0</v>
      </c>
      <c r="K40" s="28"/>
      <c r="L40" s="23"/>
      <c r="M40" s="30"/>
      <c r="N40" s="2"/>
      <c r="O40" s="2"/>
      <c r="P40" s="31"/>
      <c r="Q40" s="31"/>
      <c r="R40" s="20"/>
    </row>
    <row r="41" spans="1:18" x14ac:dyDescent="0.3">
      <c r="A41" s="4" t="s">
        <v>24</v>
      </c>
      <c r="B41" s="4"/>
      <c r="C41" s="33">
        <v>0</v>
      </c>
      <c r="D41" s="16"/>
      <c r="E41" s="17"/>
      <c r="F41" s="17"/>
      <c r="G41" s="18"/>
      <c r="H41" s="19"/>
      <c r="I41" s="19"/>
      <c r="J41" s="412">
        <f t="shared" si="0"/>
        <v>0</v>
      </c>
      <c r="K41" s="28"/>
      <c r="L41" s="23" t="s">
        <v>24</v>
      </c>
      <c r="M41" s="30" t="s">
        <v>24</v>
      </c>
      <c r="N41" s="2"/>
      <c r="O41" s="2"/>
      <c r="P41" s="31"/>
      <c r="Q41" s="31"/>
      <c r="R41" s="20"/>
    </row>
    <row r="42" spans="1:18" x14ac:dyDescent="0.3">
      <c r="A42" s="4" t="s">
        <v>24</v>
      </c>
      <c r="B42" s="4"/>
      <c r="C42" s="33">
        <v>0</v>
      </c>
      <c r="D42" s="16"/>
      <c r="E42" s="17"/>
      <c r="F42" s="17"/>
      <c r="G42" s="18"/>
      <c r="H42" s="19"/>
      <c r="I42" s="19"/>
      <c r="J42" s="412">
        <f t="shared" si="0"/>
        <v>0</v>
      </c>
      <c r="K42" s="28"/>
      <c r="L42" s="23" t="s">
        <v>24</v>
      </c>
      <c r="M42" s="30" t="s">
        <v>24</v>
      </c>
      <c r="N42" s="2"/>
      <c r="O42" s="2"/>
      <c r="P42" s="31"/>
      <c r="Q42" s="31"/>
      <c r="R42" s="20"/>
    </row>
    <row r="43" spans="1:18" x14ac:dyDescent="0.3">
      <c r="A43" s="4" t="s">
        <v>24</v>
      </c>
      <c r="B43" s="4"/>
      <c r="C43" s="33">
        <v>0</v>
      </c>
      <c r="D43" s="16"/>
      <c r="E43" s="17"/>
      <c r="F43" s="17"/>
      <c r="G43" s="18"/>
      <c r="H43" s="19"/>
      <c r="I43" s="19"/>
      <c r="J43" s="412">
        <f t="shared" si="0"/>
        <v>0</v>
      </c>
      <c r="K43" s="28"/>
      <c r="L43" s="23" t="s">
        <v>24</v>
      </c>
      <c r="M43" s="30" t="s">
        <v>24</v>
      </c>
      <c r="N43" s="2"/>
      <c r="O43" s="2"/>
      <c r="P43" s="31"/>
      <c r="Q43" s="31"/>
      <c r="R43" s="20"/>
    </row>
    <row r="44" spans="1:18" x14ac:dyDescent="0.3">
      <c r="A44" s="4" t="s">
        <v>24</v>
      </c>
      <c r="B44" s="4"/>
      <c r="C44" s="33">
        <v>0</v>
      </c>
      <c r="D44" s="16"/>
      <c r="E44" s="17"/>
      <c r="F44" s="17"/>
      <c r="G44" s="18"/>
      <c r="H44" s="19"/>
      <c r="I44" s="19"/>
      <c r="J44" s="412">
        <f t="shared" si="0"/>
        <v>0</v>
      </c>
      <c r="K44" s="28"/>
      <c r="L44" s="23" t="s">
        <v>24</v>
      </c>
      <c r="M44" s="30" t="s">
        <v>24</v>
      </c>
      <c r="N44" s="2"/>
      <c r="O44" s="2"/>
      <c r="P44" s="31"/>
      <c r="Q44" s="31"/>
      <c r="R44" s="20"/>
    </row>
    <row r="45" spans="1:18" x14ac:dyDescent="0.3">
      <c r="A45" s="4" t="s">
        <v>24</v>
      </c>
      <c r="B45" s="4"/>
      <c r="C45" s="33">
        <v>0</v>
      </c>
      <c r="D45" s="16"/>
      <c r="E45" s="17"/>
      <c r="F45" s="17"/>
      <c r="G45" s="18"/>
      <c r="H45" s="19"/>
      <c r="I45" s="19"/>
      <c r="J45" s="412">
        <f t="shared" si="0"/>
        <v>0</v>
      </c>
      <c r="K45" s="28"/>
      <c r="L45" s="23" t="s">
        <v>24</v>
      </c>
      <c r="M45" s="30" t="s">
        <v>24</v>
      </c>
      <c r="N45" s="2"/>
      <c r="O45" s="2"/>
      <c r="P45" s="31"/>
      <c r="Q45" s="31"/>
      <c r="R45" s="20"/>
    </row>
    <row r="46" spans="1:18" x14ac:dyDescent="0.3">
      <c r="A46" s="4" t="s">
        <v>24</v>
      </c>
      <c r="B46" s="4"/>
      <c r="C46" s="33">
        <v>0</v>
      </c>
      <c r="D46" s="16"/>
      <c r="E46" s="17"/>
      <c r="F46" s="17"/>
      <c r="G46" s="18"/>
      <c r="H46" s="19"/>
      <c r="I46" s="19"/>
      <c r="J46" s="412">
        <f t="shared" si="0"/>
        <v>0</v>
      </c>
      <c r="K46" s="28"/>
      <c r="L46" s="23" t="s">
        <v>24</v>
      </c>
      <c r="M46" s="30" t="s">
        <v>24</v>
      </c>
      <c r="N46" s="2"/>
      <c r="O46" s="2"/>
      <c r="P46" s="31"/>
      <c r="Q46" s="31"/>
      <c r="R46" s="20"/>
    </row>
    <row r="47" spans="1:18" x14ac:dyDescent="0.3">
      <c r="A47" s="4" t="s">
        <v>24</v>
      </c>
      <c r="B47" s="4"/>
      <c r="C47" s="33">
        <v>0</v>
      </c>
      <c r="D47" s="16"/>
      <c r="E47" s="17"/>
      <c r="F47" s="17"/>
      <c r="G47" s="18"/>
      <c r="H47" s="19"/>
      <c r="I47" s="19"/>
      <c r="J47" s="412">
        <f t="shared" si="0"/>
        <v>0</v>
      </c>
      <c r="K47" s="28"/>
      <c r="L47" s="23" t="s">
        <v>24</v>
      </c>
      <c r="M47" s="30" t="s">
        <v>24</v>
      </c>
      <c r="N47" s="2"/>
      <c r="O47" s="2"/>
      <c r="P47" s="31"/>
      <c r="Q47" s="31"/>
      <c r="R47" s="20"/>
    </row>
    <row r="48" spans="1:18" x14ac:dyDescent="0.3">
      <c r="A48" s="4" t="s">
        <v>24</v>
      </c>
      <c r="B48" s="4"/>
      <c r="C48" s="33">
        <v>0</v>
      </c>
      <c r="D48" s="16"/>
      <c r="E48" s="17"/>
      <c r="F48" s="17"/>
      <c r="G48" s="18"/>
      <c r="H48" s="19"/>
      <c r="I48" s="19"/>
      <c r="J48" s="412">
        <f t="shared" si="0"/>
        <v>0</v>
      </c>
      <c r="K48" s="28"/>
      <c r="L48" s="23" t="s">
        <v>24</v>
      </c>
      <c r="M48" s="30" t="s">
        <v>24</v>
      </c>
      <c r="N48" s="2"/>
      <c r="O48" s="2"/>
      <c r="P48" s="31"/>
      <c r="Q48" s="31"/>
      <c r="R48" s="20"/>
    </row>
    <row r="49" spans="1:18" x14ac:dyDescent="0.3">
      <c r="A49" s="4" t="s">
        <v>24</v>
      </c>
      <c r="B49" s="4"/>
      <c r="C49" s="33">
        <v>0</v>
      </c>
      <c r="D49" s="16"/>
      <c r="E49" s="17"/>
      <c r="F49" s="17"/>
      <c r="G49" s="18"/>
      <c r="H49" s="19"/>
      <c r="I49" s="19"/>
      <c r="J49" s="412">
        <f t="shared" si="0"/>
        <v>0</v>
      </c>
      <c r="K49" s="28"/>
      <c r="L49" s="23" t="s">
        <v>24</v>
      </c>
      <c r="M49" s="30" t="s">
        <v>24</v>
      </c>
      <c r="N49" s="2"/>
      <c r="O49" s="2"/>
      <c r="P49" s="31"/>
      <c r="Q49" s="31"/>
      <c r="R49" s="20"/>
    </row>
    <row r="50" spans="1:18" x14ac:dyDescent="0.3">
      <c r="A50" s="4" t="s">
        <v>24</v>
      </c>
      <c r="B50" s="4"/>
      <c r="C50" s="33">
        <v>0</v>
      </c>
      <c r="D50" s="16"/>
      <c r="E50" s="17"/>
      <c r="F50" s="17"/>
      <c r="G50" s="18"/>
      <c r="H50" s="19"/>
      <c r="I50" s="19"/>
      <c r="J50" s="412">
        <f t="shared" si="0"/>
        <v>0</v>
      </c>
      <c r="K50" s="28"/>
      <c r="L50" s="23" t="s">
        <v>24</v>
      </c>
      <c r="M50" s="30" t="s">
        <v>24</v>
      </c>
      <c r="N50" s="2"/>
      <c r="O50" s="2"/>
      <c r="P50" s="31"/>
      <c r="Q50" s="31"/>
      <c r="R50" s="20"/>
    </row>
    <row r="51" spans="1:18" x14ac:dyDescent="0.3">
      <c r="A51" s="4" t="s">
        <v>24</v>
      </c>
      <c r="B51" s="4"/>
      <c r="C51" s="33">
        <v>0</v>
      </c>
      <c r="D51" s="16"/>
      <c r="E51" s="17"/>
      <c r="F51" s="17"/>
      <c r="G51" s="18"/>
      <c r="H51" s="19"/>
      <c r="I51" s="19"/>
      <c r="J51" s="412">
        <f t="shared" si="0"/>
        <v>0</v>
      </c>
      <c r="K51" s="28"/>
      <c r="L51" s="23" t="s">
        <v>24</v>
      </c>
      <c r="M51" s="30" t="s">
        <v>24</v>
      </c>
      <c r="N51" s="2"/>
      <c r="O51" s="2"/>
      <c r="P51" s="31"/>
      <c r="Q51" s="31"/>
      <c r="R51" s="20"/>
    </row>
    <row r="52" spans="1:18" x14ac:dyDescent="0.3">
      <c r="A52" s="4" t="s">
        <v>24</v>
      </c>
      <c r="B52" s="4"/>
      <c r="C52" s="33">
        <v>0</v>
      </c>
      <c r="D52" s="16"/>
      <c r="E52" s="17"/>
      <c r="F52" s="17"/>
      <c r="G52" s="18"/>
      <c r="H52" s="19"/>
      <c r="I52" s="19"/>
      <c r="J52" s="412">
        <f t="shared" si="0"/>
        <v>0</v>
      </c>
      <c r="K52" s="28"/>
      <c r="L52" s="23" t="s">
        <v>24</v>
      </c>
      <c r="M52" s="30" t="s">
        <v>24</v>
      </c>
      <c r="N52" s="2"/>
      <c r="O52" s="2"/>
      <c r="P52" s="31"/>
      <c r="Q52" s="31"/>
      <c r="R52" s="20"/>
    </row>
    <row r="53" spans="1:18" x14ac:dyDescent="0.3">
      <c r="A53" s="4" t="s">
        <v>24</v>
      </c>
      <c r="B53" s="4"/>
      <c r="C53" s="33">
        <v>0</v>
      </c>
      <c r="D53" s="16"/>
      <c r="E53" s="17"/>
      <c r="F53" s="17"/>
      <c r="G53" s="18"/>
      <c r="H53" s="19"/>
      <c r="I53" s="19"/>
      <c r="J53" s="412">
        <f t="shared" si="0"/>
        <v>0</v>
      </c>
      <c r="K53" s="28"/>
      <c r="L53" s="23" t="s">
        <v>24</v>
      </c>
      <c r="M53" s="30" t="s">
        <v>24</v>
      </c>
      <c r="N53" s="2"/>
      <c r="O53" s="2"/>
      <c r="P53" s="31"/>
      <c r="Q53" s="31"/>
      <c r="R53" s="20"/>
    </row>
    <row r="54" spans="1:18" x14ac:dyDescent="0.3">
      <c r="A54" s="4" t="s">
        <v>24</v>
      </c>
      <c r="B54" s="4"/>
      <c r="C54" s="33">
        <v>0</v>
      </c>
      <c r="D54" s="16"/>
      <c r="E54" s="17"/>
      <c r="F54" s="17"/>
      <c r="G54" s="18"/>
      <c r="H54" s="19"/>
      <c r="I54" s="19"/>
      <c r="J54" s="412">
        <f t="shared" si="0"/>
        <v>0</v>
      </c>
      <c r="K54" s="28"/>
      <c r="L54" s="23" t="s">
        <v>24</v>
      </c>
      <c r="M54" s="30" t="s">
        <v>24</v>
      </c>
      <c r="N54" s="2"/>
      <c r="O54" s="2"/>
      <c r="P54" s="31"/>
      <c r="Q54" s="31"/>
      <c r="R54" s="20"/>
    </row>
    <row r="55" spans="1:18" x14ac:dyDescent="0.3">
      <c r="A55" s="4" t="s">
        <v>24</v>
      </c>
      <c r="B55" s="4"/>
      <c r="C55" s="33">
        <v>0</v>
      </c>
      <c r="D55" s="16"/>
      <c r="E55" s="17"/>
      <c r="F55" s="17"/>
      <c r="G55" s="18"/>
      <c r="H55" s="19"/>
      <c r="I55" s="19"/>
      <c r="J55" s="412">
        <f t="shared" si="0"/>
        <v>0</v>
      </c>
      <c r="K55" s="28"/>
      <c r="L55" s="23" t="s">
        <v>24</v>
      </c>
      <c r="M55" s="30" t="s">
        <v>24</v>
      </c>
      <c r="N55" s="2"/>
      <c r="O55" s="2"/>
      <c r="P55" s="31"/>
      <c r="Q55" s="31"/>
      <c r="R55" s="20"/>
    </row>
    <row r="56" spans="1:18" x14ac:dyDescent="0.3">
      <c r="A56" s="4" t="s">
        <v>24</v>
      </c>
      <c r="B56" s="4"/>
      <c r="C56" s="33">
        <v>0</v>
      </c>
      <c r="D56" s="16"/>
      <c r="E56" s="17"/>
      <c r="F56" s="17"/>
      <c r="G56" s="18"/>
      <c r="H56" s="19"/>
      <c r="I56" s="19"/>
      <c r="J56" s="412">
        <f t="shared" si="0"/>
        <v>0</v>
      </c>
      <c r="K56" s="28"/>
      <c r="L56" s="23" t="s">
        <v>24</v>
      </c>
      <c r="M56" s="30" t="s">
        <v>24</v>
      </c>
      <c r="N56" s="2"/>
      <c r="O56" s="2"/>
      <c r="P56" s="31"/>
      <c r="Q56" s="31"/>
      <c r="R56" s="20"/>
    </row>
    <row r="57" spans="1:18" x14ac:dyDescent="0.3">
      <c r="A57" s="4" t="s">
        <v>24</v>
      </c>
      <c r="B57" s="4"/>
      <c r="C57" s="33">
        <v>0</v>
      </c>
      <c r="D57" s="16"/>
      <c r="E57" s="17"/>
      <c r="F57" s="17"/>
      <c r="G57" s="18"/>
      <c r="H57" s="19"/>
      <c r="I57" s="19"/>
      <c r="J57" s="412">
        <f t="shared" si="0"/>
        <v>0</v>
      </c>
      <c r="K57" s="28"/>
      <c r="L57" s="23" t="s">
        <v>24</v>
      </c>
      <c r="M57" s="30" t="s">
        <v>24</v>
      </c>
      <c r="N57" s="2"/>
      <c r="O57" s="2"/>
      <c r="P57" s="31"/>
      <c r="Q57" s="31"/>
      <c r="R57" s="20"/>
    </row>
    <row r="58" spans="1:18" x14ac:dyDescent="0.3">
      <c r="A58" s="4" t="s">
        <v>24</v>
      </c>
      <c r="B58" s="4"/>
      <c r="C58" s="33">
        <v>0</v>
      </c>
      <c r="D58" s="16"/>
      <c r="E58" s="17"/>
      <c r="F58" s="17"/>
      <c r="G58" s="18"/>
      <c r="H58" s="19"/>
      <c r="I58" s="19"/>
      <c r="J58" s="412">
        <f t="shared" si="0"/>
        <v>0</v>
      </c>
      <c r="K58" s="28"/>
      <c r="L58" s="23" t="s">
        <v>24</v>
      </c>
      <c r="M58" s="30" t="s">
        <v>24</v>
      </c>
      <c r="N58" s="2"/>
      <c r="O58" s="2"/>
      <c r="P58" s="31"/>
      <c r="Q58" s="31"/>
      <c r="R58" s="20"/>
    </row>
    <row r="59" spans="1:18" x14ac:dyDescent="0.3">
      <c r="A59" s="4" t="s">
        <v>24</v>
      </c>
      <c r="B59" s="4"/>
      <c r="C59" s="33">
        <v>0</v>
      </c>
      <c r="D59" s="16"/>
      <c r="E59" s="17"/>
      <c r="F59" s="17"/>
      <c r="G59" s="18"/>
      <c r="H59" s="19"/>
      <c r="I59" s="19"/>
      <c r="J59" s="412">
        <f t="shared" si="0"/>
        <v>0</v>
      </c>
      <c r="K59" s="28"/>
      <c r="L59" s="23" t="s">
        <v>24</v>
      </c>
      <c r="M59" s="30" t="s">
        <v>24</v>
      </c>
      <c r="N59" s="2"/>
      <c r="O59" s="2"/>
      <c r="P59" s="31"/>
      <c r="Q59" s="31"/>
      <c r="R59" s="20"/>
    </row>
    <row r="60" spans="1:18" x14ac:dyDescent="0.3">
      <c r="A60" s="4" t="s">
        <v>24</v>
      </c>
      <c r="B60" s="4"/>
      <c r="C60" s="33">
        <v>0</v>
      </c>
      <c r="D60" s="16"/>
      <c r="E60" s="17"/>
      <c r="F60" s="17"/>
      <c r="G60" s="18"/>
      <c r="H60" s="19"/>
      <c r="I60" s="19"/>
      <c r="J60" s="412">
        <f t="shared" si="0"/>
        <v>0</v>
      </c>
      <c r="K60" s="28"/>
      <c r="L60" s="23" t="s">
        <v>24</v>
      </c>
      <c r="M60" s="30" t="s">
        <v>24</v>
      </c>
      <c r="N60" s="2"/>
      <c r="O60" s="2"/>
      <c r="P60" s="31"/>
      <c r="Q60" s="31"/>
      <c r="R60" s="20"/>
    </row>
    <row r="61" spans="1:18" x14ac:dyDescent="0.3">
      <c r="A61" s="4" t="s">
        <v>24</v>
      </c>
      <c r="B61" s="4"/>
      <c r="C61" s="33">
        <v>0</v>
      </c>
      <c r="D61" s="16"/>
      <c r="E61" s="17"/>
      <c r="F61" s="17"/>
      <c r="G61" s="18"/>
      <c r="H61" s="19"/>
      <c r="I61" s="19"/>
      <c r="J61" s="412">
        <f t="shared" si="0"/>
        <v>0</v>
      </c>
      <c r="K61" s="28"/>
      <c r="L61" s="23" t="s">
        <v>24</v>
      </c>
      <c r="M61" s="30" t="s">
        <v>24</v>
      </c>
      <c r="N61" s="2"/>
      <c r="O61" s="2"/>
      <c r="P61" s="31"/>
      <c r="Q61" s="31"/>
      <c r="R61" s="20"/>
    </row>
    <row r="62" spans="1:18" x14ac:dyDescent="0.3">
      <c r="A62" s="4" t="s">
        <v>24</v>
      </c>
      <c r="B62" s="4"/>
      <c r="C62" s="33">
        <v>0</v>
      </c>
      <c r="D62" s="16"/>
      <c r="E62" s="17"/>
      <c r="F62" s="17"/>
      <c r="G62" s="18"/>
      <c r="H62" s="19"/>
      <c r="I62" s="19"/>
      <c r="J62" s="412">
        <f t="shared" si="0"/>
        <v>0</v>
      </c>
      <c r="K62" s="28"/>
      <c r="L62" s="23" t="s">
        <v>24</v>
      </c>
      <c r="M62" s="30" t="s">
        <v>24</v>
      </c>
      <c r="N62" s="2"/>
      <c r="O62" s="2"/>
      <c r="P62" s="31"/>
      <c r="Q62" s="31"/>
      <c r="R62" s="20"/>
    </row>
    <row r="63" spans="1:18" x14ac:dyDescent="0.3">
      <c r="A63" s="4" t="s">
        <v>24</v>
      </c>
      <c r="B63" s="4"/>
      <c r="C63" s="33">
        <v>0</v>
      </c>
      <c r="D63" s="16"/>
      <c r="E63" s="17"/>
      <c r="F63" s="17"/>
      <c r="G63" s="18"/>
      <c r="H63" s="19"/>
      <c r="I63" s="19"/>
      <c r="J63" s="412">
        <f t="shared" si="0"/>
        <v>0</v>
      </c>
      <c r="K63" s="28"/>
      <c r="L63" s="23" t="s">
        <v>24</v>
      </c>
      <c r="M63" s="30" t="s">
        <v>24</v>
      </c>
      <c r="N63" s="2"/>
      <c r="O63" s="2"/>
      <c r="P63" s="31"/>
      <c r="Q63" s="31"/>
      <c r="R63" s="20"/>
    </row>
    <row r="64" spans="1:18" x14ac:dyDescent="0.3">
      <c r="A64" s="4" t="s">
        <v>24</v>
      </c>
      <c r="B64" s="4"/>
      <c r="C64" s="33">
        <v>0</v>
      </c>
      <c r="D64" s="16"/>
      <c r="E64" s="17"/>
      <c r="F64" s="17"/>
      <c r="G64" s="18"/>
      <c r="H64" s="19"/>
      <c r="I64" s="19"/>
      <c r="J64" s="412">
        <f t="shared" si="0"/>
        <v>0</v>
      </c>
      <c r="K64" s="28"/>
      <c r="L64" s="23" t="s">
        <v>24</v>
      </c>
      <c r="M64" s="30" t="s">
        <v>24</v>
      </c>
      <c r="N64" s="2"/>
      <c r="O64" s="2"/>
      <c r="P64" s="31"/>
      <c r="Q64" s="31"/>
      <c r="R64" s="20"/>
    </row>
    <row r="65" spans="1:18" x14ac:dyDescent="0.3">
      <c r="A65" s="4" t="s">
        <v>24</v>
      </c>
      <c r="B65" s="4"/>
      <c r="C65" s="33">
        <v>0</v>
      </c>
      <c r="D65" s="16"/>
      <c r="E65" s="17"/>
      <c r="F65" s="17"/>
      <c r="G65" s="18"/>
      <c r="H65" s="19"/>
      <c r="I65" s="19"/>
      <c r="J65" s="412">
        <f t="shared" si="0"/>
        <v>0</v>
      </c>
      <c r="K65" s="28"/>
      <c r="L65" s="23" t="s">
        <v>24</v>
      </c>
      <c r="M65" s="30" t="s">
        <v>24</v>
      </c>
      <c r="N65" s="2"/>
      <c r="O65" s="2"/>
      <c r="P65" s="31"/>
      <c r="Q65" s="31"/>
      <c r="R65" s="20"/>
    </row>
    <row r="66" spans="1:18" x14ac:dyDescent="0.3">
      <c r="A66" s="4" t="s">
        <v>24</v>
      </c>
      <c r="B66" s="4"/>
      <c r="C66" s="33">
        <v>0</v>
      </c>
      <c r="D66" s="16"/>
      <c r="E66" s="17"/>
      <c r="F66" s="17"/>
      <c r="G66" s="18"/>
      <c r="H66" s="19"/>
      <c r="I66" s="19"/>
      <c r="J66" s="412">
        <f t="shared" si="0"/>
        <v>0</v>
      </c>
      <c r="K66" s="28"/>
      <c r="L66" s="23" t="s">
        <v>24</v>
      </c>
      <c r="M66" s="30" t="s">
        <v>24</v>
      </c>
      <c r="N66" s="2"/>
      <c r="O66" s="2"/>
      <c r="P66" s="31"/>
      <c r="Q66" s="31"/>
      <c r="R66" s="20"/>
    </row>
    <row r="67" spans="1:18" x14ac:dyDescent="0.3">
      <c r="A67" s="4" t="s">
        <v>24</v>
      </c>
      <c r="B67" s="4"/>
      <c r="C67" s="33">
        <v>0</v>
      </c>
      <c r="D67" s="16"/>
      <c r="E67" s="17"/>
      <c r="F67" s="17"/>
      <c r="G67" s="18"/>
      <c r="H67" s="19"/>
      <c r="I67" s="19"/>
      <c r="J67" s="412">
        <f t="shared" si="0"/>
        <v>0</v>
      </c>
      <c r="K67" s="28"/>
      <c r="L67" s="23" t="s">
        <v>24</v>
      </c>
      <c r="M67" s="30" t="s">
        <v>24</v>
      </c>
      <c r="N67" s="2"/>
      <c r="O67" s="2"/>
      <c r="P67" s="31"/>
      <c r="Q67" s="31"/>
      <c r="R67" s="20"/>
    </row>
    <row r="68" spans="1:18" x14ac:dyDescent="0.3">
      <c r="A68" s="4" t="s">
        <v>24</v>
      </c>
      <c r="B68" s="4"/>
      <c r="C68" s="33">
        <v>0</v>
      </c>
      <c r="D68" s="16"/>
      <c r="E68" s="17"/>
      <c r="F68" s="17"/>
      <c r="G68" s="18"/>
      <c r="H68" s="19"/>
      <c r="I68" s="19"/>
      <c r="J68" s="412">
        <f t="shared" si="0"/>
        <v>0</v>
      </c>
      <c r="K68" s="28"/>
      <c r="L68" s="23" t="s">
        <v>24</v>
      </c>
      <c r="M68" s="30" t="s">
        <v>24</v>
      </c>
      <c r="N68" s="2"/>
      <c r="O68" s="2"/>
      <c r="P68" s="31"/>
      <c r="Q68" s="31"/>
      <c r="R68" s="20"/>
    </row>
    <row r="69" spans="1:18" x14ac:dyDescent="0.3">
      <c r="A69" s="4" t="s">
        <v>24</v>
      </c>
      <c r="B69" s="4"/>
      <c r="C69" s="33">
        <v>0</v>
      </c>
      <c r="D69" s="16"/>
      <c r="E69" s="17"/>
      <c r="F69" s="17"/>
      <c r="G69" s="18"/>
      <c r="H69" s="19"/>
      <c r="I69" s="19"/>
      <c r="J69" s="412">
        <f t="shared" si="0"/>
        <v>0</v>
      </c>
      <c r="K69" s="28"/>
      <c r="L69" s="23" t="s">
        <v>24</v>
      </c>
      <c r="M69" s="30" t="s">
        <v>24</v>
      </c>
      <c r="N69" s="2"/>
      <c r="O69" s="2"/>
      <c r="P69" s="31"/>
      <c r="Q69" s="31"/>
      <c r="R69" s="20"/>
    </row>
    <row r="70" spans="1:18" x14ac:dyDescent="0.3">
      <c r="A70" s="4" t="s">
        <v>24</v>
      </c>
      <c r="B70" s="4"/>
      <c r="C70" s="33">
        <v>0</v>
      </c>
      <c r="D70" s="16"/>
      <c r="E70" s="17"/>
      <c r="F70" s="17"/>
      <c r="G70" s="18"/>
      <c r="H70" s="19"/>
      <c r="I70" s="19"/>
      <c r="J70" s="412">
        <f t="shared" si="0"/>
        <v>0</v>
      </c>
      <c r="K70" s="28"/>
      <c r="L70" s="23" t="s">
        <v>24</v>
      </c>
      <c r="M70" s="30" t="s">
        <v>24</v>
      </c>
      <c r="N70" s="2"/>
      <c r="O70" s="2"/>
      <c r="P70" s="31"/>
      <c r="Q70" s="31"/>
      <c r="R70" s="20"/>
    </row>
    <row r="71" spans="1:18" x14ac:dyDescent="0.3">
      <c r="A71" s="4" t="s">
        <v>24</v>
      </c>
      <c r="B71" s="4"/>
      <c r="C71" s="33">
        <v>0</v>
      </c>
      <c r="D71" s="16"/>
      <c r="E71" s="17"/>
      <c r="F71" s="17"/>
      <c r="G71" s="18"/>
      <c r="H71" s="19"/>
      <c r="I71" s="19"/>
      <c r="J71" s="412">
        <f t="shared" si="0"/>
        <v>0</v>
      </c>
      <c r="K71" s="28"/>
      <c r="L71" s="23" t="s">
        <v>24</v>
      </c>
      <c r="M71" s="30" t="s">
        <v>24</v>
      </c>
      <c r="N71" s="2"/>
      <c r="O71" s="2"/>
      <c r="P71" s="31"/>
      <c r="Q71" s="31"/>
      <c r="R71" s="20"/>
    </row>
    <row r="72" spans="1:18" x14ac:dyDescent="0.3">
      <c r="A72" s="4" t="s">
        <v>24</v>
      </c>
      <c r="B72" s="4"/>
      <c r="C72" s="33">
        <v>0</v>
      </c>
      <c r="D72" s="16"/>
      <c r="E72" s="17"/>
      <c r="F72" s="17"/>
      <c r="G72" s="18"/>
      <c r="H72" s="19"/>
      <c r="I72" s="19"/>
      <c r="J72" s="412">
        <f t="shared" si="0"/>
        <v>0</v>
      </c>
      <c r="K72" s="28"/>
      <c r="L72" s="23" t="s">
        <v>24</v>
      </c>
      <c r="M72" s="30" t="s">
        <v>24</v>
      </c>
      <c r="N72" s="2"/>
      <c r="O72" s="2"/>
      <c r="P72" s="31"/>
      <c r="Q72" s="31"/>
      <c r="R72" s="20"/>
    </row>
    <row r="73" spans="1:18" x14ac:dyDescent="0.3">
      <c r="A73" s="4" t="s">
        <v>24</v>
      </c>
      <c r="B73" s="4"/>
      <c r="C73" s="33">
        <v>0</v>
      </c>
      <c r="D73" s="16"/>
      <c r="E73" s="17"/>
      <c r="F73" s="17"/>
      <c r="G73" s="18"/>
      <c r="H73" s="19"/>
      <c r="I73" s="19"/>
      <c r="J73" s="412">
        <f t="shared" si="0"/>
        <v>0</v>
      </c>
      <c r="K73" s="28"/>
      <c r="L73" s="23" t="s">
        <v>24</v>
      </c>
      <c r="M73" s="30" t="s">
        <v>24</v>
      </c>
      <c r="N73" s="2"/>
      <c r="O73" s="2"/>
      <c r="P73" s="31"/>
      <c r="Q73" s="31"/>
      <c r="R73" s="20"/>
    </row>
    <row r="74" spans="1:18" x14ac:dyDescent="0.3">
      <c r="A74" s="4" t="s">
        <v>24</v>
      </c>
      <c r="B74" s="4"/>
      <c r="C74" s="33">
        <v>0</v>
      </c>
      <c r="D74" s="16"/>
      <c r="E74" s="17"/>
      <c r="F74" s="17"/>
      <c r="G74" s="18"/>
      <c r="H74" s="19"/>
      <c r="I74" s="19"/>
      <c r="J74" s="412">
        <f t="shared" si="0"/>
        <v>0</v>
      </c>
      <c r="K74" s="28"/>
      <c r="L74" s="23" t="s">
        <v>24</v>
      </c>
      <c r="M74" s="30" t="s">
        <v>24</v>
      </c>
      <c r="N74" s="2"/>
      <c r="O74" s="2"/>
      <c r="P74" s="31"/>
      <c r="Q74" s="31"/>
      <c r="R74" s="20"/>
    </row>
    <row r="75" spans="1:18" x14ac:dyDescent="0.3">
      <c r="A75" s="4" t="s">
        <v>24</v>
      </c>
      <c r="B75" s="4"/>
      <c r="C75" s="33">
        <v>0</v>
      </c>
      <c r="D75" s="16"/>
      <c r="E75" s="17"/>
      <c r="F75" s="17"/>
      <c r="G75" s="18"/>
      <c r="H75" s="19"/>
      <c r="I75" s="19"/>
      <c r="J75" s="412">
        <f t="shared" ref="J75:J138" si="1">H75*0.7</f>
        <v>0</v>
      </c>
      <c r="K75" s="28"/>
      <c r="L75" s="23" t="s">
        <v>24</v>
      </c>
      <c r="M75" s="30" t="s">
        <v>24</v>
      </c>
      <c r="N75" s="2"/>
      <c r="O75" s="2"/>
      <c r="P75" s="31"/>
      <c r="Q75" s="31"/>
      <c r="R75" s="20"/>
    </row>
    <row r="76" spans="1:18" x14ac:dyDescent="0.3">
      <c r="A76" s="4" t="s">
        <v>24</v>
      </c>
      <c r="B76" s="4"/>
      <c r="C76" s="33">
        <v>0</v>
      </c>
      <c r="D76" s="16"/>
      <c r="E76" s="17"/>
      <c r="F76" s="17"/>
      <c r="G76" s="18"/>
      <c r="H76" s="19"/>
      <c r="I76" s="19"/>
      <c r="J76" s="412">
        <f t="shared" si="1"/>
        <v>0</v>
      </c>
      <c r="K76" s="28"/>
      <c r="L76" s="23" t="s">
        <v>24</v>
      </c>
      <c r="M76" s="30" t="s">
        <v>24</v>
      </c>
      <c r="N76" s="2"/>
      <c r="O76" s="2"/>
      <c r="P76" s="31"/>
      <c r="Q76" s="31"/>
      <c r="R76" s="20"/>
    </row>
    <row r="77" spans="1:18" x14ac:dyDescent="0.3">
      <c r="A77" s="4" t="s">
        <v>24</v>
      </c>
      <c r="B77" s="4"/>
      <c r="C77" s="33">
        <v>0</v>
      </c>
      <c r="D77" s="16"/>
      <c r="E77" s="17"/>
      <c r="F77" s="17"/>
      <c r="G77" s="18"/>
      <c r="H77" s="19"/>
      <c r="I77" s="19"/>
      <c r="J77" s="412">
        <f t="shared" si="1"/>
        <v>0</v>
      </c>
      <c r="K77" s="28"/>
      <c r="L77" s="23" t="s">
        <v>24</v>
      </c>
      <c r="M77" s="30" t="s">
        <v>24</v>
      </c>
      <c r="N77" s="2"/>
      <c r="O77" s="2"/>
      <c r="P77" s="31"/>
      <c r="Q77" s="31"/>
      <c r="R77" s="20"/>
    </row>
    <row r="78" spans="1:18" x14ac:dyDescent="0.3">
      <c r="A78" s="4" t="s">
        <v>24</v>
      </c>
      <c r="B78" s="4"/>
      <c r="C78" s="33">
        <v>0</v>
      </c>
      <c r="D78" s="16"/>
      <c r="E78" s="17"/>
      <c r="F78" s="17"/>
      <c r="G78" s="18"/>
      <c r="H78" s="19"/>
      <c r="I78" s="19"/>
      <c r="J78" s="412">
        <f t="shared" si="1"/>
        <v>0</v>
      </c>
      <c r="K78" s="28"/>
      <c r="L78" s="23" t="s">
        <v>24</v>
      </c>
      <c r="M78" s="30" t="s">
        <v>24</v>
      </c>
      <c r="N78" s="2"/>
      <c r="O78" s="2"/>
      <c r="P78" s="31"/>
      <c r="Q78" s="31"/>
      <c r="R78" s="20"/>
    </row>
    <row r="79" spans="1:18" x14ac:dyDescent="0.3">
      <c r="A79" s="4" t="s">
        <v>24</v>
      </c>
      <c r="B79" s="4"/>
      <c r="C79" s="33">
        <v>0</v>
      </c>
      <c r="D79" s="16"/>
      <c r="E79" s="17"/>
      <c r="F79" s="17"/>
      <c r="G79" s="18"/>
      <c r="H79" s="19"/>
      <c r="I79" s="19"/>
      <c r="J79" s="412">
        <f t="shared" si="1"/>
        <v>0</v>
      </c>
      <c r="K79" s="28"/>
      <c r="L79" s="23" t="s">
        <v>24</v>
      </c>
      <c r="M79" s="30" t="s">
        <v>24</v>
      </c>
      <c r="N79" s="2"/>
      <c r="O79" s="2"/>
      <c r="P79" s="31"/>
      <c r="Q79" s="31"/>
      <c r="R79" s="20"/>
    </row>
    <row r="80" spans="1:18" x14ac:dyDescent="0.3">
      <c r="A80" s="4" t="s">
        <v>24</v>
      </c>
      <c r="B80" s="4"/>
      <c r="C80" s="33">
        <v>0</v>
      </c>
      <c r="D80" s="16"/>
      <c r="E80" s="17"/>
      <c r="F80" s="17"/>
      <c r="G80" s="18"/>
      <c r="H80" s="19"/>
      <c r="I80" s="19"/>
      <c r="J80" s="412">
        <f t="shared" si="1"/>
        <v>0</v>
      </c>
      <c r="K80" s="28"/>
      <c r="L80" s="23" t="s">
        <v>24</v>
      </c>
      <c r="M80" s="30" t="s">
        <v>24</v>
      </c>
      <c r="N80" s="2"/>
      <c r="O80" s="2"/>
      <c r="P80" s="31"/>
      <c r="Q80" s="31"/>
      <c r="R80" s="20"/>
    </row>
    <row r="81" spans="1:18" x14ac:dyDescent="0.3">
      <c r="A81" s="4" t="s">
        <v>24</v>
      </c>
      <c r="B81" s="4"/>
      <c r="C81" s="33">
        <v>0</v>
      </c>
      <c r="D81" s="16"/>
      <c r="E81" s="17"/>
      <c r="F81" s="17"/>
      <c r="G81" s="18"/>
      <c r="H81" s="19"/>
      <c r="I81" s="19"/>
      <c r="J81" s="412">
        <f t="shared" si="1"/>
        <v>0</v>
      </c>
      <c r="K81" s="28"/>
      <c r="L81" s="23" t="s">
        <v>24</v>
      </c>
      <c r="M81" s="30" t="s">
        <v>24</v>
      </c>
      <c r="N81" s="2"/>
      <c r="O81" s="2"/>
      <c r="P81" s="31"/>
      <c r="Q81" s="31"/>
      <c r="R81" s="20"/>
    </row>
    <row r="82" spans="1:18" x14ac:dyDescent="0.3">
      <c r="A82" s="4" t="s">
        <v>24</v>
      </c>
      <c r="B82" s="4"/>
      <c r="C82" s="33">
        <v>0</v>
      </c>
      <c r="D82" s="16"/>
      <c r="E82" s="17"/>
      <c r="F82" s="17"/>
      <c r="G82" s="18"/>
      <c r="H82" s="19"/>
      <c r="I82" s="19"/>
      <c r="J82" s="412">
        <f t="shared" si="1"/>
        <v>0</v>
      </c>
      <c r="K82" s="28"/>
      <c r="L82" s="23" t="s">
        <v>24</v>
      </c>
      <c r="M82" s="30" t="s">
        <v>24</v>
      </c>
      <c r="N82" s="2"/>
      <c r="O82" s="2"/>
      <c r="P82" s="31"/>
      <c r="Q82" s="31"/>
      <c r="R82" s="20"/>
    </row>
    <row r="83" spans="1:18" x14ac:dyDescent="0.3">
      <c r="A83" s="4" t="s">
        <v>24</v>
      </c>
      <c r="B83" s="4"/>
      <c r="C83" s="33">
        <v>0</v>
      </c>
      <c r="D83" s="16"/>
      <c r="E83" s="17"/>
      <c r="F83" s="17"/>
      <c r="G83" s="18"/>
      <c r="H83" s="19"/>
      <c r="I83" s="19"/>
      <c r="J83" s="412">
        <f t="shared" si="1"/>
        <v>0</v>
      </c>
      <c r="K83" s="28"/>
      <c r="L83" s="23" t="s">
        <v>24</v>
      </c>
      <c r="M83" s="30" t="s">
        <v>24</v>
      </c>
      <c r="N83" s="2"/>
      <c r="O83" s="2"/>
      <c r="P83" s="31"/>
      <c r="Q83" s="31"/>
      <c r="R83" s="20"/>
    </row>
    <row r="84" spans="1:18" x14ac:dyDescent="0.3">
      <c r="A84" s="4" t="s">
        <v>24</v>
      </c>
      <c r="B84" s="4"/>
      <c r="C84" s="33">
        <v>0</v>
      </c>
      <c r="D84" s="16"/>
      <c r="E84" s="17"/>
      <c r="F84" s="17"/>
      <c r="G84" s="18"/>
      <c r="H84" s="19"/>
      <c r="I84" s="19"/>
      <c r="J84" s="412">
        <f t="shared" si="1"/>
        <v>0</v>
      </c>
      <c r="K84" s="28"/>
      <c r="L84" s="23" t="s">
        <v>24</v>
      </c>
      <c r="M84" s="30" t="s">
        <v>24</v>
      </c>
      <c r="N84" s="2"/>
      <c r="O84" s="2"/>
      <c r="P84" s="31"/>
      <c r="Q84" s="31"/>
      <c r="R84" s="20"/>
    </row>
    <row r="85" spans="1:18" x14ac:dyDescent="0.3">
      <c r="A85" s="4" t="s">
        <v>24</v>
      </c>
      <c r="B85" s="4"/>
      <c r="C85" s="33">
        <v>0</v>
      </c>
      <c r="D85" s="16"/>
      <c r="E85" s="17"/>
      <c r="F85" s="17"/>
      <c r="G85" s="18"/>
      <c r="H85" s="19"/>
      <c r="I85" s="19"/>
      <c r="J85" s="412">
        <f t="shared" si="1"/>
        <v>0</v>
      </c>
      <c r="K85" s="28"/>
      <c r="L85" s="23" t="s">
        <v>24</v>
      </c>
      <c r="M85" s="30" t="s">
        <v>24</v>
      </c>
      <c r="N85" s="2"/>
      <c r="O85" s="2"/>
      <c r="P85" s="31"/>
      <c r="Q85" s="31"/>
      <c r="R85" s="20"/>
    </row>
    <row r="86" spans="1:18" x14ac:dyDescent="0.3">
      <c r="A86" s="4" t="s">
        <v>24</v>
      </c>
      <c r="B86" s="4"/>
      <c r="C86" s="33">
        <v>0</v>
      </c>
      <c r="D86" s="16"/>
      <c r="E86" s="17"/>
      <c r="F86" s="17"/>
      <c r="G86" s="18"/>
      <c r="H86" s="19"/>
      <c r="I86" s="19"/>
      <c r="J86" s="412">
        <f t="shared" si="1"/>
        <v>0</v>
      </c>
      <c r="K86" s="28"/>
      <c r="L86" s="23" t="s">
        <v>24</v>
      </c>
      <c r="M86" s="30" t="s">
        <v>24</v>
      </c>
      <c r="N86" s="2"/>
      <c r="O86" s="2"/>
      <c r="P86" s="31"/>
      <c r="Q86" s="31"/>
      <c r="R86" s="20"/>
    </row>
    <row r="87" spans="1:18" x14ac:dyDescent="0.3">
      <c r="A87" s="4" t="s">
        <v>24</v>
      </c>
      <c r="B87" s="4"/>
      <c r="C87" s="33">
        <v>0</v>
      </c>
      <c r="D87" s="16"/>
      <c r="E87" s="17"/>
      <c r="F87" s="17"/>
      <c r="G87" s="18"/>
      <c r="H87" s="19"/>
      <c r="I87" s="19"/>
      <c r="J87" s="412">
        <f t="shared" si="1"/>
        <v>0</v>
      </c>
      <c r="K87" s="28"/>
      <c r="L87" s="23" t="s">
        <v>24</v>
      </c>
      <c r="M87" s="30" t="s">
        <v>24</v>
      </c>
      <c r="N87" s="2"/>
      <c r="O87" s="2"/>
      <c r="P87" s="31"/>
      <c r="Q87" s="31"/>
      <c r="R87" s="20"/>
    </row>
    <row r="88" spans="1:18" x14ac:dyDescent="0.3">
      <c r="A88" s="4" t="s">
        <v>24</v>
      </c>
      <c r="B88" s="4"/>
      <c r="C88" s="33">
        <v>0</v>
      </c>
      <c r="D88" s="16"/>
      <c r="E88" s="17"/>
      <c r="F88" s="17"/>
      <c r="G88" s="18"/>
      <c r="H88" s="19"/>
      <c r="I88" s="19"/>
      <c r="J88" s="412">
        <f t="shared" si="1"/>
        <v>0</v>
      </c>
      <c r="K88" s="28"/>
      <c r="L88" s="23" t="s">
        <v>24</v>
      </c>
      <c r="M88" s="30" t="s">
        <v>24</v>
      </c>
      <c r="N88" s="2"/>
      <c r="O88" s="2"/>
      <c r="P88" s="31"/>
      <c r="Q88" s="31"/>
      <c r="R88" s="20"/>
    </row>
    <row r="89" spans="1:18" x14ac:dyDescent="0.3">
      <c r="A89" s="4" t="s">
        <v>24</v>
      </c>
      <c r="B89" s="4"/>
      <c r="C89" s="33">
        <v>0</v>
      </c>
      <c r="D89" s="16"/>
      <c r="E89" s="17"/>
      <c r="F89" s="17"/>
      <c r="G89" s="18"/>
      <c r="H89" s="19"/>
      <c r="I89" s="19"/>
      <c r="J89" s="412">
        <f t="shared" si="1"/>
        <v>0</v>
      </c>
      <c r="K89" s="28"/>
      <c r="L89" s="23" t="s">
        <v>24</v>
      </c>
      <c r="M89" s="30" t="s">
        <v>24</v>
      </c>
      <c r="N89" s="2"/>
      <c r="O89" s="2"/>
      <c r="P89" s="31"/>
      <c r="Q89" s="31"/>
      <c r="R89" s="20"/>
    </row>
    <row r="90" spans="1:18" x14ac:dyDescent="0.3">
      <c r="A90" s="4" t="s">
        <v>24</v>
      </c>
      <c r="B90" s="4"/>
      <c r="C90" s="33">
        <v>0</v>
      </c>
      <c r="D90" s="16"/>
      <c r="E90" s="17"/>
      <c r="F90" s="17"/>
      <c r="G90" s="18"/>
      <c r="H90" s="19"/>
      <c r="I90" s="19"/>
      <c r="J90" s="412">
        <f t="shared" si="1"/>
        <v>0</v>
      </c>
      <c r="K90" s="28"/>
      <c r="L90" s="23" t="s">
        <v>24</v>
      </c>
      <c r="M90" s="30" t="s">
        <v>24</v>
      </c>
      <c r="N90" s="2"/>
      <c r="O90" s="2"/>
      <c r="P90" s="31"/>
      <c r="Q90" s="31"/>
      <c r="R90" s="20"/>
    </row>
    <row r="91" spans="1:18" x14ac:dyDescent="0.3">
      <c r="A91" s="4" t="s">
        <v>24</v>
      </c>
      <c r="B91" s="4"/>
      <c r="C91" s="33">
        <v>0</v>
      </c>
      <c r="D91" s="16"/>
      <c r="E91" s="17"/>
      <c r="F91" s="17"/>
      <c r="G91" s="18"/>
      <c r="H91" s="19"/>
      <c r="I91" s="19"/>
      <c r="J91" s="412">
        <f t="shared" si="1"/>
        <v>0</v>
      </c>
      <c r="K91" s="28"/>
      <c r="L91" s="23" t="s">
        <v>24</v>
      </c>
      <c r="M91" s="30" t="s">
        <v>24</v>
      </c>
      <c r="N91" s="2"/>
      <c r="O91" s="2"/>
      <c r="P91" s="31"/>
      <c r="Q91" s="31"/>
      <c r="R91" s="20"/>
    </row>
    <row r="92" spans="1:18" x14ac:dyDescent="0.3">
      <c r="A92" s="4" t="s">
        <v>24</v>
      </c>
      <c r="B92" s="4"/>
      <c r="C92" s="33">
        <v>0</v>
      </c>
      <c r="D92" s="16"/>
      <c r="E92" s="17"/>
      <c r="F92" s="17"/>
      <c r="G92" s="18"/>
      <c r="H92" s="19"/>
      <c r="I92" s="19"/>
      <c r="J92" s="412">
        <f t="shared" si="1"/>
        <v>0</v>
      </c>
      <c r="K92" s="28"/>
      <c r="L92" s="23" t="s">
        <v>24</v>
      </c>
      <c r="M92" s="30" t="s">
        <v>24</v>
      </c>
      <c r="N92" s="2"/>
      <c r="O92" s="2"/>
      <c r="P92" s="31"/>
      <c r="Q92" s="31"/>
      <c r="R92" s="20"/>
    </row>
    <row r="93" spans="1:18" x14ac:dyDescent="0.3">
      <c r="A93" s="4" t="s">
        <v>24</v>
      </c>
      <c r="B93" s="4"/>
      <c r="C93" s="33">
        <v>0</v>
      </c>
      <c r="D93" s="16"/>
      <c r="E93" s="17"/>
      <c r="F93" s="17"/>
      <c r="G93" s="18"/>
      <c r="H93" s="19"/>
      <c r="I93" s="19"/>
      <c r="J93" s="412">
        <f t="shared" si="1"/>
        <v>0</v>
      </c>
      <c r="K93" s="28"/>
      <c r="L93" s="23" t="s">
        <v>24</v>
      </c>
      <c r="M93" s="30" t="s">
        <v>24</v>
      </c>
      <c r="N93" s="2"/>
      <c r="O93" s="2"/>
      <c r="P93" s="31"/>
      <c r="Q93" s="31"/>
      <c r="R93" s="20"/>
    </row>
    <row r="94" spans="1:18" x14ac:dyDescent="0.3">
      <c r="A94" s="4" t="s">
        <v>24</v>
      </c>
      <c r="B94" s="4"/>
      <c r="C94" s="33">
        <v>0</v>
      </c>
      <c r="D94" s="16"/>
      <c r="E94" s="17"/>
      <c r="F94" s="17"/>
      <c r="G94" s="18"/>
      <c r="H94" s="19"/>
      <c r="I94" s="19"/>
      <c r="J94" s="412">
        <f t="shared" si="1"/>
        <v>0</v>
      </c>
      <c r="K94" s="28"/>
      <c r="L94" s="23" t="s">
        <v>24</v>
      </c>
      <c r="M94" s="30" t="s">
        <v>24</v>
      </c>
      <c r="N94" s="2"/>
      <c r="O94" s="2"/>
      <c r="P94" s="31"/>
      <c r="Q94" s="31"/>
      <c r="R94" s="20"/>
    </row>
    <row r="95" spans="1:18" x14ac:dyDescent="0.3">
      <c r="A95" s="4" t="s">
        <v>24</v>
      </c>
      <c r="B95" s="4"/>
      <c r="C95" s="33">
        <v>0</v>
      </c>
      <c r="D95" s="16"/>
      <c r="E95" s="17"/>
      <c r="F95" s="17"/>
      <c r="G95" s="18"/>
      <c r="H95" s="19"/>
      <c r="I95" s="19"/>
      <c r="J95" s="412">
        <f t="shared" si="1"/>
        <v>0</v>
      </c>
      <c r="K95" s="28"/>
      <c r="L95" s="23" t="s">
        <v>24</v>
      </c>
      <c r="M95" s="30" t="s">
        <v>24</v>
      </c>
      <c r="N95" s="2"/>
      <c r="O95" s="2"/>
      <c r="P95" s="31"/>
      <c r="Q95" s="31"/>
      <c r="R95" s="20"/>
    </row>
    <row r="96" spans="1:18" x14ac:dyDescent="0.3">
      <c r="A96" s="4" t="s">
        <v>24</v>
      </c>
      <c r="B96" s="4"/>
      <c r="C96" s="33">
        <v>0</v>
      </c>
      <c r="D96" s="16"/>
      <c r="E96" s="17"/>
      <c r="F96" s="17"/>
      <c r="G96" s="18"/>
      <c r="H96" s="19"/>
      <c r="I96" s="19"/>
      <c r="J96" s="412">
        <f t="shared" si="1"/>
        <v>0</v>
      </c>
      <c r="K96" s="28"/>
      <c r="L96" s="23" t="s">
        <v>24</v>
      </c>
      <c r="M96" s="30" t="s">
        <v>24</v>
      </c>
      <c r="N96" s="2"/>
      <c r="O96" s="2"/>
      <c r="P96" s="31"/>
      <c r="Q96" s="31"/>
      <c r="R96" s="20"/>
    </row>
    <row r="97" spans="1:18" x14ac:dyDescent="0.3">
      <c r="A97" s="4" t="s">
        <v>24</v>
      </c>
      <c r="B97" s="4"/>
      <c r="C97" s="33">
        <v>0</v>
      </c>
      <c r="D97" s="16"/>
      <c r="E97" s="17"/>
      <c r="F97" s="17"/>
      <c r="G97" s="18"/>
      <c r="H97" s="19"/>
      <c r="I97" s="19"/>
      <c r="J97" s="412">
        <f t="shared" si="1"/>
        <v>0</v>
      </c>
      <c r="K97" s="28"/>
      <c r="L97" s="23" t="s">
        <v>24</v>
      </c>
      <c r="M97" s="30" t="s">
        <v>24</v>
      </c>
      <c r="N97" s="2"/>
      <c r="O97" s="2"/>
      <c r="P97" s="31"/>
      <c r="Q97" s="31"/>
      <c r="R97" s="20"/>
    </row>
    <row r="98" spans="1:18" x14ac:dyDescent="0.3">
      <c r="A98" s="4" t="s">
        <v>24</v>
      </c>
      <c r="B98" s="4"/>
      <c r="C98" s="33">
        <v>0</v>
      </c>
      <c r="D98" s="16"/>
      <c r="E98" s="17"/>
      <c r="F98" s="17"/>
      <c r="G98" s="18"/>
      <c r="H98" s="19"/>
      <c r="I98" s="19"/>
      <c r="J98" s="412">
        <f t="shared" si="1"/>
        <v>0</v>
      </c>
      <c r="K98" s="28"/>
      <c r="L98" s="23" t="s">
        <v>24</v>
      </c>
      <c r="M98" s="30" t="s">
        <v>24</v>
      </c>
      <c r="N98" s="2"/>
      <c r="O98" s="2"/>
      <c r="P98" s="31"/>
      <c r="Q98" s="31"/>
      <c r="R98" s="20"/>
    </row>
    <row r="99" spans="1:18" x14ac:dyDescent="0.3">
      <c r="A99" s="4" t="s">
        <v>24</v>
      </c>
      <c r="B99" s="4"/>
      <c r="C99" s="33">
        <v>0</v>
      </c>
      <c r="D99" s="16"/>
      <c r="E99" s="17"/>
      <c r="F99" s="17"/>
      <c r="G99" s="18"/>
      <c r="H99" s="19"/>
      <c r="I99" s="19"/>
      <c r="J99" s="412">
        <f t="shared" si="1"/>
        <v>0</v>
      </c>
      <c r="K99" s="28"/>
      <c r="L99" s="23" t="s">
        <v>24</v>
      </c>
      <c r="M99" s="30" t="s">
        <v>24</v>
      </c>
      <c r="N99" s="2"/>
      <c r="O99" s="2"/>
      <c r="P99" s="31"/>
      <c r="Q99" s="31"/>
      <c r="R99" s="20"/>
    </row>
    <row r="100" spans="1:18" x14ac:dyDescent="0.3">
      <c r="A100" s="4" t="s">
        <v>24</v>
      </c>
      <c r="B100" s="4"/>
      <c r="C100" s="33">
        <v>0</v>
      </c>
      <c r="D100" s="16"/>
      <c r="E100" s="17"/>
      <c r="F100" s="17"/>
      <c r="G100" s="18"/>
      <c r="H100" s="19"/>
      <c r="I100" s="19"/>
      <c r="J100" s="412">
        <f t="shared" si="1"/>
        <v>0</v>
      </c>
      <c r="K100" s="28"/>
      <c r="L100" s="23" t="s">
        <v>24</v>
      </c>
      <c r="M100" s="30" t="s">
        <v>24</v>
      </c>
      <c r="N100" s="2"/>
      <c r="O100" s="2"/>
      <c r="P100" s="31"/>
      <c r="Q100" s="31"/>
      <c r="R100" s="20"/>
    </row>
    <row r="101" spans="1:18" x14ac:dyDescent="0.3">
      <c r="A101" s="4" t="s">
        <v>24</v>
      </c>
      <c r="B101" s="4"/>
      <c r="C101" s="33">
        <v>0</v>
      </c>
      <c r="D101" s="16"/>
      <c r="E101" s="17"/>
      <c r="F101" s="17"/>
      <c r="G101" s="18"/>
      <c r="H101" s="19"/>
      <c r="I101" s="19"/>
      <c r="J101" s="412">
        <f t="shared" si="1"/>
        <v>0</v>
      </c>
      <c r="K101" s="28"/>
      <c r="L101" s="23" t="s">
        <v>24</v>
      </c>
      <c r="M101" s="30" t="s">
        <v>24</v>
      </c>
      <c r="N101" s="2"/>
      <c r="O101" s="2"/>
      <c r="P101" s="31"/>
      <c r="Q101" s="31"/>
      <c r="R101" s="20"/>
    </row>
    <row r="102" spans="1:18" x14ac:dyDescent="0.3">
      <c r="A102" s="4" t="s">
        <v>24</v>
      </c>
      <c r="B102" s="4"/>
      <c r="C102" s="33">
        <v>0</v>
      </c>
      <c r="D102" s="16"/>
      <c r="E102" s="17"/>
      <c r="F102" s="17"/>
      <c r="G102" s="18"/>
      <c r="H102" s="19"/>
      <c r="I102" s="19"/>
      <c r="J102" s="412">
        <f t="shared" si="1"/>
        <v>0</v>
      </c>
      <c r="K102" s="28"/>
      <c r="L102" s="23" t="s">
        <v>24</v>
      </c>
      <c r="M102" s="30" t="s">
        <v>24</v>
      </c>
      <c r="N102" s="2"/>
      <c r="O102" s="2"/>
      <c r="P102" s="31"/>
      <c r="Q102" s="31"/>
      <c r="R102" s="20"/>
    </row>
    <row r="103" spans="1:18" x14ac:dyDescent="0.3">
      <c r="A103" s="4" t="s">
        <v>24</v>
      </c>
      <c r="B103" s="4"/>
      <c r="C103" s="33">
        <v>0</v>
      </c>
      <c r="D103" s="16"/>
      <c r="E103" s="17"/>
      <c r="F103" s="17"/>
      <c r="G103" s="18"/>
      <c r="H103" s="19"/>
      <c r="I103" s="19"/>
      <c r="J103" s="412">
        <f t="shared" si="1"/>
        <v>0</v>
      </c>
      <c r="K103" s="28"/>
      <c r="L103" s="23" t="s">
        <v>24</v>
      </c>
      <c r="M103" s="30" t="s">
        <v>24</v>
      </c>
      <c r="N103" s="2"/>
      <c r="O103" s="2"/>
      <c r="P103" s="31"/>
      <c r="Q103" s="31"/>
      <c r="R103" s="20"/>
    </row>
    <row r="104" spans="1:18" x14ac:dyDescent="0.3">
      <c r="A104" s="4" t="s">
        <v>24</v>
      </c>
      <c r="B104" s="4"/>
      <c r="C104" s="33">
        <v>0</v>
      </c>
      <c r="D104" s="16"/>
      <c r="E104" s="17"/>
      <c r="F104" s="17"/>
      <c r="G104" s="18"/>
      <c r="H104" s="19"/>
      <c r="I104" s="19"/>
      <c r="J104" s="412">
        <f t="shared" si="1"/>
        <v>0</v>
      </c>
      <c r="K104" s="28"/>
      <c r="L104" s="23" t="s">
        <v>24</v>
      </c>
      <c r="M104" s="30" t="s">
        <v>24</v>
      </c>
      <c r="N104" s="2"/>
      <c r="O104" s="2"/>
      <c r="P104" s="31"/>
      <c r="Q104" s="31"/>
      <c r="R104" s="20"/>
    </row>
    <row r="105" spans="1:18" x14ac:dyDescent="0.3">
      <c r="A105" s="4" t="s">
        <v>24</v>
      </c>
      <c r="B105" s="4"/>
      <c r="C105" s="33">
        <v>0</v>
      </c>
      <c r="D105" s="16"/>
      <c r="E105" s="17"/>
      <c r="F105" s="17"/>
      <c r="G105" s="18"/>
      <c r="H105" s="19"/>
      <c r="I105" s="19"/>
      <c r="J105" s="412">
        <f t="shared" si="1"/>
        <v>0</v>
      </c>
      <c r="K105" s="28"/>
      <c r="L105" s="23" t="s">
        <v>24</v>
      </c>
      <c r="M105" s="30" t="s">
        <v>24</v>
      </c>
      <c r="N105" s="2"/>
      <c r="O105" s="2"/>
      <c r="P105" s="31"/>
      <c r="Q105" s="31"/>
      <c r="R105" s="20"/>
    </row>
    <row r="106" spans="1:18" x14ac:dyDescent="0.3">
      <c r="A106" s="4" t="s">
        <v>24</v>
      </c>
      <c r="B106" s="4"/>
      <c r="C106" s="33">
        <v>0</v>
      </c>
      <c r="D106" s="16"/>
      <c r="E106" s="17"/>
      <c r="F106" s="17"/>
      <c r="G106" s="18"/>
      <c r="H106" s="19"/>
      <c r="I106" s="19"/>
      <c r="J106" s="412">
        <f t="shared" si="1"/>
        <v>0</v>
      </c>
      <c r="K106" s="28"/>
      <c r="L106" s="23" t="s">
        <v>24</v>
      </c>
      <c r="M106" s="30" t="s">
        <v>24</v>
      </c>
      <c r="N106" s="2"/>
      <c r="O106" s="2"/>
      <c r="P106" s="31"/>
      <c r="Q106" s="31"/>
      <c r="R106" s="20"/>
    </row>
    <row r="107" spans="1:18" x14ac:dyDescent="0.3">
      <c r="A107" s="4" t="s">
        <v>24</v>
      </c>
      <c r="B107" s="4"/>
      <c r="C107" s="33">
        <v>0</v>
      </c>
      <c r="D107" s="16"/>
      <c r="E107" s="17"/>
      <c r="F107" s="17"/>
      <c r="G107" s="18"/>
      <c r="H107" s="19"/>
      <c r="I107" s="19"/>
      <c r="J107" s="412">
        <f t="shared" si="1"/>
        <v>0</v>
      </c>
      <c r="K107" s="28"/>
      <c r="L107" s="23" t="s">
        <v>24</v>
      </c>
      <c r="M107" s="30" t="s">
        <v>24</v>
      </c>
      <c r="N107" s="2"/>
      <c r="O107" s="2"/>
      <c r="P107" s="31"/>
      <c r="Q107" s="31"/>
      <c r="R107" s="20"/>
    </row>
    <row r="108" spans="1:18" x14ac:dyDescent="0.3">
      <c r="A108" s="4" t="s">
        <v>24</v>
      </c>
      <c r="B108" s="4"/>
      <c r="C108" s="33">
        <v>0</v>
      </c>
      <c r="D108" s="16"/>
      <c r="E108" s="17"/>
      <c r="F108" s="17"/>
      <c r="G108" s="18"/>
      <c r="H108" s="19"/>
      <c r="I108" s="19"/>
      <c r="J108" s="412">
        <f t="shared" si="1"/>
        <v>0</v>
      </c>
      <c r="K108" s="28"/>
      <c r="L108" s="23" t="s">
        <v>24</v>
      </c>
      <c r="M108" s="30" t="s">
        <v>24</v>
      </c>
      <c r="N108" s="2"/>
      <c r="O108" s="2"/>
      <c r="P108" s="31"/>
      <c r="Q108" s="31"/>
      <c r="R108" s="20"/>
    </row>
    <row r="109" spans="1:18" x14ac:dyDescent="0.3">
      <c r="A109" s="4" t="s">
        <v>24</v>
      </c>
      <c r="B109" s="4"/>
      <c r="C109" s="33">
        <v>0</v>
      </c>
      <c r="D109" s="16"/>
      <c r="E109" s="17"/>
      <c r="F109" s="17"/>
      <c r="G109" s="18"/>
      <c r="H109" s="19"/>
      <c r="I109" s="19"/>
      <c r="J109" s="412">
        <f t="shared" si="1"/>
        <v>0</v>
      </c>
      <c r="K109" s="28"/>
      <c r="L109" s="23" t="s">
        <v>24</v>
      </c>
      <c r="M109" s="30" t="s">
        <v>24</v>
      </c>
      <c r="N109" s="2"/>
      <c r="O109" s="2"/>
      <c r="P109" s="31"/>
      <c r="Q109" s="31"/>
      <c r="R109" s="20"/>
    </row>
    <row r="110" spans="1:18" x14ac:dyDescent="0.3">
      <c r="A110" s="4" t="s">
        <v>24</v>
      </c>
      <c r="B110" s="4"/>
      <c r="C110" s="33">
        <v>0</v>
      </c>
      <c r="D110" s="16"/>
      <c r="E110" s="17"/>
      <c r="F110" s="17"/>
      <c r="G110" s="18"/>
      <c r="H110" s="19"/>
      <c r="I110" s="19"/>
      <c r="J110" s="412">
        <f t="shared" si="1"/>
        <v>0</v>
      </c>
      <c r="K110" s="28"/>
      <c r="L110" s="23" t="s">
        <v>24</v>
      </c>
      <c r="M110" s="30" t="s">
        <v>24</v>
      </c>
      <c r="N110" s="2"/>
      <c r="O110" s="2"/>
      <c r="P110" s="31"/>
      <c r="Q110" s="31"/>
      <c r="R110" s="20"/>
    </row>
    <row r="111" spans="1:18" x14ac:dyDescent="0.3">
      <c r="A111" s="4" t="s">
        <v>24</v>
      </c>
      <c r="B111" s="4"/>
      <c r="C111" s="33">
        <v>0</v>
      </c>
      <c r="D111" s="16"/>
      <c r="E111" s="17"/>
      <c r="F111" s="17"/>
      <c r="G111" s="18"/>
      <c r="H111" s="19"/>
      <c r="I111" s="19"/>
      <c r="J111" s="412">
        <f t="shared" si="1"/>
        <v>0</v>
      </c>
      <c r="K111" s="28"/>
      <c r="L111" s="23" t="s">
        <v>24</v>
      </c>
      <c r="M111" s="30" t="s">
        <v>24</v>
      </c>
      <c r="N111" s="2"/>
      <c r="O111" s="2"/>
      <c r="P111" s="31"/>
      <c r="Q111" s="31"/>
      <c r="R111" s="20"/>
    </row>
    <row r="112" spans="1:18" x14ac:dyDescent="0.3">
      <c r="A112" s="4" t="s">
        <v>24</v>
      </c>
      <c r="B112" s="4"/>
      <c r="C112" s="33">
        <v>0</v>
      </c>
      <c r="D112" s="16"/>
      <c r="E112" s="17"/>
      <c r="F112" s="17"/>
      <c r="G112" s="18"/>
      <c r="H112" s="19"/>
      <c r="I112" s="19"/>
      <c r="J112" s="412">
        <f t="shared" si="1"/>
        <v>0</v>
      </c>
      <c r="K112" s="28"/>
      <c r="L112" s="23" t="s">
        <v>24</v>
      </c>
      <c r="M112" s="30" t="s">
        <v>24</v>
      </c>
      <c r="N112" s="2"/>
      <c r="O112" s="2"/>
      <c r="P112" s="31"/>
      <c r="Q112" s="31"/>
      <c r="R112" s="20"/>
    </row>
    <row r="113" spans="1:18" x14ac:dyDescent="0.3">
      <c r="A113" s="4" t="s">
        <v>24</v>
      </c>
      <c r="B113" s="4"/>
      <c r="C113" s="33">
        <v>0</v>
      </c>
      <c r="D113" s="16"/>
      <c r="E113" s="17"/>
      <c r="F113" s="17"/>
      <c r="G113" s="18"/>
      <c r="H113" s="19"/>
      <c r="I113" s="19"/>
      <c r="J113" s="412">
        <f t="shared" si="1"/>
        <v>0</v>
      </c>
      <c r="K113" s="28"/>
      <c r="L113" s="23" t="s">
        <v>24</v>
      </c>
      <c r="M113" s="30" t="s">
        <v>24</v>
      </c>
      <c r="N113" s="2"/>
      <c r="O113" s="2"/>
      <c r="P113" s="31"/>
      <c r="Q113" s="31"/>
      <c r="R113" s="20"/>
    </row>
    <row r="114" spans="1:18" x14ac:dyDescent="0.3">
      <c r="A114" s="4" t="s">
        <v>24</v>
      </c>
      <c r="B114" s="4"/>
      <c r="C114" s="33">
        <v>0</v>
      </c>
      <c r="D114" s="16"/>
      <c r="E114" s="17"/>
      <c r="F114" s="17"/>
      <c r="G114" s="18"/>
      <c r="H114" s="19"/>
      <c r="I114" s="19"/>
      <c r="J114" s="412">
        <f t="shared" si="1"/>
        <v>0</v>
      </c>
      <c r="K114" s="28"/>
      <c r="L114" s="23" t="s">
        <v>24</v>
      </c>
      <c r="M114" s="30" t="s">
        <v>24</v>
      </c>
      <c r="N114" s="2"/>
      <c r="O114" s="2"/>
      <c r="P114" s="31"/>
      <c r="Q114" s="31"/>
      <c r="R114" s="20"/>
    </row>
    <row r="115" spans="1:18" x14ac:dyDescent="0.3">
      <c r="A115" s="4" t="s">
        <v>24</v>
      </c>
      <c r="B115" s="4"/>
      <c r="C115" s="33">
        <v>0</v>
      </c>
      <c r="D115" s="16"/>
      <c r="E115" s="17"/>
      <c r="F115" s="17"/>
      <c r="G115" s="18"/>
      <c r="H115" s="19"/>
      <c r="I115" s="19"/>
      <c r="J115" s="412">
        <f t="shared" si="1"/>
        <v>0</v>
      </c>
      <c r="K115" s="28"/>
      <c r="L115" s="23" t="s">
        <v>24</v>
      </c>
      <c r="M115" s="30" t="s">
        <v>24</v>
      </c>
      <c r="N115" s="2"/>
      <c r="O115" s="2"/>
      <c r="P115" s="31"/>
      <c r="Q115" s="31"/>
      <c r="R115" s="20"/>
    </row>
    <row r="116" spans="1:18" x14ac:dyDescent="0.3">
      <c r="A116" s="4" t="s">
        <v>24</v>
      </c>
      <c r="B116" s="4"/>
      <c r="C116" s="33">
        <v>0</v>
      </c>
      <c r="D116" s="16"/>
      <c r="E116" s="17"/>
      <c r="F116" s="17"/>
      <c r="G116" s="18"/>
      <c r="H116" s="19"/>
      <c r="I116" s="19"/>
      <c r="J116" s="412">
        <f t="shared" si="1"/>
        <v>0</v>
      </c>
      <c r="K116" s="28"/>
      <c r="L116" s="23" t="s">
        <v>24</v>
      </c>
      <c r="M116" s="30" t="s">
        <v>24</v>
      </c>
      <c r="N116" s="2"/>
      <c r="O116" s="2"/>
      <c r="P116" s="31"/>
      <c r="Q116" s="31"/>
      <c r="R116" s="20"/>
    </row>
    <row r="117" spans="1:18" x14ac:dyDescent="0.3">
      <c r="A117" s="4" t="s">
        <v>24</v>
      </c>
      <c r="B117" s="4"/>
      <c r="C117" s="33">
        <v>0</v>
      </c>
      <c r="D117" s="16"/>
      <c r="E117" s="17"/>
      <c r="F117" s="17"/>
      <c r="G117" s="18"/>
      <c r="H117" s="19"/>
      <c r="I117" s="19"/>
      <c r="J117" s="412">
        <f t="shared" si="1"/>
        <v>0</v>
      </c>
      <c r="K117" s="28"/>
      <c r="L117" s="23" t="s">
        <v>24</v>
      </c>
      <c r="M117" s="30" t="s">
        <v>24</v>
      </c>
      <c r="N117" s="2"/>
      <c r="O117" s="2"/>
      <c r="P117" s="31"/>
      <c r="Q117" s="31"/>
      <c r="R117" s="20"/>
    </row>
    <row r="118" spans="1:18" x14ac:dyDescent="0.3">
      <c r="A118" s="4" t="s">
        <v>24</v>
      </c>
      <c r="B118" s="4"/>
      <c r="C118" s="33">
        <v>0</v>
      </c>
      <c r="D118" s="16"/>
      <c r="E118" s="17"/>
      <c r="F118" s="17"/>
      <c r="G118" s="18"/>
      <c r="H118" s="19"/>
      <c r="I118" s="19"/>
      <c r="J118" s="412">
        <f t="shared" si="1"/>
        <v>0</v>
      </c>
      <c r="K118" s="28"/>
      <c r="L118" s="23" t="s">
        <v>24</v>
      </c>
      <c r="M118" s="30" t="s">
        <v>24</v>
      </c>
      <c r="N118" s="2"/>
      <c r="O118" s="2"/>
      <c r="P118" s="31"/>
      <c r="Q118" s="31"/>
      <c r="R118" s="20"/>
    </row>
    <row r="119" spans="1:18" x14ac:dyDescent="0.3">
      <c r="A119" s="4" t="s">
        <v>24</v>
      </c>
      <c r="B119" s="4"/>
      <c r="C119" s="33">
        <v>0</v>
      </c>
      <c r="D119" s="16"/>
      <c r="E119" s="17"/>
      <c r="F119" s="17"/>
      <c r="G119" s="18"/>
      <c r="H119" s="19"/>
      <c r="I119" s="19"/>
      <c r="J119" s="412">
        <f t="shared" si="1"/>
        <v>0</v>
      </c>
      <c r="K119" s="28"/>
      <c r="L119" s="23" t="s">
        <v>24</v>
      </c>
      <c r="M119" s="30" t="s">
        <v>24</v>
      </c>
      <c r="N119" s="2"/>
      <c r="O119" s="2"/>
      <c r="P119" s="31"/>
      <c r="Q119" s="31"/>
      <c r="R119" s="20"/>
    </row>
    <row r="120" spans="1:18" x14ac:dyDescent="0.3">
      <c r="A120" s="4" t="s">
        <v>24</v>
      </c>
      <c r="B120" s="4"/>
      <c r="C120" s="33">
        <v>0</v>
      </c>
      <c r="D120" s="16"/>
      <c r="E120" s="17"/>
      <c r="F120" s="17"/>
      <c r="G120" s="18"/>
      <c r="H120" s="19"/>
      <c r="I120" s="19"/>
      <c r="J120" s="412">
        <f t="shared" si="1"/>
        <v>0</v>
      </c>
      <c r="K120" s="28"/>
      <c r="L120" s="23" t="s">
        <v>24</v>
      </c>
      <c r="M120" s="30" t="s">
        <v>24</v>
      </c>
      <c r="N120" s="2"/>
      <c r="O120" s="2"/>
      <c r="P120" s="31"/>
      <c r="Q120" s="31"/>
      <c r="R120" s="20"/>
    </row>
    <row r="121" spans="1:18" x14ac:dyDescent="0.3">
      <c r="A121" s="4" t="s">
        <v>24</v>
      </c>
      <c r="B121" s="4"/>
      <c r="C121" s="33">
        <v>0</v>
      </c>
      <c r="D121" s="16"/>
      <c r="E121" s="17"/>
      <c r="F121" s="17"/>
      <c r="G121" s="18"/>
      <c r="H121" s="19"/>
      <c r="I121" s="19"/>
      <c r="J121" s="412">
        <f t="shared" si="1"/>
        <v>0</v>
      </c>
      <c r="K121" s="28"/>
      <c r="L121" s="23" t="s">
        <v>24</v>
      </c>
      <c r="M121" s="30" t="s">
        <v>24</v>
      </c>
      <c r="N121" s="2"/>
      <c r="O121" s="2"/>
      <c r="P121" s="31"/>
      <c r="Q121" s="31"/>
      <c r="R121" s="20"/>
    </row>
    <row r="122" spans="1:18" x14ac:dyDescent="0.3">
      <c r="A122" s="4" t="s">
        <v>24</v>
      </c>
      <c r="B122" s="4"/>
      <c r="C122" s="33">
        <v>0</v>
      </c>
      <c r="D122" s="16"/>
      <c r="E122" s="17"/>
      <c r="F122" s="17"/>
      <c r="G122" s="18"/>
      <c r="H122" s="19"/>
      <c r="I122" s="19"/>
      <c r="J122" s="412">
        <f t="shared" si="1"/>
        <v>0</v>
      </c>
      <c r="K122" s="28"/>
      <c r="L122" s="23" t="s">
        <v>24</v>
      </c>
      <c r="M122" s="30" t="s">
        <v>24</v>
      </c>
      <c r="N122" s="2"/>
      <c r="O122" s="2"/>
      <c r="P122" s="31"/>
      <c r="Q122" s="31"/>
      <c r="R122" s="20"/>
    </row>
    <row r="123" spans="1:18" x14ac:dyDescent="0.3">
      <c r="A123" s="4" t="s">
        <v>24</v>
      </c>
      <c r="B123" s="4"/>
      <c r="C123" s="33">
        <v>0</v>
      </c>
      <c r="D123" s="16"/>
      <c r="E123" s="17"/>
      <c r="F123" s="17"/>
      <c r="G123" s="18"/>
      <c r="H123" s="19"/>
      <c r="I123" s="19"/>
      <c r="J123" s="412">
        <f t="shared" si="1"/>
        <v>0</v>
      </c>
      <c r="K123" s="28"/>
      <c r="L123" s="23" t="s">
        <v>24</v>
      </c>
      <c r="M123" s="30" t="s">
        <v>24</v>
      </c>
      <c r="N123" s="2"/>
      <c r="O123" s="2"/>
      <c r="P123" s="31"/>
      <c r="Q123" s="31"/>
      <c r="R123" s="20"/>
    </row>
    <row r="124" spans="1:18" x14ac:dyDescent="0.3">
      <c r="A124" s="4" t="s">
        <v>24</v>
      </c>
      <c r="B124" s="4"/>
      <c r="C124" s="33">
        <v>0</v>
      </c>
      <c r="D124" s="16"/>
      <c r="E124" s="17"/>
      <c r="F124" s="17"/>
      <c r="G124" s="18"/>
      <c r="H124" s="19"/>
      <c r="I124" s="19"/>
      <c r="J124" s="412">
        <f t="shared" si="1"/>
        <v>0</v>
      </c>
      <c r="K124" s="28"/>
      <c r="L124" s="23" t="s">
        <v>24</v>
      </c>
      <c r="M124" s="30" t="s">
        <v>24</v>
      </c>
      <c r="N124" s="2"/>
      <c r="O124" s="2"/>
      <c r="P124" s="31"/>
      <c r="Q124" s="31"/>
      <c r="R124" s="20"/>
    </row>
    <row r="125" spans="1:18" x14ac:dyDescent="0.3">
      <c r="A125" s="4" t="s">
        <v>24</v>
      </c>
      <c r="B125" s="4"/>
      <c r="C125" s="33">
        <v>0</v>
      </c>
      <c r="D125" s="16"/>
      <c r="E125" s="17"/>
      <c r="F125" s="17"/>
      <c r="G125" s="18"/>
      <c r="H125" s="19"/>
      <c r="I125" s="19"/>
      <c r="J125" s="412">
        <f t="shared" si="1"/>
        <v>0</v>
      </c>
      <c r="K125" s="28"/>
      <c r="L125" s="23" t="s">
        <v>24</v>
      </c>
      <c r="M125" s="30" t="s">
        <v>24</v>
      </c>
      <c r="N125" s="2"/>
      <c r="O125" s="2"/>
      <c r="P125" s="31"/>
      <c r="Q125" s="31"/>
      <c r="R125" s="20"/>
    </row>
    <row r="126" spans="1:18" x14ac:dyDescent="0.3">
      <c r="A126" s="4" t="s">
        <v>24</v>
      </c>
      <c r="B126" s="4"/>
      <c r="C126" s="33">
        <v>0</v>
      </c>
      <c r="D126" s="16"/>
      <c r="E126" s="17"/>
      <c r="F126" s="17"/>
      <c r="G126" s="18"/>
      <c r="H126" s="19"/>
      <c r="I126" s="19"/>
      <c r="J126" s="412">
        <f t="shared" si="1"/>
        <v>0</v>
      </c>
      <c r="K126" s="28"/>
      <c r="L126" s="23" t="s">
        <v>24</v>
      </c>
      <c r="M126" s="30" t="s">
        <v>24</v>
      </c>
      <c r="N126" s="2"/>
      <c r="O126" s="2"/>
      <c r="P126" s="31"/>
      <c r="Q126" s="31"/>
      <c r="R126" s="20"/>
    </row>
    <row r="127" spans="1:18" x14ac:dyDescent="0.3">
      <c r="A127" s="4" t="s">
        <v>24</v>
      </c>
      <c r="B127" s="4"/>
      <c r="C127" s="33">
        <v>0</v>
      </c>
      <c r="D127" s="16"/>
      <c r="E127" s="17"/>
      <c r="F127" s="17"/>
      <c r="G127" s="18"/>
      <c r="H127" s="19"/>
      <c r="I127" s="19"/>
      <c r="J127" s="412">
        <f t="shared" si="1"/>
        <v>0</v>
      </c>
      <c r="K127" s="28"/>
      <c r="L127" s="23" t="s">
        <v>24</v>
      </c>
      <c r="M127" s="30" t="s">
        <v>24</v>
      </c>
      <c r="N127" s="2"/>
      <c r="O127" s="2"/>
      <c r="P127" s="31"/>
      <c r="Q127" s="31"/>
      <c r="R127" s="20"/>
    </row>
    <row r="128" spans="1:18" x14ac:dyDescent="0.3">
      <c r="A128" s="4" t="s">
        <v>24</v>
      </c>
      <c r="B128" s="4"/>
      <c r="C128" s="33">
        <v>0</v>
      </c>
      <c r="D128" s="16"/>
      <c r="E128" s="17"/>
      <c r="F128" s="17"/>
      <c r="G128" s="18"/>
      <c r="H128" s="19"/>
      <c r="I128" s="19"/>
      <c r="J128" s="412">
        <f t="shared" si="1"/>
        <v>0</v>
      </c>
      <c r="K128" s="28"/>
      <c r="L128" s="23" t="s">
        <v>24</v>
      </c>
      <c r="M128" s="30" t="s">
        <v>24</v>
      </c>
      <c r="N128" s="2"/>
      <c r="O128" s="2"/>
      <c r="P128" s="31"/>
      <c r="Q128" s="31"/>
      <c r="R128" s="20"/>
    </row>
    <row r="129" spans="1:18" x14ac:dyDescent="0.3">
      <c r="A129" s="4" t="s">
        <v>24</v>
      </c>
      <c r="B129" s="4"/>
      <c r="C129" s="33">
        <v>0</v>
      </c>
      <c r="D129" s="16"/>
      <c r="E129" s="17"/>
      <c r="F129" s="17"/>
      <c r="G129" s="18"/>
      <c r="H129" s="19"/>
      <c r="I129" s="19"/>
      <c r="J129" s="412">
        <f t="shared" si="1"/>
        <v>0</v>
      </c>
      <c r="K129" s="28"/>
      <c r="L129" s="23" t="s">
        <v>24</v>
      </c>
      <c r="M129" s="30" t="s">
        <v>24</v>
      </c>
      <c r="N129" s="2"/>
      <c r="O129" s="2"/>
      <c r="P129" s="31"/>
      <c r="Q129" s="31"/>
      <c r="R129" s="20"/>
    </row>
    <row r="130" spans="1:18" x14ac:dyDescent="0.3">
      <c r="A130" s="4" t="s">
        <v>24</v>
      </c>
      <c r="B130" s="4"/>
      <c r="C130" s="33">
        <v>0</v>
      </c>
      <c r="D130" s="16"/>
      <c r="E130" s="17"/>
      <c r="F130" s="17"/>
      <c r="G130" s="18"/>
      <c r="H130" s="19"/>
      <c r="I130" s="19"/>
      <c r="J130" s="412">
        <f t="shared" si="1"/>
        <v>0</v>
      </c>
      <c r="K130" s="28"/>
      <c r="L130" s="23" t="s">
        <v>24</v>
      </c>
      <c r="M130" s="30" t="s">
        <v>24</v>
      </c>
      <c r="N130" s="2"/>
      <c r="O130" s="2"/>
      <c r="P130" s="31"/>
      <c r="Q130" s="31"/>
      <c r="R130" s="20"/>
    </row>
    <row r="131" spans="1:18" x14ac:dyDescent="0.3">
      <c r="A131" s="4" t="s">
        <v>24</v>
      </c>
      <c r="B131" s="4"/>
      <c r="C131" s="33">
        <v>0</v>
      </c>
      <c r="D131" s="16"/>
      <c r="E131" s="17"/>
      <c r="F131" s="17"/>
      <c r="G131" s="18"/>
      <c r="H131" s="19"/>
      <c r="I131" s="19"/>
      <c r="J131" s="412">
        <f t="shared" si="1"/>
        <v>0</v>
      </c>
      <c r="K131" s="28"/>
      <c r="L131" s="23" t="s">
        <v>24</v>
      </c>
      <c r="M131" s="30" t="s">
        <v>24</v>
      </c>
      <c r="N131" s="2"/>
      <c r="O131" s="2"/>
      <c r="P131" s="31"/>
      <c r="Q131" s="31"/>
      <c r="R131" s="20"/>
    </row>
    <row r="132" spans="1:18" x14ac:dyDescent="0.3">
      <c r="A132" s="4" t="s">
        <v>24</v>
      </c>
      <c r="B132" s="4"/>
      <c r="C132" s="33">
        <v>0</v>
      </c>
      <c r="D132" s="16"/>
      <c r="E132" s="17"/>
      <c r="F132" s="17"/>
      <c r="G132" s="18"/>
      <c r="H132" s="19"/>
      <c r="I132" s="19"/>
      <c r="J132" s="412">
        <f t="shared" si="1"/>
        <v>0</v>
      </c>
      <c r="K132" s="28"/>
      <c r="L132" s="23" t="s">
        <v>24</v>
      </c>
      <c r="M132" s="30" t="s">
        <v>24</v>
      </c>
      <c r="N132" s="2"/>
      <c r="O132" s="2"/>
      <c r="P132" s="31"/>
      <c r="Q132" s="31"/>
      <c r="R132" s="20"/>
    </row>
    <row r="133" spans="1:18" x14ac:dyDescent="0.3">
      <c r="A133" s="4" t="s">
        <v>24</v>
      </c>
      <c r="B133" s="4"/>
      <c r="C133" s="33">
        <v>0</v>
      </c>
      <c r="D133" s="16"/>
      <c r="E133" s="17"/>
      <c r="F133" s="17"/>
      <c r="G133" s="18"/>
      <c r="H133" s="19"/>
      <c r="I133" s="19"/>
      <c r="J133" s="412">
        <f t="shared" si="1"/>
        <v>0</v>
      </c>
      <c r="K133" s="28"/>
      <c r="L133" s="23" t="s">
        <v>24</v>
      </c>
      <c r="M133" s="30" t="s">
        <v>24</v>
      </c>
      <c r="N133" s="2"/>
      <c r="O133" s="2"/>
      <c r="P133" s="31"/>
      <c r="Q133" s="31"/>
      <c r="R133" s="20"/>
    </row>
    <row r="134" spans="1:18" x14ac:dyDescent="0.3">
      <c r="A134" s="4" t="s">
        <v>24</v>
      </c>
      <c r="B134" s="4"/>
      <c r="C134" s="33">
        <v>0</v>
      </c>
      <c r="D134" s="16"/>
      <c r="E134" s="17"/>
      <c r="F134" s="17"/>
      <c r="G134" s="18"/>
      <c r="H134" s="19"/>
      <c r="I134" s="19"/>
      <c r="J134" s="412">
        <f t="shared" si="1"/>
        <v>0</v>
      </c>
      <c r="K134" s="28"/>
      <c r="L134" s="23" t="s">
        <v>24</v>
      </c>
      <c r="M134" s="30" t="s">
        <v>24</v>
      </c>
      <c r="N134" s="2"/>
      <c r="O134" s="2"/>
      <c r="P134" s="31"/>
      <c r="Q134" s="31"/>
      <c r="R134" s="20"/>
    </row>
    <row r="135" spans="1:18" x14ac:dyDescent="0.3">
      <c r="A135" s="4" t="s">
        <v>24</v>
      </c>
      <c r="B135" s="4"/>
      <c r="C135" s="33">
        <v>0</v>
      </c>
      <c r="D135" s="16"/>
      <c r="E135" s="17"/>
      <c r="F135" s="17"/>
      <c r="G135" s="18"/>
      <c r="H135" s="19"/>
      <c r="I135" s="19"/>
      <c r="J135" s="412">
        <f t="shared" si="1"/>
        <v>0</v>
      </c>
      <c r="K135" s="28"/>
      <c r="L135" s="23" t="s">
        <v>24</v>
      </c>
      <c r="M135" s="30" t="s">
        <v>24</v>
      </c>
      <c r="N135" s="2"/>
      <c r="O135" s="2"/>
      <c r="P135" s="31"/>
      <c r="Q135" s="31"/>
      <c r="R135" s="20"/>
    </row>
    <row r="136" spans="1:18" x14ac:dyDescent="0.3">
      <c r="A136" s="4" t="s">
        <v>24</v>
      </c>
      <c r="B136" s="4"/>
      <c r="C136" s="33">
        <v>0</v>
      </c>
      <c r="D136" s="16"/>
      <c r="E136" s="17"/>
      <c r="F136" s="17"/>
      <c r="G136" s="18"/>
      <c r="H136" s="19"/>
      <c r="I136" s="19"/>
      <c r="J136" s="412">
        <f t="shared" si="1"/>
        <v>0</v>
      </c>
      <c r="K136" s="28"/>
      <c r="L136" s="23" t="s">
        <v>24</v>
      </c>
      <c r="M136" s="30" t="s">
        <v>24</v>
      </c>
      <c r="N136" s="2"/>
      <c r="O136" s="2"/>
      <c r="P136" s="31"/>
      <c r="Q136" s="31"/>
      <c r="R136" s="20"/>
    </row>
    <row r="137" spans="1:18" x14ac:dyDescent="0.3">
      <c r="A137" s="4" t="s">
        <v>24</v>
      </c>
      <c r="B137" s="4"/>
      <c r="C137" s="33">
        <v>0</v>
      </c>
      <c r="D137" s="16"/>
      <c r="E137" s="17"/>
      <c r="F137" s="17"/>
      <c r="G137" s="18"/>
      <c r="H137" s="19"/>
      <c r="I137" s="19"/>
      <c r="J137" s="412">
        <f t="shared" si="1"/>
        <v>0</v>
      </c>
      <c r="K137" s="28"/>
      <c r="L137" s="23" t="s">
        <v>24</v>
      </c>
      <c r="M137" s="30" t="s">
        <v>24</v>
      </c>
      <c r="N137" s="2"/>
      <c r="O137" s="2"/>
      <c r="P137" s="31"/>
      <c r="Q137" s="31"/>
      <c r="R137" s="20"/>
    </row>
    <row r="138" spans="1:18" x14ac:dyDescent="0.3">
      <c r="A138" s="4" t="s">
        <v>24</v>
      </c>
      <c r="B138" s="4"/>
      <c r="C138" s="33">
        <v>0</v>
      </c>
      <c r="D138" s="16"/>
      <c r="E138" s="17"/>
      <c r="F138" s="17"/>
      <c r="G138" s="18"/>
      <c r="H138" s="19"/>
      <c r="I138" s="19"/>
      <c r="J138" s="412">
        <f t="shared" si="1"/>
        <v>0</v>
      </c>
      <c r="K138" s="28"/>
      <c r="L138" s="23" t="s">
        <v>24</v>
      </c>
      <c r="M138" s="30" t="s">
        <v>24</v>
      </c>
      <c r="N138" s="2"/>
      <c r="O138" s="2"/>
      <c r="P138" s="31"/>
      <c r="Q138" s="31"/>
      <c r="R138" s="20"/>
    </row>
    <row r="139" spans="1:18" x14ac:dyDescent="0.3">
      <c r="A139" s="4" t="s">
        <v>24</v>
      </c>
      <c r="B139" s="4"/>
      <c r="C139" s="33">
        <v>0</v>
      </c>
      <c r="D139" s="16"/>
      <c r="E139" s="17"/>
      <c r="F139" s="17"/>
      <c r="G139" s="18"/>
      <c r="H139" s="19"/>
      <c r="I139" s="19"/>
      <c r="J139" s="412">
        <f t="shared" ref="J139:J174" si="2">H139*0.7</f>
        <v>0</v>
      </c>
      <c r="K139" s="28"/>
      <c r="L139" s="23" t="s">
        <v>24</v>
      </c>
      <c r="M139" s="30" t="s">
        <v>24</v>
      </c>
      <c r="N139" s="2"/>
      <c r="O139" s="2"/>
      <c r="P139" s="31"/>
      <c r="Q139" s="31"/>
      <c r="R139" s="20"/>
    </row>
    <row r="140" spans="1:18" x14ac:dyDescent="0.3">
      <c r="A140" s="4" t="s">
        <v>24</v>
      </c>
      <c r="B140" s="4"/>
      <c r="C140" s="33">
        <v>0</v>
      </c>
      <c r="D140" s="16"/>
      <c r="E140" s="17"/>
      <c r="F140" s="17"/>
      <c r="G140" s="18"/>
      <c r="H140" s="19"/>
      <c r="I140" s="19"/>
      <c r="J140" s="412">
        <f t="shared" si="2"/>
        <v>0</v>
      </c>
      <c r="K140" s="28"/>
      <c r="L140" s="23" t="s">
        <v>24</v>
      </c>
      <c r="M140" s="30" t="s">
        <v>24</v>
      </c>
      <c r="N140" s="2"/>
      <c r="O140" s="2"/>
      <c r="P140" s="31"/>
      <c r="Q140" s="31"/>
      <c r="R140" s="20"/>
    </row>
    <row r="141" spans="1:18" x14ac:dyDescent="0.3">
      <c r="A141" s="4" t="s">
        <v>24</v>
      </c>
      <c r="B141" s="4"/>
      <c r="C141" s="33">
        <v>0</v>
      </c>
      <c r="D141" s="16"/>
      <c r="E141" s="17"/>
      <c r="F141" s="17"/>
      <c r="G141" s="18"/>
      <c r="H141" s="19"/>
      <c r="I141" s="19"/>
      <c r="J141" s="412">
        <f t="shared" si="2"/>
        <v>0</v>
      </c>
      <c r="K141" s="28"/>
      <c r="L141" s="23" t="s">
        <v>24</v>
      </c>
      <c r="M141" s="30" t="s">
        <v>24</v>
      </c>
      <c r="N141" s="2"/>
      <c r="O141" s="2"/>
      <c r="P141" s="31"/>
      <c r="Q141" s="31"/>
      <c r="R141" s="20"/>
    </row>
    <row r="142" spans="1:18" x14ac:dyDescent="0.3">
      <c r="A142" s="4" t="s">
        <v>24</v>
      </c>
      <c r="B142" s="4"/>
      <c r="C142" s="33">
        <v>0</v>
      </c>
      <c r="D142" s="16"/>
      <c r="E142" s="17"/>
      <c r="F142" s="17"/>
      <c r="G142" s="18"/>
      <c r="H142" s="19"/>
      <c r="I142" s="19"/>
      <c r="J142" s="412">
        <f t="shared" si="2"/>
        <v>0</v>
      </c>
      <c r="K142" s="28"/>
      <c r="L142" s="23" t="s">
        <v>24</v>
      </c>
      <c r="M142" s="30" t="s">
        <v>24</v>
      </c>
      <c r="N142" s="2"/>
      <c r="O142" s="2"/>
      <c r="P142" s="31"/>
      <c r="Q142" s="31"/>
      <c r="R142" s="20"/>
    </row>
    <row r="143" spans="1:18" x14ac:dyDescent="0.3">
      <c r="A143" s="4" t="s">
        <v>24</v>
      </c>
      <c r="B143" s="4"/>
      <c r="C143" s="33">
        <v>0</v>
      </c>
      <c r="D143" s="16"/>
      <c r="E143" s="17"/>
      <c r="F143" s="17"/>
      <c r="G143" s="18"/>
      <c r="H143" s="19"/>
      <c r="I143" s="19"/>
      <c r="J143" s="412">
        <f t="shared" si="2"/>
        <v>0</v>
      </c>
      <c r="K143" s="28"/>
      <c r="L143" s="23" t="s">
        <v>24</v>
      </c>
      <c r="M143" s="30" t="s">
        <v>24</v>
      </c>
      <c r="N143" s="2"/>
      <c r="O143" s="2"/>
      <c r="P143" s="31"/>
      <c r="Q143" s="31"/>
      <c r="R143" s="20"/>
    </row>
    <row r="144" spans="1:18" x14ac:dyDescent="0.3">
      <c r="A144" s="4" t="s">
        <v>24</v>
      </c>
      <c r="B144" s="4"/>
      <c r="C144" s="33">
        <v>0</v>
      </c>
      <c r="D144" s="16"/>
      <c r="E144" s="17"/>
      <c r="F144" s="17"/>
      <c r="G144" s="18"/>
      <c r="H144" s="19"/>
      <c r="I144" s="19"/>
      <c r="J144" s="412">
        <f t="shared" si="2"/>
        <v>0</v>
      </c>
      <c r="K144" s="28"/>
      <c r="L144" s="23" t="s">
        <v>24</v>
      </c>
      <c r="M144" s="30" t="s">
        <v>24</v>
      </c>
      <c r="N144" s="2"/>
      <c r="O144" s="2"/>
      <c r="P144" s="31"/>
      <c r="Q144" s="31"/>
      <c r="R144" s="20"/>
    </row>
    <row r="145" spans="1:18" x14ac:dyDescent="0.3">
      <c r="A145" s="4" t="s">
        <v>24</v>
      </c>
      <c r="B145" s="4"/>
      <c r="C145" s="33">
        <v>0</v>
      </c>
      <c r="D145" s="16"/>
      <c r="E145" s="17"/>
      <c r="F145" s="17"/>
      <c r="G145" s="18"/>
      <c r="H145" s="19"/>
      <c r="I145" s="19"/>
      <c r="J145" s="412">
        <f t="shared" si="2"/>
        <v>0</v>
      </c>
      <c r="K145" s="28"/>
      <c r="L145" s="23" t="s">
        <v>24</v>
      </c>
      <c r="M145" s="30" t="s">
        <v>24</v>
      </c>
      <c r="N145" s="2"/>
      <c r="O145" s="2"/>
      <c r="P145" s="31"/>
      <c r="Q145" s="31"/>
      <c r="R145" s="20"/>
    </row>
    <row r="146" spans="1:18" x14ac:dyDescent="0.3">
      <c r="A146" s="4" t="s">
        <v>24</v>
      </c>
      <c r="B146" s="4"/>
      <c r="C146" s="33">
        <v>0</v>
      </c>
      <c r="D146" s="16"/>
      <c r="E146" s="17"/>
      <c r="F146" s="17"/>
      <c r="G146" s="18"/>
      <c r="H146" s="19"/>
      <c r="I146" s="19"/>
      <c r="J146" s="412">
        <f t="shared" si="2"/>
        <v>0</v>
      </c>
      <c r="K146" s="28"/>
      <c r="L146" s="23" t="s">
        <v>24</v>
      </c>
      <c r="M146" s="30" t="s">
        <v>24</v>
      </c>
      <c r="N146" s="2"/>
      <c r="O146" s="2"/>
      <c r="P146" s="31"/>
      <c r="Q146" s="31"/>
      <c r="R146" s="20"/>
    </row>
    <row r="147" spans="1:18" x14ac:dyDescent="0.3">
      <c r="A147" s="4" t="s">
        <v>24</v>
      </c>
      <c r="B147" s="4"/>
      <c r="C147" s="33">
        <v>0</v>
      </c>
      <c r="D147" s="16"/>
      <c r="E147" s="17"/>
      <c r="F147" s="17"/>
      <c r="G147" s="18"/>
      <c r="H147" s="19"/>
      <c r="I147" s="19"/>
      <c r="J147" s="412">
        <f t="shared" si="2"/>
        <v>0</v>
      </c>
      <c r="K147" s="28"/>
      <c r="L147" s="23" t="s">
        <v>24</v>
      </c>
      <c r="M147" s="30" t="s">
        <v>24</v>
      </c>
      <c r="N147" s="2"/>
      <c r="O147" s="2"/>
      <c r="P147" s="31"/>
      <c r="Q147" s="31"/>
      <c r="R147" s="20"/>
    </row>
    <row r="148" spans="1:18" x14ac:dyDescent="0.3">
      <c r="A148" s="4" t="s">
        <v>24</v>
      </c>
      <c r="B148" s="4"/>
      <c r="C148" s="33">
        <v>0</v>
      </c>
      <c r="D148" s="16"/>
      <c r="E148" s="17"/>
      <c r="F148" s="17"/>
      <c r="G148" s="18"/>
      <c r="H148" s="19"/>
      <c r="I148" s="19"/>
      <c r="J148" s="412">
        <f t="shared" si="2"/>
        <v>0</v>
      </c>
      <c r="K148" s="28"/>
      <c r="L148" s="23" t="s">
        <v>24</v>
      </c>
      <c r="M148" s="30" t="s">
        <v>24</v>
      </c>
      <c r="N148" s="2"/>
      <c r="O148" s="2"/>
      <c r="P148" s="31"/>
      <c r="Q148" s="31"/>
      <c r="R148" s="20"/>
    </row>
    <row r="149" spans="1:18" x14ac:dyDescent="0.3">
      <c r="A149" s="4" t="s">
        <v>24</v>
      </c>
      <c r="B149" s="4"/>
      <c r="C149" s="33">
        <v>0</v>
      </c>
      <c r="D149" s="16"/>
      <c r="E149" s="17"/>
      <c r="F149" s="17"/>
      <c r="G149" s="18"/>
      <c r="H149" s="19"/>
      <c r="I149" s="19"/>
      <c r="J149" s="412">
        <f t="shared" si="2"/>
        <v>0</v>
      </c>
      <c r="K149" s="28"/>
      <c r="L149" s="23" t="s">
        <v>24</v>
      </c>
      <c r="M149" s="30" t="s">
        <v>24</v>
      </c>
      <c r="N149" s="2"/>
      <c r="O149" s="2"/>
      <c r="P149" s="31"/>
      <c r="Q149" s="31"/>
      <c r="R149" s="20"/>
    </row>
    <row r="150" spans="1:18" x14ac:dyDescent="0.3">
      <c r="A150" s="4" t="s">
        <v>24</v>
      </c>
      <c r="B150" s="4"/>
      <c r="C150" s="33">
        <v>0</v>
      </c>
      <c r="D150" s="16"/>
      <c r="E150" s="17"/>
      <c r="F150" s="17"/>
      <c r="G150" s="18"/>
      <c r="H150" s="19"/>
      <c r="I150" s="19"/>
      <c r="J150" s="412">
        <f t="shared" si="2"/>
        <v>0</v>
      </c>
      <c r="K150" s="28"/>
      <c r="L150" s="23" t="s">
        <v>24</v>
      </c>
      <c r="M150" s="30" t="s">
        <v>24</v>
      </c>
      <c r="N150" s="2"/>
      <c r="O150" s="2"/>
      <c r="P150" s="31"/>
      <c r="Q150" s="31"/>
      <c r="R150" s="20"/>
    </row>
    <row r="151" spans="1:18" x14ac:dyDescent="0.3">
      <c r="A151" s="4" t="s">
        <v>24</v>
      </c>
      <c r="B151" s="4"/>
      <c r="C151" s="33">
        <v>0</v>
      </c>
      <c r="D151" s="16"/>
      <c r="E151" s="17"/>
      <c r="F151" s="17"/>
      <c r="G151" s="18"/>
      <c r="H151" s="19"/>
      <c r="I151" s="19"/>
      <c r="J151" s="412">
        <f t="shared" si="2"/>
        <v>0</v>
      </c>
      <c r="K151" s="28"/>
      <c r="L151" s="23" t="s">
        <v>24</v>
      </c>
      <c r="M151" s="30" t="s">
        <v>24</v>
      </c>
      <c r="N151" s="2"/>
      <c r="O151" s="2"/>
      <c r="P151" s="31"/>
      <c r="Q151" s="31"/>
      <c r="R151" s="20"/>
    </row>
    <row r="152" spans="1:18" x14ac:dyDescent="0.3">
      <c r="A152" s="4" t="s">
        <v>24</v>
      </c>
      <c r="B152" s="4"/>
      <c r="C152" s="33">
        <v>0</v>
      </c>
      <c r="D152" s="16"/>
      <c r="E152" s="17"/>
      <c r="F152" s="17"/>
      <c r="G152" s="18"/>
      <c r="H152" s="19"/>
      <c r="I152" s="19"/>
      <c r="J152" s="412">
        <f t="shared" si="2"/>
        <v>0</v>
      </c>
      <c r="K152" s="28"/>
      <c r="L152" s="23" t="s">
        <v>24</v>
      </c>
      <c r="M152" s="30" t="s">
        <v>24</v>
      </c>
      <c r="N152" s="2"/>
      <c r="O152" s="2"/>
      <c r="P152" s="31"/>
      <c r="Q152" s="31"/>
      <c r="R152" s="20"/>
    </row>
    <row r="153" spans="1:18" x14ac:dyDescent="0.3">
      <c r="A153" s="4" t="s">
        <v>24</v>
      </c>
      <c r="B153" s="4"/>
      <c r="C153" s="33">
        <v>0</v>
      </c>
      <c r="D153" s="16"/>
      <c r="E153" s="17"/>
      <c r="F153" s="17"/>
      <c r="G153" s="18"/>
      <c r="H153" s="19"/>
      <c r="I153" s="19"/>
      <c r="J153" s="412">
        <f t="shared" si="2"/>
        <v>0</v>
      </c>
      <c r="K153" s="28"/>
      <c r="L153" s="23" t="s">
        <v>24</v>
      </c>
      <c r="M153" s="30" t="s">
        <v>24</v>
      </c>
      <c r="N153" s="2"/>
      <c r="O153" s="2"/>
      <c r="P153" s="31"/>
      <c r="Q153" s="31"/>
      <c r="R153" s="20"/>
    </row>
    <row r="154" spans="1:18" x14ac:dyDescent="0.3">
      <c r="A154" s="4" t="s">
        <v>24</v>
      </c>
      <c r="B154" s="4"/>
      <c r="C154" s="33">
        <v>0</v>
      </c>
      <c r="D154" s="16"/>
      <c r="E154" s="17"/>
      <c r="F154" s="17"/>
      <c r="G154" s="18"/>
      <c r="H154" s="19"/>
      <c r="I154" s="19"/>
      <c r="J154" s="412">
        <f t="shared" si="2"/>
        <v>0</v>
      </c>
      <c r="K154" s="28"/>
      <c r="L154" s="23" t="s">
        <v>24</v>
      </c>
      <c r="M154" s="30" t="s">
        <v>24</v>
      </c>
      <c r="N154" s="2"/>
      <c r="O154" s="2"/>
      <c r="P154" s="31"/>
      <c r="Q154" s="31"/>
      <c r="R154" s="20"/>
    </row>
    <row r="155" spans="1:18" x14ac:dyDescent="0.3">
      <c r="A155" s="4" t="s">
        <v>24</v>
      </c>
      <c r="B155" s="4"/>
      <c r="C155" s="33">
        <v>0</v>
      </c>
      <c r="D155" s="16"/>
      <c r="E155" s="17"/>
      <c r="F155" s="17"/>
      <c r="G155" s="18"/>
      <c r="H155" s="19"/>
      <c r="I155" s="19"/>
      <c r="J155" s="412">
        <f t="shared" si="2"/>
        <v>0</v>
      </c>
      <c r="K155" s="28"/>
      <c r="L155" s="23" t="s">
        <v>24</v>
      </c>
      <c r="M155" s="30" t="s">
        <v>24</v>
      </c>
      <c r="N155" s="2"/>
      <c r="O155" s="2"/>
      <c r="P155" s="31"/>
      <c r="Q155" s="31"/>
      <c r="R155" s="20"/>
    </row>
    <row r="156" spans="1:18" x14ac:dyDescent="0.3">
      <c r="A156" s="4" t="s">
        <v>24</v>
      </c>
      <c r="B156" s="4"/>
      <c r="C156" s="33">
        <v>0</v>
      </c>
      <c r="D156" s="16"/>
      <c r="E156" s="17"/>
      <c r="F156" s="17"/>
      <c r="G156" s="18" t="s">
        <v>24</v>
      </c>
      <c r="H156" s="19"/>
      <c r="I156" s="19"/>
      <c r="J156" s="412">
        <f t="shared" si="2"/>
        <v>0</v>
      </c>
      <c r="K156" s="28"/>
      <c r="L156" s="23" t="s">
        <v>24</v>
      </c>
      <c r="M156" s="30" t="s">
        <v>24</v>
      </c>
      <c r="N156" s="2"/>
      <c r="O156" s="2"/>
      <c r="P156" s="31"/>
      <c r="Q156" s="31"/>
      <c r="R156" s="20"/>
    </row>
    <row r="157" spans="1:18" x14ac:dyDescent="0.3">
      <c r="A157" s="4" t="s">
        <v>24</v>
      </c>
      <c r="B157" s="4"/>
      <c r="C157" s="33">
        <v>0</v>
      </c>
      <c r="D157" s="16"/>
      <c r="E157" s="17"/>
      <c r="F157" s="17"/>
      <c r="G157" s="18" t="s">
        <v>24</v>
      </c>
      <c r="H157" s="19"/>
      <c r="I157" s="19"/>
      <c r="J157" s="412">
        <f t="shared" si="2"/>
        <v>0</v>
      </c>
      <c r="K157" s="28"/>
      <c r="L157" s="23" t="s">
        <v>24</v>
      </c>
      <c r="M157" s="30" t="s">
        <v>24</v>
      </c>
      <c r="N157" s="2"/>
      <c r="O157" s="2"/>
      <c r="P157" s="31"/>
      <c r="Q157" s="31"/>
      <c r="R157" s="20"/>
    </row>
    <row r="158" spans="1:18" x14ac:dyDescent="0.3">
      <c r="A158" s="4" t="s">
        <v>24</v>
      </c>
      <c r="B158" s="4"/>
      <c r="C158" s="33">
        <v>0</v>
      </c>
      <c r="D158" s="16"/>
      <c r="E158" s="17"/>
      <c r="F158" s="17"/>
      <c r="G158" s="18" t="s">
        <v>24</v>
      </c>
      <c r="H158" s="19"/>
      <c r="I158" s="19"/>
      <c r="J158" s="412">
        <f t="shared" si="2"/>
        <v>0</v>
      </c>
      <c r="K158" s="28"/>
      <c r="L158" s="23" t="s">
        <v>24</v>
      </c>
      <c r="M158" s="30" t="s">
        <v>24</v>
      </c>
      <c r="N158" s="2"/>
      <c r="O158" s="2"/>
      <c r="P158" s="31"/>
      <c r="Q158" s="31"/>
      <c r="R158" s="20"/>
    </row>
    <row r="159" spans="1:18" x14ac:dyDescent="0.3">
      <c r="A159" s="4" t="s">
        <v>24</v>
      </c>
      <c r="B159" s="4"/>
      <c r="C159" s="33">
        <v>0</v>
      </c>
      <c r="D159" s="16"/>
      <c r="E159" s="17"/>
      <c r="F159" s="17"/>
      <c r="G159" s="18" t="s">
        <v>24</v>
      </c>
      <c r="H159" s="19"/>
      <c r="I159" s="19"/>
      <c r="J159" s="412">
        <f t="shared" si="2"/>
        <v>0</v>
      </c>
      <c r="K159" s="28"/>
      <c r="L159" s="23" t="s">
        <v>24</v>
      </c>
      <c r="M159" s="30" t="s">
        <v>24</v>
      </c>
      <c r="N159" s="2"/>
      <c r="O159" s="2"/>
      <c r="P159" s="31"/>
      <c r="Q159" s="31"/>
      <c r="R159" s="20"/>
    </row>
    <row r="160" spans="1:18" x14ac:dyDescent="0.3">
      <c r="A160" s="4" t="s">
        <v>24</v>
      </c>
      <c r="B160" s="4"/>
      <c r="C160" s="33">
        <v>0</v>
      </c>
      <c r="D160" s="16"/>
      <c r="E160" s="17"/>
      <c r="F160" s="17"/>
      <c r="G160" s="18" t="s">
        <v>24</v>
      </c>
      <c r="H160" s="19"/>
      <c r="I160" s="19"/>
      <c r="J160" s="412">
        <f t="shared" si="2"/>
        <v>0</v>
      </c>
      <c r="K160" s="28"/>
      <c r="L160" s="23" t="s">
        <v>24</v>
      </c>
      <c r="M160" s="30" t="s">
        <v>24</v>
      </c>
      <c r="N160" s="2"/>
      <c r="O160" s="2"/>
      <c r="P160" s="31"/>
      <c r="Q160" s="31"/>
      <c r="R160" s="20"/>
    </row>
    <row r="161" spans="1:18" x14ac:dyDescent="0.3">
      <c r="A161" s="4" t="s">
        <v>24</v>
      </c>
      <c r="B161" s="4"/>
      <c r="C161" s="33">
        <v>0</v>
      </c>
      <c r="D161" s="16"/>
      <c r="E161" s="17"/>
      <c r="F161" s="17"/>
      <c r="G161" s="18" t="s">
        <v>24</v>
      </c>
      <c r="H161" s="19"/>
      <c r="I161" s="19"/>
      <c r="J161" s="412">
        <f t="shared" si="2"/>
        <v>0</v>
      </c>
      <c r="K161" s="28"/>
      <c r="L161" s="23" t="s">
        <v>24</v>
      </c>
      <c r="M161" s="30" t="s">
        <v>24</v>
      </c>
      <c r="N161" s="2"/>
      <c r="O161" s="2"/>
      <c r="P161" s="31"/>
      <c r="Q161" s="31"/>
      <c r="R161" s="20"/>
    </row>
    <row r="162" spans="1:18" x14ac:dyDescent="0.3">
      <c r="A162" s="4" t="s">
        <v>24</v>
      </c>
      <c r="B162" s="4"/>
      <c r="C162" s="33">
        <v>0</v>
      </c>
      <c r="D162" s="16"/>
      <c r="E162" s="17"/>
      <c r="F162" s="17"/>
      <c r="G162" s="18" t="s">
        <v>24</v>
      </c>
      <c r="H162" s="19"/>
      <c r="I162" s="19"/>
      <c r="J162" s="412">
        <f t="shared" si="2"/>
        <v>0</v>
      </c>
      <c r="K162" s="28"/>
      <c r="L162" s="23" t="s">
        <v>24</v>
      </c>
      <c r="M162" s="30" t="s">
        <v>24</v>
      </c>
      <c r="N162" s="2"/>
      <c r="O162" s="2"/>
      <c r="P162" s="31"/>
      <c r="Q162" s="31"/>
      <c r="R162" s="20"/>
    </row>
    <row r="163" spans="1:18" x14ac:dyDescent="0.3">
      <c r="A163" s="4" t="s">
        <v>24</v>
      </c>
      <c r="B163" s="4"/>
      <c r="C163" s="33">
        <v>0</v>
      </c>
      <c r="D163" s="16"/>
      <c r="E163" s="17"/>
      <c r="F163" s="17"/>
      <c r="G163" s="18" t="s">
        <v>24</v>
      </c>
      <c r="H163" s="19"/>
      <c r="I163" s="19"/>
      <c r="J163" s="412">
        <f t="shared" si="2"/>
        <v>0</v>
      </c>
      <c r="K163" s="28"/>
      <c r="L163" s="23" t="s">
        <v>24</v>
      </c>
      <c r="M163" s="30" t="s">
        <v>24</v>
      </c>
      <c r="N163" s="2"/>
      <c r="O163" s="2"/>
      <c r="P163" s="31"/>
      <c r="Q163" s="31"/>
      <c r="R163" s="20"/>
    </row>
    <row r="164" spans="1:18" x14ac:dyDescent="0.3">
      <c r="A164" s="4" t="s">
        <v>24</v>
      </c>
      <c r="B164" s="4"/>
      <c r="C164" s="33">
        <v>0</v>
      </c>
      <c r="D164" s="16"/>
      <c r="E164" s="17"/>
      <c r="F164" s="17"/>
      <c r="G164" s="18" t="s">
        <v>24</v>
      </c>
      <c r="H164" s="19"/>
      <c r="I164" s="19"/>
      <c r="J164" s="412">
        <f t="shared" si="2"/>
        <v>0</v>
      </c>
      <c r="K164" s="28"/>
      <c r="L164" s="23" t="s">
        <v>24</v>
      </c>
      <c r="M164" s="30" t="s">
        <v>24</v>
      </c>
      <c r="N164" s="2"/>
      <c r="O164" s="2"/>
      <c r="P164" s="31"/>
      <c r="Q164" s="31"/>
      <c r="R164" s="20"/>
    </row>
    <row r="165" spans="1:18" x14ac:dyDescent="0.3">
      <c r="A165" s="4" t="s">
        <v>24</v>
      </c>
      <c r="B165" s="4"/>
      <c r="C165" s="33">
        <v>0</v>
      </c>
      <c r="D165" s="16"/>
      <c r="E165" s="17"/>
      <c r="F165" s="17"/>
      <c r="G165" s="18" t="s">
        <v>24</v>
      </c>
      <c r="H165" s="19"/>
      <c r="I165" s="19"/>
      <c r="J165" s="412">
        <f t="shared" si="2"/>
        <v>0</v>
      </c>
      <c r="K165" s="28"/>
      <c r="L165" s="23" t="s">
        <v>24</v>
      </c>
      <c r="M165" s="30" t="s">
        <v>24</v>
      </c>
      <c r="N165" s="2"/>
      <c r="O165" s="2"/>
      <c r="P165" s="31"/>
      <c r="Q165" s="31"/>
      <c r="R165" s="20"/>
    </row>
    <row r="166" spans="1:18" x14ac:dyDescent="0.3">
      <c r="A166" s="4" t="s">
        <v>24</v>
      </c>
      <c r="B166" s="4"/>
      <c r="C166" s="33">
        <v>0</v>
      </c>
      <c r="D166" s="16"/>
      <c r="E166" s="17"/>
      <c r="F166" s="17"/>
      <c r="G166" s="18" t="s">
        <v>24</v>
      </c>
      <c r="H166" s="19"/>
      <c r="I166" s="19"/>
      <c r="J166" s="412">
        <f t="shared" si="2"/>
        <v>0</v>
      </c>
      <c r="K166" s="28"/>
      <c r="L166" s="23" t="s">
        <v>24</v>
      </c>
      <c r="M166" s="30" t="s">
        <v>24</v>
      </c>
      <c r="N166" s="2"/>
      <c r="O166" s="2"/>
      <c r="P166" s="31"/>
      <c r="Q166" s="31"/>
      <c r="R166" s="20"/>
    </row>
    <row r="167" spans="1:18" x14ac:dyDescent="0.3">
      <c r="A167" s="4" t="s">
        <v>24</v>
      </c>
      <c r="B167" s="4"/>
      <c r="C167" s="33">
        <v>0</v>
      </c>
      <c r="D167" s="16"/>
      <c r="E167" s="17"/>
      <c r="F167" s="17"/>
      <c r="G167" s="18" t="s">
        <v>24</v>
      </c>
      <c r="H167" s="19"/>
      <c r="I167" s="19"/>
      <c r="J167" s="412">
        <f t="shared" si="2"/>
        <v>0</v>
      </c>
      <c r="K167" s="28"/>
      <c r="L167" s="23" t="s">
        <v>24</v>
      </c>
      <c r="M167" s="30" t="s">
        <v>24</v>
      </c>
      <c r="N167" s="2"/>
      <c r="O167" s="2"/>
      <c r="P167" s="31"/>
      <c r="Q167" s="31"/>
      <c r="R167" s="20"/>
    </row>
    <row r="168" spans="1:18" x14ac:dyDescent="0.3">
      <c r="A168" s="4" t="s">
        <v>24</v>
      </c>
      <c r="B168" s="4"/>
      <c r="C168" s="33">
        <v>0</v>
      </c>
      <c r="D168" s="16"/>
      <c r="E168" s="17"/>
      <c r="F168" s="17"/>
      <c r="G168" s="18" t="s">
        <v>24</v>
      </c>
      <c r="H168" s="19"/>
      <c r="I168" s="19"/>
      <c r="J168" s="412">
        <f t="shared" si="2"/>
        <v>0</v>
      </c>
      <c r="K168" s="28"/>
      <c r="L168" s="23" t="s">
        <v>24</v>
      </c>
      <c r="M168" s="30" t="s">
        <v>24</v>
      </c>
      <c r="N168" s="2"/>
      <c r="O168" s="2"/>
      <c r="P168" s="31"/>
      <c r="Q168" s="31"/>
      <c r="R168" s="20"/>
    </row>
    <row r="169" spans="1:18" x14ac:dyDescent="0.3">
      <c r="A169" s="4" t="s">
        <v>24</v>
      </c>
      <c r="B169" s="4"/>
      <c r="C169" s="33">
        <v>0</v>
      </c>
      <c r="D169" s="16"/>
      <c r="E169" s="17"/>
      <c r="F169" s="17"/>
      <c r="G169" s="18" t="s">
        <v>24</v>
      </c>
      <c r="H169" s="19"/>
      <c r="I169" s="19"/>
      <c r="J169" s="412">
        <f t="shared" si="2"/>
        <v>0</v>
      </c>
      <c r="K169" s="28"/>
      <c r="L169" s="23" t="s">
        <v>24</v>
      </c>
      <c r="M169" s="30" t="s">
        <v>24</v>
      </c>
      <c r="N169" s="2"/>
      <c r="O169" s="2"/>
      <c r="P169" s="31"/>
      <c r="Q169" s="31"/>
      <c r="R169" s="20"/>
    </row>
    <row r="170" spans="1:18" x14ac:dyDescent="0.3">
      <c r="A170" s="4" t="s">
        <v>24</v>
      </c>
      <c r="B170" s="4"/>
      <c r="C170" s="33">
        <v>0</v>
      </c>
      <c r="D170" s="16"/>
      <c r="E170" s="17"/>
      <c r="F170" s="17"/>
      <c r="G170" s="18" t="s">
        <v>24</v>
      </c>
      <c r="H170" s="19"/>
      <c r="I170" s="19"/>
      <c r="J170" s="412">
        <f t="shared" si="2"/>
        <v>0</v>
      </c>
      <c r="K170" s="28"/>
      <c r="L170" s="23" t="s">
        <v>24</v>
      </c>
      <c r="M170" s="30" t="s">
        <v>24</v>
      </c>
      <c r="N170" s="2"/>
      <c r="O170" s="2"/>
      <c r="P170" s="31"/>
      <c r="Q170" s="31"/>
      <c r="R170" s="20"/>
    </row>
    <row r="171" spans="1:18" x14ac:dyDescent="0.3">
      <c r="A171" s="4" t="s">
        <v>24</v>
      </c>
      <c r="B171" s="4"/>
      <c r="C171" s="33">
        <v>0</v>
      </c>
      <c r="D171" s="16"/>
      <c r="E171" s="17"/>
      <c r="F171" s="17"/>
      <c r="G171" s="18" t="s">
        <v>24</v>
      </c>
      <c r="H171" s="19"/>
      <c r="I171" s="19"/>
      <c r="J171" s="412">
        <f t="shared" si="2"/>
        <v>0</v>
      </c>
      <c r="K171" s="28"/>
      <c r="L171" s="23" t="s">
        <v>24</v>
      </c>
      <c r="M171" s="30" t="s">
        <v>24</v>
      </c>
      <c r="N171" s="2"/>
      <c r="O171" s="2"/>
      <c r="P171" s="31"/>
      <c r="Q171" s="31"/>
      <c r="R171" s="20"/>
    </row>
    <row r="172" spans="1:18" x14ac:dyDescent="0.3">
      <c r="A172" s="4" t="s">
        <v>24</v>
      </c>
      <c r="B172" s="4"/>
      <c r="C172" s="33">
        <v>0</v>
      </c>
      <c r="D172" s="16"/>
      <c r="E172" s="17"/>
      <c r="F172" s="17"/>
      <c r="G172" s="18" t="s">
        <v>24</v>
      </c>
      <c r="H172" s="19"/>
      <c r="I172" s="19"/>
      <c r="J172" s="412">
        <f t="shared" si="2"/>
        <v>0</v>
      </c>
      <c r="K172" s="28"/>
      <c r="L172" s="23" t="s">
        <v>24</v>
      </c>
      <c r="M172" s="30" t="s">
        <v>24</v>
      </c>
      <c r="N172" s="2"/>
      <c r="O172" s="2"/>
      <c r="P172" s="31"/>
      <c r="Q172" s="31"/>
      <c r="R172" s="20"/>
    </row>
    <row r="173" spans="1:18" x14ac:dyDescent="0.3">
      <c r="A173" s="4" t="s">
        <v>24</v>
      </c>
      <c r="B173" s="4"/>
      <c r="C173" s="33">
        <v>0</v>
      </c>
      <c r="D173" s="16"/>
      <c r="E173" s="17"/>
      <c r="F173" s="17"/>
      <c r="G173" s="18" t="s">
        <v>24</v>
      </c>
      <c r="H173" s="19"/>
      <c r="I173" s="19"/>
      <c r="J173" s="412">
        <f t="shared" si="2"/>
        <v>0</v>
      </c>
      <c r="K173" s="28"/>
      <c r="L173" s="23" t="s">
        <v>24</v>
      </c>
      <c r="M173" s="30" t="s">
        <v>24</v>
      </c>
      <c r="N173" s="2"/>
      <c r="O173" s="2"/>
      <c r="P173" s="31"/>
      <c r="Q173" s="31"/>
      <c r="R173" s="20"/>
    </row>
    <row r="174" spans="1:18" x14ac:dyDescent="0.3">
      <c r="A174" s="4" t="s">
        <v>24</v>
      </c>
      <c r="B174" s="4"/>
      <c r="C174" s="33">
        <v>0</v>
      </c>
      <c r="D174" s="16"/>
      <c r="E174" s="17"/>
      <c r="F174" s="17"/>
      <c r="G174" s="18" t="s">
        <v>24</v>
      </c>
      <c r="H174" s="19"/>
      <c r="I174" s="19"/>
      <c r="J174" s="412">
        <f t="shared" si="2"/>
        <v>0</v>
      </c>
      <c r="K174" s="28"/>
      <c r="L174" s="23" t="s">
        <v>24</v>
      </c>
      <c r="M174" s="30" t="s">
        <v>24</v>
      </c>
      <c r="N174" s="2"/>
      <c r="O174" s="2"/>
      <c r="P174" s="31"/>
      <c r="Q174" s="31"/>
      <c r="R174" s="20"/>
    </row>
  </sheetData>
  <mergeCells count="18">
    <mergeCell ref="R4:R9"/>
    <mergeCell ref="G5:G6"/>
    <mergeCell ref="H5:H6"/>
    <mergeCell ref="K6:K7"/>
    <mergeCell ref="L6:L7"/>
    <mergeCell ref="P4:Q4"/>
    <mergeCell ref="P5:Q7"/>
    <mergeCell ref="M6:M7"/>
    <mergeCell ref="N6:N7"/>
    <mergeCell ref="O6:O7"/>
    <mergeCell ref="I5:I6"/>
    <mergeCell ref="H1:M1"/>
    <mergeCell ref="A4:A7"/>
    <mergeCell ref="D4:H4"/>
    <mergeCell ref="B4:B7"/>
    <mergeCell ref="C4:C7"/>
    <mergeCell ref="H2:M2"/>
    <mergeCell ref="K4:M5"/>
  </mergeCells>
  <conditionalFormatting sqref="D10:D174">
    <cfRule type="cellIs" dxfId="1" priority="3" operator="between">
      <formula>1</formula>
      <formula>9</formula>
    </cfRule>
  </conditionalFormatting>
  <conditionalFormatting sqref="G10:G174">
    <cfRule type="cellIs" dxfId="0" priority="1" operator="lessThan">
      <formula>5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R168"/>
  <sheetViews>
    <sheetView workbookViewId="0">
      <selection activeCell="F23" sqref="F23"/>
    </sheetView>
  </sheetViews>
  <sheetFormatPr baseColWidth="10" defaultColWidth="11.44140625" defaultRowHeight="14.4" x14ac:dyDescent="0.3"/>
  <cols>
    <col min="1" max="17" width="11.44140625" style="38"/>
    <col min="18" max="18" width="19.6640625" style="38" customWidth="1"/>
    <col min="19" max="16384" width="11.44140625" style="38"/>
  </cols>
  <sheetData>
    <row r="1" spans="1:18" ht="18.75" x14ac:dyDescent="0.3">
      <c r="A1" s="617" t="s">
        <v>299</v>
      </c>
      <c r="B1" s="616"/>
      <c r="C1" s="616"/>
      <c r="D1" s="5">
        <v>2017</v>
      </c>
      <c r="H1" s="692" t="s">
        <v>200</v>
      </c>
      <c r="I1" s="693"/>
      <c r="J1" s="693"/>
      <c r="K1" s="793"/>
      <c r="L1" s="793"/>
      <c r="M1" s="794"/>
    </row>
    <row r="2" spans="1:18" ht="16.8" thickBot="1" x14ac:dyDescent="0.35">
      <c r="H2" s="694" t="s">
        <v>199</v>
      </c>
      <c r="I2" s="695"/>
      <c r="J2" s="695"/>
      <c r="K2" s="795"/>
      <c r="L2" s="795"/>
      <c r="M2" s="796"/>
    </row>
    <row r="3" spans="1:18" ht="22.5" x14ac:dyDescent="0.25">
      <c r="A3" s="22"/>
      <c r="B3" s="32"/>
      <c r="C3" s="32"/>
      <c r="D3" s="3"/>
    </row>
    <row r="4" spans="1:18" ht="16.8" x14ac:dyDescent="0.3">
      <c r="A4" s="696" t="s">
        <v>0</v>
      </c>
      <c r="B4" s="697" t="s">
        <v>1</v>
      </c>
      <c r="C4" s="697" t="s">
        <v>2</v>
      </c>
      <c r="D4" s="701" t="s">
        <v>3</v>
      </c>
      <c r="E4" s="701"/>
      <c r="F4" s="701"/>
      <c r="G4" s="701"/>
      <c r="H4" s="701"/>
      <c r="I4" s="402"/>
      <c r="J4" s="402" t="s">
        <v>195</v>
      </c>
      <c r="K4" s="797" t="s">
        <v>204</v>
      </c>
      <c r="L4" s="798"/>
      <c r="M4" s="799"/>
      <c r="N4" s="34"/>
      <c r="O4" s="35"/>
      <c r="P4" s="806" t="s">
        <v>4</v>
      </c>
      <c r="Q4" s="734"/>
      <c r="R4" s="803" t="s">
        <v>5</v>
      </c>
    </row>
    <row r="5" spans="1:18" x14ac:dyDescent="0.3">
      <c r="A5" s="689"/>
      <c r="B5" s="698"/>
      <c r="C5" s="700"/>
      <c r="D5" s="398" t="s">
        <v>6</v>
      </c>
      <c r="E5" s="398" t="s">
        <v>7</v>
      </c>
      <c r="F5" s="398" t="s">
        <v>8</v>
      </c>
      <c r="G5" s="688" t="s">
        <v>9</v>
      </c>
      <c r="H5" s="688" t="s">
        <v>10</v>
      </c>
      <c r="I5" s="690" t="s">
        <v>197</v>
      </c>
      <c r="J5" s="404"/>
      <c r="K5" s="800"/>
      <c r="L5" s="801"/>
      <c r="M5" s="802"/>
      <c r="N5" s="398" t="s">
        <v>11</v>
      </c>
      <c r="O5" s="398" t="s">
        <v>198</v>
      </c>
      <c r="P5" s="723" t="s">
        <v>12</v>
      </c>
      <c r="Q5" s="724"/>
      <c r="R5" s="803"/>
    </row>
    <row r="6" spans="1:18" ht="15" customHeight="1" x14ac:dyDescent="0.3">
      <c r="A6" s="689"/>
      <c r="B6" s="698"/>
      <c r="C6" s="700"/>
      <c r="D6" s="8"/>
      <c r="E6" s="400" t="s">
        <v>13</v>
      </c>
      <c r="F6" s="400" t="s">
        <v>13</v>
      </c>
      <c r="G6" s="688"/>
      <c r="H6" s="689"/>
      <c r="I6" s="691"/>
      <c r="J6" s="399"/>
      <c r="K6" s="804" t="s">
        <v>301</v>
      </c>
      <c r="L6" s="752" t="s">
        <v>16</v>
      </c>
      <c r="M6" s="807" t="s">
        <v>15</v>
      </c>
      <c r="N6" s="687" t="s">
        <v>16</v>
      </c>
      <c r="O6" s="809" t="s">
        <v>16</v>
      </c>
      <c r="P6" s="725"/>
      <c r="Q6" s="726"/>
      <c r="R6" s="803"/>
    </row>
    <row r="7" spans="1:18" ht="20.399999999999999" thickBot="1" x14ac:dyDescent="0.35">
      <c r="A7" s="689"/>
      <c r="B7" s="699"/>
      <c r="C7" s="691"/>
      <c r="D7" s="10"/>
      <c r="E7" s="401" t="s">
        <v>17</v>
      </c>
      <c r="F7" s="401" t="s">
        <v>17</v>
      </c>
      <c r="G7" s="401" t="s">
        <v>17</v>
      </c>
      <c r="H7" s="12"/>
      <c r="I7" s="401" t="s">
        <v>17</v>
      </c>
      <c r="J7" s="405" t="s">
        <v>16</v>
      </c>
      <c r="K7" s="805"/>
      <c r="L7" s="752"/>
      <c r="M7" s="808"/>
      <c r="N7" s="687"/>
      <c r="O7" s="810"/>
      <c r="P7" s="727"/>
      <c r="Q7" s="728"/>
      <c r="R7" s="803"/>
    </row>
    <row r="8" spans="1:18" ht="16.2" thickBot="1" x14ac:dyDescent="0.35">
      <c r="A8" s="513">
        <v>10</v>
      </c>
      <c r="B8" s="513"/>
      <c r="C8" s="513" t="s">
        <v>18</v>
      </c>
      <c r="D8" s="514" t="s">
        <v>196</v>
      </c>
      <c r="E8" s="515" t="s">
        <v>51</v>
      </c>
      <c r="F8" s="516" t="s">
        <v>48</v>
      </c>
      <c r="G8" s="517" t="s">
        <v>248</v>
      </c>
      <c r="H8" s="516" t="s">
        <v>48</v>
      </c>
      <c r="I8" s="515" t="s">
        <v>51</v>
      </c>
      <c r="J8" s="518"/>
      <c r="K8" s="519" t="s">
        <v>249</v>
      </c>
      <c r="L8" s="519" t="s">
        <v>300</v>
      </c>
      <c r="M8" s="519"/>
      <c r="N8" s="492" t="s">
        <v>250</v>
      </c>
      <c r="O8" s="492" t="s">
        <v>251</v>
      </c>
      <c r="P8" s="512" t="s">
        <v>19</v>
      </c>
      <c r="Q8" s="512" t="s">
        <v>20</v>
      </c>
      <c r="R8" s="803"/>
    </row>
    <row r="9" spans="1:18" x14ac:dyDescent="0.3">
      <c r="A9" s="25" t="s">
        <v>21</v>
      </c>
      <c r="B9" s="25">
        <v>881</v>
      </c>
      <c r="C9" s="25"/>
      <c r="D9" s="24" t="s">
        <v>247</v>
      </c>
      <c r="E9" s="24" t="s">
        <v>247</v>
      </c>
      <c r="F9" s="24" t="s">
        <v>247</v>
      </c>
      <c r="G9" s="24" t="s">
        <v>247</v>
      </c>
      <c r="H9" s="24" t="s">
        <v>247</v>
      </c>
      <c r="I9" s="413"/>
      <c r="J9" s="24"/>
      <c r="K9" s="24">
        <v>80</v>
      </c>
      <c r="L9" s="24"/>
      <c r="M9" s="24" t="s">
        <v>22</v>
      </c>
      <c r="N9" s="26" t="s">
        <v>23</v>
      </c>
      <c r="O9" s="26" t="s">
        <v>23</v>
      </c>
      <c r="P9" s="26"/>
      <c r="Q9" s="26"/>
      <c r="R9" s="803"/>
    </row>
    <row r="10" spans="1:18" x14ac:dyDescent="0.3">
      <c r="A10" s="6">
        <v>39144</v>
      </c>
      <c r="B10" s="33"/>
      <c r="C10" s="33">
        <v>0</v>
      </c>
      <c r="D10" s="27">
        <v>9.1999999999999993</v>
      </c>
      <c r="E10" s="17">
        <v>3.8</v>
      </c>
      <c r="F10" s="17">
        <v>13.6</v>
      </c>
      <c r="G10" s="18">
        <v>3</v>
      </c>
      <c r="H10" s="361">
        <v>527</v>
      </c>
      <c r="I10" s="415">
        <v>10.1</v>
      </c>
      <c r="J10" s="412">
        <f>H10*0.7</f>
        <v>368.9</v>
      </c>
      <c r="K10" s="29">
        <v>70.5</v>
      </c>
      <c r="L10" s="23">
        <f>IF(K10="","",K10*100)/8.2</f>
        <v>859.75609756097572</v>
      </c>
      <c r="M10" s="30">
        <f>IF(L10="","",IF((1200-L10)*$A$8/(1290)&lt;0,0,(1200-L10)*$A$8/(1290)))</f>
        <v>2.6375496313102658</v>
      </c>
      <c r="N10" s="2">
        <v>13.25</v>
      </c>
      <c r="O10" s="2"/>
      <c r="P10" s="31"/>
      <c r="Q10" s="31"/>
      <c r="R10" s="20" t="s">
        <v>264</v>
      </c>
    </row>
    <row r="11" spans="1:18" x14ac:dyDescent="0.3">
      <c r="A11" s="6">
        <v>42907</v>
      </c>
      <c r="B11" s="33"/>
      <c r="C11" s="33">
        <v>0</v>
      </c>
      <c r="D11" s="27">
        <v>9.4499999999999993</v>
      </c>
      <c r="E11" s="17">
        <v>0.1</v>
      </c>
      <c r="F11" s="17">
        <v>28.3</v>
      </c>
      <c r="G11" s="18">
        <v>3.7</v>
      </c>
      <c r="H11" s="19">
        <v>968</v>
      </c>
      <c r="I11" s="414">
        <v>12</v>
      </c>
      <c r="J11" s="412">
        <f t="shared" ref="J11:J74" si="0">H11*0.7</f>
        <v>677.59999999999991</v>
      </c>
      <c r="K11" s="29">
        <v>108.5</v>
      </c>
      <c r="L11" s="23"/>
      <c r="M11" s="30"/>
      <c r="N11" s="2">
        <v>20</v>
      </c>
      <c r="O11" s="2"/>
      <c r="P11" s="31"/>
      <c r="Q11" s="31"/>
      <c r="R11" s="20"/>
    </row>
    <row r="12" spans="1:18" x14ac:dyDescent="0.3">
      <c r="A12" s="4">
        <v>42909</v>
      </c>
      <c r="B12" s="33"/>
      <c r="C12" s="33">
        <v>0</v>
      </c>
      <c r="D12" s="27"/>
      <c r="E12" s="17"/>
      <c r="F12" s="17"/>
      <c r="G12" s="18"/>
      <c r="H12" s="19"/>
      <c r="I12" s="19"/>
      <c r="J12" s="412">
        <f t="shared" si="0"/>
        <v>0</v>
      </c>
      <c r="K12" s="29"/>
      <c r="L12" s="23"/>
      <c r="M12" s="30"/>
      <c r="N12" s="2"/>
      <c r="O12" s="2"/>
      <c r="P12" s="31"/>
      <c r="Q12" s="31"/>
      <c r="R12" s="20"/>
    </row>
    <row r="13" spans="1:18" x14ac:dyDescent="0.3">
      <c r="A13" s="6"/>
      <c r="B13" s="33"/>
      <c r="C13" s="33">
        <v>0</v>
      </c>
      <c r="D13" s="16"/>
      <c r="E13" s="17"/>
      <c r="F13" s="17"/>
      <c r="G13" s="18"/>
      <c r="H13" s="19"/>
      <c r="I13" s="19"/>
      <c r="J13" s="412">
        <f t="shared" si="0"/>
        <v>0</v>
      </c>
      <c r="K13" s="29"/>
      <c r="L13" s="23"/>
      <c r="M13" s="30"/>
      <c r="N13" s="2"/>
      <c r="O13" s="2"/>
      <c r="P13" s="31"/>
      <c r="Q13" s="31"/>
      <c r="R13" s="20"/>
    </row>
    <row r="14" spans="1:18" x14ac:dyDescent="0.3">
      <c r="A14" s="4"/>
      <c r="B14" s="33"/>
      <c r="C14" s="33">
        <v>0</v>
      </c>
      <c r="D14" s="16"/>
      <c r="E14" s="17"/>
      <c r="F14" s="17"/>
      <c r="G14" s="18"/>
      <c r="H14" s="19"/>
      <c r="I14" s="19"/>
      <c r="J14" s="412">
        <f t="shared" si="0"/>
        <v>0</v>
      </c>
      <c r="K14" s="29"/>
      <c r="L14" s="23"/>
      <c r="M14" s="30"/>
      <c r="N14" s="2"/>
      <c r="O14" s="2"/>
      <c r="P14" s="31"/>
      <c r="Q14" s="31"/>
      <c r="R14" s="20"/>
    </row>
    <row r="15" spans="1:18" x14ac:dyDescent="0.3">
      <c r="A15" s="4"/>
      <c r="B15" s="33"/>
      <c r="C15" s="33">
        <v>0</v>
      </c>
      <c r="D15" s="16"/>
      <c r="E15" s="17"/>
      <c r="F15" s="17"/>
      <c r="G15" s="18"/>
      <c r="H15" s="19"/>
      <c r="I15" s="19"/>
      <c r="J15" s="412">
        <f t="shared" si="0"/>
        <v>0</v>
      </c>
      <c r="K15" s="29"/>
      <c r="L15" s="23"/>
      <c r="M15" s="30"/>
      <c r="N15" s="2"/>
      <c r="O15" s="2"/>
      <c r="P15" s="31"/>
      <c r="Q15" s="31"/>
      <c r="R15" s="20"/>
    </row>
    <row r="16" spans="1:18" x14ac:dyDescent="0.3">
      <c r="A16" s="4"/>
      <c r="B16" s="33"/>
      <c r="C16" s="33">
        <v>0</v>
      </c>
      <c r="D16" s="16"/>
      <c r="E16" s="17"/>
      <c r="F16" s="17"/>
      <c r="G16" s="18"/>
      <c r="H16" s="19"/>
      <c r="I16" s="19"/>
      <c r="J16" s="412">
        <f t="shared" si="0"/>
        <v>0</v>
      </c>
      <c r="K16" s="29"/>
      <c r="L16" s="23"/>
      <c r="M16" s="30"/>
      <c r="N16" s="2"/>
      <c r="O16" s="2"/>
      <c r="P16" s="31"/>
      <c r="Q16" s="31"/>
      <c r="R16" s="20"/>
    </row>
    <row r="17" spans="1:18" x14ac:dyDescent="0.3">
      <c r="A17" s="4"/>
      <c r="B17" s="33"/>
      <c r="C17" s="33">
        <v>0</v>
      </c>
      <c r="D17" s="16"/>
      <c r="E17" s="17"/>
      <c r="F17" s="17"/>
      <c r="G17" s="18"/>
      <c r="H17" s="19"/>
      <c r="I17" s="19"/>
      <c r="J17" s="412">
        <f t="shared" si="0"/>
        <v>0</v>
      </c>
      <c r="K17" s="29"/>
      <c r="L17" s="23"/>
      <c r="M17" s="30"/>
      <c r="N17" s="2"/>
      <c r="O17" s="2"/>
      <c r="P17" s="31"/>
      <c r="Q17" s="31"/>
      <c r="R17" s="20"/>
    </row>
    <row r="18" spans="1:18" x14ac:dyDescent="0.3">
      <c r="A18" s="4"/>
      <c r="B18" s="33"/>
      <c r="C18" s="33">
        <v>0</v>
      </c>
      <c r="D18" s="16"/>
      <c r="E18" s="17"/>
      <c r="F18" s="17"/>
      <c r="G18" s="18"/>
      <c r="H18" s="19"/>
      <c r="I18" s="19"/>
      <c r="J18" s="412">
        <f t="shared" si="0"/>
        <v>0</v>
      </c>
      <c r="K18" s="29"/>
      <c r="L18" s="23"/>
      <c r="M18" s="30"/>
      <c r="N18" s="2"/>
      <c r="O18" s="2"/>
      <c r="P18" s="31"/>
      <c r="Q18" s="31"/>
      <c r="R18" s="20"/>
    </row>
    <row r="19" spans="1:18" x14ac:dyDescent="0.3">
      <c r="A19" s="4"/>
      <c r="B19" s="33"/>
      <c r="C19" s="33">
        <v>0</v>
      </c>
      <c r="D19" s="16"/>
      <c r="E19" s="17"/>
      <c r="F19" s="17"/>
      <c r="G19" s="18"/>
      <c r="H19" s="19"/>
      <c r="I19" s="19"/>
      <c r="J19" s="412">
        <f t="shared" si="0"/>
        <v>0</v>
      </c>
      <c r="K19" s="29"/>
      <c r="L19" s="23"/>
      <c r="M19" s="30"/>
      <c r="N19" s="2"/>
      <c r="O19" s="2"/>
      <c r="P19" s="31"/>
      <c r="Q19" s="31"/>
      <c r="R19" s="20"/>
    </row>
    <row r="20" spans="1:18" x14ac:dyDescent="0.3">
      <c r="A20" s="4"/>
      <c r="B20" s="33"/>
      <c r="C20" s="33">
        <v>0</v>
      </c>
      <c r="D20" s="16"/>
      <c r="E20" s="17"/>
      <c r="F20" s="17"/>
      <c r="G20" s="18"/>
      <c r="H20" s="19"/>
      <c r="I20" s="19"/>
      <c r="J20" s="412">
        <f t="shared" si="0"/>
        <v>0</v>
      </c>
      <c r="K20" s="29"/>
      <c r="L20" s="23"/>
      <c r="M20" s="30"/>
      <c r="N20" s="2"/>
      <c r="O20" s="2"/>
      <c r="P20" s="31"/>
      <c r="Q20" s="31"/>
      <c r="R20" s="20"/>
    </row>
    <row r="21" spans="1:18" x14ac:dyDescent="0.3">
      <c r="A21" s="4"/>
      <c r="B21" s="33"/>
      <c r="C21" s="33">
        <v>0</v>
      </c>
      <c r="D21" s="16"/>
      <c r="E21" s="17"/>
      <c r="F21" s="17"/>
      <c r="G21" s="18"/>
      <c r="H21" s="19"/>
      <c r="I21" s="19"/>
      <c r="J21" s="412">
        <f t="shared" si="0"/>
        <v>0</v>
      </c>
      <c r="K21" s="29"/>
      <c r="L21" s="23"/>
      <c r="M21" s="30"/>
      <c r="N21" s="2"/>
      <c r="O21" s="2"/>
      <c r="P21" s="31"/>
      <c r="Q21" s="31"/>
      <c r="R21" s="20"/>
    </row>
    <row r="22" spans="1:18" x14ac:dyDescent="0.3">
      <c r="A22" s="4"/>
      <c r="B22" s="33"/>
      <c r="C22" s="33">
        <v>0</v>
      </c>
      <c r="D22" s="16"/>
      <c r="E22" s="17"/>
      <c r="F22" s="17"/>
      <c r="G22" s="18"/>
      <c r="H22" s="19"/>
      <c r="I22" s="19"/>
      <c r="J22" s="412">
        <f t="shared" si="0"/>
        <v>0</v>
      </c>
      <c r="K22" s="29"/>
      <c r="L22" s="23"/>
      <c r="M22" s="30"/>
      <c r="N22" s="2"/>
      <c r="O22" s="2"/>
      <c r="P22" s="31"/>
      <c r="Q22" s="31"/>
      <c r="R22" s="21"/>
    </row>
    <row r="23" spans="1:18" x14ac:dyDescent="0.3">
      <c r="A23" s="4"/>
      <c r="B23" s="33"/>
      <c r="C23" s="33">
        <v>0</v>
      </c>
      <c r="D23" s="16"/>
      <c r="E23" s="17"/>
      <c r="F23" s="17"/>
      <c r="G23" s="18"/>
      <c r="H23" s="19"/>
      <c r="I23" s="19"/>
      <c r="J23" s="412">
        <f t="shared" si="0"/>
        <v>0</v>
      </c>
      <c r="K23" s="28"/>
      <c r="L23" s="23"/>
      <c r="M23" s="30"/>
      <c r="N23" s="2"/>
      <c r="O23" s="2"/>
      <c r="P23" s="31"/>
      <c r="Q23" s="31"/>
      <c r="R23" s="20"/>
    </row>
    <row r="24" spans="1:18" x14ac:dyDescent="0.3">
      <c r="A24" s="4"/>
      <c r="B24" s="33"/>
      <c r="C24" s="33">
        <v>0</v>
      </c>
      <c r="D24" s="16"/>
      <c r="E24" s="17"/>
      <c r="F24" s="17"/>
      <c r="G24" s="18"/>
      <c r="H24" s="19"/>
      <c r="I24" s="19"/>
      <c r="J24" s="412">
        <f t="shared" si="0"/>
        <v>0</v>
      </c>
      <c r="K24" s="28"/>
      <c r="L24" s="23"/>
      <c r="M24" s="30"/>
      <c r="N24" s="2"/>
      <c r="O24" s="2"/>
      <c r="P24" s="31"/>
      <c r="Q24" s="31"/>
      <c r="R24" s="20"/>
    </row>
    <row r="25" spans="1:18" x14ac:dyDescent="0.3">
      <c r="A25" s="4"/>
      <c r="B25" s="33"/>
      <c r="C25" s="33">
        <v>0</v>
      </c>
      <c r="D25" s="16"/>
      <c r="E25" s="17"/>
      <c r="F25" s="17"/>
      <c r="G25" s="18"/>
      <c r="H25" s="19"/>
      <c r="I25" s="19"/>
      <c r="J25" s="412">
        <f t="shared" si="0"/>
        <v>0</v>
      </c>
      <c r="K25" s="28"/>
      <c r="L25" s="23"/>
      <c r="M25" s="30"/>
      <c r="N25" s="2"/>
      <c r="O25" s="2"/>
      <c r="P25" s="31"/>
      <c r="Q25" s="31"/>
      <c r="R25" s="20"/>
    </row>
    <row r="26" spans="1:18" x14ac:dyDescent="0.3">
      <c r="A26" s="4"/>
      <c r="B26" s="33"/>
      <c r="C26" s="33">
        <v>0</v>
      </c>
      <c r="D26" s="16"/>
      <c r="E26" s="17"/>
      <c r="F26" s="17"/>
      <c r="G26" s="18"/>
      <c r="H26" s="19"/>
      <c r="I26" s="19"/>
      <c r="J26" s="412">
        <f t="shared" si="0"/>
        <v>0</v>
      </c>
      <c r="K26" s="28"/>
      <c r="L26" s="23"/>
      <c r="M26" s="30"/>
      <c r="N26" s="2"/>
      <c r="O26" s="2"/>
      <c r="P26" s="31"/>
      <c r="Q26" s="31"/>
      <c r="R26" s="20"/>
    </row>
    <row r="27" spans="1:18" x14ac:dyDescent="0.3">
      <c r="A27" s="4"/>
      <c r="B27" s="33"/>
      <c r="C27" s="33">
        <v>0</v>
      </c>
      <c r="D27" s="16"/>
      <c r="E27" s="17"/>
      <c r="F27" s="17"/>
      <c r="G27" s="18"/>
      <c r="H27" s="19"/>
      <c r="I27" s="19"/>
      <c r="J27" s="412">
        <f t="shared" si="0"/>
        <v>0</v>
      </c>
      <c r="K27" s="28"/>
      <c r="L27" s="23"/>
      <c r="M27" s="30"/>
      <c r="N27" s="2"/>
      <c r="O27" s="2"/>
      <c r="P27" s="31"/>
      <c r="Q27" s="31"/>
      <c r="R27" s="20"/>
    </row>
    <row r="28" spans="1:18" x14ac:dyDescent="0.3">
      <c r="A28" s="4"/>
      <c r="B28" s="33"/>
      <c r="C28" s="33">
        <v>0</v>
      </c>
      <c r="D28" s="16"/>
      <c r="E28" s="17"/>
      <c r="F28" s="17"/>
      <c r="G28" s="18"/>
      <c r="H28" s="19"/>
      <c r="I28" s="19"/>
      <c r="J28" s="412">
        <f t="shared" si="0"/>
        <v>0</v>
      </c>
      <c r="K28" s="28"/>
      <c r="L28" s="23"/>
      <c r="M28" s="30"/>
      <c r="N28" s="2"/>
      <c r="O28" s="2"/>
      <c r="P28" s="31"/>
      <c r="Q28" s="31"/>
      <c r="R28" s="20"/>
    </row>
    <row r="29" spans="1:18" x14ac:dyDescent="0.3">
      <c r="A29" s="4"/>
      <c r="B29" s="33"/>
      <c r="C29" s="33">
        <v>0</v>
      </c>
      <c r="D29" s="16"/>
      <c r="E29" s="17"/>
      <c r="F29" s="17"/>
      <c r="G29" s="18"/>
      <c r="H29" s="19"/>
      <c r="I29" s="19"/>
      <c r="J29" s="412">
        <f t="shared" si="0"/>
        <v>0</v>
      </c>
      <c r="K29" s="28"/>
      <c r="L29" s="23"/>
      <c r="M29" s="30"/>
      <c r="N29" s="2"/>
      <c r="O29" s="2"/>
      <c r="P29" s="31"/>
      <c r="Q29" s="31"/>
      <c r="R29" s="20"/>
    </row>
    <row r="30" spans="1:18" x14ac:dyDescent="0.3">
      <c r="A30" s="4"/>
      <c r="B30" s="33"/>
      <c r="C30" s="33">
        <v>0</v>
      </c>
      <c r="D30" s="16"/>
      <c r="E30" s="17"/>
      <c r="F30" s="17"/>
      <c r="G30" s="18"/>
      <c r="H30" s="19"/>
      <c r="I30" s="19"/>
      <c r="J30" s="412">
        <f t="shared" si="0"/>
        <v>0</v>
      </c>
      <c r="K30" s="28"/>
      <c r="L30" s="23"/>
      <c r="M30" s="30"/>
      <c r="N30" s="2"/>
      <c r="O30" s="2"/>
      <c r="P30" s="31"/>
      <c r="Q30" s="31"/>
      <c r="R30" s="20"/>
    </row>
    <row r="31" spans="1:18" x14ac:dyDescent="0.3">
      <c r="A31" s="4"/>
      <c r="B31" s="33"/>
      <c r="C31" s="33">
        <v>0</v>
      </c>
      <c r="D31" s="16"/>
      <c r="E31" s="17"/>
      <c r="F31" s="17"/>
      <c r="G31" s="18"/>
      <c r="H31" s="19"/>
      <c r="I31" s="19"/>
      <c r="J31" s="412">
        <f t="shared" si="0"/>
        <v>0</v>
      </c>
      <c r="K31" s="28"/>
      <c r="L31" s="23"/>
      <c r="M31" s="30"/>
      <c r="N31" s="2"/>
      <c r="O31" s="2"/>
      <c r="P31" s="31"/>
      <c r="Q31" s="31"/>
      <c r="R31" s="20"/>
    </row>
    <row r="32" spans="1:18" x14ac:dyDescent="0.3">
      <c r="A32" s="4" t="s">
        <v>24</v>
      </c>
      <c r="B32" s="33"/>
      <c r="C32" s="33">
        <v>0</v>
      </c>
      <c r="D32" s="16"/>
      <c r="E32" s="17"/>
      <c r="F32" s="17"/>
      <c r="G32" s="18"/>
      <c r="H32" s="19"/>
      <c r="I32" s="19"/>
      <c r="J32" s="412">
        <f t="shared" si="0"/>
        <v>0</v>
      </c>
      <c r="K32" s="28"/>
      <c r="L32" s="23"/>
      <c r="M32" s="30"/>
      <c r="N32" s="2"/>
      <c r="O32" s="2"/>
      <c r="P32" s="31"/>
      <c r="Q32" s="31"/>
      <c r="R32" s="20"/>
    </row>
    <row r="33" spans="1:18" x14ac:dyDescent="0.3">
      <c r="A33" s="4" t="s">
        <v>24</v>
      </c>
      <c r="B33" s="33"/>
      <c r="C33" s="33">
        <v>0</v>
      </c>
      <c r="D33" s="16"/>
      <c r="E33" s="17"/>
      <c r="F33" s="17"/>
      <c r="G33" s="18"/>
      <c r="H33" s="19"/>
      <c r="I33" s="19"/>
      <c r="J33" s="412">
        <f t="shared" si="0"/>
        <v>0</v>
      </c>
      <c r="K33" s="28"/>
      <c r="L33" s="23"/>
      <c r="M33" s="30"/>
      <c r="N33" s="2"/>
      <c r="O33" s="2"/>
      <c r="P33" s="31"/>
      <c r="Q33" s="31"/>
      <c r="R33" s="20"/>
    </row>
    <row r="34" spans="1:18" x14ac:dyDescent="0.3">
      <c r="A34" s="4" t="s">
        <v>24</v>
      </c>
      <c r="B34" s="33"/>
      <c r="C34" s="33">
        <v>0</v>
      </c>
      <c r="D34" s="16"/>
      <c r="E34" s="17"/>
      <c r="F34" s="17"/>
      <c r="G34" s="18"/>
      <c r="H34" s="19"/>
      <c r="I34" s="19"/>
      <c r="J34" s="412">
        <f t="shared" si="0"/>
        <v>0</v>
      </c>
      <c r="K34" s="28"/>
      <c r="L34" s="23"/>
      <c r="M34" s="30"/>
      <c r="N34" s="2"/>
      <c r="O34" s="2"/>
      <c r="P34" s="31"/>
      <c r="Q34" s="31"/>
      <c r="R34" s="20"/>
    </row>
    <row r="35" spans="1:18" x14ac:dyDescent="0.3">
      <c r="A35" s="4" t="s">
        <v>24</v>
      </c>
      <c r="B35" s="4"/>
      <c r="C35" s="33">
        <v>0</v>
      </c>
      <c r="D35" s="16"/>
      <c r="E35" s="17"/>
      <c r="F35" s="17"/>
      <c r="G35" s="18"/>
      <c r="H35" s="19"/>
      <c r="I35" s="19"/>
      <c r="J35" s="412">
        <f t="shared" si="0"/>
        <v>0</v>
      </c>
      <c r="K35" s="28"/>
      <c r="L35" s="23" t="s">
        <v>24</v>
      </c>
      <c r="M35" s="30" t="s">
        <v>24</v>
      </c>
      <c r="N35" s="2"/>
      <c r="O35" s="2"/>
      <c r="P35" s="31"/>
      <c r="Q35" s="31"/>
      <c r="R35" s="20"/>
    </row>
    <row r="36" spans="1:18" x14ac:dyDescent="0.3">
      <c r="A36" s="4" t="s">
        <v>24</v>
      </c>
      <c r="B36" s="4"/>
      <c r="C36" s="33">
        <v>0</v>
      </c>
      <c r="D36" s="16"/>
      <c r="E36" s="17"/>
      <c r="F36" s="17"/>
      <c r="G36" s="18"/>
      <c r="H36" s="19"/>
      <c r="I36" s="19"/>
      <c r="J36" s="412">
        <f t="shared" si="0"/>
        <v>0</v>
      </c>
      <c r="K36" s="28"/>
      <c r="L36" s="23" t="s">
        <v>24</v>
      </c>
      <c r="M36" s="30" t="s">
        <v>24</v>
      </c>
      <c r="N36" s="2"/>
      <c r="O36" s="2"/>
      <c r="P36" s="31"/>
      <c r="Q36" s="31"/>
      <c r="R36" s="20"/>
    </row>
    <row r="37" spans="1:18" x14ac:dyDescent="0.3">
      <c r="A37" s="4" t="s">
        <v>24</v>
      </c>
      <c r="B37" s="4"/>
      <c r="C37" s="33">
        <v>0</v>
      </c>
      <c r="D37" s="16"/>
      <c r="E37" s="17"/>
      <c r="F37" s="17"/>
      <c r="G37" s="18"/>
      <c r="H37" s="19"/>
      <c r="I37" s="19"/>
      <c r="J37" s="412">
        <f t="shared" si="0"/>
        <v>0</v>
      </c>
      <c r="K37" s="28"/>
      <c r="L37" s="23" t="s">
        <v>24</v>
      </c>
      <c r="M37" s="30" t="s">
        <v>24</v>
      </c>
      <c r="N37" s="2"/>
      <c r="O37" s="2"/>
      <c r="P37" s="31"/>
      <c r="Q37" s="31"/>
      <c r="R37" s="20"/>
    </row>
    <row r="38" spans="1:18" x14ac:dyDescent="0.3">
      <c r="A38" s="4" t="s">
        <v>24</v>
      </c>
      <c r="B38" s="4"/>
      <c r="C38" s="33">
        <v>0</v>
      </c>
      <c r="D38" s="16"/>
      <c r="E38" s="17"/>
      <c r="F38" s="17"/>
      <c r="G38" s="18"/>
      <c r="H38" s="19"/>
      <c r="I38" s="19"/>
      <c r="J38" s="412">
        <f t="shared" si="0"/>
        <v>0</v>
      </c>
      <c r="K38" s="28"/>
      <c r="L38" s="23" t="s">
        <v>24</v>
      </c>
      <c r="M38" s="30" t="s">
        <v>24</v>
      </c>
      <c r="N38" s="2"/>
      <c r="O38" s="2"/>
      <c r="P38" s="31"/>
      <c r="Q38" s="31"/>
      <c r="R38" s="20"/>
    </row>
    <row r="39" spans="1:18" x14ac:dyDescent="0.3">
      <c r="A39" s="4" t="s">
        <v>24</v>
      </c>
      <c r="B39" s="4"/>
      <c r="C39" s="33">
        <v>0</v>
      </c>
      <c r="D39" s="16"/>
      <c r="E39" s="17"/>
      <c r="F39" s="17"/>
      <c r="G39" s="18"/>
      <c r="H39" s="19"/>
      <c r="I39" s="19"/>
      <c r="J39" s="412">
        <f t="shared" si="0"/>
        <v>0</v>
      </c>
      <c r="K39" s="28"/>
      <c r="L39" s="23" t="s">
        <v>24</v>
      </c>
      <c r="M39" s="30" t="s">
        <v>24</v>
      </c>
      <c r="N39" s="2"/>
      <c r="O39" s="2"/>
      <c r="P39" s="31"/>
      <c r="Q39" s="31"/>
      <c r="R39" s="20"/>
    </row>
    <row r="40" spans="1:18" x14ac:dyDescent="0.3">
      <c r="A40" s="4" t="s">
        <v>24</v>
      </c>
      <c r="B40" s="4"/>
      <c r="C40" s="33">
        <v>0</v>
      </c>
      <c r="D40" s="16"/>
      <c r="E40" s="17"/>
      <c r="F40" s="17"/>
      <c r="G40" s="18"/>
      <c r="H40" s="19"/>
      <c r="I40" s="19"/>
      <c r="J40" s="412">
        <f t="shared" si="0"/>
        <v>0</v>
      </c>
      <c r="K40" s="28"/>
      <c r="L40" s="23" t="s">
        <v>24</v>
      </c>
      <c r="M40" s="30" t="s">
        <v>24</v>
      </c>
      <c r="N40" s="2"/>
      <c r="O40" s="2"/>
      <c r="P40" s="31"/>
      <c r="Q40" s="31"/>
      <c r="R40" s="20"/>
    </row>
    <row r="41" spans="1:18" x14ac:dyDescent="0.3">
      <c r="A41" s="4" t="s">
        <v>24</v>
      </c>
      <c r="B41" s="4"/>
      <c r="C41" s="33">
        <v>0</v>
      </c>
      <c r="D41" s="16"/>
      <c r="E41" s="17"/>
      <c r="F41" s="17"/>
      <c r="G41" s="18"/>
      <c r="H41" s="19"/>
      <c r="I41" s="19"/>
      <c r="J41" s="412">
        <f t="shared" si="0"/>
        <v>0</v>
      </c>
      <c r="K41" s="28"/>
      <c r="L41" s="23" t="s">
        <v>24</v>
      </c>
      <c r="M41" s="30" t="s">
        <v>24</v>
      </c>
      <c r="N41" s="2"/>
      <c r="O41" s="2"/>
      <c r="P41" s="31"/>
      <c r="Q41" s="31"/>
      <c r="R41" s="20"/>
    </row>
    <row r="42" spans="1:18" x14ac:dyDescent="0.3">
      <c r="A42" s="4" t="s">
        <v>24</v>
      </c>
      <c r="B42" s="4"/>
      <c r="C42" s="33">
        <v>0</v>
      </c>
      <c r="D42" s="16"/>
      <c r="E42" s="17"/>
      <c r="F42" s="17"/>
      <c r="G42" s="18"/>
      <c r="H42" s="19"/>
      <c r="I42" s="19"/>
      <c r="J42" s="412">
        <f t="shared" si="0"/>
        <v>0</v>
      </c>
      <c r="K42" s="28"/>
      <c r="L42" s="23" t="s">
        <v>24</v>
      </c>
      <c r="M42" s="30" t="s">
        <v>24</v>
      </c>
      <c r="N42" s="2"/>
      <c r="O42" s="2"/>
      <c r="P42" s="31"/>
      <c r="Q42" s="31"/>
      <c r="R42" s="20"/>
    </row>
    <row r="43" spans="1:18" x14ac:dyDescent="0.3">
      <c r="A43" s="4" t="s">
        <v>24</v>
      </c>
      <c r="B43" s="4"/>
      <c r="C43" s="33">
        <v>0</v>
      </c>
      <c r="D43" s="16"/>
      <c r="E43" s="17"/>
      <c r="F43" s="17"/>
      <c r="G43" s="18"/>
      <c r="H43" s="19"/>
      <c r="I43" s="19"/>
      <c r="J43" s="412">
        <f t="shared" si="0"/>
        <v>0</v>
      </c>
      <c r="K43" s="28"/>
      <c r="L43" s="23" t="s">
        <v>24</v>
      </c>
      <c r="M43" s="30" t="s">
        <v>24</v>
      </c>
      <c r="N43" s="2"/>
      <c r="O43" s="2"/>
      <c r="P43" s="31"/>
      <c r="Q43" s="31"/>
      <c r="R43" s="20"/>
    </row>
    <row r="44" spans="1:18" x14ac:dyDescent="0.3">
      <c r="A44" s="4" t="s">
        <v>24</v>
      </c>
      <c r="B44" s="4"/>
      <c r="C44" s="33">
        <v>0</v>
      </c>
      <c r="D44" s="16"/>
      <c r="E44" s="17"/>
      <c r="F44" s="17"/>
      <c r="G44" s="18"/>
      <c r="H44" s="19"/>
      <c r="I44" s="19"/>
      <c r="J44" s="412">
        <f t="shared" si="0"/>
        <v>0</v>
      </c>
      <c r="K44" s="28"/>
      <c r="L44" s="23" t="s">
        <v>24</v>
      </c>
      <c r="M44" s="30" t="s">
        <v>24</v>
      </c>
      <c r="N44" s="2"/>
      <c r="O44" s="2"/>
      <c r="P44" s="31"/>
      <c r="Q44" s="31"/>
      <c r="R44" s="20"/>
    </row>
    <row r="45" spans="1:18" x14ac:dyDescent="0.3">
      <c r="A45" s="4" t="s">
        <v>24</v>
      </c>
      <c r="B45" s="4"/>
      <c r="C45" s="33">
        <v>0</v>
      </c>
      <c r="D45" s="16"/>
      <c r="E45" s="17"/>
      <c r="F45" s="17"/>
      <c r="G45" s="18"/>
      <c r="H45" s="19"/>
      <c r="I45" s="19"/>
      <c r="J45" s="412">
        <f t="shared" si="0"/>
        <v>0</v>
      </c>
      <c r="K45" s="28"/>
      <c r="L45" s="23" t="s">
        <v>24</v>
      </c>
      <c r="M45" s="30" t="s">
        <v>24</v>
      </c>
      <c r="N45" s="2"/>
      <c r="O45" s="2"/>
      <c r="P45" s="31"/>
      <c r="Q45" s="31"/>
      <c r="R45" s="20"/>
    </row>
    <row r="46" spans="1:18" x14ac:dyDescent="0.3">
      <c r="A46" s="4" t="s">
        <v>24</v>
      </c>
      <c r="B46" s="4"/>
      <c r="C46" s="33">
        <v>0</v>
      </c>
      <c r="D46" s="16"/>
      <c r="E46" s="17"/>
      <c r="F46" s="17"/>
      <c r="G46" s="18"/>
      <c r="H46" s="19"/>
      <c r="I46" s="19"/>
      <c r="J46" s="412">
        <f t="shared" si="0"/>
        <v>0</v>
      </c>
      <c r="K46" s="28"/>
      <c r="L46" s="23" t="s">
        <v>24</v>
      </c>
      <c r="M46" s="30" t="s">
        <v>24</v>
      </c>
      <c r="N46" s="2"/>
      <c r="O46" s="2"/>
      <c r="P46" s="31"/>
      <c r="Q46" s="31"/>
      <c r="R46" s="20"/>
    </row>
    <row r="47" spans="1:18" x14ac:dyDescent="0.3">
      <c r="A47" s="4" t="s">
        <v>24</v>
      </c>
      <c r="B47" s="4"/>
      <c r="C47" s="33">
        <v>0</v>
      </c>
      <c r="D47" s="16"/>
      <c r="E47" s="17"/>
      <c r="F47" s="17"/>
      <c r="G47" s="18"/>
      <c r="H47" s="19"/>
      <c r="I47" s="19"/>
      <c r="J47" s="412">
        <f t="shared" si="0"/>
        <v>0</v>
      </c>
      <c r="K47" s="28"/>
      <c r="L47" s="23" t="s">
        <v>24</v>
      </c>
      <c r="M47" s="30" t="s">
        <v>24</v>
      </c>
      <c r="N47" s="2"/>
      <c r="O47" s="2"/>
      <c r="P47" s="31"/>
      <c r="Q47" s="31"/>
      <c r="R47" s="20"/>
    </row>
    <row r="48" spans="1:18" x14ac:dyDescent="0.3">
      <c r="A48" s="4" t="s">
        <v>24</v>
      </c>
      <c r="B48" s="4"/>
      <c r="C48" s="33">
        <v>0</v>
      </c>
      <c r="D48" s="16"/>
      <c r="E48" s="17"/>
      <c r="F48" s="17"/>
      <c r="G48" s="18"/>
      <c r="H48" s="19"/>
      <c r="I48" s="19"/>
      <c r="J48" s="412">
        <f t="shared" si="0"/>
        <v>0</v>
      </c>
      <c r="K48" s="28"/>
      <c r="L48" s="23" t="s">
        <v>24</v>
      </c>
      <c r="M48" s="30" t="s">
        <v>24</v>
      </c>
      <c r="N48" s="2"/>
      <c r="O48" s="2"/>
      <c r="P48" s="31"/>
      <c r="Q48" s="31"/>
      <c r="R48" s="20"/>
    </row>
    <row r="49" spans="1:18" x14ac:dyDescent="0.3">
      <c r="A49" s="4" t="s">
        <v>24</v>
      </c>
      <c r="B49" s="4"/>
      <c r="C49" s="33">
        <v>0</v>
      </c>
      <c r="D49" s="16"/>
      <c r="E49" s="17"/>
      <c r="F49" s="17"/>
      <c r="G49" s="18"/>
      <c r="H49" s="19"/>
      <c r="I49" s="19"/>
      <c r="J49" s="412">
        <f t="shared" si="0"/>
        <v>0</v>
      </c>
      <c r="K49" s="28"/>
      <c r="L49" s="23" t="s">
        <v>24</v>
      </c>
      <c r="M49" s="30" t="s">
        <v>24</v>
      </c>
      <c r="N49" s="2"/>
      <c r="O49" s="2"/>
      <c r="P49" s="31"/>
      <c r="Q49" s="31"/>
      <c r="R49" s="20"/>
    </row>
    <row r="50" spans="1:18" x14ac:dyDescent="0.3">
      <c r="A50" s="4" t="s">
        <v>24</v>
      </c>
      <c r="B50" s="4"/>
      <c r="C50" s="33">
        <v>0</v>
      </c>
      <c r="D50" s="16"/>
      <c r="E50" s="17"/>
      <c r="F50" s="17"/>
      <c r="G50" s="18"/>
      <c r="H50" s="19"/>
      <c r="I50" s="19"/>
      <c r="J50" s="412">
        <f t="shared" si="0"/>
        <v>0</v>
      </c>
      <c r="K50" s="28"/>
      <c r="L50" s="23" t="s">
        <v>24</v>
      </c>
      <c r="M50" s="30" t="s">
        <v>24</v>
      </c>
      <c r="N50" s="2"/>
      <c r="O50" s="2"/>
      <c r="P50" s="31"/>
      <c r="Q50" s="31"/>
      <c r="R50" s="20"/>
    </row>
    <row r="51" spans="1:18" x14ac:dyDescent="0.3">
      <c r="A51" s="4" t="s">
        <v>24</v>
      </c>
      <c r="B51" s="4"/>
      <c r="C51" s="33">
        <v>0</v>
      </c>
      <c r="D51" s="16"/>
      <c r="E51" s="17"/>
      <c r="F51" s="17"/>
      <c r="G51" s="18"/>
      <c r="H51" s="19"/>
      <c r="I51" s="19"/>
      <c r="J51" s="412">
        <f t="shared" si="0"/>
        <v>0</v>
      </c>
      <c r="K51" s="28"/>
      <c r="L51" s="23" t="s">
        <v>24</v>
      </c>
      <c r="M51" s="30" t="s">
        <v>24</v>
      </c>
      <c r="N51" s="2"/>
      <c r="O51" s="2"/>
      <c r="P51" s="31"/>
      <c r="Q51" s="31"/>
      <c r="R51" s="20"/>
    </row>
    <row r="52" spans="1:18" x14ac:dyDescent="0.3">
      <c r="A52" s="4" t="s">
        <v>24</v>
      </c>
      <c r="B52" s="4"/>
      <c r="C52" s="33">
        <v>0</v>
      </c>
      <c r="D52" s="16"/>
      <c r="E52" s="17"/>
      <c r="F52" s="17"/>
      <c r="G52" s="18"/>
      <c r="H52" s="19"/>
      <c r="I52" s="19"/>
      <c r="J52" s="412">
        <f t="shared" si="0"/>
        <v>0</v>
      </c>
      <c r="K52" s="28"/>
      <c r="L52" s="23" t="s">
        <v>24</v>
      </c>
      <c r="M52" s="30" t="s">
        <v>24</v>
      </c>
      <c r="N52" s="2"/>
      <c r="O52" s="2"/>
      <c r="P52" s="31"/>
      <c r="Q52" s="31"/>
      <c r="R52" s="20"/>
    </row>
    <row r="53" spans="1:18" x14ac:dyDescent="0.3">
      <c r="A53" s="4" t="s">
        <v>24</v>
      </c>
      <c r="B53" s="4"/>
      <c r="C53" s="33">
        <v>0</v>
      </c>
      <c r="D53" s="16"/>
      <c r="E53" s="17"/>
      <c r="F53" s="17"/>
      <c r="G53" s="18"/>
      <c r="H53" s="19"/>
      <c r="I53" s="19"/>
      <c r="J53" s="412">
        <f t="shared" si="0"/>
        <v>0</v>
      </c>
      <c r="K53" s="28"/>
      <c r="L53" s="23" t="s">
        <v>24</v>
      </c>
      <c r="M53" s="30" t="s">
        <v>24</v>
      </c>
      <c r="N53" s="2"/>
      <c r="O53" s="2"/>
      <c r="P53" s="31"/>
      <c r="Q53" s="31"/>
      <c r="R53" s="20"/>
    </row>
    <row r="54" spans="1:18" x14ac:dyDescent="0.3">
      <c r="A54" s="4" t="s">
        <v>24</v>
      </c>
      <c r="B54" s="4"/>
      <c r="C54" s="33">
        <v>0</v>
      </c>
      <c r="D54" s="16"/>
      <c r="E54" s="17"/>
      <c r="F54" s="17"/>
      <c r="G54" s="18"/>
      <c r="H54" s="19"/>
      <c r="I54" s="19"/>
      <c r="J54" s="412">
        <f t="shared" si="0"/>
        <v>0</v>
      </c>
      <c r="K54" s="28"/>
      <c r="L54" s="23" t="s">
        <v>24</v>
      </c>
      <c r="M54" s="30" t="s">
        <v>24</v>
      </c>
      <c r="N54" s="2"/>
      <c r="O54" s="2"/>
      <c r="P54" s="31"/>
      <c r="Q54" s="31"/>
      <c r="R54" s="20"/>
    </row>
    <row r="55" spans="1:18" x14ac:dyDescent="0.3">
      <c r="A55" s="4" t="s">
        <v>24</v>
      </c>
      <c r="B55" s="4"/>
      <c r="C55" s="33">
        <v>0</v>
      </c>
      <c r="D55" s="16"/>
      <c r="E55" s="17"/>
      <c r="F55" s="17"/>
      <c r="G55" s="18"/>
      <c r="H55" s="19"/>
      <c r="I55" s="19"/>
      <c r="J55" s="412">
        <f t="shared" si="0"/>
        <v>0</v>
      </c>
      <c r="K55" s="28"/>
      <c r="L55" s="23" t="s">
        <v>24</v>
      </c>
      <c r="M55" s="30" t="s">
        <v>24</v>
      </c>
      <c r="N55" s="2"/>
      <c r="O55" s="2"/>
      <c r="P55" s="31"/>
      <c r="Q55" s="31"/>
      <c r="R55" s="20"/>
    </row>
    <row r="56" spans="1:18" x14ac:dyDescent="0.3">
      <c r="A56" s="4" t="s">
        <v>24</v>
      </c>
      <c r="B56" s="4"/>
      <c r="C56" s="33">
        <v>0</v>
      </c>
      <c r="D56" s="16"/>
      <c r="E56" s="17"/>
      <c r="F56" s="17"/>
      <c r="G56" s="18"/>
      <c r="H56" s="19"/>
      <c r="I56" s="19"/>
      <c r="J56" s="412">
        <f t="shared" si="0"/>
        <v>0</v>
      </c>
      <c r="K56" s="28"/>
      <c r="L56" s="23" t="s">
        <v>24</v>
      </c>
      <c r="M56" s="30" t="s">
        <v>24</v>
      </c>
      <c r="N56" s="2"/>
      <c r="O56" s="2"/>
      <c r="P56" s="31"/>
      <c r="Q56" s="31"/>
      <c r="R56" s="20"/>
    </row>
    <row r="57" spans="1:18" x14ac:dyDescent="0.3">
      <c r="A57" s="4" t="s">
        <v>24</v>
      </c>
      <c r="B57" s="4"/>
      <c r="C57" s="33">
        <v>0</v>
      </c>
      <c r="D57" s="16"/>
      <c r="E57" s="17"/>
      <c r="F57" s="17"/>
      <c r="G57" s="18"/>
      <c r="H57" s="19"/>
      <c r="I57" s="19"/>
      <c r="J57" s="412">
        <f t="shared" si="0"/>
        <v>0</v>
      </c>
      <c r="K57" s="28"/>
      <c r="L57" s="23" t="s">
        <v>24</v>
      </c>
      <c r="M57" s="30" t="s">
        <v>24</v>
      </c>
      <c r="N57" s="2"/>
      <c r="O57" s="2"/>
      <c r="P57" s="31"/>
      <c r="Q57" s="31"/>
      <c r="R57" s="20"/>
    </row>
    <row r="58" spans="1:18" x14ac:dyDescent="0.3">
      <c r="A58" s="4" t="s">
        <v>24</v>
      </c>
      <c r="B58" s="4"/>
      <c r="C58" s="33">
        <v>0</v>
      </c>
      <c r="D58" s="16"/>
      <c r="E58" s="17"/>
      <c r="F58" s="17"/>
      <c r="G58" s="18"/>
      <c r="H58" s="19"/>
      <c r="I58" s="19"/>
      <c r="J58" s="412">
        <f t="shared" si="0"/>
        <v>0</v>
      </c>
      <c r="K58" s="28"/>
      <c r="L58" s="23" t="s">
        <v>24</v>
      </c>
      <c r="M58" s="30" t="s">
        <v>24</v>
      </c>
      <c r="N58" s="2"/>
      <c r="O58" s="2"/>
      <c r="P58" s="31"/>
      <c r="Q58" s="31"/>
      <c r="R58" s="20"/>
    </row>
    <row r="59" spans="1:18" x14ac:dyDescent="0.3">
      <c r="A59" s="4" t="s">
        <v>24</v>
      </c>
      <c r="B59" s="4"/>
      <c r="C59" s="33">
        <v>0</v>
      </c>
      <c r="D59" s="16"/>
      <c r="E59" s="17"/>
      <c r="F59" s="17"/>
      <c r="G59" s="18"/>
      <c r="H59" s="19"/>
      <c r="I59" s="19"/>
      <c r="J59" s="412">
        <f t="shared" si="0"/>
        <v>0</v>
      </c>
      <c r="K59" s="28"/>
      <c r="L59" s="23" t="s">
        <v>24</v>
      </c>
      <c r="M59" s="30" t="s">
        <v>24</v>
      </c>
      <c r="N59" s="2"/>
      <c r="O59" s="2"/>
      <c r="P59" s="31"/>
      <c r="Q59" s="31"/>
      <c r="R59" s="20"/>
    </row>
    <row r="60" spans="1:18" x14ac:dyDescent="0.3">
      <c r="A60" s="4" t="s">
        <v>24</v>
      </c>
      <c r="B60" s="4"/>
      <c r="C60" s="33">
        <v>0</v>
      </c>
      <c r="D60" s="16"/>
      <c r="E60" s="17"/>
      <c r="F60" s="17"/>
      <c r="G60" s="18"/>
      <c r="H60" s="19"/>
      <c r="I60" s="19"/>
      <c r="J60" s="412">
        <f t="shared" si="0"/>
        <v>0</v>
      </c>
      <c r="K60" s="28"/>
      <c r="L60" s="23" t="s">
        <v>24</v>
      </c>
      <c r="M60" s="30" t="s">
        <v>24</v>
      </c>
      <c r="N60" s="2"/>
      <c r="O60" s="2"/>
      <c r="P60" s="31"/>
      <c r="Q60" s="31"/>
      <c r="R60" s="20"/>
    </row>
    <row r="61" spans="1:18" x14ac:dyDescent="0.3">
      <c r="A61" s="4" t="s">
        <v>24</v>
      </c>
      <c r="B61" s="4"/>
      <c r="C61" s="33">
        <v>0</v>
      </c>
      <c r="D61" s="16"/>
      <c r="E61" s="17"/>
      <c r="F61" s="17"/>
      <c r="G61" s="18"/>
      <c r="H61" s="19"/>
      <c r="I61" s="19"/>
      <c r="J61" s="412">
        <f t="shared" si="0"/>
        <v>0</v>
      </c>
      <c r="K61" s="28"/>
      <c r="L61" s="23" t="s">
        <v>24</v>
      </c>
      <c r="M61" s="30" t="s">
        <v>24</v>
      </c>
      <c r="N61" s="2"/>
      <c r="O61" s="2"/>
      <c r="P61" s="31"/>
      <c r="Q61" s="31"/>
      <c r="R61" s="20"/>
    </row>
    <row r="62" spans="1:18" x14ac:dyDescent="0.3">
      <c r="A62" s="4" t="s">
        <v>24</v>
      </c>
      <c r="B62" s="4"/>
      <c r="C62" s="33">
        <v>0</v>
      </c>
      <c r="D62" s="16"/>
      <c r="E62" s="17"/>
      <c r="F62" s="17"/>
      <c r="G62" s="18"/>
      <c r="H62" s="19"/>
      <c r="I62" s="19"/>
      <c r="J62" s="412">
        <f t="shared" si="0"/>
        <v>0</v>
      </c>
      <c r="K62" s="28"/>
      <c r="L62" s="23" t="s">
        <v>24</v>
      </c>
      <c r="M62" s="30" t="s">
        <v>24</v>
      </c>
      <c r="N62" s="2"/>
      <c r="O62" s="2"/>
      <c r="P62" s="31"/>
      <c r="Q62" s="31"/>
      <c r="R62" s="20"/>
    </row>
    <row r="63" spans="1:18" x14ac:dyDescent="0.3">
      <c r="A63" s="4" t="s">
        <v>24</v>
      </c>
      <c r="B63" s="4"/>
      <c r="C63" s="33">
        <v>0</v>
      </c>
      <c r="D63" s="16"/>
      <c r="E63" s="17"/>
      <c r="F63" s="17"/>
      <c r="G63" s="18"/>
      <c r="H63" s="19"/>
      <c r="I63" s="19"/>
      <c r="J63" s="412">
        <f t="shared" si="0"/>
        <v>0</v>
      </c>
      <c r="K63" s="28"/>
      <c r="L63" s="23" t="s">
        <v>24</v>
      </c>
      <c r="M63" s="30" t="s">
        <v>24</v>
      </c>
      <c r="N63" s="2"/>
      <c r="O63" s="2"/>
      <c r="P63" s="31"/>
      <c r="Q63" s="31"/>
      <c r="R63" s="20"/>
    </row>
    <row r="64" spans="1:18" x14ac:dyDescent="0.3">
      <c r="A64" s="4" t="s">
        <v>24</v>
      </c>
      <c r="B64" s="4"/>
      <c r="C64" s="33">
        <v>0</v>
      </c>
      <c r="D64" s="16"/>
      <c r="E64" s="17"/>
      <c r="F64" s="17"/>
      <c r="G64" s="18"/>
      <c r="H64" s="19"/>
      <c r="I64" s="19"/>
      <c r="J64" s="412">
        <f t="shared" si="0"/>
        <v>0</v>
      </c>
      <c r="K64" s="28"/>
      <c r="L64" s="23" t="s">
        <v>24</v>
      </c>
      <c r="M64" s="30" t="s">
        <v>24</v>
      </c>
      <c r="N64" s="2"/>
      <c r="O64" s="2"/>
      <c r="P64" s="31"/>
      <c r="Q64" s="31"/>
      <c r="R64" s="20"/>
    </row>
    <row r="65" spans="1:18" x14ac:dyDescent="0.3">
      <c r="A65" s="4" t="s">
        <v>24</v>
      </c>
      <c r="B65" s="4"/>
      <c r="C65" s="33">
        <v>0</v>
      </c>
      <c r="D65" s="16"/>
      <c r="E65" s="17"/>
      <c r="F65" s="17"/>
      <c r="G65" s="18"/>
      <c r="H65" s="19"/>
      <c r="I65" s="19"/>
      <c r="J65" s="412">
        <f t="shared" si="0"/>
        <v>0</v>
      </c>
      <c r="K65" s="28"/>
      <c r="L65" s="23" t="s">
        <v>24</v>
      </c>
      <c r="M65" s="30" t="s">
        <v>24</v>
      </c>
      <c r="N65" s="2"/>
      <c r="O65" s="2"/>
      <c r="P65" s="31"/>
      <c r="Q65" s="31"/>
      <c r="R65" s="20"/>
    </row>
    <row r="66" spans="1:18" x14ac:dyDescent="0.3">
      <c r="A66" s="4" t="s">
        <v>24</v>
      </c>
      <c r="B66" s="4"/>
      <c r="C66" s="33">
        <v>0</v>
      </c>
      <c r="D66" s="16"/>
      <c r="E66" s="17"/>
      <c r="F66" s="17"/>
      <c r="G66" s="18"/>
      <c r="H66" s="19"/>
      <c r="I66" s="19"/>
      <c r="J66" s="412">
        <f t="shared" si="0"/>
        <v>0</v>
      </c>
      <c r="K66" s="28"/>
      <c r="L66" s="23" t="s">
        <v>24</v>
      </c>
      <c r="M66" s="30" t="s">
        <v>24</v>
      </c>
      <c r="N66" s="2"/>
      <c r="O66" s="2"/>
      <c r="P66" s="31"/>
      <c r="Q66" s="31"/>
      <c r="R66" s="20"/>
    </row>
    <row r="67" spans="1:18" x14ac:dyDescent="0.3">
      <c r="A67" s="4" t="s">
        <v>24</v>
      </c>
      <c r="B67" s="4"/>
      <c r="C67" s="33">
        <v>0</v>
      </c>
      <c r="D67" s="16"/>
      <c r="E67" s="17"/>
      <c r="F67" s="17"/>
      <c r="G67" s="18"/>
      <c r="H67" s="19"/>
      <c r="I67" s="19"/>
      <c r="J67" s="412">
        <f t="shared" si="0"/>
        <v>0</v>
      </c>
      <c r="K67" s="28"/>
      <c r="L67" s="23" t="s">
        <v>24</v>
      </c>
      <c r="M67" s="30" t="s">
        <v>24</v>
      </c>
      <c r="N67" s="2"/>
      <c r="O67" s="2"/>
      <c r="P67" s="31"/>
      <c r="Q67" s="31"/>
      <c r="R67" s="20"/>
    </row>
    <row r="68" spans="1:18" x14ac:dyDescent="0.3">
      <c r="A68" s="4" t="s">
        <v>24</v>
      </c>
      <c r="B68" s="4"/>
      <c r="C68" s="33">
        <v>0</v>
      </c>
      <c r="D68" s="16"/>
      <c r="E68" s="17"/>
      <c r="F68" s="17"/>
      <c r="G68" s="18"/>
      <c r="H68" s="19"/>
      <c r="I68" s="19"/>
      <c r="J68" s="412">
        <f t="shared" si="0"/>
        <v>0</v>
      </c>
      <c r="K68" s="28"/>
      <c r="L68" s="23" t="s">
        <v>24</v>
      </c>
      <c r="M68" s="30" t="s">
        <v>24</v>
      </c>
      <c r="N68" s="2"/>
      <c r="O68" s="2"/>
      <c r="P68" s="31"/>
      <c r="Q68" s="31"/>
      <c r="R68" s="20"/>
    </row>
    <row r="69" spans="1:18" x14ac:dyDescent="0.3">
      <c r="A69" s="4" t="s">
        <v>24</v>
      </c>
      <c r="B69" s="4"/>
      <c r="C69" s="33">
        <v>0</v>
      </c>
      <c r="D69" s="16"/>
      <c r="E69" s="17"/>
      <c r="F69" s="17"/>
      <c r="G69" s="18"/>
      <c r="H69" s="19"/>
      <c r="I69" s="19"/>
      <c r="J69" s="412">
        <f t="shared" si="0"/>
        <v>0</v>
      </c>
      <c r="K69" s="28"/>
      <c r="L69" s="23" t="s">
        <v>24</v>
      </c>
      <c r="M69" s="30" t="s">
        <v>24</v>
      </c>
      <c r="N69" s="2"/>
      <c r="O69" s="2"/>
      <c r="P69" s="31"/>
      <c r="Q69" s="31"/>
      <c r="R69" s="20"/>
    </row>
    <row r="70" spans="1:18" x14ac:dyDescent="0.3">
      <c r="A70" s="4" t="s">
        <v>24</v>
      </c>
      <c r="B70" s="4"/>
      <c r="C70" s="33">
        <v>0</v>
      </c>
      <c r="D70" s="16"/>
      <c r="E70" s="17"/>
      <c r="F70" s="17"/>
      <c r="G70" s="18"/>
      <c r="H70" s="19"/>
      <c r="I70" s="19"/>
      <c r="J70" s="412">
        <f t="shared" si="0"/>
        <v>0</v>
      </c>
      <c r="K70" s="28"/>
      <c r="L70" s="23" t="s">
        <v>24</v>
      </c>
      <c r="M70" s="30" t="s">
        <v>24</v>
      </c>
      <c r="N70" s="2"/>
      <c r="O70" s="2"/>
      <c r="P70" s="31"/>
      <c r="Q70" s="31"/>
      <c r="R70" s="20"/>
    </row>
    <row r="71" spans="1:18" x14ac:dyDescent="0.3">
      <c r="A71" s="4" t="s">
        <v>24</v>
      </c>
      <c r="B71" s="4"/>
      <c r="C71" s="33">
        <v>0</v>
      </c>
      <c r="D71" s="16"/>
      <c r="E71" s="17"/>
      <c r="F71" s="17"/>
      <c r="G71" s="18"/>
      <c r="H71" s="19"/>
      <c r="I71" s="19"/>
      <c r="J71" s="412">
        <f t="shared" si="0"/>
        <v>0</v>
      </c>
      <c r="K71" s="28"/>
      <c r="L71" s="23" t="s">
        <v>24</v>
      </c>
      <c r="M71" s="30" t="s">
        <v>24</v>
      </c>
      <c r="N71" s="2"/>
      <c r="O71" s="2"/>
      <c r="P71" s="31"/>
      <c r="Q71" s="31"/>
      <c r="R71" s="20"/>
    </row>
    <row r="72" spans="1:18" x14ac:dyDescent="0.3">
      <c r="A72" s="4" t="s">
        <v>24</v>
      </c>
      <c r="B72" s="4"/>
      <c r="C72" s="33">
        <v>0</v>
      </c>
      <c r="D72" s="16"/>
      <c r="E72" s="17"/>
      <c r="F72" s="17"/>
      <c r="G72" s="18"/>
      <c r="H72" s="19"/>
      <c r="I72" s="19"/>
      <c r="J72" s="412">
        <f t="shared" si="0"/>
        <v>0</v>
      </c>
      <c r="K72" s="28"/>
      <c r="L72" s="23" t="s">
        <v>24</v>
      </c>
      <c r="M72" s="30" t="s">
        <v>24</v>
      </c>
      <c r="N72" s="2"/>
      <c r="O72" s="2"/>
      <c r="P72" s="31"/>
      <c r="Q72" s="31"/>
      <c r="R72" s="20"/>
    </row>
    <row r="73" spans="1:18" x14ac:dyDescent="0.3">
      <c r="A73" s="4" t="s">
        <v>24</v>
      </c>
      <c r="B73" s="4"/>
      <c r="C73" s="33">
        <v>0</v>
      </c>
      <c r="D73" s="16"/>
      <c r="E73" s="17"/>
      <c r="F73" s="17"/>
      <c r="G73" s="18"/>
      <c r="H73" s="19"/>
      <c r="I73" s="19"/>
      <c r="J73" s="412">
        <f t="shared" si="0"/>
        <v>0</v>
      </c>
      <c r="K73" s="28"/>
      <c r="L73" s="23" t="s">
        <v>24</v>
      </c>
      <c r="M73" s="30" t="s">
        <v>24</v>
      </c>
      <c r="N73" s="2"/>
      <c r="O73" s="2"/>
      <c r="P73" s="31"/>
      <c r="Q73" s="31"/>
      <c r="R73" s="20"/>
    </row>
    <row r="74" spans="1:18" x14ac:dyDescent="0.3">
      <c r="A74" s="4" t="s">
        <v>24</v>
      </c>
      <c r="B74" s="4"/>
      <c r="C74" s="33">
        <v>0</v>
      </c>
      <c r="D74" s="16"/>
      <c r="E74" s="17"/>
      <c r="F74" s="17"/>
      <c r="G74" s="18"/>
      <c r="H74" s="19"/>
      <c r="I74" s="19"/>
      <c r="J74" s="412">
        <f t="shared" si="0"/>
        <v>0</v>
      </c>
      <c r="K74" s="28"/>
      <c r="L74" s="23" t="s">
        <v>24</v>
      </c>
      <c r="M74" s="30" t="s">
        <v>24</v>
      </c>
      <c r="N74" s="2"/>
      <c r="O74" s="2"/>
      <c r="P74" s="31"/>
      <c r="Q74" s="31"/>
      <c r="R74" s="20"/>
    </row>
    <row r="75" spans="1:18" x14ac:dyDescent="0.3">
      <c r="A75" s="4" t="s">
        <v>24</v>
      </c>
      <c r="B75" s="4"/>
      <c r="C75" s="33">
        <v>0</v>
      </c>
      <c r="D75" s="16"/>
      <c r="E75" s="17"/>
      <c r="F75" s="17"/>
      <c r="G75" s="18"/>
      <c r="H75" s="19"/>
      <c r="I75" s="19"/>
      <c r="J75" s="412">
        <f t="shared" ref="J75:J138" si="1">H75*0.7</f>
        <v>0</v>
      </c>
      <c r="K75" s="28"/>
      <c r="L75" s="23" t="s">
        <v>24</v>
      </c>
      <c r="M75" s="30" t="s">
        <v>24</v>
      </c>
      <c r="N75" s="2"/>
      <c r="O75" s="2"/>
      <c r="P75" s="31"/>
      <c r="Q75" s="31"/>
      <c r="R75" s="20"/>
    </row>
    <row r="76" spans="1:18" x14ac:dyDescent="0.3">
      <c r="A76" s="4" t="s">
        <v>24</v>
      </c>
      <c r="B76" s="4"/>
      <c r="C76" s="33">
        <v>0</v>
      </c>
      <c r="D76" s="16"/>
      <c r="E76" s="17"/>
      <c r="F76" s="17"/>
      <c r="G76" s="18"/>
      <c r="H76" s="19"/>
      <c r="I76" s="19"/>
      <c r="J76" s="412">
        <f t="shared" si="1"/>
        <v>0</v>
      </c>
      <c r="K76" s="28"/>
      <c r="L76" s="23" t="s">
        <v>24</v>
      </c>
      <c r="M76" s="30" t="s">
        <v>24</v>
      </c>
      <c r="N76" s="2"/>
      <c r="O76" s="2"/>
      <c r="P76" s="31"/>
      <c r="Q76" s="31"/>
      <c r="R76" s="20"/>
    </row>
    <row r="77" spans="1:18" x14ac:dyDescent="0.3">
      <c r="A77" s="4" t="s">
        <v>24</v>
      </c>
      <c r="B77" s="4"/>
      <c r="C77" s="33">
        <v>0</v>
      </c>
      <c r="D77" s="16"/>
      <c r="E77" s="17"/>
      <c r="F77" s="17"/>
      <c r="G77" s="18"/>
      <c r="H77" s="19"/>
      <c r="I77" s="19"/>
      <c r="J77" s="412">
        <f t="shared" si="1"/>
        <v>0</v>
      </c>
      <c r="K77" s="28"/>
      <c r="L77" s="23" t="s">
        <v>24</v>
      </c>
      <c r="M77" s="30" t="s">
        <v>24</v>
      </c>
      <c r="N77" s="2"/>
      <c r="O77" s="2"/>
      <c r="P77" s="31"/>
      <c r="Q77" s="31"/>
      <c r="R77" s="20"/>
    </row>
    <row r="78" spans="1:18" x14ac:dyDescent="0.3">
      <c r="A78" s="4" t="s">
        <v>24</v>
      </c>
      <c r="B78" s="4"/>
      <c r="C78" s="33">
        <v>0</v>
      </c>
      <c r="D78" s="16"/>
      <c r="E78" s="17"/>
      <c r="F78" s="17"/>
      <c r="G78" s="18"/>
      <c r="H78" s="19"/>
      <c r="I78" s="19"/>
      <c r="J78" s="412">
        <f t="shared" si="1"/>
        <v>0</v>
      </c>
      <c r="K78" s="28"/>
      <c r="L78" s="23" t="s">
        <v>24</v>
      </c>
      <c r="M78" s="30" t="s">
        <v>24</v>
      </c>
      <c r="N78" s="2"/>
      <c r="O78" s="2"/>
      <c r="P78" s="31"/>
      <c r="Q78" s="31"/>
      <c r="R78" s="20"/>
    </row>
    <row r="79" spans="1:18" x14ac:dyDescent="0.3">
      <c r="A79" s="4" t="s">
        <v>24</v>
      </c>
      <c r="B79" s="4"/>
      <c r="C79" s="33">
        <v>0</v>
      </c>
      <c r="D79" s="16"/>
      <c r="E79" s="17"/>
      <c r="F79" s="17"/>
      <c r="G79" s="18"/>
      <c r="H79" s="19"/>
      <c r="I79" s="19"/>
      <c r="J79" s="412">
        <f t="shared" si="1"/>
        <v>0</v>
      </c>
      <c r="K79" s="28"/>
      <c r="L79" s="23" t="s">
        <v>24</v>
      </c>
      <c r="M79" s="30" t="s">
        <v>24</v>
      </c>
      <c r="N79" s="2"/>
      <c r="O79" s="2"/>
      <c r="P79" s="31"/>
      <c r="Q79" s="31"/>
      <c r="R79" s="20"/>
    </row>
    <row r="80" spans="1:18" x14ac:dyDescent="0.3">
      <c r="A80" s="4" t="s">
        <v>24</v>
      </c>
      <c r="B80" s="4"/>
      <c r="C80" s="33">
        <v>0</v>
      </c>
      <c r="D80" s="16"/>
      <c r="E80" s="17"/>
      <c r="F80" s="17"/>
      <c r="G80" s="18"/>
      <c r="H80" s="19"/>
      <c r="I80" s="19"/>
      <c r="J80" s="412">
        <f t="shared" si="1"/>
        <v>0</v>
      </c>
      <c r="K80" s="28"/>
      <c r="L80" s="23" t="s">
        <v>24</v>
      </c>
      <c r="M80" s="30" t="s">
        <v>24</v>
      </c>
      <c r="N80" s="2"/>
      <c r="O80" s="2"/>
      <c r="P80" s="31"/>
      <c r="Q80" s="31"/>
      <c r="R80" s="20"/>
    </row>
    <row r="81" spans="1:18" x14ac:dyDescent="0.3">
      <c r="A81" s="4" t="s">
        <v>24</v>
      </c>
      <c r="B81" s="4"/>
      <c r="C81" s="33">
        <v>0</v>
      </c>
      <c r="D81" s="16"/>
      <c r="E81" s="17"/>
      <c r="F81" s="17"/>
      <c r="G81" s="18"/>
      <c r="H81" s="19"/>
      <c r="I81" s="19"/>
      <c r="J81" s="412">
        <f t="shared" si="1"/>
        <v>0</v>
      </c>
      <c r="K81" s="28"/>
      <c r="L81" s="23" t="s">
        <v>24</v>
      </c>
      <c r="M81" s="30" t="s">
        <v>24</v>
      </c>
      <c r="N81" s="2"/>
      <c r="O81" s="2"/>
      <c r="P81" s="31"/>
      <c r="Q81" s="31"/>
      <c r="R81" s="20"/>
    </row>
    <row r="82" spans="1:18" x14ac:dyDescent="0.3">
      <c r="A82" s="4" t="s">
        <v>24</v>
      </c>
      <c r="B82" s="4"/>
      <c r="C82" s="33">
        <v>0</v>
      </c>
      <c r="D82" s="16"/>
      <c r="E82" s="17"/>
      <c r="F82" s="17"/>
      <c r="G82" s="18"/>
      <c r="H82" s="19"/>
      <c r="I82" s="19"/>
      <c r="J82" s="412">
        <f t="shared" si="1"/>
        <v>0</v>
      </c>
      <c r="K82" s="28"/>
      <c r="L82" s="23" t="s">
        <v>24</v>
      </c>
      <c r="M82" s="30" t="s">
        <v>24</v>
      </c>
      <c r="N82" s="2"/>
      <c r="O82" s="2"/>
      <c r="P82" s="31"/>
      <c r="Q82" s="31"/>
      <c r="R82" s="20"/>
    </row>
    <row r="83" spans="1:18" x14ac:dyDescent="0.3">
      <c r="A83" s="4" t="s">
        <v>24</v>
      </c>
      <c r="B83" s="4"/>
      <c r="C83" s="33">
        <v>0</v>
      </c>
      <c r="D83" s="16"/>
      <c r="E83" s="17"/>
      <c r="F83" s="17"/>
      <c r="G83" s="18"/>
      <c r="H83" s="19"/>
      <c r="I83" s="19"/>
      <c r="J83" s="412">
        <f t="shared" si="1"/>
        <v>0</v>
      </c>
      <c r="K83" s="28"/>
      <c r="L83" s="23" t="s">
        <v>24</v>
      </c>
      <c r="M83" s="30" t="s">
        <v>24</v>
      </c>
      <c r="N83" s="2"/>
      <c r="O83" s="2"/>
      <c r="P83" s="31"/>
      <c r="Q83" s="31"/>
      <c r="R83" s="20"/>
    </row>
    <row r="84" spans="1:18" x14ac:dyDescent="0.3">
      <c r="A84" s="4" t="s">
        <v>24</v>
      </c>
      <c r="B84" s="4"/>
      <c r="C84" s="33">
        <v>0</v>
      </c>
      <c r="D84" s="16"/>
      <c r="E84" s="17"/>
      <c r="F84" s="17"/>
      <c r="G84" s="18"/>
      <c r="H84" s="19"/>
      <c r="I84" s="19"/>
      <c r="J84" s="412">
        <f t="shared" si="1"/>
        <v>0</v>
      </c>
      <c r="K84" s="28"/>
      <c r="L84" s="23" t="s">
        <v>24</v>
      </c>
      <c r="M84" s="30" t="s">
        <v>24</v>
      </c>
      <c r="N84" s="2"/>
      <c r="O84" s="2"/>
      <c r="P84" s="31"/>
      <c r="Q84" s="31"/>
      <c r="R84" s="20"/>
    </row>
    <row r="85" spans="1:18" x14ac:dyDescent="0.3">
      <c r="A85" s="4" t="s">
        <v>24</v>
      </c>
      <c r="B85" s="4"/>
      <c r="C85" s="33">
        <v>0</v>
      </c>
      <c r="D85" s="16"/>
      <c r="E85" s="17"/>
      <c r="F85" s="17"/>
      <c r="G85" s="18"/>
      <c r="H85" s="19"/>
      <c r="I85" s="19"/>
      <c r="J85" s="412">
        <f t="shared" si="1"/>
        <v>0</v>
      </c>
      <c r="K85" s="28"/>
      <c r="L85" s="23" t="s">
        <v>24</v>
      </c>
      <c r="M85" s="30" t="s">
        <v>24</v>
      </c>
      <c r="N85" s="2"/>
      <c r="O85" s="2"/>
      <c r="P85" s="31"/>
      <c r="Q85" s="31"/>
      <c r="R85" s="20"/>
    </row>
    <row r="86" spans="1:18" x14ac:dyDescent="0.3">
      <c r="A86" s="4" t="s">
        <v>24</v>
      </c>
      <c r="B86" s="4"/>
      <c r="C86" s="33">
        <v>0</v>
      </c>
      <c r="D86" s="16"/>
      <c r="E86" s="17"/>
      <c r="F86" s="17"/>
      <c r="G86" s="18"/>
      <c r="H86" s="19"/>
      <c r="I86" s="19"/>
      <c r="J86" s="412">
        <f t="shared" si="1"/>
        <v>0</v>
      </c>
      <c r="K86" s="28"/>
      <c r="L86" s="23" t="s">
        <v>24</v>
      </c>
      <c r="M86" s="30" t="s">
        <v>24</v>
      </c>
      <c r="N86" s="2"/>
      <c r="O86" s="2"/>
      <c r="P86" s="31"/>
      <c r="Q86" s="31"/>
      <c r="R86" s="20"/>
    </row>
    <row r="87" spans="1:18" x14ac:dyDescent="0.3">
      <c r="A87" s="4" t="s">
        <v>24</v>
      </c>
      <c r="B87" s="4"/>
      <c r="C87" s="33">
        <v>0</v>
      </c>
      <c r="D87" s="16"/>
      <c r="E87" s="17"/>
      <c r="F87" s="17"/>
      <c r="G87" s="18"/>
      <c r="H87" s="19"/>
      <c r="I87" s="19"/>
      <c r="J87" s="412">
        <f t="shared" si="1"/>
        <v>0</v>
      </c>
      <c r="K87" s="28"/>
      <c r="L87" s="23" t="s">
        <v>24</v>
      </c>
      <c r="M87" s="30" t="s">
        <v>24</v>
      </c>
      <c r="N87" s="2"/>
      <c r="O87" s="2"/>
      <c r="P87" s="31"/>
      <c r="Q87" s="31"/>
      <c r="R87" s="20"/>
    </row>
    <row r="88" spans="1:18" x14ac:dyDescent="0.3">
      <c r="A88" s="4" t="s">
        <v>24</v>
      </c>
      <c r="B88" s="4"/>
      <c r="C88" s="33">
        <v>0</v>
      </c>
      <c r="D88" s="16"/>
      <c r="E88" s="17"/>
      <c r="F88" s="17"/>
      <c r="G88" s="18"/>
      <c r="H88" s="19"/>
      <c r="I88" s="19"/>
      <c r="J88" s="412">
        <f t="shared" si="1"/>
        <v>0</v>
      </c>
      <c r="K88" s="28"/>
      <c r="L88" s="23" t="s">
        <v>24</v>
      </c>
      <c r="M88" s="30" t="s">
        <v>24</v>
      </c>
      <c r="N88" s="2"/>
      <c r="O88" s="2"/>
      <c r="P88" s="31"/>
      <c r="Q88" s="31"/>
      <c r="R88" s="20"/>
    </row>
    <row r="89" spans="1:18" x14ac:dyDescent="0.3">
      <c r="A89" s="4" t="s">
        <v>24</v>
      </c>
      <c r="B89" s="4"/>
      <c r="C89" s="33">
        <v>0</v>
      </c>
      <c r="D89" s="16"/>
      <c r="E89" s="17"/>
      <c r="F89" s="17"/>
      <c r="G89" s="18"/>
      <c r="H89" s="19"/>
      <c r="I89" s="19"/>
      <c r="J89" s="412">
        <f t="shared" si="1"/>
        <v>0</v>
      </c>
      <c r="K89" s="28"/>
      <c r="L89" s="23" t="s">
        <v>24</v>
      </c>
      <c r="M89" s="30" t="s">
        <v>24</v>
      </c>
      <c r="N89" s="2"/>
      <c r="O89" s="2"/>
      <c r="P89" s="31"/>
      <c r="Q89" s="31"/>
      <c r="R89" s="20"/>
    </row>
    <row r="90" spans="1:18" x14ac:dyDescent="0.3">
      <c r="A90" s="4" t="s">
        <v>24</v>
      </c>
      <c r="B90" s="4"/>
      <c r="C90" s="33">
        <v>0</v>
      </c>
      <c r="D90" s="16"/>
      <c r="E90" s="17"/>
      <c r="F90" s="17"/>
      <c r="G90" s="18"/>
      <c r="H90" s="19"/>
      <c r="I90" s="19"/>
      <c r="J90" s="412">
        <f t="shared" si="1"/>
        <v>0</v>
      </c>
      <c r="K90" s="28"/>
      <c r="L90" s="23" t="s">
        <v>24</v>
      </c>
      <c r="M90" s="30" t="s">
        <v>24</v>
      </c>
      <c r="N90" s="2"/>
      <c r="O90" s="2"/>
      <c r="P90" s="31"/>
      <c r="Q90" s="31"/>
      <c r="R90" s="20"/>
    </row>
    <row r="91" spans="1:18" x14ac:dyDescent="0.3">
      <c r="A91" s="4" t="s">
        <v>24</v>
      </c>
      <c r="B91" s="4"/>
      <c r="C91" s="33">
        <v>0</v>
      </c>
      <c r="D91" s="16"/>
      <c r="E91" s="17"/>
      <c r="F91" s="17"/>
      <c r="G91" s="18"/>
      <c r="H91" s="19"/>
      <c r="I91" s="19"/>
      <c r="J91" s="412">
        <f t="shared" si="1"/>
        <v>0</v>
      </c>
      <c r="K91" s="28"/>
      <c r="L91" s="23" t="s">
        <v>24</v>
      </c>
      <c r="M91" s="30" t="s">
        <v>24</v>
      </c>
      <c r="N91" s="2"/>
      <c r="O91" s="2"/>
      <c r="P91" s="31"/>
      <c r="Q91" s="31"/>
      <c r="R91" s="20"/>
    </row>
    <row r="92" spans="1:18" x14ac:dyDescent="0.3">
      <c r="A92" s="4" t="s">
        <v>24</v>
      </c>
      <c r="B92" s="4"/>
      <c r="C92" s="33">
        <v>0</v>
      </c>
      <c r="D92" s="16"/>
      <c r="E92" s="17"/>
      <c r="F92" s="17"/>
      <c r="G92" s="18"/>
      <c r="H92" s="19"/>
      <c r="I92" s="19"/>
      <c r="J92" s="412">
        <f t="shared" si="1"/>
        <v>0</v>
      </c>
      <c r="K92" s="28"/>
      <c r="L92" s="23" t="s">
        <v>24</v>
      </c>
      <c r="M92" s="30" t="s">
        <v>24</v>
      </c>
      <c r="N92" s="2"/>
      <c r="O92" s="2"/>
      <c r="P92" s="31"/>
      <c r="Q92" s="31"/>
      <c r="R92" s="20"/>
    </row>
    <row r="93" spans="1:18" x14ac:dyDescent="0.3">
      <c r="A93" s="4" t="s">
        <v>24</v>
      </c>
      <c r="B93" s="4"/>
      <c r="C93" s="33">
        <v>0</v>
      </c>
      <c r="D93" s="16"/>
      <c r="E93" s="17"/>
      <c r="F93" s="17"/>
      <c r="G93" s="18"/>
      <c r="H93" s="19"/>
      <c r="I93" s="19"/>
      <c r="J93" s="412">
        <f t="shared" si="1"/>
        <v>0</v>
      </c>
      <c r="K93" s="28"/>
      <c r="L93" s="23" t="s">
        <v>24</v>
      </c>
      <c r="M93" s="30" t="s">
        <v>24</v>
      </c>
      <c r="N93" s="2"/>
      <c r="O93" s="2"/>
      <c r="P93" s="31"/>
      <c r="Q93" s="31"/>
      <c r="R93" s="20"/>
    </row>
    <row r="94" spans="1:18" x14ac:dyDescent="0.3">
      <c r="A94" s="4" t="s">
        <v>24</v>
      </c>
      <c r="B94" s="4"/>
      <c r="C94" s="33">
        <v>0</v>
      </c>
      <c r="D94" s="16"/>
      <c r="E94" s="17"/>
      <c r="F94" s="17"/>
      <c r="G94" s="18"/>
      <c r="H94" s="19"/>
      <c r="I94" s="19"/>
      <c r="J94" s="412">
        <f t="shared" si="1"/>
        <v>0</v>
      </c>
      <c r="K94" s="28"/>
      <c r="L94" s="23" t="s">
        <v>24</v>
      </c>
      <c r="M94" s="30" t="s">
        <v>24</v>
      </c>
      <c r="N94" s="2"/>
      <c r="O94" s="2"/>
      <c r="P94" s="31"/>
      <c r="Q94" s="31"/>
      <c r="R94" s="20"/>
    </row>
    <row r="95" spans="1:18" x14ac:dyDescent="0.3">
      <c r="A95" s="4" t="s">
        <v>24</v>
      </c>
      <c r="B95" s="4"/>
      <c r="C95" s="33">
        <v>0</v>
      </c>
      <c r="D95" s="16"/>
      <c r="E95" s="17"/>
      <c r="F95" s="17"/>
      <c r="G95" s="18"/>
      <c r="H95" s="19"/>
      <c r="I95" s="19"/>
      <c r="J95" s="412">
        <f t="shared" si="1"/>
        <v>0</v>
      </c>
      <c r="K95" s="28"/>
      <c r="L95" s="23" t="s">
        <v>24</v>
      </c>
      <c r="M95" s="30" t="s">
        <v>24</v>
      </c>
      <c r="N95" s="2"/>
      <c r="O95" s="2"/>
      <c r="P95" s="31"/>
      <c r="Q95" s="31"/>
      <c r="R95" s="20"/>
    </row>
    <row r="96" spans="1:18" x14ac:dyDescent="0.3">
      <c r="A96" s="4" t="s">
        <v>24</v>
      </c>
      <c r="B96" s="4"/>
      <c r="C96" s="33">
        <v>0</v>
      </c>
      <c r="D96" s="16"/>
      <c r="E96" s="17"/>
      <c r="F96" s="17"/>
      <c r="G96" s="18"/>
      <c r="H96" s="19"/>
      <c r="I96" s="19"/>
      <c r="J96" s="412">
        <f t="shared" si="1"/>
        <v>0</v>
      </c>
      <c r="K96" s="28"/>
      <c r="L96" s="23" t="s">
        <v>24</v>
      </c>
      <c r="M96" s="30" t="s">
        <v>24</v>
      </c>
      <c r="N96" s="2"/>
      <c r="O96" s="2"/>
      <c r="P96" s="31"/>
      <c r="Q96" s="31"/>
      <c r="R96" s="20"/>
    </row>
    <row r="97" spans="1:18" x14ac:dyDescent="0.3">
      <c r="A97" s="4" t="s">
        <v>24</v>
      </c>
      <c r="B97" s="4"/>
      <c r="C97" s="33">
        <v>0</v>
      </c>
      <c r="D97" s="16"/>
      <c r="E97" s="17"/>
      <c r="F97" s="17"/>
      <c r="G97" s="18"/>
      <c r="H97" s="19"/>
      <c r="I97" s="19"/>
      <c r="J97" s="412">
        <f t="shared" si="1"/>
        <v>0</v>
      </c>
      <c r="K97" s="28"/>
      <c r="L97" s="23" t="s">
        <v>24</v>
      </c>
      <c r="M97" s="30" t="s">
        <v>24</v>
      </c>
      <c r="N97" s="2"/>
      <c r="O97" s="2"/>
      <c r="P97" s="31"/>
      <c r="Q97" s="31"/>
      <c r="R97" s="20"/>
    </row>
    <row r="98" spans="1:18" x14ac:dyDescent="0.3">
      <c r="A98" s="4" t="s">
        <v>24</v>
      </c>
      <c r="B98" s="4"/>
      <c r="C98" s="33">
        <v>0</v>
      </c>
      <c r="D98" s="16"/>
      <c r="E98" s="17"/>
      <c r="F98" s="17"/>
      <c r="G98" s="18"/>
      <c r="H98" s="19"/>
      <c r="I98" s="19"/>
      <c r="J98" s="412">
        <f t="shared" si="1"/>
        <v>0</v>
      </c>
      <c r="K98" s="28"/>
      <c r="L98" s="23" t="s">
        <v>24</v>
      </c>
      <c r="M98" s="30" t="s">
        <v>24</v>
      </c>
      <c r="N98" s="2"/>
      <c r="O98" s="2"/>
      <c r="P98" s="31"/>
      <c r="Q98" s="31"/>
      <c r="R98" s="20"/>
    </row>
    <row r="99" spans="1:18" x14ac:dyDescent="0.3">
      <c r="A99" s="4" t="s">
        <v>24</v>
      </c>
      <c r="B99" s="4"/>
      <c r="C99" s="33">
        <v>0</v>
      </c>
      <c r="D99" s="16"/>
      <c r="E99" s="17"/>
      <c r="F99" s="17"/>
      <c r="G99" s="18"/>
      <c r="H99" s="19"/>
      <c r="I99" s="19"/>
      <c r="J99" s="412">
        <f t="shared" si="1"/>
        <v>0</v>
      </c>
      <c r="K99" s="28"/>
      <c r="L99" s="23" t="s">
        <v>24</v>
      </c>
      <c r="M99" s="30" t="s">
        <v>24</v>
      </c>
      <c r="N99" s="2"/>
      <c r="O99" s="2"/>
      <c r="P99" s="31"/>
      <c r="Q99" s="31"/>
      <c r="R99" s="20"/>
    </row>
    <row r="100" spans="1:18" x14ac:dyDescent="0.3">
      <c r="A100" s="4" t="s">
        <v>24</v>
      </c>
      <c r="B100" s="4"/>
      <c r="C100" s="33">
        <v>0</v>
      </c>
      <c r="D100" s="16"/>
      <c r="E100" s="17"/>
      <c r="F100" s="17"/>
      <c r="G100" s="18"/>
      <c r="H100" s="19"/>
      <c r="I100" s="19"/>
      <c r="J100" s="412">
        <f t="shared" si="1"/>
        <v>0</v>
      </c>
      <c r="K100" s="28"/>
      <c r="L100" s="23" t="s">
        <v>24</v>
      </c>
      <c r="M100" s="30" t="s">
        <v>24</v>
      </c>
      <c r="N100" s="2"/>
      <c r="O100" s="2"/>
      <c r="P100" s="31"/>
      <c r="Q100" s="31"/>
      <c r="R100" s="20"/>
    </row>
    <row r="101" spans="1:18" x14ac:dyDescent="0.3">
      <c r="A101" s="4" t="s">
        <v>24</v>
      </c>
      <c r="B101" s="4"/>
      <c r="C101" s="33">
        <v>0</v>
      </c>
      <c r="D101" s="16"/>
      <c r="E101" s="17"/>
      <c r="F101" s="17"/>
      <c r="G101" s="18"/>
      <c r="H101" s="19"/>
      <c r="I101" s="19"/>
      <c r="J101" s="412">
        <f t="shared" si="1"/>
        <v>0</v>
      </c>
      <c r="K101" s="28"/>
      <c r="L101" s="23" t="s">
        <v>24</v>
      </c>
      <c r="M101" s="30" t="s">
        <v>24</v>
      </c>
      <c r="N101" s="2"/>
      <c r="O101" s="2"/>
      <c r="P101" s="31"/>
      <c r="Q101" s="31"/>
      <c r="R101" s="20"/>
    </row>
    <row r="102" spans="1:18" x14ac:dyDescent="0.3">
      <c r="A102" s="4" t="s">
        <v>24</v>
      </c>
      <c r="B102" s="4"/>
      <c r="C102" s="33">
        <v>0</v>
      </c>
      <c r="D102" s="16"/>
      <c r="E102" s="17"/>
      <c r="F102" s="17"/>
      <c r="G102" s="18"/>
      <c r="H102" s="19"/>
      <c r="I102" s="19"/>
      <c r="J102" s="412">
        <f t="shared" si="1"/>
        <v>0</v>
      </c>
      <c r="K102" s="28"/>
      <c r="L102" s="23" t="s">
        <v>24</v>
      </c>
      <c r="M102" s="30" t="s">
        <v>24</v>
      </c>
      <c r="N102" s="2"/>
      <c r="O102" s="2"/>
      <c r="P102" s="31"/>
      <c r="Q102" s="31"/>
      <c r="R102" s="20"/>
    </row>
    <row r="103" spans="1:18" x14ac:dyDescent="0.3">
      <c r="A103" s="4" t="s">
        <v>24</v>
      </c>
      <c r="B103" s="4"/>
      <c r="C103" s="33">
        <v>0</v>
      </c>
      <c r="D103" s="16"/>
      <c r="E103" s="17"/>
      <c r="F103" s="17"/>
      <c r="G103" s="18"/>
      <c r="H103" s="19"/>
      <c r="I103" s="19"/>
      <c r="J103" s="412">
        <f t="shared" si="1"/>
        <v>0</v>
      </c>
      <c r="K103" s="28"/>
      <c r="L103" s="23" t="s">
        <v>24</v>
      </c>
      <c r="M103" s="30" t="s">
        <v>24</v>
      </c>
      <c r="N103" s="2"/>
      <c r="O103" s="2"/>
      <c r="P103" s="31"/>
      <c r="Q103" s="31"/>
      <c r="R103" s="20"/>
    </row>
    <row r="104" spans="1:18" x14ac:dyDescent="0.3">
      <c r="A104" s="4" t="s">
        <v>24</v>
      </c>
      <c r="B104" s="4"/>
      <c r="C104" s="33">
        <v>0</v>
      </c>
      <c r="D104" s="16"/>
      <c r="E104" s="17"/>
      <c r="F104" s="17"/>
      <c r="G104" s="18"/>
      <c r="H104" s="19"/>
      <c r="I104" s="19"/>
      <c r="J104" s="412">
        <f t="shared" si="1"/>
        <v>0</v>
      </c>
      <c r="K104" s="28"/>
      <c r="L104" s="23" t="s">
        <v>24</v>
      </c>
      <c r="M104" s="30" t="s">
        <v>24</v>
      </c>
      <c r="N104" s="2"/>
      <c r="O104" s="2"/>
      <c r="P104" s="31"/>
      <c r="Q104" s="31"/>
      <c r="R104" s="20"/>
    </row>
    <row r="105" spans="1:18" x14ac:dyDescent="0.3">
      <c r="A105" s="4" t="s">
        <v>24</v>
      </c>
      <c r="B105" s="4"/>
      <c r="C105" s="33">
        <v>0</v>
      </c>
      <c r="D105" s="16"/>
      <c r="E105" s="17"/>
      <c r="F105" s="17"/>
      <c r="G105" s="18"/>
      <c r="H105" s="19"/>
      <c r="I105" s="19"/>
      <c r="J105" s="412">
        <f t="shared" si="1"/>
        <v>0</v>
      </c>
      <c r="K105" s="28"/>
      <c r="L105" s="23" t="s">
        <v>24</v>
      </c>
      <c r="M105" s="30" t="s">
        <v>24</v>
      </c>
      <c r="N105" s="2"/>
      <c r="O105" s="2"/>
      <c r="P105" s="31"/>
      <c r="Q105" s="31"/>
      <c r="R105" s="20"/>
    </row>
    <row r="106" spans="1:18" x14ac:dyDescent="0.3">
      <c r="A106" s="4" t="s">
        <v>24</v>
      </c>
      <c r="B106" s="4"/>
      <c r="C106" s="33">
        <v>0</v>
      </c>
      <c r="D106" s="16"/>
      <c r="E106" s="17"/>
      <c r="F106" s="17"/>
      <c r="G106" s="18"/>
      <c r="H106" s="19"/>
      <c r="I106" s="19"/>
      <c r="J106" s="412">
        <f t="shared" si="1"/>
        <v>0</v>
      </c>
      <c r="K106" s="28"/>
      <c r="L106" s="23" t="s">
        <v>24</v>
      </c>
      <c r="M106" s="30" t="s">
        <v>24</v>
      </c>
      <c r="N106" s="2"/>
      <c r="O106" s="2"/>
      <c r="P106" s="31"/>
      <c r="Q106" s="31"/>
      <c r="R106" s="20"/>
    </row>
    <row r="107" spans="1:18" x14ac:dyDescent="0.3">
      <c r="A107" s="4" t="s">
        <v>24</v>
      </c>
      <c r="B107" s="4"/>
      <c r="C107" s="33">
        <v>0</v>
      </c>
      <c r="D107" s="16"/>
      <c r="E107" s="17"/>
      <c r="F107" s="17"/>
      <c r="G107" s="18"/>
      <c r="H107" s="19"/>
      <c r="I107" s="19"/>
      <c r="J107" s="412">
        <f t="shared" si="1"/>
        <v>0</v>
      </c>
      <c r="K107" s="28"/>
      <c r="L107" s="23" t="s">
        <v>24</v>
      </c>
      <c r="M107" s="30" t="s">
        <v>24</v>
      </c>
      <c r="N107" s="2"/>
      <c r="O107" s="2"/>
      <c r="P107" s="31"/>
      <c r="Q107" s="31"/>
      <c r="R107" s="20"/>
    </row>
    <row r="108" spans="1:18" x14ac:dyDescent="0.3">
      <c r="A108" s="4" t="s">
        <v>24</v>
      </c>
      <c r="B108" s="4"/>
      <c r="C108" s="33">
        <v>0</v>
      </c>
      <c r="D108" s="16"/>
      <c r="E108" s="17"/>
      <c r="F108" s="17"/>
      <c r="G108" s="18"/>
      <c r="H108" s="19"/>
      <c r="I108" s="19"/>
      <c r="J108" s="412">
        <f t="shared" si="1"/>
        <v>0</v>
      </c>
      <c r="K108" s="28"/>
      <c r="L108" s="23" t="s">
        <v>24</v>
      </c>
      <c r="M108" s="30" t="s">
        <v>24</v>
      </c>
      <c r="N108" s="2"/>
      <c r="O108" s="2"/>
      <c r="P108" s="31"/>
      <c r="Q108" s="31"/>
      <c r="R108" s="20"/>
    </row>
    <row r="109" spans="1:18" x14ac:dyDescent="0.3">
      <c r="A109" s="4" t="s">
        <v>24</v>
      </c>
      <c r="B109" s="4"/>
      <c r="C109" s="33">
        <v>0</v>
      </c>
      <c r="D109" s="16"/>
      <c r="E109" s="17"/>
      <c r="F109" s="17"/>
      <c r="G109" s="18"/>
      <c r="H109" s="19"/>
      <c r="I109" s="19"/>
      <c r="J109" s="412">
        <f t="shared" si="1"/>
        <v>0</v>
      </c>
      <c r="K109" s="28"/>
      <c r="L109" s="23" t="s">
        <v>24</v>
      </c>
      <c r="M109" s="30" t="s">
        <v>24</v>
      </c>
      <c r="N109" s="2"/>
      <c r="O109" s="2"/>
      <c r="P109" s="31"/>
      <c r="Q109" s="31"/>
      <c r="R109" s="20"/>
    </row>
    <row r="110" spans="1:18" x14ac:dyDescent="0.3">
      <c r="A110" s="4" t="s">
        <v>24</v>
      </c>
      <c r="B110" s="4"/>
      <c r="C110" s="33">
        <v>0</v>
      </c>
      <c r="D110" s="16"/>
      <c r="E110" s="17"/>
      <c r="F110" s="17"/>
      <c r="G110" s="18"/>
      <c r="H110" s="19"/>
      <c r="I110" s="19"/>
      <c r="J110" s="412">
        <f t="shared" si="1"/>
        <v>0</v>
      </c>
      <c r="K110" s="28"/>
      <c r="L110" s="23" t="s">
        <v>24</v>
      </c>
      <c r="M110" s="30" t="s">
        <v>24</v>
      </c>
      <c r="N110" s="2"/>
      <c r="O110" s="2"/>
      <c r="P110" s="31"/>
      <c r="Q110" s="31"/>
      <c r="R110" s="20"/>
    </row>
    <row r="111" spans="1:18" x14ac:dyDescent="0.3">
      <c r="A111" s="4" t="s">
        <v>24</v>
      </c>
      <c r="B111" s="4"/>
      <c r="C111" s="33">
        <v>0</v>
      </c>
      <c r="D111" s="16"/>
      <c r="E111" s="17"/>
      <c r="F111" s="17"/>
      <c r="G111" s="18"/>
      <c r="H111" s="19"/>
      <c r="I111" s="19"/>
      <c r="J111" s="412">
        <f t="shared" si="1"/>
        <v>0</v>
      </c>
      <c r="K111" s="28"/>
      <c r="L111" s="23" t="s">
        <v>24</v>
      </c>
      <c r="M111" s="30" t="s">
        <v>24</v>
      </c>
      <c r="N111" s="2"/>
      <c r="O111" s="2"/>
      <c r="P111" s="31"/>
      <c r="Q111" s="31"/>
      <c r="R111" s="20"/>
    </row>
    <row r="112" spans="1:18" x14ac:dyDescent="0.3">
      <c r="A112" s="4" t="s">
        <v>24</v>
      </c>
      <c r="B112" s="4"/>
      <c r="C112" s="33">
        <v>0</v>
      </c>
      <c r="D112" s="16"/>
      <c r="E112" s="17"/>
      <c r="F112" s="17"/>
      <c r="G112" s="18"/>
      <c r="H112" s="19"/>
      <c r="I112" s="19"/>
      <c r="J112" s="412">
        <f t="shared" si="1"/>
        <v>0</v>
      </c>
      <c r="K112" s="28"/>
      <c r="L112" s="23" t="s">
        <v>24</v>
      </c>
      <c r="M112" s="30" t="s">
        <v>24</v>
      </c>
      <c r="N112" s="2"/>
      <c r="O112" s="2"/>
      <c r="P112" s="31"/>
      <c r="Q112" s="31"/>
      <c r="R112" s="20"/>
    </row>
    <row r="113" spans="1:18" x14ac:dyDescent="0.3">
      <c r="A113" s="4" t="s">
        <v>24</v>
      </c>
      <c r="B113" s="4"/>
      <c r="C113" s="33">
        <v>0</v>
      </c>
      <c r="D113" s="16"/>
      <c r="E113" s="17"/>
      <c r="F113" s="17"/>
      <c r="G113" s="18"/>
      <c r="H113" s="19"/>
      <c r="I113" s="19"/>
      <c r="J113" s="412">
        <f t="shared" si="1"/>
        <v>0</v>
      </c>
      <c r="K113" s="28"/>
      <c r="L113" s="23" t="s">
        <v>24</v>
      </c>
      <c r="M113" s="30" t="s">
        <v>24</v>
      </c>
      <c r="N113" s="2"/>
      <c r="O113" s="2"/>
      <c r="P113" s="31"/>
      <c r="Q113" s="31"/>
      <c r="R113" s="20"/>
    </row>
    <row r="114" spans="1:18" x14ac:dyDescent="0.3">
      <c r="A114" s="4" t="s">
        <v>24</v>
      </c>
      <c r="B114" s="4"/>
      <c r="C114" s="33">
        <v>0</v>
      </c>
      <c r="D114" s="16"/>
      <c r="E114" s="17"/>
      <c r="F114" s="17"/>
      <c r="G114" s="18"/>
      <c r="H114" s="19"/>
      <c r="I114" s="19"/>
      <c r="J114" s="412">
        <f t="shared" si="1"/>
        <v>0</v>
      </c>
      <c r="K114" s="28"/>
      <c r="L114" s="23" t="s">
        <v>24</v>
      </c>
      <c r="M114" s="30" t="s">
        <v>24</v>
      </c>
      <c r="N114" s="2"/>
      <c r="O114" s="2"/>
      <c r="P114" s="31"/>
      <c r="Q114" s="31"/>
      <c r="R114" s="20"/>
    </row>
    <row r="115" spans="1:18" x14ac:dyDescent="0.3">
      <c r="A115" s="4" t="s">
        <v>24</v>
      </c>
      <c r="B115" s="4"/>
      <c r="C115" s="33">
        <v>0</v>
      </c>
      <c r="D115" s="16"/>
      <c r="E115" s="17"/>
      <c r="F115" s="17"/>
      <c r="G115" s="18"/>
      <c r="H115" s="19"/>
      <c r="I115" s="19"/>
      <c r="J115" s="412">
        <f t="shared" si="1"/>
        <v>0</v>
      </c>
      <c r="K115" s="28"/>
      <c r="L115" s="23" t="s">
        <v>24</v>
      </c>
      <c r="M115" s="30" t="s">
        <v>24</v>
      </c>
      <c r="N115" s="2"/>
      <c r="O115" s="2"/>
      <c r="P115" s="31"/>
      <c r="Q115" s="31"/>
      <c r="R115" s="20"/>
    </row>
    <row r="116" spans="1:18" x14ac:dyDescent="0.3">
      <c r="A116" s="4" t="s">
        <v>24</v>
      </c>
      <c r="B116" s="4"/>
      <c r="C116" s="33">
        <v>0</v>
      </c>
      <c r="D116" s="16"/>
      <c r="E116" s="17"/>
      <c r="F116" s="17"/>
      <c r="G116" s="18"/>
      <c r="H116" s="19"/>
      <c r="I116" s="19"/>
      <c r="J116" s="412">
        <f t="shared" si="1"/>
        <v>0</v>
      </c>
      <c r="K116" s="28"/>
      <c r="L116" s="23" t="s">
        <v>24</v>
      </c>
      <c r="M116" s="30" t="s">
        <v>24</v>
      </c>
      <c r="N116" s="2"/>
      <c r="O116" s="2"/>
      <c r="P116" s="31"/>
      <c r="Q116" s="31"/>
      <c r="R116" s="20"/>
    </row>
    <row r="117" spans="1:18" x14ac:dyDescent="0.3">
      <c r="A117" s="4" t="s">
        <v>24</v>
      </c>
      <c r="B117" s="4"/>
      <c r="C117" s="33">
        <v>0</v>
      </c>
      <c r="D117" s="16"/>
      <c r="E117" s="17"/>
      <c r="F117" s="17"/>
      <c r="G117" s="18"/>
      <c r="H117" s="19"/>
      <c r="I117" s="19"/>
      <c r="J117" s="412">
        <f t="shared" si="1"/>
        <v>0</v>
      </c>
      <c r="K117" s="28"/>
      <c r="L117" s="23" t="s">
        <v>24</v>
      </c>
      <c r="M117" s="30" t="s">
        <v>24</v>
      </c>
      <c r="N117" s="2"/>
      <c r="O117" s="2"/>
      <c r="P117" s="31"/>
      <c r="Q117" s="31"/>
      <c r="R117" s="20"/>
    </row>
    <row r="118" spans="1:18" x14ac:dyDescent="0.3">
      <c r="A118" s="4" t="s">
        <v>24</v>
      </c>
      <c r="B118" s="4"/>
      <c r="C118" s="33">
        <v>0</v>
      </c>
      <c r="D118" s="16"/>
      <c r="E118" s="17"/>
      <c r="F118" s="17"/>
      <c r="G118" s="18"/>
      <c r="H118" s="19"/>
      <c r="I118" s="19"/>
      <c r="J118" s="412">
        <f t="shared" si="1"/>
        <v>0</v>
      </c>
      <c r="K118" s="28"/>
      <c r="L118" s="23" t="s">
        <v>24</v>
      </c>
      <c r="M118" s="30" t="s">
        <v>24</v>
      </c>
      <c r="N118" s="2"/>
      <c r="O118" s="2"/>
      <c r="P118" s="31"/>
      <c r="Q118" s="31"/>
      <c r="R118" s="20"/>
    </row>
    <row r="119" spans="1:18" x14ac:dyDescent="0.3">
      <c r="A119" s="4" t="s">
        <v>24</v>
      </c>
      <c r="B119" s="4"/>
      <c r="C119" s="33">
        <v>0</v>
      </c>
      <c r="D119" s="16"/>
      <c r="E119" s="17"/>
      <c r="F119" s="17"/>
      <c r="G119" s="18"/>
      <c r="H119" s="19"/>
      <c r="I119" s="19"/>
      <c r="J119" s="412">
        <f t="shared" si="1"/>
        <v>0</v>
      </c>
      <c r="K119" s="28"/>
      <c r="L119" s="23" t="s">
        <v>24</v>
      </c>
      <c r="M119" s="30" t="s">
        <v>24</v>
      </c>
      <c r="N119" s="2"/>
      <c r="O119" s="2"/>
      <c r="P119" s="31"/>
      <c r="Q119" s="31"/>
      <c r="R119" s="20"/>
    </row>
    <row r="120" spans="1:18" x14ac:dyDescent="0.3">
      <c r="A120" s="4" t="s">
        <v>24</v>
      </c>
      <c r="B120" s="4"/>
      <c r="C120" s="33">
        <v>0</v>
      </c>
      <c r="D120" s="16"/>
      <c r="E120" s="17"/>
      <c r="F120" s="17"/>
      <c r="G120" s="18"/>
      <c r="H120" s="19"/>
      <c r="I120" s="19"/>
      <c r="J120" s="412">
        <f t="shared" si="1"/>
        <v>0</v>
      </c>
      <c r="K120" s="28"/>
      <c r="L120" s="23" t="s">
        <v>24</v>
      </c>
      <c r="M120" s="30" t="s">
        <v>24</v>
      </c>
      <c r="N120" s="2"/>
      <c r="O120" s="2"/>
      <c r="P120" s="31"/>
      <c r="Q120" s="31"/>
      <c r="R120" s="20"/>
    </row>
    <row r="121" spans="1:18" x14ac:dyDescent="0.3">
      <c r="A121" s="4" t="s">
        <v>24</v>
      </c>
      <c r="B121" s="4"/>
      <c r="C121" s="33">
        <v>0</v>
      </c>
      <c r="D121" s="16"/>
      <c r="E121" s="17"/>
      <c r="F121" s="17"/>
      <c r="G121" s="18"/>
      <c r="H121" s="19"/>
      <c r="I121" s="19"/>
      <c r="J121" s="412">
        <f t="shared" si="1"/>
        <v>0</v>
      </c>
      <c r="K121" s="28"/>
      <c r="L121" s="23" t="s">
        <v>24</v>
      </c>
      <c r="M121" s="30" t="s">
        <v>24</v>
      </c>
      <c r="N121" s="2"/>
      <c r="O121" s="2"/>
      <c r="P121" s="31"/>
      <c r="Q121" s="31"/>
      <c r="R121" s="20"/>
    </row>
    <row r="122" spans="1:18" x14ac:dyDescent="0.3">
      <c r="A122" s="4" t="s">
        <v>24</v>
      </c>
      <c r="B122" s="4"/>
      <c r="C122" s="33">
        <v>0</v>
      </c>
      <c r="D122" s="16"/>
      <c r="E122" s="17"/>
      <c r="F122" s="17"/>
      <c r="G122" s="18"/>
      <c r="H122" s="19"/>
      <c r="I122" s="19"/>
      <c r="J122" s="412">
        <f t="shared" si="1"/>
        <v>0</v>
      </c>
      <c r="K122" s="28"/>
      <c r="L122" s="23" t="s">
        <v>24</v>
      </c>
      <c r="M122" s="30" t="s">
        <v>24</v>
      </c>
      <c r="N122" s="2"/>
      <c r="O122" s="2"/>
      <c r="P122" s="31"/>
      <c r="Q122" s="31"/>
      <c r="R122" s="20"/>
    </row>
    <row r="123" spans="1:18" x14ac:dyDescent="0.3">
      <c r="A123" s="4" t="s">
        <v>24</v>
      </c>
      <c r="B123" s="4"/>
      <c r="C123" s="33">
        <v>0</v>
      </c>
      <c r="D123" s="16"/>
      <c r="E123" s="17"/>
      <c r="F123" s="17"/>
      <c r="G123" s="18"/>
      <c r="H123" s="19"/>
      <c r="I123" s="19"/>
      <c r="J123" s="412">
        <f t="shared" si="1"/>
        <v>0</v>
      </c>
      <c r="K123" s="28"/>
      <c r="L123" s="23" t="s">
        <v>24</v>
      </c>
      <c r="M123" s="30" t="s">
        <v>24</v>
      </c>
      <c r="N123" s="2"/>
      <c r="O123" s="2"/>
      <c r="P123" s="31"/>
      <c r="Q123" s="31"/>
      <c r="R123" s="20"/>
    </row>
    <row r="124" spans="1:18" x14ac:dyDescent="0.3">
      <c r="A124" s="4" t="s">
        <v>24</v>
      </c>
      <c r="B124" s="4"/>
      <c r="C124" s="33">
        <v>0</v>
      </c>
      <c r="D124" s="16"/>
      <c r="E124" s="17"/>
      <c r="F124" s="17"/>
      <c r="G124" s="18"/>
      <c r="H124" s="19"/>
      <c r="I124" s="19"/>
      <c r="J124" s="412">
        <f t="shared" si="1"/>
        <v>0</v>
      </c>
      <c r="K124" s="28"/>
      <c r="L124" s="23" t="s">
        <v>24</v>
      </c>
      <c r="M124" s="30" t="s">
        <v>24</v>
      </c>
      <c r="N124" s="2"/>
      <c r="O124" s="2"/>
      <c r="P124" s="31"/>
      <c r="Q124" s="31"/>
      <c r="R124" s="20"/>
    </row>
    <row r="125" spans="1:18" x14ac:dyDescent="0.3">
      <c r="A125" s="4" t="s">
        <v>24</v>
      </c>
      <c r="B125" s="4"/>
      <c r="C125" s="33">
        <v>0</v>
      </c>
      <c r="D125" s="16"/>
      <c r="E125" s="17"/>
      <c r="F125" s="17"/>
      <c r="G125" s="18"/>
      <c r="H125" s="19"/>
      <c r="I125" s="19"/>
      <c r="J125" s="412">
        <f t="shared" si="1"/>
        <v>0</v>
      </c>
      <c r="K125" s="28"/>
      <c r="L125" s="23" t="s">
        <v>24</v>
      </c>
      <c r="M125" s="30" t="s">
        <v>24</v>
      </c>
      <c r="N125" s="2"/>
      <c r="O125" s="2"/>
      <c r="P125" s="31"/>
      <c r="Q125" s="31"/>
      <c r="R125" s="20"/>
    </row>
    <row r="126" spans="1:18" x14ac:dyDescent="0.3">
      <c r="A126" s="4" t="s">
        <v>24</v>
      </c>
      <c r="B126" s="4"/>
      <c r="C126" s="33">
        <v>0</v>
      </c>
      <c r="D126" s="16"/>
      <c r="E126" s="17"/>
      <c r="F126" s="17"/>
      <c r="G126" s="18"/>
      <c r="H126" s="19"/>
      <c r="I126" s="19"/>
      <c r="J126" s="412">
        <f t="shared" si="1"/>
        <v>0</v>
      </c>
      <c r="K126" s="28"/>
      <c r="L126" s="23" t="s">
        <v>24</v>
      </c>
      <c r="M126" s="30" t="s">
        <v>24</v>
      </c>
      <c r="N126" s="2"/>
      <c r="O126" s="2"/>
      <c r="P126" s="31"/>
      <c r="Q126" s="31"/>
      <c r="R126" s="20"/>
    </row>
    <row r="127" spans="1:18" x14ac:dyDescent="0.3">
      <c r="A127" s="4" t="s">
        <v>24</v>
      </c>
      <c r="B127" s="4"/>
      <c r="C127" s="33">
        <v>0</v>
      </c>
      <c r="D127" s="16"/>
      <c r="E127" s="17"/>
      <c r="F127" s="17"/>
      <c r="G127" s="18"/>
      <c r="H127" s="19"/>
      <c r="I127" s="19"/>
      <c r="J127" s="412">
        <f t="shared" si="1"/>
        <v>0</v>
      </c>
      <c r="K127" s="28"/>
      <c r="L127" s="23" t="s">
        <v>24</v>
      </c>
      <c r="M127" s="30" t="s">
        <v>24</v>
      </c>
      <c r="N127" s="2"/>
      <c r="O127" s="2"/>
      <c r="P127" s="31"/>
      <c r="Q127" s="31"/>
      <c r="R127" s="20"/>
    </row>
    <row r="128" spans="1:18" x14ac:dyDescent="0.3">
      <c r="A128" s="4" t="s">
        <v>24</v>
      </c>
      <c r="B128" s="4"/>
      <c r="C128" s="33">
        <v>0</v>
      </c>
      <c r="D128" s="16"/>
      <c r="E128" s="17"/>
      <c r="F128" s="17"/>
      <c r="G128" s="18"/>
      <c r="H128" s="19"/>
      <c r="I128" s="19"/>
      <c r="J128" s="412">
        <f t="shared" si="1"/>
        <v>0</v>
      </c>
      <c r="K128" s="28"/>
      <c r="L128" s="23" t="s">
        <v>24</v>
      </c>
      <c r="M128" s="30" t="s">
        <v>24</v>
      </c>
      <c r="N128" s="2"/>
      <c r="O128" s="2"/>
      <c r="P128" s="31"/>
      <c r="Q128" s="31"/>
      <c r="R128" s="20"/>
    </row>
    <row r="129" spans="1:18" x14ac:dyDescent="0.3">
      <c r="A129" s="4" t="s">
        <v>24</v>
      </c>
      <c r="B129" s="4"/>
      <c r="C129" s="33">
        <v>0</v>
      </c>
      <c r="D129" s="16"/>
      <c r="E129" s="17"/>
      <c r="F129" s="17"/>
      <c r="G129" s="18"/>
      <c r="H129" s="19"/>
      <c r="I129" s="19"/>
      <c r="J129" s="412">
        <f t="shared" si="1"/>
        <v>0</v>
      </c>
      <c r="K129" s="28"/>
      <c r="L129" s="23" t="s">
        <v>24</v>
      </c>
      <c r="M129" s="30" t="s">
        <v>24</v>
      </c>
      <c r="N129" s="2"/>
      <c r="O129" s="2"/>
      <c r="P129" s="31"/>
      <c r="Q129" s="31"/>
      <c r="R129" s="20"/>
    </row>
    <row r="130" spans="1:18" x14ac:dyDescent="0.3">
      <c r="A130" s="4" t="s">
        <v>24</v>
      </c>
      <c r="B130" s="4"/>
      <c r="C130" s="33">
        <v>0</v>
      </c>
      <c r="D130" s="16"/>
      <c r="E130" s="17"/>
      <c r="F130" s="17"/>
      <c r="G130" s="18"/>
      <c r="H130" s="19"/>
      <c r="I130" s="19"/>
      <c r="J130" s="412">
        <f t="shared" si="1"/>
        <v>0</v>
      </c>
      <c r="K130" s="28"/>
      <c r="L130" s="23" t="s">
        <v>24</v>
      </c>
      <c r="M130" s="30" t="s">
        <v>24</v>
      </c>
      <c r="N130" s="2"/>
      <c r="O130" s="2"/>
      <c r="P130" s="31"/>
      <c r="Q130" s="31"/>
      <c r="R130" s="20"/>
    </row>
    <row r="131" spans="1:18" x14ac:dyDescent="0.3">
      <c r="A131" s="4" t="s">
        <v>24</v>
      </c>
      <c r="B131" s="4"/>
      <c r="C131" s="33">
        <v>0</v>
      </c>
      <c r="D131" s="16"/>
      <c r="E131" s="17"/>
      <c r="F131" s="17"/>
      <c r="G131" s="18"/>
      <c r="H131" s="19"/>
      <c r="I131" s="19"/>
      <c r="J131" s="412">
        <f t="shared" si="1"/>
        <v>0</v>
      </c>
      <c r="K131" s="28"/>
      <c r="L131" s="23" t="s">
        <v>24</v>
      </c>
      <c r="M131" s="30" t="s">
        <v>24</v>
      </c>
      <c r="N131" s="2"/>
      <c r="O131" s="2"/>
      <c r="P131" s="31"/>
      <c r="Q131" s="31"/>
      <c r="R131" s="20"/>
    </row>
    <row r="132" spans="1:18" x14ac:dyDescent="0.3">
      <c r="A132" s="4" t="s">
        <v>24</v>
      </c>
      <c r="B132" s="4"/>
      <c r="C132" s="33">
        <v>0</v>
      </c>
      <c r="D132" s="16"/>
      <c r="E132" s="17"/>
      <c r="F132" s="17"/>
      <c r="G132" s="18"/>
      <c r="H132" s="19"/>
      <c r="I132" s="19"/>
      <c r="J132" s="412">
        <f t="shared" si="1"/>
        <v>0</v>
      </c>
      <c r="K132" s="28"/>
      <c r="L132" s="23" t="s">
        <v>24</v>
      </c>
      <c r="M132" s="30" t="s">
        <v>24</v>
      </c>
      <c r="N132" s="2"/>
      <c r="O132" s="2"/>
      <c r="P132" s="31"/>
      <c r="Q132" s="31"/>
      <c r="R132" s="20"/>
    </row>
    <row r="133" spans="1:18" x14ac:dyDescent="0.3">
      <c r="A133" s="4" t="s">
        <v>24</v>
      </c>
      <c r="B133" s="4"/>
      <c r="C133" s="33">
        <v>0</v>
      </c>
      <c r="D133" s="16"/>
      <c r="E133" s="17"/>
      <c r="F133" s="17"/>
      <c r="G133" s="18"/>
      <c r="H133" s="19"/>
      <c r="I133" s="19"/>
      <c r="J133" s="412">
        <f t="shared" si="1"/>
        <v>0</v>
      </c>
      <c r="K133" s="28"/>
      <c r="L133" s="23" t="s">
        <v>24</v>
      </c>
      <c r="M133" s="30" t="s">
        <v>24</v>
      </c>
      <c r="N133" s="2"/>
      <c r="O133" s="2"/>
      <c r="P133" s="31"/>
      <c r="Q133" s="31"/>
      <c r="R133" s="20"/>
    </row>
    <row r="134" spans="1:18" x14ac:dyDescent="0.3">
      <c r="A134" s="4" t="s">
        <v>24</v>
      </c>
      <c r="B134" s="4"/>
      <c r="C134" s="33">
        <v>0</v>
      </c>
      <c r="D134" s="16"/>
      <c r="E134" s="17"/>
      <c r="F134" s="17"/>
      <c r="G134" s="18"/>
      <c r="H134" s="19"/>
      <c r="I134" s="19"/>
      <c r="J134" s="412">
        <f t="shared" si="1"/>
        <v>0</v>
      </c>
      <c r="K134" s="28"/>
      <c r="L134" s="23" t="s">
        <v>24</v>
      </c>
      <c r="M134" s="30" t="s">
        <v>24</v>
      </c>
      <c r="N134" s="2"/>
      <c r="O134" s="2"/>
      <c r="P134" s="31"/>
      <c r="Q134" s="31"/>
      <c r="R134" s="20"/>
    </row>
    <row r="135" spans="1:18" x14ac:dyDescent="0.3">
      <c r="A135" s="4" t="s">
        <v>24</v>
      </c>
      <c r="B135" s="4"/>
      <c r="C135" s="33">
        <v>0</v>
      </c>
      <c r="D135" s="16"/>
      <c r="E135" s="17"/>
      <c r="F135" s="17"/>
      <c r="G135" s="18"/>
      <c r="H135" s="19"/>
      <c r="I135" s="19"/>
      <c r="J135" s="412">
        <f t="shared" si="1"/>
        <v>0</v>
      </c>
      <c r="K135" s="28"/>
      <c r="L135" s="23" t="s">
        <v>24</v>
      </c>
      <c r="M135" s="30" t="s">
        <v>24</v>
      </c>
      <c r="N135" s="2"/>
      <c r="O135" s="2"/>
      <c r="P135" s="31"/>
      <c r="Q135" s="31"/>
      <c r="R135" s="20"/>
    </row>
    <row r="136" spans="1:18" x14ac:dyDescent="0.3">
      <c r="A136" s="4" t="s">
        <v>24</v>
      </c>
      <c r="B136" s="4"/>
      <c r="C136" s="33">
        <v>0</v>
      </c>
      <c r="D136" s="16"/>
      <c r="E136" s="17"/>
      <c r="F136" s="17"/>
      <c r="G136" s="18"/>
      <c r="H136" s="19"/>
      <c r="I136" s="19"/>
      <c r="J136" s="412">
        <f t="shared" si="1"/>
        <v>0</v>
      </c>
      <c r="K136" s="28"/>
      <c r="L136" s="23" t="s">
        <v>24</v>
      </c>
      <c r="M136" s="30" t="s">
        <v>24</v>
      </c>
      <c r="N136" s="2"/>
      <c r="O136" s="2"/>
      <c r="P136" s="31"/>
      <c r="Q136" s="31"/>
      <c r="R136" s="20"/>
    </row>
    <row r="137" spans="1:18" x14ac:dyDescent="0.3">
      <c r="A137" s="4" t="s">
        <v>24</v>
      </c>
      <c r="B137" s="4"/>
      <c r="C137" s="33">
        <v>0</v>
      </c>
      <c r="D137" s="16"/>
      <c r="E137" s="17"/>
      <c r="F137" s="17"/>
      <c r="G137" s="18"/>
      <c r="H137" s="19"/>
      <c r="I137" s="19"/>
      <c r="J137" s="412">
        <f t="shared" si="1"/>
        <v>0</v>
      </c>
      <c r="K137" s="28"/>
      <c r="L137" s="23" t="s">
        <v>24</v>
      </c>
      <c r="M137" s="30" t="s">
        <v>24</v>
      </c>
      <c r="N137" s="2"/>
      <c r="O137" s="2"/>
      <c r="P137" s="31"/>
      <c r="Q137" s="31"/>
      <c r="R137" s="20"/>
    </row>
    <row r="138" spans="1:18" x14ac:dyDescent="0.3">
      <c r="A138" s="4" t="s">
        <v>24</v>
      </c>
      <c r="B138" s="4"/>
      <c r="C138" s="33">
        <v>0</v>
      </c>
      <c r="D138" s="16"/>
      <c r="E138" s="17"/>
      <c r="F138" s="17"/>
      <c r="G138" s="18"/>
      <c r="H138" s="19"/>
      <c r="I138" s="19"/>
      <c r="J138" s="412">
        <f t="shared" si="1"/>
        <v>0</v>
      </c>
      <c r="K138" s="28"/>
      <c r="L138" s="23" t="s">
        <v>24</v>
      </c>
      <c r="M138" s="30" t="s">
        <v>24</v>
      </c>
      <c r="N138" s="2"/>
      <c r="O138" s="2"/>
      <c r="P138" s="31"/>
      <c r="Q138" s="31"/>
      <c r="R138" s="20"/>
    </row>
    <row r="139" spans="1:18" x14ac:dyDescent="0.3">
      <c r="A139" s="4" t="s">
        <v>24</v>
      </c>
      <c r="B139" s="4"/>
      <c r="C139" s="33">
        <v>0</v>
      </c>
      <c r="D139" s="16"/>
      <c r="E139" s="17"/>
      <c r="F139" s="17"/>
      <c r="G139" s="18"/>
      <c r="H139" s="19"/>
      <c r="I139" s="19"/>
      <c r="J139" s="412">
        <f t="shared" ref="J139:J168" si="2">H139*0.7</f>
        <v>0</v>
      </c>
      <c r="K139" s="28"/>
      <c r="L139" s="23" t="s">
        <v>24</v>
      </c>
      <c r="M139" s="30" t="s">
        <v>24</v>
      </c>
      <c r="N139" s="2"/>
      <c r="O139" s="2"/>
      <c r="P139" s="31"/>
      <c r="Q139" s="31"/>
      <c r="R139" s="20"/>
    </row>
    <row r="140" spans="1:18" x14ac:dyDescent="0.3">
      <c r="A140" s="4" t="s">
        <v>24</v>
      </c>
      <c r="B140" s="4"/>
      <c r="C140" s="33">
        <v>0</v>
      </c>
      <c r="D140" s="16"/>
      <c r="E140" s="17"/>
      <c r="F140" s="17"/>
      <c r="G140" s="18"/>
      <c r="H140" s="19"/>
      <c r="I140" s="19"/>
      <c r="J140" s="412">
        <f t="shared" si="2"/>
        <v>0</v>
      </c>
      <c r="K140" s="28"/>
      <c r="L140" s="23" t="s">
        <v>24</v>
      </c>
      <c r="M140" s="30" t="s">
        <v>24</v>
      </c>
      <c r="N140" s="2"/>
      <c r="O140" s="2"/>
      <c r="P140" s="31"/>
      <c r="Q140" s="31"/>
      <c r="R140" s="20"/>
    </row>
    <row r="141" spans="1:18" x14ac:dyDescent="0.3">
      <c r="A141" s="4" t="s">
        <v>24</v>
      </c>
      <c r="B141" s="4"/>
      <c r="C141" s="33">
        <v>0</v>
      </c>
      <c r="D141" s="16"/>
      <c r="E141" s="17"/>
      <c r="F141" s="17"/>
      <c r="G141" s="18"/>
      <c r="H141" s="19"/>
      <c r="I141" s="19"/>
      <c r="J141" s="412">
        <f t="shared" si="2"/>
        <v>0</v>
      </c>
      <c r="K141" s="28"/>
      <c r="L141" s="23" t="s">
        <v>24</v>
      </c>
      <c r="M141" s="30" t="s">
        <v>24</v>
      </c>
      <c r="N141" s="2"/>
      <c r="O141" s="2"/>
      <c r="P141" s="31"/>
      <c r="Q141" s="31"/>
      <c r="R141" s="20"/>
    </row>
    <row r="142" spans="1:18" x14ac:dyDescent="0.3">
      <c r="A142" s="4" t="s">
        <v>24</v>
      </c>
      <c r="B142" s="4"/>
      <c r="C142" s="33">
        <v>0</v>
      </c>
      <c r="D142" s="16"/>
      <c r="E142" s="17"/>
      <c r="F142" s="17"/>
      <c r="G142" s="18"/>
      <c r="H142" s="19"/>
      <c r="I142" s="19"/>
      <c r="J142" s="412">
        <f t="shared" si="2"/>
        <v>0</v>
      </c>
      <c r="K142" s="28"/>
      <c r="L142" s="23" t="s">
        <v>24</v>
      </c>
      <c r="M142" s="30" t="s">
        <v>24</v>
      </c>
      <c r="N142" s="2"/>
      <c r="O142" s="2"/>
      <c r="P142" s="31"/>
      <c r="Q142" s="31"/>
      <c r="R142" s="20"/>
    </row>
    <row r="143" spans="1:18" x14ac:dyDescent="0.3">
      <c r="A143" s="4" t="s">
        <v>24</v>
      </c>
      <c r="B143" s="4"/>
      <c r="C143" s="33">
        <v>0</v>
      </c>
      <c r="D143" s="16"/>
      <c r="E143" s="17"/>
      <c r="F143" s="17"/>
      <c r="G143" s="18"/>
      <c r="H143" s="19"/>
      <c r="I143" s="19"/>
      <c r="J143" s="412">
        <f t="shared" si="2"/>
        <v>0</v>
      </c>
      <c r="K143" s="28"/>
      <c r="L143" s="23" t="s">
        <v>24</v>
      </c>
      <c r="M143" s="30" t="s">
        <v>24</v>
      </c>
      <c r="N143" s="2"/>
      <c r="O143" s="2"/>
      <c r="P143" s="31"/>
      <c r="Q143" s="31"/>
      <c r="R143" s="20"/>
    </row>
    <row r="144" spans="1:18" x14ac:dyDescent="0.3">
      <c r="A144" s="4" t="s">
        <v>24</v>
      </c>
      <c r="B144" s="4"/>
      <c r="C144" s="33">
        <v>0</v>
      </c>
      <c r="D144" s="16"/>
      <c r="E144" s="17"/>
      <c r="F144" s="17"/>
      <c r="G144" s="18"/>
      <c r="H144" s="19"/>
      <c r="I144" s="19"/>
      <c r="J144" s="412">
        <f t="shared" si="2"/>
        <v>0</v>
      </c>
      <c r="K144" s="28"/>
      <c r="L144" s="23" t="s">
        <v>24</v>
      </c>
      <c r="M144" s="30" t="s">
        <v>24</v>
      </c>
      <c r="N144" s="2"/>
      <c r="O144" s="2"/>
      <c r="P144" s="31"/>
      <c r="Q144" s="31"/>
      <c r="R144" s="20"/>
    </row>
    <row r="145" spans="1:18" x14ac:dyDescent="0.3">
      <c r="A145" s="4" t="s">
        <v>24</v>
      </c>
      <c r="B145" s="4"/>
      <c r="C145" s="33">
        <v>0</v>
      </c>
      <c r="D145" s="16"/>
      <c r="E145" s="17"/>
      <c r="F145" s="17"/>
      <c r="G145" s="18"/>
      <c r="H145" s="19"/>
      <c r="I145" s="19"/>
      <c r="J145" s="412">
        <f t="shared" si="2"/>
        <v>0</v>
      </c>
      <c r="K145" s="28"/>
      <c r="L145" s="23" t="s">
        <v>24</v>
      </c>
      <c r="M145" s="30" t="s">
        <v>24</v>
      </c>
      <c r="N145" s="2"/>
      <c r="O145" s="2"/>
      <c r="P145" s="31"/>
      <c r="Q145" s="31"/>
      <c r="R145" s="20"/>
    </row>
    <row r="146" spans="1:18" x14ac:dyDescent="0.3">
      <c r="A146" s="4" t="s">
        <v>24</v>
      </c>
      <c r="B146" s="4"/>
      <c r="C146" s="33">
        <v>0</v>
      </c>
      <c r="D146" s="16"/>
      <c r="E146" s="17"/>
      <c r="F146" s="17"/>
      <c r="G146" s="18"/>
      <c r="H146" s="19"/>
      <c r="I146" s="19"/>
      <c r="J146" s="412">
        <f t="shared" si="2"/>
        <v>0</v>
      </c>
      <c r="K146" s="28"/>
      <c r="L146" s="23" t="s">
        <v>24</v>
      </c>
      <c r="M146" s="30" t="s">
        <v>24</v>
      </c>
      <c r="N146" s="2"/>
      <c r="O146" s="2"/>
      <c r="P146" s="31"/>
      <c r="Q146" s="31"/>
      <c r="R146" s="20"/>
    </row>
    <row r="147" spans="1:18" x14ac:dyDescent="0.3">
      <c r="A147" s="4" t="s">
        <v>24</v>
      </c>
      <c r="B147" s="4"/>
      <c r="C147" s="33">
        <v>0</v>
      </c>
      <c r="D147" s="16"/>
      <c r="E147" s="17"/>
      <c r="F147" s="17"/>
      <c r="G147" s="18"/>
      <c r="H147" s="19"/>
      <c r="I147" s="19"/>
      <c r="J147" s="412">
        <f t="shared" si="2"/>
        <v>0</v>
      </c>
      <c r="K147" s="28"/>
      <c r="L147" s="23" t="s">
        <v>24</v>
      </c>
      <c r="M147" s="30" t="s">
        <v>24</v>
      </c>
      <c r="N147" s="2"/>
      <c r="O147" s="2"/>
      <c r="P147" s="31"/>
      <c r="Q147" s="31"/>
      <c r="R147" s="20"/>
    </row>
    <row r="148" spans="1:18" x14ac:dyDescent="0.3">
      <c r="A148" s="4" t="s">
        <v>24</v>
      </c>
      <c r="B148" s="4"/>
      <c r="C148" s="33">
        <v>0</v>
      </c>
      <c r="D148" s="16"/>
      <c r="E148" s="17"/>
      <c r="F148" s="17"/>
      <c r="G148" s="18"/>
      <c r="H148" s="19"/>
      <c r="I148" s="19"/>
      <c r="J148" s="412">
        <f t="shared" si="2"/>
        <v>0</v>
      </c>
      <c r="K148" s="28"/>
      <c r="L148" s="23" t="s">
        <v>24</v>
      </c>
      <c r="M148" s="30" t="s">
        <v>24</v>
      </c>
      <c r="N148" s="2"/>
      <c r="O148" s="2"/>
      <c r="P148" s="31"/>
      <c r="Q148" s="31"/>
      <c r="R148" s="20"/>
    </row>
    <row r="149" spans="1:18" x14ac:dyDescent="0.3">
      <c r="A149" s="4" t="s">
        <v>24</v>
      </c>
      <c r="B149" s="4"/>
      <c r="C149" s="33">
        <v>0</v>
      </c>
      <c r="D149" s="16"/>
      <c r="E149" s="17"/>
      <c r="F149" s="17"/>
      <c r="G149" s="18"/>
      <c r="H149" s="19"/>
      <c r="I149" s="19"/>
      <c r="J149" s="412">
        <f t="shared" si="2"/>
        <v>0</v>
      </c>
      <c r="K149" s="28"/>
      <c r="L149" s="23" t="s">
        <v>24</v>
      </c>
      <c r="M149" s="30" t="s">
        <v>24</v>
      </c>
      <c r="N149" s="2"/>
      <c r="O149" s="2"/>
      <c r="P149" s="31"/>
      <c r="Q149" s="31"/>
      <c r="R149" s="20"/>
    </row>
    <row r="150" spans="1:18" x14ac:dyDescent="0.3">
      <c r="A150" s="4" t="s">
        <v>24</v>
      </c>
      <c r="B150" s="4"/>
      <c r="C150" s="33">
        <v>0</v>
      </c>
      <c r="D150" s="16"/>
      <c r="E150" s="17"/>
      <c r="F150" s="17"/>
      <c r="G150" s="18" t="s">
        <v>24</v>
      </c>
      <c r="H150" s="19"/>
      <c r="I150" s="19"/>
      <c r="J150" s="412">
        <f t="shared" si="2"/>
        <v>0</v>
      </c>
      <c r="K150" s="28"/>
      <c r="L150" s="23" t="s">
        <v>24</v>
      </c>
      <c r="M150" s="30" t="s">
        <v>24</v>
      </c>
      <c r="N150" s="2"/>
      <c r="O150" s="2"/>
      <c r="P150" s="31"/>
      <c r="Q150" s="31"/>
      <c r="R150" s="20"/>
    </row>
    <row r="151" spans="1:18" x14ac:dyDescent="0.3">
      <c r="A151" s="4" t="s">
        <v>24</v>
      </c>
      <c r="B151" s="4"/>
      <c r="C151" s="33">
        <v>0</v>
      </c>
      <c r="D151" s="16"/>
      <c r="E151" s="17"/>
      <c r="F151" s="17"/>
      <c r="G151" s="18" t="s">
        <v>24</v>
      </c>
      <c r="H151" s="19"/>
      <c r="I151" s="19"/>
      <c r="J151" s="412">
        <f t="shared" si="2"/>
        <v>0</v>
      </c>
      <c r="K151" s="28"/>
      <c r="L151" s="23" t="s">
        <v>24</v>
      </c>
      <c r="M151" s="30" t="s">
        <v>24</v>
      </c>
      <c r="N151" s="2"/>
      <c r="O151" s="2"/>
      <c r="P151" s="31"/>
      <c r="Q151" s="31"/>
      <c r="R151" s="20"/>
    </row>
    <row r="152" spans="1:18" x14ac:dyDescent="0.3">
      <c r="A152" s="4" t="s">
        <v>24</v>
      </c>
      <c r="B152" s="4"/>
      <c r="C152" s="33">
        <v>0</v>
      </c>
      <c r="D152" s="16"/>
      <c r="E152" s="17"/>
      <c r="F152" s="17"/>
      <c r="G152" s="18" t="s">
        <v>24</v>
      </c>
      <c r="H152" s="19"/>
      <c r="I152" s="19"/>
      <c r="J152" s="412">
        <f t="shared" si="2"/>
        <v>0</v>
      </c>
      <c r="K152" s="28"/>
      <c r="L152" s="23" t="s">
        <v>24</v>
      </c>
      <c r="M152" s="30" t="s">
        <v>24</v>
      </c>
      <c r="N152" s="2"/>
      <c r="O152" s="2"/>
      <c r="P152" s="31"/>
      <c r="Q152" s="31"/>
      <c r="R152" s="20"/>
    </row>
    <row r="153" spans="1:18" x14ac:dyDescent="0.3">
      <c r="A153" s="4" t="s">
        <v>24</v>
      </c>
      <c r="B153" s="4"/>
      <c r="C153" s="33">
        <v>0</v>
      </c>
      <c r="D153" s="16"/>
      <c r="E153" s="17"/>
      <c r="F153" s="17"/>
      <c r="G153" s="18" t="s">
        <v>24</v>
      </c>
      <c r="H153" s="19"/>
      <c r="I153" s="19"/>
      <c r="J153" s="412">
        <f t="shared" si="2"/>
        <v>0</v>
      </c>
      <c r="K153" s="28"/>
      <c r="L153" s="23" t="s">
        <v>24</v>
      </c>
      <c r="M153" s="30" t="s">
        <v>24</v>
      </c>
      <c r="N153" s="2"/>
      <c r="O153" s="2"/>
      <c r="P153" s="31"/>
      <c r="Q153" s="31"/>
      <c r="R153" s="20"/>
    </row>
    <row r="154" spans="1:18" x14ac:dyDescent="0.3">
      <c r="A154" s="4" t="s">
        <v>24</v>
      </c>
      <c r="B154" s="4"/>
      <c r="C154" s="33">
        <v>0</v>
      </c>
      <c r="D154" s="16"/>
      <c r="E154" s="17"/>
      <c r="F154" s="17"/>
      <c r="G154" s="18" t="s">
        <v>24</v>
      </c>
      <c r="H154" s="19"/>
      <c r="I154" s="19"/>
      <c r="J154" s="412">
        <f t="shared" si="2"/>
        <v>0</v>
      </c>
      <c r="K154" s="28"/>
      <c r="L154" s="23" t="s">
        <v>24</v>
      </c>
      <c r="M154" s="30" t="s">
        <v>24</v>
      </c>
      <c r="N154" s="2"/>
      <c r="O154" s="2"/>
      <c r="P154" s="31"/>
      <c r="Q154" s="31"/>
      <c r="R154" s="20"/>
    </row>
    <row r="155" spans="1:18" x14ac:dyDescent="0.3">
      <c r="A155" s="4" t="s">
        <v>24</v>
      </c>
      <c r="B155" s="4"/>
      <c r="C155" s="33">
        <v>0</v>
      </c>
      <c r="D155" s="16"/>
      <c r="E155" s="17"/>
      <c r="F155" s="17"/>
      <c r="G155" s="18" t="s">
        <v>24</v>
      </c>
      <c r="H155" s="19"/>
      <c r="I155" s="19"/>
      <c r="J155" s="412">
        <f t="shared" si="2"/>
        <v>0</v>
      </c>
      <c r="K155" s="28"/>
      <c r="L155" s="23" t="s">
        <v>24</v>
      </c>
      <c r="M155" s="30" t="s">
        <v>24</v>
      </c>
      <c r="N155" s="2"/>
      <c r="O155" s="2"/>
      <c r="P155" s="31"/>
      <c r="Q155" s="31"/>
      <c r="R155" s="20"/>
    </row>
    <row r="156" spans="1:18" x14ac:dyDescent="0.3">
      <c r="A156" s="4" t="s">
        <v>24</v>
      </c>
      <c r="B156" s="4"/>
      <c r="C156" s="33">
        <v>0</v>
      </c>
      <c r="D156" s="16"/>
      <c r="E156" s="17"/>
      <c r="F156" s="17"/>
      <c r="G156" s="18" t="s">
        <v>24</v>
      </c>
      <c r="H156" s="19"/>
      <c r="I156" s="19"/>
      <c r="J156" s="412">
        <f t="shared" si="2"/>
        <v>0</v>
      </c>
      <c r="K156" s="28"/>
      <c r="L156" s="23" t="s">
        <v>24</v>
      </c>
      <c r="M156" s="30" t="s">
        <v>24</v>
      </c>
      <c r="N156" s="2"/>
      <c r="O156" s="2"/>
      <c r="P156" s="31"/>
      <c r="Q156" s="31"/>
      <c r="R156" s="20"/>
    </row>
    <row r="157" spans="1:18" x14ac:dyDescent="0.3">
      <c r="A157" s="4" t="s">
        <v>24</v>
      </c>
      <c r="B157" s="4"/>
      <c r="C157" s="33">
        <v>0</v>
      </c>
      <c r="D157" s="16"/>
      <c r="E157" s="17"/>
      <c r="F157" s="17"/>
      <c r="G157" s="18" t="s">
        <v>24</v>
      </c>
      <c r="H157" s="19"/>
      <c r="I157" s="19"/>
      <c r="J157" s="412">
        <f t="shared" si="2"/>
        <v>0</v>
      </c>
      <c r="K157" s="28"/>
      <c r="L157" s="23" t="s">
        <v>24</v>
      </c>
      <c r="M157" s="30" t="s">
        <v>24</v>
      </c>
      <c r="N157" s="2"/>
      <c r="O157" s="2"/>
      <c r="P157" s="31"/>
      <c r="Q157" s="31"/>
      <c r="R157" s="20"/>
    </row>
    <row r="158" spans="1:18" x14ac:dyDescent="0.3">
      <c r="A158" s="4" t="s">
        <v>24</v>
      </c>
      <c r="B158" s="4"/>
      <c r="C158" s="33">
        <v>0</v>
      </c>
      <c r="D158" s="16"/>
      <c r="E158" s="17"/>
      <c r="F158" s="17"/>
      <c r="G158" s="18" t="s">
        <v>24</v>
      </c>
      <c r="H158" s="19"/>
      <c r="I158" s="19"/>
      <c r="J158" s="412">
        <f t="shared" si="2"/>
        <v>0</v>
      </c>
      <c r="K158" s="28"/>
      <c r="L158" s="23" t="s">
        <v>24</v>
      </c>
      <c r="M158" s="30" t="s">
        <v>24</v>
      </c>
      <c r="N158" s="2"/>
      <c r="O158" s="2"/>
      <c r="P158" s="31"/>
      <c r="Q158" s="31"/>
      <c r="R158" s="20"/>
    </row>
    <row r="159" spans="1:18" x14ac:dyDescent="0.3">
      <c r="A159" s="4" t="s">
        <v>24</v>
      </c>
      <c r="B159" s="4"/>
      <c r="C159" s="33">
        <v>0</v>
      </c>
      <c r="D159" s="16"/>
      <c r="E159" s="17"/>
      <c r="F159" s="17"/>
      <c r="G159" s="18" t="s">
        <v>24</v>
      </c>
      <c r="H159" s="19"/>
      <c r="I159" s="19"/>
      <c r="J159" s="412">
        <f t="shared" si="2"/>
        <v>0</v>
      </c>
      <c r="K159" s="28"/>
      <c r="L159" s="23" t="s">
        <v>24</v>
      </c>
      <c r="M159" s="30" t="s">
        <v>24</v>
      </c>
      <c r="N159" s="2"/>
      <c r="O159" s="2"/>
      <c r="P159" s="31"/>
      <c r="Q159" s="31"/>
      <c r="R159" s="20"/>
    </row>
    <row r="160" spans="1:18" x14ac:dyDescent="0.3">
      <c r="A160" s="4" t="s">
        <v>24</v>
      </c>
      <c r="B160" s="4"/>
      <c r="C160" s="33">
        <v>0</v>
      </c>
      <c r="D160" s="16"/>
      <c r="E160" s="17"/>
      <c r="F160" s="17"/>
      <c r="G160" s="18" t="s">
        <v>24</v>
      </c>
      <c r="H160" s="19"/>
      <c r="I160" s="19"/>
      <c r="J160" s="412">
        <f t="shared" si="2"/>
        <v>0</v>
      </c>
      <c r="K160" s="28"/>
      <c r="L160" s="23" t="s">
        <v>24</v>
      </c>
      <c r="M160" s="30" t="s">
        <v>24</v>
      </c>
      <c r="N160" s="2"/>
      <c r="O160" s="2"/>
      <c r="P160" s="31"/>
      <c r="Q160" s="31"/>
      <c r="R160" s="20"/>
    </row>
    <row r="161" spans="1:18" x14ac:dyDescent="0.3">
      <c r="A161" s="4" t="s">
        <v>24</v>
      </c>
      <c r="B161" s="4"/>
      <c r="C161" s="33">
        <v>0</v>
      </c>
      <c r="D161" s="16"/>
      <c r="E161" s="17"/>
      <c r="F161" s="17"/>
      <c r="G161" s="18" t="s">
        <v>24</v>
      </c>
      <c r="H161" s="19"/>
      <c r="I161" s="19"/>
      <c r="J161" s="412">
        <f t="shared" si="2"/>
        <v>0</v>
      </c>
      <c r="K161" s="28"/>
      <c r="L161" s="23" t="s">
        <v>24</v>
      </c>
      <c r="M161" s="30" t="s">
        <v>24</v>
      </c>
      <c r="N161" s="2"/>
      <c r="O161" s="2"/>
      <c r="P161" s="31"/>
      <c r="Q161" s="31"/>
      <c r="R161" s="20"/>
    </row>
    <row r="162" spans="1:18" x14ac:dyDescent="0.3">
      <c r="A162" s="4" t="s">
        <v>24</v>
      </c>
      <c r="B162" s="4"/>
      <c r="C162" s="33">
        <v>0</v>
      </c>
      <c r="D162" s="16"/>
      <c r="E162" s="17"/>
      <c r="F162" s="17"/>
      <c r="G162" s="18" t="s">
        <v>24</v>
      </c>
      <c r="H162" s="19"/>
      <c r="I162" s="19"/>
      <c r="J162" s="412">
        <f t="shared" si="2"/>
        <v>0</v>
      </c>
      <c r="K162" s="28"/>
      <c r="L162" s="23" t="s">
        <v>24</v>
      </c>
      <c r="M162" s="30" t="s">
        <v>24</v>
      </c>
      <c r="N162" s="2"/>
      <c r="O162" s="2"/>
      <c r="P162" s="31"/>
      <c r="Q162" s="31"/>
      <c r="R162" s="20"/>
    </row>
    <row r="163" spans="1:18" x14ac:dyDescent="0.3">
      <c r="A163" s="4" t="s">
        <v>24</v>
      </c>
      <c r="B163" s="4"/>
      <c r="C163" s="33">
        <v>0</v>
      </c>
      <c r="D163" s="16"/>
      <c r="E163" s="17"/>
      <c r="F163" s="17"/>
      <c r="G163" s="18" t="s">
        <v>24</v>
      </c>
      <c r="H163" s="19"/>
      <c r="I163" s="19"/>
      <c r="J163" s="412">
        <f t="shared" si="2"/>
        <v>0</v>
      </c>
      <c r="K163" s="28"/>
      <c r="L163" s="23" t="s">
        <v>24</v>
      </c>
      <c r="M163" s="30" t="s">
        <v>24</v>
      </c>
      <c r="N163" s="2"/>
      <c r="O163" s="2"/>
      <c r="P163" s="31"/>
      <c r="Q163" s="31"/>
      <c r="R163" s="20"/>
    </row>
    <row r="164" spans="1:18" x14ac:dyDescent="0.3">
      <c r="A164" s="4" t="s">
        <v>24</v>
      </c>
      <c r="B164" s="4"/>
      <c r="C164" s="33">
        <v>0</v>
      </c>
      <c r="D164" s="16"/>
      <c r="E164" s="17"/>
      <c r="F164" s="17"/>
      <c r="G164" s="18" t="s">
        <v>24</v>
      </c>
      <c r="H164" s="19"/>
      <c r="I164" s="19"/>
      <c r="J164" s="412">
        <f t="shared" si="2"/>
        <v>0</v>
      </c>
      <c r="K164" s="28"/>
      <c r="L164" s="23" t="s">
        <v>24</v>
      </c>
      <c r="M164" s="30" t="s">
        <v>24</v>
      </c>
      <c r="N164" s="2"/>
      <c r="O164" s="2"/>
      <c r="P164" s="31"/>
      <c r="Q164" s="31"/>
      <c r="R164" s="20"/>
    </row>
    <row r="165" spans="1:18" x14ac:dyDescent="0.3">
      <c r="A165" s="4" t="s">
        <v>24</v>
      </c>
      <c r="B165" s="4"/>
      <c r="C165" s="33">
        <v>0</v>
      </c>
      <c r="D165" s="16"/>
      <c r="E165" s="17"/>
      <c r="F165" s="17"/>
      <c r="G165" s="18" t="s">
        <v>24</v>
      </c>
      <c r="H165" s="19"/>
      <c r="I165" s="19"/>
      <c r="J165" s="412">
        <f t="shared" si="2"/>
        <v>0</v>
      </c>
      <c r="K165" s="28"/>
      <c r="L165" s="23" t="s">
        <v>24</v>
      </c>
      <c r="M165" s="30" t="s">
        <v>24</v>
      </c>
      <c r="N165" s="2"/>
      <c r="O165" s="2"/>
      <c r="P165" s="31"/>
      <c r="Q165" s="31"/>
      <c r="R165" s="20"/>
    </row>
    <row r="166" spans="1:18" x14ac:dyDescent="0.3">
      <c r="A166" s="4" t="s">
        <v>24</v>
      </c>
      <c r="B166" s="4"/>
      <c r="C166" s="33">
        <v>0</v>
      </c>
      <c r="D166" s="16"/>
      <c r="E166" s="17"/>
      <c r="F166" s="17"/>
      <c r="G166" s="18" t="s">
        <v>24</v>
      </c>
      <c r="H166" s="19"/>
      <c r="I166" s="19"/>
      <c r="J166" s="412">
        <f t="shared" si="2"/>
        <v>0</v>
      </c>
      <c r="K166" s="28"/>
      <c r="L166" s="23" t="s">
        <v>24</v>
      </c>
      <c r="M166" s="30" t="s">
        <v>24</v>
      </c>
      <c r="N166" s="2"/>
      <c r="O166" s="2"/>
      <c r="P166" s="31"/>
      <c r="Q166" s="31"/>
      <c r="R166" s="20"/>
    </row>
    <row r="167" spans="1:18" x14ac:dyDescent="0.3">
      <c r="A167" s="4" t="s">
        <v>24</v>
      </c>
      <c r="B167" s="4"/>
      <c r="C167" s="33">
        <v>0</v>
      </c>
      <c r="D167" s="16"/>
      <c r="E167" s="17"/>
      <c r="F167" s="17"/>
      <c r="G167" s="18" t="s">
        <v>24</v>
      </c>
      <c r="H167" s="19"/>
      <c r="I167" s="19"/>
      <c r="J167" s="412">
        <f t="shared" si="2"/>
        <v>0</v>
      </c>
      <c r="K167" s="28"/>
      <c r="L167" s="23" t="s">
        <v>24</v>
      </c>
      <c r="M167" s="30" t="s">
        <v>24</v>
      </c>
      <c r="N167" s="2"/>
      <c r="O167" s="2"/>
      <c r="P167" s="31"/>
      <c r="Q167" s="31"/>
      <c r="R167" s="20"/>
    </row>
    <row r="168" spans="1:18" x14ac:dyDescent="0.3">
      <c r="A168" s="4" t="s">
        <v>24</v>
      </c>
      <c r="B168" s="4"/>
      <c r="C168" s="33">
        <v>0</v>
      </c>
      <c r="D168" s="16"/>
      <c r="E168" s="17"/>
      <c r="F168" s="17"/>
      <c r="G168" s="18" t="s">
        <v>24</v>
      </c>
      <c r="H168" s="19"/>
      <c r="I168" s="19"/>
      <c r="J168" s="412">
        <f t="shared" si="2"/>
        <v>0</v>
      </c>
      <c r="K168" s="28"/>
      <c r="L168" s="23" t="s">
        <v>24</v>
      </c>
      <c r="M168" s="30" t="s">
        <v>24</v>
      </c>
      <c r="N168" s="2"/>
      <c r="O168" s="2"/>
      <c r="P168" s="31"/>
      <c r="Q168" s="31"/>
      <c r="R168" s="20"/>
    </row>
  </sheetData>
  <mergeCells count="18">
    <mergeCell ref="N6:N7"/>
    <mergeCell ref="O6:O7"/>
    <mergeCell ref="P4:Q4"/>
    <mergeCell ref="R4:R9"/>
    <mergeCell ref="G5:G6"/>
    <mergeCell ref="H5:H6"/>
    <mergeCell ref="I5:I6"/>
    <mergeCell ref="P5:Q7"/>
    <mergeCell ref="K6:K7"/>
    <mergeCell ref="L6:L7"/>
    <mergeCell ref="M6:M7"/>
    <mergeCell ref="H1:M1"/>
    <mergeCell ref="H2:M2"/>
    <mergeCell ref="A4:A7"/>
    <mergeCell ref="B4:B7"/>
    <mergeCell ref="C4:C7"/>
    <mergeCell ref="D4:H4"/>
    <mergeCell ref="K4:M5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FF"/>
  </sheetPr>
  <dimension ref="A1:R174"/>
  <sheetViews>
    <sheetView workbookViewId="0">
      <selection activeCell="P20" sqref="P20"/>
    </sheetView>
  </sheetViews>
  <sheetFormatPr baseColWidth="10" defaultColWidth="11.44140625" defaultRowHeight="14.4" x14ac:dyDescent="0.3"/>
  <cols>
    <col min="1" max="17" width="11.44140625" style="38"/>
    <col min="18" max="18" width="19.6640625" style="38" customWidth="1"/>
    <col min="19" max="16384" width="11.44140625" style="38"/>
  </cols>
  <sheetData>
    <row r="1" spans="1:18" ht="18.75" x14ac:dyDescent="0.3">
      <c r="A1" s="617" t="s">
        <v>299</v>
      </c>
      <c r="B1" s="616"/>
      <c r="C1" s="616"/>
      <c r="D1" s="5">
        <v>2017</v>
      </c>
      <c r="H1" s="692" t="s">
        <v>202</v>
      </c>
      <c r="I1" s="693"/>
      <c r="J1" s="693"/>
      <c r="K1" s="793"/>
      <c r="L1" s="793"/>
      <c r="M1" s="794"/>
    </row>
    <row r="2" spans="1:18" ht="18.75" thickBot="1" x14ac:dyDescent="0.3">
      <c r="H2" s="694" t="s">
        <v>203</v>
      </c>
      <c r="I2" s="695"/>
      <c r="J2" s="695"/>
      <c r="K2" s="795"/>
      <c r="L2" s="795"/>
      <c r="M2" s="796"/>
    </row>
    <row r="3" spans="1:18" ht="22.5" x14ac:dyDescent="0.25">
      <c r="A3" s="22"/>
      <c r="B3" s="32"/>
      <c r="C3" s="32"/>
      <c r="D3" s="3"/>
    </row>
    <row r="4" spans="1:18" ht="16.8" x14ac:dyDescent="0.3">
      <c r="A4" s="696" t="s">
        <v>0</v>
      </c>
      <c r="B4" s="697" t="s">
        <v>1</v>
      </c>
      <c r="C4" s="697" t="s">
        <v>2</v>
      </c>
      <c r="D4" s="701" t="s">
        <v>3</v>
      </c>
      <c r="E4" s="701"/>
      <c r="F4" s="701"/>
      <c r="G4" s="701"/>
      <c r="H4" s="701"/>
      <c r="I4" s="402"/>
      <c r="J4" s="402" t="s">
        <v>195</v>
      </c>
      <c r="K4" s="797" t="s">
        <v>204</v>
      </c>
      <c r="L4" s="798"/>
      <c r="M4" s="799"/>
      <c r="N4" s="34"/>
      <c r="O4" s="35"/>
      <c r="P4" s="806" t="s">
        <v>4</v>
      </c>
      <c r="Q4" s="734"/>
      <c r="R4" s="803" t="s">
        <v>5</v>
      </c>
    </row>
    <row r="5" spans="1:18" x14ac:dyDescent="0.3">
      <c r="A5" s="689"/>
      <c r="B5" s="698"/>
      <c r="C5" s="700"/>
      <c r="D5" s="398" t="s">
        <v>6</v>
      </c>
      <c r="E5" s="398" t="s">
        <v>7</v>
      </c>
      <c r="F5" s="398" t="s">
        <v>8</v>
      </c>
      <c r="G5" s="688" t="s">
        <v>9</v>
      </c>
      <c r="H5" s="688" t="s">
        <v>10</v>
      </c>
      <c r="I5" s="690" t="s">
        <v>197</v>
      </c>
      <c r="J5" s="404"/>
      <c r="K5" s="800"/>
      <c r="L5" s="801"/>
      <c r="M5" s="802"/>
      <c r="N5" s="398" t="s">
        <v>11</v>
      </c>
      <c r="O5" s="398" t="s">
        <v>198</v>
      </c>
      <c r="P5" s="723" t="s">
        <v>12</v>
      </c>
      <c r="Q5" s="724"/>
      <c r="R5" s="803"/>
    </row>
    <row r="6" spans="1:18" ht="15" customHeight="1" x14ac:dyDescent="0.3">
      <c r="A6" s="689"/>
      <c r="B6" s="698"/>
      <c r="C6" s="700"/>
      <c r="D6" s="8"/>
      <c r="E6" s="400" t="s">
        <v>13</v>
      </c>
      <c r="F6" s="400" t="s">
        <v>13</v>
      </c>
      <c r="G6" s="688"/>
      <c r="H6" s="689"/>
      <c r="I6" s="691"/>
      <c r="J6" s="399"/>
      <c r="K6" s="804" t="s">
        <v>301</v>
      </c>
      <c r="L6" s="752" t="s">
        <v>16</v>
      </c>
      <c r="M6" s="807" t="s">
        <v>15</v>
      </c>
      <c r="N6" s="687" t="s">
        <v>16</v>
      </c>
      <c r="O6" s="809" t="s">
        <v>16</v>
      </c>
      <c r="P6" s="725"/>
      <c r="Q6" s="726"/>
      <c r="R6" s="803"/>
    </row>
    <row r="7" spans="1:18" ht="20.399999999999999" thickBot="1" x14ac:dyDescent="0.35">
      <c r="A7" s="689"/>
      <c r="B7" s="699"/>
      <c r="C7" s="691"/>
      <c r="D7" s="10"/>
      <c r="E7" s="401" t="s">
        <v>17</v>
      </c>
      <c r="F7" s="401" t="s">
        <v>17</v>
      </c>
      <c r="G7" s="401" t="s">
        <v>17</v>
      </c>
      <c r="H7" s="12"/>
      <c r="I7" s="401" t="s">
        <v>17</v>
      </c>
      <c r="J7" s="405" t="s">
        <v>16</v>
      </c>
      <c r="K7" s="805"/>
      <c r="L7" s="752"/>
      <c r="M7" s="808"/>
      <c r="N7" s="687"/>
      <c r="O7" s="810"/>
      <c r="P7" s="727"/>
      <c r="Q7" s="728"/>
      <c r="R7" s="803"/>
    </row>
    <row r="8" spans="1:18" ht="16.2" thickBot="1" x14ac:dyDescent="0.35">
      <c r="A8" s="513">
        <v>5</v>
      </c>
      <c r="B8" s="513"/>
      <c r="C8" s="513" t="s">
        <v>18</v>
      </c>
      <c r="D8" s="514" t="s">
        <v>196</v>
      </c>
      <c r="E8" s="515" t="s">
        <v>51</v>
      </c>
      <c r="F8" s="516" t="s">
        <v>48</v>
      </c>
      <c r="G8" s="517" t="s">
        <v>248</v>
      </c>
      <c r="H8" s="516" t="s">
        <v>48</v>
      </c>
      <c r="I8" s="515" t="s">
        <v>51</v>
      </c>
      <c r="J8" s="518"/>
      <c r="K8" s="519" t="s">
        <v>249</v>
      </c>
      <c r="L8" s="519" t="s">
        <v>300</v>
      </c>
      <c r="M8" s="519"/>
      <c r="N8" s="492" t="s">
        <v>250</v>
      </c>
      <c r="O8" s="492" t="s">
        <v>251</v>
      </c>
      <c r="P8" s="512" t="s">
        <v>19</v>
      </c>
      <c r="Q8" s="512" t="s">
        <v>20</v>
      </c>
      <c r="R8" s="803"/>
    </row>
    <row r="9" spans="1:18" x14ac:dyDescent="0.3">
      <c r="A9" s="25" t="s">
        <v>21</v>
      </c>
      <c r="B9" s="25">
        <v>881</v>
      </c>
      <c r="C9" s="25"/>
      <c r="D9" s="24" t="s">
        <v>247</v>
      </c>
      <c r="E9" s="24" t="s">
        <v>247</v>
      </c>
      <c r="F9" s="24" t="s">
        <v>247</v>
      </c>
      <c r="G9" s="24" t="s">
        <v>247</v>
      </c>
      <c r="H9" s="24" t="s">
        <v>247</v>
      </c>
      <c r="I9" s="413"/>
      <c r="J9" s="24"/>
      <c r="K9" s="24">
        <v>80</v>
      </c>
      <c r="L9" s="24"/>
      <c r="M9" s="24" t="s">
        <v>22</v>
      </c>
      <c r="N9" s="26" t="s">
        <v>23</v>
      </c>
      <c r="O9" s="26" t="s">
        <v>23</v>
      </c>
      <c r="P9" s="26"/>
      <c r="Q9" s="26"/>
      <c r="R9" s="803"/>
    </row>
    <row r="10" spans="1:18" x14ac:dyDescent="0.3">
      <c r="A10" s="6">
        <v>42807</v>
      </c>
      <c r="B10" s="33"/>
      <c r="C10" s="33">
        <v>0</v>
      </c>
      <c r="D10" s="27">
        <v>10</v>
      </c>
      <c r="E10" s="17">
        <v>0</v>
      </c>
      <c r="F10" s="17">
        <v>41.6</v>
      </c>
      <c r="G10" s="18">
        <v>6.8</v>
      </c>
      <c r="H10" s="361">
        <v>1183</v>
      </c>
      <c r="I10" s="415"/>
      <c r="J10" s="412">
        <f>H10*0.7</f>
        <v>828.09999999999991</v>
      </c>
      <c r="K10" s="29">
        <v>247.5</v>
      </c>
      <c r="L10" s="23">
        <f>IF(K10="","",K10*100)/8.2</f>
        <v>3018.2926829268295</v>
      </c>
      <c r="M10" s="30">
        <f>IF(L10="","",IF((1200-L10)*$A$8/(1290)&lt;0,0,(1200-L10)*$A$8/(1290)))</f>
        <v>0</v>
      </c>
      <c r="N10" s="2">
        <v>47</v>
      </c>
      <c r="O10" s="2"/>
      <c r="P10" s="31"/>
      <c r="Q10" s="31"/>
      <c r="R10" s="20"/>
    </row>
    <row r="11" spans="1:18" x14ac:dyDescent="0.3">
      <c r="A11" s="6"/>
      <c r="B11" s="33"/>
      <c r="C11" s="33">
        <v>0</v>
      </c>
      <c r="D11" s="27">
        <v>9.1999999999999993</v>
      </c>
      <c r="E11" s="17">
        <v>0.1</v>
      </c>
      <c r="F11" s="17">
        <v>26.1</v>
      </c>
      <c r="G11" s="18">
        <v>3.2</v>
      </c>
      <c r="H11" s="19">
        <v>748</v>
      </c>
      <c r="I11" s="414"/>
      <c r="J11" s="412">
        <f t="shared" ref="J11:J74" si="0">H11*0.7</f>
        <v>523.6</v>
      </c>
      <c r="K11" s="29">
        <v>119</v>
      </c>
      <c r="L11" s="23"/>
      <c r="M11" s="30"/>
      <c r="N11" s="2" t="s">
        <v>316</v>
      </c>
      <c r="O11" s="2"/>
      <c r="P11" s="31"/>
      <c r="Q11" s="31"/>
      <c r="R11" s="20"/>
    </row>
    <row r="12" spans="1:18" x14ac:dyDescent="0.3">
      <c r="A12" s="6"/>
      <c r="B12" s="33"/>
      <c r="C12" s="33">
        <v>0</v>
      </c>
      <c r="D12" s="27"/>
      <c r="E12" s="17"/>
      <c r="F12" s="17"/>
      <c r="G12" s="18"/>
      <c r="H12" s="19"/>
      <c r="I12" s="19"/>
      <c r="J12" s="412">
        <f t="shared" si="0"/>
        <v>0</v>
      </c>
      <c r="K12" s="29"/>
      <c r="L12" s="23"/>
      <c r="M12" s="30"/>
      <c r="N12" s="2"/>
      <c r="O12" s="2"/>
      <c r="P12" s="31"/>
      <c r="Q12" s="31"/>
      <c r="R12" s="20"/>
    </row>
    <row r="13" spans="1:18" x14ac:dyDescent="0.3">
      <c r="A13" s="6"/>
      <c r="B13" s="33"/>
      <c r="C13" s="33">
        <v>0</v>
      </c>
      <c r="D13" s="16"/>
      <c r="E13" s="17"/>
      <c r="F13" s="17"/>
      <c r="G13" s="18"/>
      <c r="H13" s="19"/>
      <c r="I13" s="19"/>
      <c r="J13" s="412">
        <f t="shared" si="0"/>
        <v>0</v>
      </c>
      <c r="K13" s="29"/>
      <c r="L13" s="23"/>
      <c r="M13" s="30"/>
      <c r="N13" s="2"/>
      <c r="O13" s="2"/>
      <c r="P13" s="31"/>
      <c r="Q13" s="31"/>
      <c r="R13" s="20"/>
    </row>
    <row r="14" spans="1:18" x14ac:dyDescent="0.3">
      <c r="A14" s="4"/>
      <c r="B14" s="33"/>
      <c r="C14" s="33">
        <v>0</v>
      </c>
      <c r="D14" s="16"/>
      <c r="E14" s="17"/>
      <c r="F14" s="17"/>
      <c r="G14" s="18"/>
      <c r="H14" s="19"/>
      <c r="I14" s="19"/>
      <c r="J14" s="412">
        <f t="shared" si="0"/>
        <v>0</v>
      </c>
      <c r="K14" s="29"/>
      <c r="L14" s="23"/>
      <c r="M14" s="30"/>
      <c r="N14" s="2"/>
      <c r="O14" s="2"/>
      <c r="P14" s="31"/>
      <c r="Q14" s="31"/>
      <c r="R14" s="20"/>
    </row>
    <row r="15" spans="1:18" x14ac:dyDescent="0.3">
      <c r="A15" s="4"/>
      <c r="B15" s="33"/>
      <c r="C15" s="33">
        <v>0</v>
      </c>
      <c r="D15" s="16"/>
      <c r="E15" s="17"/>
      <c r="F15" s="17"/>
      <c r="G15" s="18"/>
      <c r="H15" s="19"/>
      <c r="I15" s="19"/>
      <c r="J15" s="412">
        <f t="shared" si="0"/>
        <v>0</v>
      </c>
      <c r="K15" s="29"/>
      <c r="L15" s="23"/>
      <c r="M15" s="30"/>
      <c r="N15" s="2"/>
      <c r="O15" s="2"/>
      <c r="P15" s="31"/>
      <c r="Q15" s="31"/>
      <c r="R15" s="20"/>
    </row>
    <row r="16" spans="1:18" x14ac:dyDescent="0.3">
      <c r="A16" s="4"/>
      <c r="B16" s="33"/>
      <c r="C16" s="33">
        <v>0</v>
      </c>
      <c r="D16" s="16"/>
      <c r="E16" s="17"/>
      <c r="F16" s="17"/>
      <c r="G16" s="18"/>
      <c r="H16" s="19"/>
      <c r="I16" s="19"/>
      <c r="J16" s="412">
        <f t="shared" si="0"/>
        <v>0</v>
      </c>
      <c r="K16" s="29"/>
      <c r="L16" s="23"/>
      <c r="M16" s="30"/>
      <c r="N16" s="2"/>
      <c r="O16" s="2"/>
      <c r="P16" s="31"/>
      <c r="Q16" s="31"/>
      <c r="R16" s="20"/>
    </row>
    <row r="17" spans="1:18" x14ac:dyDescent="0.3">
      <c r="A17" s="4"/>
      <c r="B17" s="33"/>
      <c r="C17" s="33">
        <v>0</v>
      </c>
      <c r="D17" s="16"/>
      <c r="E17" s="17"/>
      <c r="F17" s="17"/>
      <c r="G17" s="18"/>
      <c r="H17" s="19"/>
      <c r="I17" s="19"/>
      <c r="J17" s="412">
        <f t="shared" si="0"/>
        <v>0</v>
      </c>
      <c r="K17" s="29"/>
      <c r="L17" s="23"/>
      <c r="M17" s="30"/>
      <c r="N17" s="2"/>
      <c r="O17" s="2"/>
      <c r="P17" s="31"/>
      <c r="Q17" s="31"/>
      <c r="R17" s="20"/>
    </row>
    <row r="18" spans="1:18" x14ac:dyDescent="0.3">
      <c r="A18" s="4"/>
      <c r="B18" s="33"/>
      <c r="C18" s="33">
        <v>0</v>
      </c>
      <c r="D18" s="16"/>
      <c r="E18" s="17"/>
      <c r="F18" s="17"/>
      <c r="G18" s="18"/>
      <c r="H18" s="19"/>
      <c r="I18" s="19"/>
      <c r="J18" s="412">
        <f t="shared" si="0"/>
        <v>0</v>
      </c>
      <c r="K18" s="29"/>
      <c r="L18" s="23"/>
      <c r="M18" s="30"/>
      <c r="N18" s="2"/>
      <c r="O18" s="2"/>
      <c r="P18" s="31"/>
      <c r="Q18" s="31"/>
      <c r="R18" s="20"/>
    </row>
    <row r="19" spans="1:18" x14ac:dyDescent="0.3">
      <c r="A19" s="4"/>
      <c r="B19" s="33"/>
      <c r="C19" s="33">
        <v>0</v>
      </c>
      <c r="D19" s="16"/>
      <c r="E19" s="17"/>
      <c r="F19" s="17"/>
      <c r="G19" s="18"/>
      <c r="H19" s="19"/>
      <c r="I19" s="19"/>
      <c r="J19" s="412">
        <f t="shared" si="0"/>
        <v>0</v>
      </c>
      <c r="K19" s="29"/>
      <c r="L19" s="23"/>
      <c r="M19" s="30"/>
      <c r="N19" s="2"/>
      <c r="O19" s="2"/>
      <c r="P19" s="31"/>
      <c r="Q19" s="31"/>
      <c r="R19" s="20"/>
    </row>
    <row r="20" spans="1:18" x14ac:dyDescent="0.3">
      <c r="A20" s="4"/>
      <c r="B20" s="33"/>
      <c r="C20" s="33">
        <v>0</v>
      </c>
      <c r="D20" s="16"/>
      <c r="E20" s="17"/>
      <c r="F20" s="17"/>
      <c r="G20" s="18"/>
      <c r="H20" s="19"/>
      <c r="I20" s="19"/>
      <c r="J20" s="412">
        <f t="shared" si="0"/>
        <v>0</v>
      </c>
      <c r="K20" s="29"/>
      <c r="L20" s="23"/>
      <c r="M20" s="30"/>
      <c r="N20" s="2"/>
      <c r="O20" s="2"/>
      <c r="P20" s="31"/>
      <c r="Q20" s="31"/>
      <c r="R20" s="20"/>
    </row>
    <row r="21" spans="1:18" x14ac:dyDescent="0.3">
      <c r="A21" s="4"/>
      <c r="B21" s="33"/>
      <c r="C21" s="33">
        <v>0</v>
      </c>
      <c r="D21" s="16"/>
      <c r="E21" s="17"/>
      <c r="F21" s="17"/>
      <c r="G21" s="18"/>
      <c r="H21" s="19"/>
      <c r="I21" s="19"/>
      <c r="J21" s="412">
        <f t="shared" si="0"/>
        <v>0</v>
      </c>
      <c r="K21" s="29"/>
      <c r="L21" s="23"/>
      <c r="M21" s="30"/>
      <c r="N21" s="2"/>
      <c r="O21" s="2"/>
      <c r="P21" s="31"/>
      <c r="Q21" s="31"/>
      <c r="R21" s="20"/>
    </row>
    <row r="22" spans="1:18" x14ac:dyDescent="0.3">
      <c r="A22" s="4"/>
      <c r="B22" s="33"/>
      <c r="C22" s="33">
        <v>0</v>
      </c>
      <c r="D22" s="16"/>
      <c r="E22" s="17"/>
      <c r="F22" s="17"/>
      <c r="G22" s="18"/>
      <c r="H22" s="19"/>
      <c r="I22" s="19"/>
      <c r="J22" s="412">
        <f t="shared" si="0"/>
        <v>0</v>
      </c>
      <c r="K22" s="29"/>
      <c r="L22" s="23"/>
      <c r="M22" s="30"/>
      <c r="N22" s="2"/>
      <c r="O22" s="2"/>
      <c r="P22" s="31"/>
      <c r="Q22" s="31"/>
      <c r="R22" s="21"/>
    </row>
    <row r="23" spans="1:18" x14ac:dyDescent="0.3">
      <c r="A23" s="4"/>
      <c r="B23" s="33"/>
      <c r="C23" s="33">
        <v>0</v>
      </c>
      <c r="D23" s="16"/>
      <c r="E23" s="17"/>
      <c r="F23" s="17"/>
      <c r="G23" s="18"/>
      <c r="H23" s="19"/>
      <c r="I23" s="19"/>
      <c r="J23" s="412">
        <f t="shared" si="0"/>
        <v>0</v>
      </c>
      <c r="K23" s="29"/>
      <c r="L23" s="23"/>
      <c r="M23" s="30"/>
      <c r="N23" s="2"/>
      <c r="O23" s="2"/>
      <c r="P23" s="31"/>
      <c r="Q23" s="31"/>
      <c r="R23" s="20"/>
    </row>
    <row r="24" spans="1:18" x14ac:dyDescent="0.3">
      <c r="A24" s="4"/>
      <c r="B24" s="33"/>
      <c r="C24" s="33">
        <v>0</v>
      </c>
      <c r="D24" s="16"/>
      <c r="E24" s="17"/>
      <c r="F24" s="17"/>
      <c r="G24" s="18"/>
      <c r="H24" s="19"/>
      <c r="I24" s="19"/>
      <c r="J24" s="412">
        <f t="shared" si="0"/>
        <v>0</v>
      </c>
      <c r="K24" s="29"/>
      <c r="L24" s="23"/>
      <c r="M24" s="30"/>
      <c r="N24" s="2"/>
      <c r="O24" s="2"/>
      <c r="P24" s="31"/>
      <c r="Q24" s="31"/>
      <c r="R24" s="20"/>
    </row>
    <row r="25" spans="1:18" x14ac:dyDescent="0.3">
      <c r="A25" s="4"/>
      <c r="B25" s="33"/>
      <c r="C25" s="33">
        <v>0</v>
      </c>
      <c r="D25" s="16"/>
      <c r="E25" s="17"/>
      <c r="F25" s="17"/>
      <c r="G25" s="18"/>
      <c r="H25" s="19"/>
      <c r="I25" s="19"/>
      <c r="J25" s="412">
        <f t="shared" si="0"/>
        <v>0</v>
      </c>
      <c r="K25" s="29"/>
      <c r="L25" s="23"/>
      <c r="M25" s="30"/>
      <c r="N25" s="2"/>
      <c r="O25" s="2"/>
      <c r="P25" s="31"/>
      <c r="Q25" s="31"/>
      <c r="R25" s="20"/>
    </row>
    <row r="26" spans="1:18" x14ac:dyDescent="0.3">
      <c r="A26" s="4"/>
      <c r="B26" s="33"/>
      <c r="C26" s="33">
        <v>0</v>
      </c>
      <c r="D26" s="16"/>
      <c r="E26" s="17"/>
      <c r="F26" s="17"/>
      <c r="G26" s="18"/>
      <c r="H26" s="19"/>
      <c r="I26" s="19"/>
      <c r="J26" s="412">
        <f t="shared" si="0"/>
        <v>0</v>
      </c>
      <c r="K26" s="29"/>
      <c r="L26" s="23"/>
      <c r="M26" s="30"/>
      <c r="N26" s="2"/>
      <c r="O26" s="2"/>
      <c r="P26" s="31"/>
      <c r="Q26" s="31"/>
      <c r="R26" s="20"/>
    </row>
    <row r="27" spans="1:18" x14ac:dyDescent="0.3">
      <c r="A27" s="4"/>
      <c r="B27" s="33"/>
      <c r="C27" s="33">
        <v>0</v>
      </c>
      <c r="D27" s="16"/>
      <c r="E27" s="17"/>
      <c r="F27" s="17"/>
      <c r="G27" s="18"/>
      <c r="H27" s="19"/>
      <c r="I27" s="19"/>
      <c r="J27" s="412">
        <f t="shared" si="0"/>
        <v>0</v>
      </c>
      <c r="K27" s="29"/>
      <c r="L27" s="23"/>
      <c r="M27" s="30"/>
      <c r="N27" s="2"/>
      <c r="O27" s="2"/>
      <c r="P27" s="31"/>
      <c r="Q27" s="31"/>
      <c r="R27" s="20"/>
    </row>
    <row r="28" spans="1:18" x14ac:dyDescent="0.3">
      <c r="A28" s="4"/>
      <c r="B28" s="33"/>
      <c r="C28" s="33">
        <v>0</v>
      </c>
      <c r="D28" s="16"/>
      <c r="E28" s="17"/>
      <c r="F28" s="17"/>
      <c r="G28" s="18"/>
      <c r="H28" s="19"/>
      <c r="I28" s="19"/>
      <c r="J28" s="412">
        <f t="shared" si="0"/>
        <v>0</v>
      </c>
      <c r="K28" s="28"/>
      <c r="L28" s="23"/>
      <c r="M28" s="30"/>
      <c r="N28" s="2"/>
      <c r="O28" s="2"/>
      <c r="P28" s="31"/>
      <c r="Q28" s="31"/>
      <c r="R28" s="20"/>
    </row>
    <row r="29" spans="1:18" x14ac:dyDescent="0.3">
      <c r="A29" s="4"/>
      <c r="B29" s="33"/>
      <c r="C29" s="33">
        <v>0</v>
      </c>
      <c r="D29" s="16"/>
      <c r="E29" s="17"/>
      <c r="F29" s="17"/>
      <c r="G29" s="18"/>
      <c r="H29" s="19"/>
      <c r="I29" s="19"/>
      <c r="J29" s="412">
        <f t="shared" si="0"/>
        <v>0</v>
      </c>
      <c r="K29" s="28"/>
      <c r="L29" s="23"/>
      <c r="M29" s="30"/>
      <c r="N29" s="2"/>
      <c r="O29" s="2"/>
      <c r="P29" s="31"/>
      <c r="Q29" s="31"/>
      <c r="R29" s="20"/>
    </row>
    <row r="30" spans="1:18" x14ac:dyDescent="0.3">
      <c r="A30" s="4"/>
      <c r="B30" s="33"/>
      <c r="C30" s="33">
        <v>0</v>
      </c>
      <c r="D30" s="16"/>
      <c r="E30" s="17"/>
      <c r="F30" s="17"/>
      <c r="G30" s="18"/>
      <c r="H30" s="19"/>
      <c r="I30" s="19"/>
      <c r="J30" s="412">
        <f t="shared" si="0"/>
        <v>0</v>
      </c>
      <c r="K30" s="28"/>
      <c r="L30" s="23"/>
      <c r="M30" s="30"/>
      <c r="N30" s="2"/>
      <c r="O30" s="2"/>
      <c r="P30" s="31"/>
      <c r="Q30" s="31"/>
      <c r="R30" s="20"/>
    </row>
    <row r="31" spans="1:18" x14ac:dyDescent="0.3">
      <c r="A31" s="4"/>
      <c r="B31" s="33"/>
      <c r="C31" s="33">
        <v>0</v>
      </c>
      <c r="D31" s="16"/>
      <c r="E31" s="17"/>
      <c r="F31" s="17"/>
      <c r="G31" s="18"/>
      <c r="H31" s="19"/>
      <c r="I31" s="19"/>
      <c r="J31" s="412">
        <f t="shared" si="0"/>
        <v>0</v>
      </c>
      <c r="K31" s="28"/>
      <c r="L31" s="23"/>
      <c r="M31" s="30"/>
      <c r="N31" s="2"/>
      <c r="O31" s="2"/>
      <c r="P31" s="31"/>
      <c r="Q31" s="31"/>
      <c r="R31" s="20"/>
    </row>
    <row r="32" spans="1:18" x14ac:dyDescent="0.3">
      <c r="A32" s="4"/>
      <c r="B32" s="33"/>
      <c r="C32" s="33">
        <v>0</v>
      </c>
      <c r="D32" s="16"/>
      <c r="E32" s="17"/>
      <c r="F32" s="17"/>
      <c r="G32" s="18"/>
      <c r="H32" s="19"/>
      <c r="I32" s="19"/>
      <c r="J32" s="412">
        <f t="shared" si="0"/>
        <v>0</v>
      </c>
      <c r="K32" s="28"/>
      <c r="L32" s="23"/>
      <c r="M32" s="30"/>
      <c r="N32" s="2"/>
      <c r="O32" s="2"/>
      <c r="P32" s="31"/>
      <c r="Q32" s="31"/>
      <c r="R32" s="20"/>
    </row>
    <row r="33" spans="1:18" x14ac:dyDescent="0.3">
      <c r="A33" s="4"/>
      <c r="B33" s="33"/>
      <c r="C33" s="33">
        <v>0</v>
      </c>
      <c r="D33" s="16"/>
      <c r="E33" s="17"/>
      <c r="F33" s="17"/>
      <c r="G33" s="18"/>
      <c r="H33" s="19"/>
      <c r="I33" s="19"/>
      <c r="J33" s="412">
        <f t="shared" si="0"/>
        <v>0</v>
      </c>
      <c r="K33" s="28"/>
      <c r="L33" s="23"/>
      <c r="M33" s="30"/>
      <c r="N33" s="2"/>
      <c r="O33" s="2"/>
      <c r="P33" s="31"/>
      <c r="Q33" s="31"/>
      <c r="R33" s="20"/>
    </row>
    <row r="34" spans="1:18" x14ac:dyDescent="0.3">
      <c r="A34" s="4"/>
      <c r="B34" s="33"/>
      <c r="C34" s="33">
        <v>0</v>
      </c>
      <c r="D34" s="16"/>
      <c r="E34" s="17"/>
      <c r="F34" s="17"/>
      <c r="G34" s="18"/>
      <c r="H34" s="19"/>
      <c r="I34" s="19"/>
      <c r="J34" s="412">
        <f t="shared" si="0"/>
        <v>0</v>
      </c>
      <c r="K34" s="28"/>
      <c r="L34" s="23"/>
      <c r="M34" s="30"/>
      <c r="N34" s="2"/>
      <c r="O34" s="2"/>
      <c r="P34" s="31"/>
      <c r="Q34" s="31"/>
      <c r="R34" s="20"/>
    </row>
    <row r="35" spans="1:18" x14ac:dyDescent="0.3">
      <c r="A35" s="4"/>
      <c r="B35" s="33"/>
      <c r="C35" s="33">
        <v>0</v>
      </c>
      <c r="D35" s="16"/>
      <c r="E35" s="17"/>
      <c r="F35" s="17"/>
      <c r="G35" s="18"/>
      <c r="H35" s="19"/>
      <c r="I35" s="19"/>
      <c r="J35" s="412">
        <f t="shared" si="0"/>
        <v>0</v>
      </c>
      <c r="K35" s="28"/>
      <c r="L35" s="23"/>
      <c r="M35" s="30"/>
      <c r="N35" s="2"/>
      <c r="O35" s="2"/>
      <c r="P35" s="31"/>
      <c r="Q35" s="31"/>
      <c r="R35" s="20"/>
    </row>
    <row r="36" spans="1:18" x14ac:dyDescent="0.3">
      <c r="A36" s="4"/>
      <c r="B36" s="33"/>
      <c r="C36" s="33">
        <v>0</v>
      </c>
      <c r="D36" s="16"/>
      <c r="E36" s="17"/>
      <c r="F36" s="17"/>
      <c r="G36" s="18"/>
      <c r="H36" s="19"/>
      <c r="I36" s="19"/>
      <c r="J36" s="412">
        <f t="shared" si="0"/>
        <v>0</v>
      </c>
      <c r="K36" s="28"/>
      <c r="L36" s="23"/>
      <c r="M36" s="30"/>
      <c r="N36" s="2"/>
      <c r="O36" s="2"/>
      <c r="P36" s="31"/>
      <c r="Q36" s="31"/>
      <c r="R36" s="20"/>
    </row>
    <row r="37" spans="1:18" x14ac:dyDescent="0.3">
      <c r="A37" s="4"/>
      <c r="B37" s="33"/>
      <c r="C37" s="33">
        <v>0</v>
      </c>
      <c r="D37" s="16"/>
      <c r="E37" s="17"/>
      <c r="F37" s="17"/>
      <c r="G37" s="18"/>
      <c r="H37" s="19"/>
      <c r="I37" s="19"/>
      <c r="J37" s="412">
        <f t="shared" si="0"/>
        <v>0</v>
      </c>
      <c r="K37" s="28"/>
      <c r="L37" s="23"/>
      <c r="M37" s="30"/>
      <c r="N37" s="2"/>
      <c r="O37" s="2"/>
      <c r="P37" s="31"/>
      <c r="Q37" s="31"/>
      <c r="R37" s="20"/>
    </row>
    <row r="38" spans="1:18" x14ac:dyDescent="0.3">
      <c r="A38" s="4" t="s">
        <v>24</v>
      </c>
      <c r="B38" s="33"/>
      <c r="C38" s="33">
        <v>0</v>
      </c>
      <c r="D38" s="16"/>
      <c r="E38" s="17"/>
      <c r="F38" s="17"/>
      <c r="G38" s="18"/>
      <c r="H38" s="19"/>
      <c r="I38" s="19"/>
      <c r="J38" s="412">
        <f t="shared" si="0"/>
        <v>0</v>
      </c>
      <c r="K38" s="28"/>
      <c r="L38" s="23"/>
      <c r="M38" s="30"/>
      <c r="N38" s="2"/>
      <c r="O38" s="2"/>
      <c r="P38" s="31"/>
      <c r="Q38" s="31"/>
      <c r="R38" s="20"/>
    </row>
    <row r="39" spans="1:18" x14ac:dyDescent="0.3">
      <c r="A39" s="4" t="s">
        <v>24</v>
      </c>
      <c r="B39" s="33"/>
      <c r="C39" s="33">
        <v>0</v>
      </c>
      <c r="D39" s="16"/>
      <c r="E39" s="17"/>
      <c r="F39" s="17"/>
      <c r="G39" s="18"/>
      <c r="H39" s="19"/>
      <c r="I39" s="19"/>
      <c r="J39" s="412">
        <f t="shared" si="0"/>
        <v>0</v>
      </c>
      <c r="K39" s="28"/>
      <c r="L39" s="23"/>
      <c r="M39" s="30"/>
      <c r="N39" s="2"/>
      <c r="O39" s="2"/>
      <c r="P39" s="31"/>
      <c r="Q39" s="31"/>
      <c r="R39" s="20"/>
    </row>
    <row r="40" spans="1:18" x14ac:dyDescent="0.3">
      <c r="A40" s="4" t="s">
        <v>24</v>
      </c>
      <c r="B40" s="33"/>
      <c r="C40" s="33">
        <v>0</v>
      </c>
      <c r="D40" s="16"/>
      <c r="E40" s="17"/>
      <c r="F40" s="17"/>
      <c r="G40" s="18"/>
      <c r="H40" s="19"/>
      <c r="I40" s="19"/>
      <c r="J40" s="412">
        <f t="shared" si="0"/>
        <v>0</v>
      </c>
      <c r="K40" s="28"/>
      <c r="L40" s="23"/>
      <c r="M40" s="30"/>
      <c r="N40" s="2"/>
      <c r="O40" s="2"/>
      <c r="P40" s="31"/>
      <c r="Q40" s="31"/>
      <c r="R40" s="20"/>
    </row>
    <row r="41" spans="1:18" x14ac:dyDescent="0.3">
      <c r="A41" s="4" t="s">
        <v>24</v>
      </c>
      <c r="B41" s="4"/>
      <c r="C41" s="33">
        <v>0</v>
      </c>
      <c r="D41" s="16"/>
      <c r="E41" s="17"/>
      <c r="F41" s="17"/>
      <c r="G41" s="18"/>
      <c r="H41" s="19"/>
      <c r="I41" s="19"/>
      <c r="J41" s="412">
        <f t="shared" si="0"/>
        <v>0</v>
      </c>
      <c r="K41" s="28"/>
      <c r="L41" s="23" t="s">
        <v>24</v>
      </c>
      <c r="M41" s="30" t="s">
        <v>24</v>
      </c>
      <c r="N41" s="2"/>
      <c r="O41" s="2"/>
      <c r="P41" s="31"/>
      <c r="Q41" s="31"/>
      <c r="R41" s="20"/>
    </row>
    <row r="42" spans="1:18" x14ac:dyDescent="0.3">
      <c r="A42" s="4" t="s">
        <v>24</v>
      </c>
      <c r="B42" s="4"/>
      <c r="C42" s="33">
        <v>0</v>
      </c>
      <c r="D42" s="16"/>
      <c r="E42" s="17"/>
      <c r="F42" s="17"/>
      <c r="G42" s="18"/>
      <c r="H42" s="19"/>
      <c r="I42" s="19"/>
      <c r="J42" s="412">
        <f t="shared" si="0"/>
        <v>0</v>
      </c>
      <c r="K42" s="28"/>
      <c r="L42" s="23" t="s">
        <v>24</v>
      </c>
      <c r="M42" s="30" t="s">
        <v>24</v>
      </c>
      <c r="N42" s="2"/>
      <c r="O42" s="2"/>
      <c r="P42" s="31"/>
      <c r="Q42" s="31"/>
      <c r="R42" s="20"/>
    </row>
    <row r="43" spans="1:18" x14ac:dyDescent="0.3">
      <c r="A43" s="4" t="s">
        <v>24</v>
      </c>
      <c r="B43" s="4"/>
      <c r="C43" s="33">
        <v>0</v>
      </c>
      <c r="D43" s="16"/>
      <c r="E43" s="17"/>
      <c r="F43" s="17"/>
      <c r="G43" s="18"/>
      <c r="H43" s="19"/>
      <c r="I43" s="19"/>
      <c r="J43" s="412">
        <f t="shared" si="0"/>
        <v>0</v>
      </c>
      <c r="K43" s="28"/>
      <c r="L43" s="23" t="s">
        <v>24</v>
      </c>
      <c r="M43" s="30" t="s">
        <v>24</v>
      </c>
      <c r="N43" s="2"/>
      <c r="O43" s="2"/>
      <c r="P43" s="31"/>
      <c r="Q43" s="31"/>
      <c r="R43" s="20"/>
    </row>
    <row r="44" spans="1:18" x14ac:dyDescent="0.3">
      <c r="A44" s="4" t="s">
        <v>24</v>
      </c>
      <c r="B44" s="4"/>
      <c r="C44" s="33">
        <v>0</v>
      </c>
      <c r="D44" s="16"/>
      <c r="E44" s="17"/>
      <c r="F44" s="17"/>
      <c r="G44" s="18"/>
      <c r="H44" s="19"/>
      <c r="I44" s="19"/>
      <c r="J44" s="412">
        <f t="shared" si="0"/>
        <v>0</v>
      </c>
      <c r="K44" s="28"/>
      <c r="L44" s="23" t="s">
        <v>24</v>
      </c>
      <c r="M44" s="30" t="s">
        <v>24</v>
      </c>
      <c r="N44" s="2"/>
      <c r="O44" s="2"/>
      <c r="P44" s="31"/>
      <c r="Q44" s="31"/>
      <c r="R44" s="20"/>
    </row>
    <row r="45" spans="1:18" x14ac:dyDescent="0.3">
      <c r="A45" s="4" t="s">
        <v>24</v>
      </c>
      <c r="B45" s="4"/>
      <c r="C45" s="33">
        <v>0</v>
      </c>
      <c r="D45" s="16"/>
      <c r="E45" s="17"/>
      <c r="F45" s="17"/>
      <c r="G45" s="18"/>
      <c r="H45" s="19"/>
      <c r="I45" s="19"/>
      <c r="J45" s="412">
        <f t="shared" si="0"/>
        <v>0</v>
      </c>
      <c r="K45" s="28"/>
      <c r="L45" s="23" t="s">
        <v>24</v>
      </c>
      <c r="M45" s="30" t="s">
        <v>24</v>
      </c>
      <c r="N45" s="2"/>
      <c r="O45" s="2"/>
      <c r="P45" s="31"/>
      <c r="Q45" s="31"/>
      <c r="R45" s="20"/>
    </row>
    <row r="46" spans="1:18" x14ac:dyDescent="0.3">
      <c r="A46" s="4" t="s">
        <v>24</v>
      </c>
      <c r="B46" s="4"/>
      <c r="C46" s="33">
        <v>0</v>
      </c>
      <c r="D46" s="16"/>
      <c r="E46" s="17"/>
      <c r="F46" s="17"/>
      <c r="G46" s="18"/>
      <c r="H46" s="19"/>
      <c r="I46" s="19"/>
      <c r="J46" s="412">
        <f t="shared" si="0"/>
        <v>0</v>
      </c>
      <c r="K46" s="28"/>
      <c r="L46" s="23" t="s">
        <v>24</v>
      </c>
      <c r="M46" s="30" t="s">
        <v>24</v>
      </c>
      <c r="N46" s="2"/>
      <c r="O46" s="2"/>
      <c r="P46" s="31"/>
      <c r="Q46" s="31"/>
      <c r="R46" s="20"/>
    </row>
    <row r="47" spans="1:18" x14ac:dyDescent="0.3">
      <c r="A47" s="4" t="s">
        <v>24</v>
      </c>
      <c r="B47" s="4"/>
      <c r="C47" s="33">
        <v>0</v>
      </c>
      <c r="D47" s="16"/>
      <c r="E47" s="17"/>
      <c r="F47" s="17"/>
      <c r="G47" s="18"/>
      <c r="H47" s="19"/>
      <c r="I47" s="19"/>
      <c r="J47" s="412">
        <f t="shared" si="0"/>
        <v>0</v>
      </c>
      <c r="K47" s="28"/>
      <c r="L47" s="23" t="s">
        <v>24</v>
      </c>
      <c r="M47" s="30" t="s">
        <v>24</v>
      </c>
      <c r="N47" s="2"/>
      <c r="O47" s="2"/>
      <c r="P47" s="31"/>
      <c r="Q47" s="31"/>
      <c r="R47" s="20"/>
    </row>
    <row r="48" spans="1:18" x14ac:dyDescent="0.3">
      <c r="A48" s="4" t="s">
        <v>24</v>
      </c>
      <c r="B48" s="4"/>
      <c r="C48" s="33">
        <v>0</v>
      </c>
      <c r="D48" s="16"/>
      <c r="E48" s="17"/>
      <c r="F48" s="17"/>
      <c r="G48" s="18"/>
      <c r="H48" s="19"/>
      <c r="I48" s="19"/>
      <c r="J48" s="412">
        <f t="shared" si="0"/>
        <v>0</v>
      </c>
      <c r="K48" s="28"/>
      <c r="L48" s="23" t="s">
        <v>24</v>
      </c>
      <c r="M48" s="30" t="s">
        <v>24</v>
      </c>
      <c r="N48" s="2"/>
      <c r="O48" s="2"/>
      <c r="P48" s="31"/>
      <c r="Q48" s="31"/>
      <c r="R48" s="20"/>
    </row>
    <row r="49" spans="1:18" x14ac:dyDescent="0.3">
      <c r="A49" s="4" t="s">
        <v>24</v>
      </c>
      <c r="B49" s="4"/>
      <c r="C49" s="33">
        <v>0</v>
      </c>
      <c r="D49" s="16"/>
      <c r="E49" s="17"/>
      <c r="F49" s="17"/>
      <c r="G49" s="18"/>
      <c r="H49" s="19"/>
      <c r="I49" s="19"/>
      <c r="J49" s="412">
        <f t="shared" si="0"/>
        <v>0</v>
      </c>
      <c r="K49" s="28"/>
      <c r="L49" s="23" t="s">
        <v>24</v>
      </c>
      <c r="M49" s="30" t="s">
        <v>24</v>
      </c>
      <c r="N49" s="2"/>
      <c r="O49" s="2"/>
      <c r="P49" s="31"/>
      <c r="Q49" s="31"/>
      <c r="R49" s="20"/>
    </row>
    <row r="50" spans="1:18" x14ac:dyDescent="0.3">
      <c r="A50" s="4" t="s">
        <v>24</v>
      </c>
      <c r="B50" s="4"/>
      <c r="C50" s="33">
        <v>0</v>
      </c>
      <c r="D50" s="16"/>
      <c r="E50" s="17"/>
      <c r="F50" s="17"/>
      <c r="G50" s="18"/>
      <c r="H50" s="19"/>
      <c r="I50" s="19"/>
      <c r="J50" s="412">
        <f t="shared" si="0"/>
        <v>0</v>
      </c>
      <c r="K50" s="28"/>
      <c r="L50" s="23" t="s">
        <v>24</v>
      </c>
      <c r="M50" s="30" t="s">
        <v>24</v>
      </c>
      <c r="N50" s="2"/>
      <c r="O50" s="2"/>
      <c r="P50" s="31"/>
      <c r="Q50" s="31"/>
      <c r="R50" s="20"/>
    </row>
    <row r="51" spans="1:18" x14ac:dyDescent="0.3">
      <c r="A51" s="4" t="s">
        <v>24</v>
      </c>
      <c r="B51" s="4"/>
      <c r="C51" s="33">
        <v>0</v>
      </c>
      <c r="D51" s="16"/>
      <c r="E51" s="17"/>
      <c r="F51" s="17"/>
      <c r="G51" s="18"/>
      <c r="H51" s="19"/>
      <c r="I51" s="19"/>
      <c r="J51" s="412">
        <f t="shared" si="0"/>
        <v>0</v>
      </c>
      <c r="K51" s="28"/>
      <c r="L51" s="23" t="s">
        <v>24</v>
      </c>
      <c r="M51" s="30" t="s">
        <v>24</v>
      </c>
      <c r="N51" s="2"/>
      <c r="O51" s="2"/>
      <c r="P51" s="31"/>
      <c r="Q51" s="31"/>
      <c r="R51" s="20"/>
    </row>
    <row r="52" spans="1:18" x14ac:dyDescent="0.3">
      <c r="A52" s="4" t="s">
        <v>24</v>
      </c>
      <c r="B52" s="4"/>
      <c r="C52" s="33">
        <v>0</v>
      </c>
      <c r="D52" s="16"/>
      <c r="E52" s="17"/>
      <c r="F52" s="17"/>
      <c r="G52" s="18"/>
      <c r="H52" s="19"/>
      <c r="I52" s="19"/>
      <c r="J52" s="412">
        <f t="shared" si="0"/>
        <v>0</v>
      </c>
      <c r="K52" s="28"/>
      <c r="L52" s="23" t="s">
        <v>24</v>
      </c>
      <c r="M52" s="30" t="s">
        <v>24</v>
      </c>
      <c r="N52" s="2"/>
      <c r="O52" s="2"/>
      <c r="P52" s="31"/>
      <c r="Q52" s="31"/>
      <c r="R52" s="20"/>
    </row>
    <row r="53" spans="1:18" x14ac:dyDescent="0.3">
      <c r="A53" s="4" t="s">
        <v>24</v>
      </c>
      <c r="B53" s="4"/>
      <c r="C53" s="33">
        <v>0</v>
      </c>
      <c r="D53" s="16"/>
      <c r="E53" s="17"/>
      <c r="F53" s="17"/>
      <c r="G53" s="18"/>
      <c r="H53" s="19"/>
      <c r="I53" s="19"/>
      <c r="J53" s="412">
        <f t="shared" si="0"/>
        <v>0</v>
      </c>
      <c r="K53" s="28"/>
      <c r="L53" s="23" t="s">
        <v>24</v>
      </c>
      <c r="M53" s="30" t="s">
        <v>24</v>
      </c>
      <c r="N53" s="2"/>
      <c r="O53" s="2"/>
      <c r="P53" s="31"/>
      <c r="Q53" s="31"/>
      <c r="R53" s="20"/>
    </row>
    <row r="54" spans="1:18" x14ac:dyDescent="0.3">
      <c r="A54" s="4" t="s">
        <v>24</v>
      </c>
      <c r="B54" s="4"/>
      <c r="C54" s="33">
        <v>0</v>
      </c>
      <c r="D54" s="16"/>
      <c r="E54" s="17"/>
      <c r="F54" s="17"/>
      <c r="G54" s="18"/>
      <c r="H54" s="19"/>
      <c r="I54" s="19"/>
      <c r="J54" s="412">
        <f t="shared" si="0"/>
        <v>0</v>
      </c>
      <c r="K54" s="28"/>
      <c r="L54" s="23" t="s">
        <v>24</v>
      </c>
      <c r="M54" s="30" t="s">
        <v>24</v>
      </c>
      <c r="N54" s="2"/>
      <c r="O54" s="2"/>
      <c r="P54" s="31"/>
      <c r="Q54" s="31"/>
      <c r="R54" s="20"/>
    </row>
    <row r="55" spans="1:18" x14ac:dyDescent="0.3">
      <c r="A55" s="4" t="s">
        <v>24</v>
      </c>
      <c r="B55" s="4"/>
      <c r="C55" s="33">
        <v>0</v>
      </c>
      <c r="D55" s="16"/>
      <c r="E55" s="17"/>
      <c r="F55" s="17"/>
      <c r="G55" s="18"/>
      <c r="H55" s="19"/>
      <c r="I55" s="19"/>
      <c r="J55" s="412">
        <f t="shared" si="0"/>
        <v>0</v>
      </c>
      <c r="K55" s="28"/>
      <c r="L55" s="23" t="s">
        <v>24</v>
      </c>
      <c r="M55" s="30" t="s">
        <v>24</v>
      </c>
      <c r="N55" s="2"/>
      <c r="O55" s="2"/>
      <c r="P55" s="31"/>
      <c r="Q55" s="31"/>
      <c r="R55" s="20"/>
    </row>
    <row r="56" spans="1:18" x14ac:dyDescent="0.3">
      <c r="A56" s="4" t="s">
        <v>24</v>
      </c>
      <c r="B56" s="4"/>
      <c r="C56" s="33">
        <v>0</v>
      </c>
      <c r="D56" s="16"/>
      <c r="E56" s="17"/>
      <c r="F56" s="17"/>
      <c r="G56" s="18"/>
      <c r="H56" s="19"/>
      <c r="I56" s="19"/>
      <c r="J56" s="412">
        <f t="shared" si="0"/>
        <v>0</v>
      </c>
      <c r="K56" s="28"/>
      <c r="L56" s="23" t="s">
        <v>24</v>
      </c>
      <c r="M56" s="30" t="s">
        <v>24</v>
      </c>
      <c r="N56" s="2"/>
      <c r="O56" s="2"/>
      <c r="P56" s="31"/>
      <c r="Q56" s="31"/>
      <c r="R56" s="20"/>
    </row>
    <row r="57" spans="1:18" x14ac:dyDescent="0.3">
      <c r="A57" s="4" t="s">
        <v>24</v>
      </c>
      <c r="B57" s="4"/>
      <c r="C57" s="33">
        <v>0</v>
      </c>
      <c r="D57" s="16"/>
      <c r="E57" s="17"/>
      <c r="F57" s="17"/>
      <c r="G57" s="18"/>
      <c r="H57" s="19"/>
      <c r="I57" s="19"/>
      <c r="J57" s="412">
        <f t="shared" si="0"/>
        <v>0</v>
      </c>
      <c r="K57" s="28"/>
      <c r="L57" s="23" t="s">
        <v>24</v>
      </c>
      <c r="M57" s="30" t="s">
        <v>24</v>
      </c>
      <c r="N57" s="2"/>
      <c r="O57" s="2"/>
      <c r="P57" s="31"/>
      <c r="Q57" s="31"/>
      <c r="R57" s="20"/>
    </row>
    <row r="58" spans="1:18" x14ac:dyDescent="0.3">
      <c r="A58" s="4" t="s">
        <v>24</v>
      </c>
      <c r="B58" s="4"/>
      <c r="C58" s="33">
        <v>0</v>
      </c>
      <c r="D58" s="16"/>
      <c r="E58" s="17"/>
      <c r="F58" s="17"/>
      <c r="G58" s="18"/>
      <c r="H58" s="19"/>
      <c r="I58" s="19"/>
      <c r="J58" s="412">
        <f t="shared" si="0"/>
        <v>0</v>
      </c>
      <c r="K58" s="28"/>
      <c r="L58" s="23" t="s">
        <v>24</v>
      </c>
      <c r="M58" s="30" t="s">
        <v>24</v>
      </c>
      <c r="N58" s="2"/>
      <c r="O58" s="2"/>
      <c r="P58" s="31"/>
      <c r="Q58" s="31"/>
      <c r="R58" s="20"/>
    </row>
    <row r="59" spans="1:18" x14ac:dyDescent="0.3">
      <c r="A59" s="4" t="s">
        <v>24</v>
      </c>
      <c r="B59" s="4"/>
      <c r="C59" s="33">
        <v>0</v>
      </c>
      <c r="D59" s="16"/>
      <c r="E59" s="17"/>
      <c r="F59" s="17"/>
      <c r="G59" s="18"/>
      <c r="H59" s="19"/>
      <c r="I59" s="19"/>
      <c r="J59" s="412">
        <f t="shared" si="0"/>
        <v>0</v>
      </c>
      <c r="K59" s="28"/>
      <c r="L59" s="23" t="s">
        <v>24</v>
      </c>
      <c r="M59" s="30" t="s">
        <v>24</v>
      </c>
      <c r="N59" s="2"/>
      <c r="O59" s="2"/>
      <c r="P59" s="31"/>
      <c r="Q59" s="31"/>
      <c r="R59" s="20"/>
    </row>
    <row r="60" spans="1:18" x14ac:dyDescent="0.3">
      <c r="A60" s="4" t="s">
        <v>24</v>
      </c>
      <c r="B60" s="4"/>
      <c r="C60" s="33">
        <v>0</v>
      </c>
      <c r="D60" s="16"/>
      <c r="E60" s="17"/>
      <c r="F60" s="17"/>
      <c r="G60" s="18"/>
      <c r="H60" s="19"/>
      <c r="I60" s="19"/>
      <c r="J60" s="412">
        <f t="shared" si="0"/>
        <v>0</v>
      </c>
      <c r="K60" s="28"/>
      <c r="L60" s="23" t="s">
        <v>24</v>
      </c>
      <c r="M60" s="30" t="s">
        <v>24</v>
      </c>
      <c r="N60" s="2"/>
      <c r="O60" s="2"/>
      <c r="P60" s="31"/>
      <c r="Q60" s="31"/>
      <c r="R60" s="20"/>
    </row>
    <row r="61" spans="1:18" x14ac:dyDescent="0.3">
      <c r="A61" s="4" t="s">
        <v>24</v>
      </c>
      <c r="B61" s="4"/>
      <c r="C61" s="33">
        <v>0</v>
      </c>
      <c r="D61" s="16"/>
      <c r="E61" s="17"/>
      <c r="F61" s="17"/>
      <c r="G61" s="18"/>
      <c r="H61" s="19"/>
      <c r="I61" s="19"/>
      <c r="J61" s="412">
        <f t="shared" si="0"/>
        <v>0</v>
      </c>
      <c r="K61" s="28"/>
      <c r="L61" s="23" t="s">
        <v>24</v>
      </c>
      <c r="M61" s="30" t="s">
        <v>24</v>
      </c>
      <c r="N61" s="2"/>
      <c r="O61" s="2"/>
      <c r="P61" s="31"/>
      <c r="Q61" s="31"/>
      <c r="R61" s="20"/>
    </row>
    <row r="62" spans="1:18" x14ac:dyDescent="0.3">
      <c r="A62" s="4" t="s">
        <v>24</v>
      </c>
      <c r="B62" s="4"/>
      <c r="C62" s="33">
        <v>0</v>
      </c>
      <c r="D62" s="16"/>
      <c r="E62" s="17"/>
      <c r="F62" s="17"/>
      <c r="G62" s="18"/>
      <c r="H62" s="19"/>
      <c r="I62" s="19"/>
      <c r="J62" s="412">
        <f t="shared" si="0"/>
        <v>0</v>
      </c>
      <c r="K62" s="28"/>
      <c r="L62" s="23" t="s">
        <v>24</v>
      </c>
      <c r="M62" s="30" t="s">
        <v>24</v>
      </c>
      <c r="N62" s="2"/>
      <c r="O62" s="2"/>
      <c r="P62" s="31"/>
      <c r="Q62" s="31"/>
      <c r="R62" s="20"/>
    </row>
    <row r="63" spans="1:18" x14ac:dyDescent="0.3">
      <c r="A63" s="4" t="s">
        <v>24</v>
      </c>
      <c r="B63" s="4"/>
      <c r="C63" s="33">
        <v>0</v>
      </c>
      <c r="D63" s="16"/>
      <c r="E63" s="17"/>
      <c r="F63" s="17"/>
      <c r="G63" s="18"/>
      <c r="H63" s="19"/>
      <c r="I63" s="19"/>
      <c r="J63" s="412">
        <f t="shared" si="0"/>
        <v>0</v>
      </c>
      <c r="K63" s="28"/>
      <c r="L63" s="23" t="s">
        <v>24</v>
      </c>
      <c r="M63" s="30" t="s">
        <v>24</v>
      </c>
      <c r="N63" s="2"/>
      <c r="O63" s="2"/>
      <c r="P63" s="31"/>
      <c r="Q63" s="31"/>
      <c r="R63" s="20"/>
    </row>
    <row r="64" spans="1:18" x14ac:dyDescent="0.3">
      <c r="A64" s="4" t="s">
        <v>24</v>
      </c>
      <c r="B64" s="4"/>
      <c r="C64" s="33">
        <v>0</v>
      </c>
      <c r="D64" s="16"/>
      <c r="E64" s="17"/>
      <c r="F64" s="17"/>
      <c r="G64" s="18"/>
      <c r="H64" s="19"/>
      <c r="I64" s="19"/>
      <c r="J64" s="412">
        <f t="shared" si="0"/>
        <v>0</v>
      </c>
      <c r="K64" s="28"/>
      <c r="L64" s="23" t="s">
        <v>24</v>
      </c>
      <c r="M64" s="30" t="s">
        <v>24</v>
      </c>
      <c r="N64" s="2"/>
      <c r="O64" s="2"/>
      <c r="P64" s="31"/>
      <c r="Q64" s="31"/>
      <c r="R64" s="20"/>
    </row>
    <row r="65" spans="1:18" x14ac:dyDescent="0.3">
      <c r="A65" s="4" t="s">
        <v>24</v>
      </c>
      <c r="B65" s="4"/>
      <c r="C65" s="33">
        <v>0</v>
      </c>
      <c r="D65" s="16"/>
      <c r="E65" s="17"/>
      <c r="F65" s="17"/>
      <c r="G65" s="18"/>
      <c r="H65" s="19"/>
      <c r="I65" s="19"/>
      <c r="J65" s="412">
        <f t="shared" si="0"/>
        <v>0</v>
      </c>
      <c r="K65" s="28"/>
      <c r="L65" s="23" t="s">
        <v>24</v>
      </c>
      <c r="M65" s="30" t="s">
        <v>24</v>
      </c>
      <c r="N65" s="2"/>
      <c r="O65" s="2"/>
      <c r="P65" s="31"/>
      <c r="Q65" s="31"/>
      <c r="R65" s="20"/>
    </row>
    <row r="66" spans="1:18" x14ac:dyDescent="0.3">
      <c r="A66" s="4" t="s">
        <v>24</v>
      </c>
      <c r="B66" s="4"/>
      <c r="C66" s="33">
        <v>0</v>
      </c>
      <c r="D66" s="16"/>
      <c r="E66" s="17"/>
      <c r="F66" s="17"/>
      <c r="G66" s="18"/>
      <c r="H66" s="19"/>
      <c r="I66" s="19"/>
      <c r="J66" s="412">
        <f t="shared" si="0"/>
        <v>0</v>
      </c>
      <c r="K66" s="28"/>
      <c r="L66" s="23" t="s">
        <v>24</v>
      </c>
      <c r="M66" s="30" t="s">
        <v>24</v>
      </c>
      <c r="N66" s="2"/>
      <c r="O66" s="2"/>
      <c r="P66" s="31"/>
      <c r="Q66" s="31"/>
      <c r="R66" s="20"/>
    </row>
    <row r="67" spans="1:18" x14ac:dyDescent="0.3">
      <c r="A67" s="4" t="s">
        <v>24</v>
      </c>
      <c r="B67" s="4"/>
      <c r="C67" s="33">
        <v>0</v>
      </c>
      <c r="D67" s="16"/>
      <c r="E67" s="17"/>
      <c r="F67" s="17"/>
      <c r="G67" s="18"/>
      <c r="H67" s="19"/>
      <c r="I67" s="19"/>
      <c r="J67" s="412">
        <f t="shared" si="0"/>
        <v>0</v>
      </c>
      <c r="K67" s="28"/>
      <c r="L67" s="23" t="s">
        <v>24</v>
      </c>
      <c r="M67" s="30" t="s">
        <v>24</v>
      </c>
      <c r="N67" s="2"/>
      <c r="O67" s="2"/>
      <c r="P67" s="31"/>
      <c r="Q67" s="31"/>
      <c r="R67" s="20"/>
    </row>
    <row r="68" spans="1:18" x14ac:dyDescent="0.3">
      <c r="A68" s="4" t="s">
        <v>24</v>
      </c>
      <c r="B68" s="4"/>
      <c r="C68" s="33">
        <v>0</v>
      </c>
      <c r="D68" s="16"/>
      <c r="E68" s="17"/>
      <c r="F68" s="17"/>
      <c r="G68" s="18"/>
      <c r="H68" s="19"/>
      <c r="I68" s="19"/>
      <c r="J68" s="412">
        <f t="shared" si="0"/>
        <v>0</v>
      </c>
      <c r="K68" s="28"/>
      <c r="L68" s="23" t="s">
        <v>24</v>
      </c>
      <c r="M68" s="30" t="s">
        <v>24</v>
      </c>
      <c r="N68" s="2"/>
      <c r="O68" s="2"/>
      <c r="P68" s="31"/>
      <c r="Q68" s="31"/>
      <c r="R68" s="20"/>
    </row>
    <row r="69" spans="1:18" x14ac:dyDescent="0.3">
      <c r="A69" s="4" t="s">
        <v>24</v>
      </c>
      <c r="B69" s="4"/>
      <c r="C69" s="33">
        <v>0</v>
      </c>
      <c r="D69" s="16"/>
      <c r="E69" s="17"/>
      <c r="F69" s="17"/>
      <c r="G69" s="18"/>
      <c r="H69" s="19"/>
      <c r="I69" s="19"/>
      <c r="J69" s="412">
        <f t="shared" si="0"/>
        <v>0</v>
      </c>
      <c r="K69" s="28"/>
      <c r="L69" s="23" t="s">
        <v>24</v>
      </c>
      <c r="M69" s="30" t="s">
        <v>24</v>
      </c>
      <c r="N69" s="2"/>
      <c r="O69" s="2"/>
      <c r="P69" s="31"/>
      <c r="Q69" s="31"/>
      <c r="R69" s="20"/>
    </row>
    <row r="70" spans="1:18" x14ac:dyDescent="0.3">
      <c r="A70" s="4" t="s">
        <v>24</v>
      </c>
      <c r="B70" s="4"/>
      <c r="C70" s="33">
        <v>0</v>
      </c>
      <c r="D70" s="16"/>
      <c r="E70" s="17"/>
      <c r="F70" s="17"/>
      <c r="G70" s="18"/>
      <c r="H70" s="19"/>
      <c r="I70" s="19"/>
      <c r="J70" s="412">
        <f t="shared" si="0"/>
        <v>0</v>
      </c>
      <c r="K70" s="28"/>
      <c r="L70" s="23" t="s">
        <v>24</v>
      </c>
      <c r="M70" s="30" t="s">
        <v>24</v>
      </c>
      <c r="N70" s="2"/>
      <c r="O70" s="2"/>
      <c r="P70" s="31"/>
      <c r="Q70" s="31"/>
      <c r="R70" s="20"/>
    </row>
    <row r="71" spans="1:18" x14ac:dyDescent="0.3">
      <c r="A71" s="4" t="s">
        <v>24</v>
      </c>
      <c r="B71" s="4"/>
      <c r="C71" s="33">
        <v>0</v>
      </c>
      <c r="D71" s="16"/>
      <c r="E71" s="17"/>
      <c r="F71" s="17"/>
      <c r="G71" s="18"/>
      <c r="H71" s="19"/>
      <c r="I71" s="19"/>
      <c r="J71" s="412">
        <f t="shared" si="0"/>
        <v>0</v>
      </c>
      <c r="K71" s="28"/>
      <c r="L71" s="23" t="s">
        <v>24</v>
      </c>
      <c r="M71" s="30" t="s">
        <v>24</v>
      </c>
      <c r="N71" s="2"/>
      <c r="O71" s="2"/>
      <c r="P71" s="31"/>
      <c r="Q71" s="31"/>
      <c r="R71" s="20"/>
    </row>
    <row r="72" spans="1:18" x14ac:dyDescent="0.3">
      <c r="A72" s="4" t="s">
        <v>24</v>
      </c>
      <c r="B72" s="4"/>
      <c r="C72" s="33">
        <v>0</v>
      </c>
      <c r="D72" s="16"/>
      <c r="E72" s="17"/>
      <c r="F72" s="17"/>
      <c r="G72" s="18"/>
      <c r="H72" s="19"/>
      <c r="I72" s="19"/>
      <c r="J72" s="412">
        <f t="shared" si="0"/>
        <v>0</v>
      </c>
      <c r="K72" s="28"/>
      <c r="L72" s="23" t="s">
        <v>24</v>
      </c>
      <c r="M72" s="30" t="s">
        <v>24</v>
      </c>
      <c r="N72" s="2"/>
      <c r="O72" s="2"/>
      <c r="P72" s="31"/>
      <c r="Q72" s="31"/>
      <c r="R72" s="20"/>
    </row>
    <row r="73" spans="1:18" x14ac:dyDescent="0.3">
      <c r="A73" s="4" t="s">
        <v>24</v>
      </c>
      <c r="B73" s="4"/>
      <c r="C73" s="33">
        <v>0</v>
      </c>
      <c r="D73" s="16"/>
      <c r="E73" s="17"/>
      <c r="F73" s="17"/>
      <c r="G73" s="18"/>
      <c r="H73" s="19"/>
      <c r="I73" s="19"/>
      <c r="J73" s="412">
        <f t="shared" si="0"/>
        <v>0</v>
      </c>
      <c r="K73" s="28"/>
      <c r="L73" s="23" t="s">
        <v>24</v>
      </c>
      <c r="M73" s="30" t="s">
        <v>24</v>
      </c>
      <c r="N73" s="2"/>
      <c r="O73" s="2"/>
      <c r="P73" s="31"/>
      <c r="Q73" s="31"/>
      <c r="R73" s="20"/>
    </row>
    <row r="74" spans="1:18" x14ac:dyDescent="0.3">
      <c r="A74" s="4" t="s">
        <v>24</v>
      </c>
      <c r="B74" s="4"/>
      <c r="C74" s="33">
        <v>0</v>
      </c>
      <c r="D74" s="16"/>
      <c r="E74" s="17"/>
      <c r="F74" s="17"/>
      <c r="G74" s="18"/>
      <c r="H74" s="19"/>
      <c r="I74" s="19"/>
      <c r="J74" s="412">
        <f t="shared" si="0"/>
        <v>0</v>
      </c>
      <c r="K74" s="28"/>
      <c r="L74" s="23" t="s">
        <v>24</v>
      </c>
      <c r="M74" s="30" t="s">
        <v>24</v>
      </c>
      <c r="N74" s="2"/>
      <c r="O74" s="2"/>
      <c r="P74" s="31"/>
      <c r="Q74" s="31"/>
      <c r="R74" s="20"/>
    </row>
    <row r="75" spans="1:18" x14ac:dyDescent="0.3">
      <c r="A75" s="4" t="s">
        <v>24</v>
      </c>
      <c r="B75" s="4"/>
      <c r="C75" s="33">
        <v>0</v>
      </c>
      <c r="D75" s="16"/>
      <c r="E75" s="17"/>
      <c r="F75" s="17"/>
      <c r="G75" s="18"/>
      <c r="H75" s="19"/>
      <c r="I75" s="19"/>
      <c r="J75" s="412">
        <f t="shared" ref="J75:J138" si="1">H75*0.7</f>
        <v>0</v>
      </c>
      <c r="K75" s="28"/>
      <c r="L75" s="23" t="s">
        <v>24</v>
      </c>
      <c r="M75" s="30" t="s">
        <v>24</v>
      </c>
      <c r="N75" s="2"/>
      <c r="O75" s="2"/>
      <c r="P75" s="31"/>
      <c r="Q75" s="31"/>
      <c r="R75" s="20"/>
    </row>
    <row r="76" spans="1:18" x14ac:dyDescent="0.3">
      <c r="A76" s="4" t="s">
        <v>24</v>
      </c>
      <c r="B76" s="4"/>
      <c r="C76" s="33">
        <v>0</v>
      </c>
      <c r="D76" s="16"/>
      <c r="E76" s="17"/>
      <c r="F76" s="17"/>
      <c r="G76" s="18"/>
      <c r="H76" s="19"/>
      <c r="I76" s="19"/>
      <c r="J76" s="412">
        <f t="shared" si="1"/>
        <v>0</v>
      </c>
      <c r="K76" s="28"/>
      <c r="L76" s="23" t="s">
        <v>24</v>
      </c>
      <c r="M76" s="30" t="s">
        <v>24</v>
      </c>
      <c r="N76" s="2"/>
      <c r="O76" s="2"/>
      <c r="P76" s="31"/>
      <c r="Q76" s="31"/>
      <c r="R76" s="20"/>
    </row>
    <row r="77" spans="1:18" x14ac:dyDescent="0.3">
      <c r="A77" s="4" t="s">
        <v>24</v>
      </c>
      <c r="B77" s="4"/>
      <c r="C77" s="33">
        <v>0</v>
      </c>
      <c r="D77" s="16"/>
      <c r="E77" s="17"/>
      <c r="F77" s="17"/>
      <c r="G77" s="18"/>
      <c r="H77" s="19"/>
      <c r="I77" s="19"/>
      <c r="J77" s="412">
        <f t="shared" si="1"/>
        <v>0</v>
      </c>
      <c r="K77" s="28"/>
      <c r="L77" s="23" t="s">
        <v>24</v>
      </c>
      <c r="M77" s="30" t="s">
        <v>24</v>
      </c>
      <c r="N77" s="2"/>
      <c r="O77" s="2"/>
      <c r="P77" s="31"/>
      <c r="Q77" s="31"/>
      <c r="R77" s="20"/>
    </row>
    <row r="78" spans="1:18" x14ac:dyDescent="0.3">
      <c r="A78" s="4" t="s">
        <v>24</v>
      </c>
      <c r="B78" s="4"/>
      <c r="C78" s="33">
        <v>0</v>
      </c>
      <c r="D78" s="16"/>
      <c r="E78" s="17"/>
      <c r="F78" s="17"/>
      <c r="G78" s="18"/>
      <c r="H78" s="19"/>
      <c r="I78" s="19"/>
      <c r="J78" s="412">
        <f t="shared" si="1"/>
        <v>0</v>
      </c>
      <c r="K78" s="28"/>
      <c r="L78" s="23" t="s">
        <v>24</v>
      </c>
      <c r="M78" s="30" t="s">
        <v>24</v>
      </c>
      <c r="N78" s="2"/>
      <c r="O78" s="2"/>
      <c r="P78" s="31"/>
      <c r="Q78" s="31"/>
      <c r="R78" s="20"/>
    </row>
    <row r="79" spans="1:18" x14ac:dyDescent="0.3">
      <c r="A79" s="4" t="s">
        <v>24</v>
      </c>
      <c r="B79" s="4"/>
      <c r="C79" s="33">
        <v>0</v>
      </c>
      <c r="D79" s="16"/>
      <c r="E79" s="17"/>
      <c r="F79" s="17"/>
      <c r="G79" s="18"/>
      <c r="H79" s="19"/>
      <c r="I79" s="19"/>
      <c r="J79" s="412">
        <f t="shared" si="1"/>
        <v>0</v>
      </c>
      <c r="K79" s="28"/>
      <c r="L79" s="23" t="s">
        <v>24</v>
      </c>
      <c r="M79" s="30" t="s">
        <v>24</v>
      </c>
      <c r="N79" s="2"/>
      <c r="O79" s="2"/>
      <c r="P79" s="31"/>
      <c r="Q79" s="31"/>
      <c r="R79" s="20"/>
    </row>
    <row r="80" spans="1:18" x14ac:dyDescent="0.3">
      <c r="A80" s="4" t="s">
        <v>24</v>
      </c>
      <c r="B80" s="4"/>
      <c r="C80" s="33">
        <v>0</v>
      </c>
      <c r="D80" s="16"/>
      <c r="E80" s="17"/>
      <c r="F80" s="17"/>
      <c r="G80" s="18"/>
      <c r="H80" s="19"/>
      <c r="I80" s="19"/>
      <c r="J80" s="412">
        <f t="shared" si="1"/>
        <v>0</v>
      </c>
      <c r="K80" s="28"/>
      <c r="L80" s="23" t="s">
        <v>24</v>
      </c>
      <c r="M80" s="30" t="s">
        <v>24</v>
      </c>
      <c r="N80" s="2"/>
      <c r="O80" s="2"/>
      <c r="P80" s="31"/>
      <c r="Q80" s="31"/>
      <c r="R80" s="20"/>
    </row>
    <row r="81" spans="1:18" x14ac:dyDescent="0.3">
      <c r="A81" s="4" t="s">
        <v>24</v>
      </c>
      <c r="B81" s="4"/>
      <c r="C81" s="33">
        <v>0</v>
      </c>
      <c r="D81" s="16"/>
      <c r="E81" s="17"/>
      <c r="F81" s="17"/>
      <c r="G81" s="18"/>
      <c r="H81" s="19"/>
      <c r="I81" s="19"/>
      <c r="J81" s="412">
        <f t="shared" si="1"/>
        <v>0</v>
      </c>
      <c r="K81" s="28"/>
      <c r="L81" s="23" t="s">
        <v>24</v>
      </c>
      <c r="M81" s="30" t="s">
        <v>24</v>
      </c>
      <c r="N81" s="2"/>
      <c r="O81" s="2"/>
      <c r="P81" s="31"/>
      <c r="Q81" s="31"/>
      <c r="R81" s="20"/>
    </row>
    <row r="82" spans="1:18" x14ac:dyDescent="0.3">
      <c r="A82" s="4" t="s">
        <v>24</v>
      </c>
      <c r="B82" s="4"/>
      <c r="C82" s="33">
        <v>0</v>
      </c>
      <c r="D82" s="16"/>
      <c r="E82" s="17"/>
      <c r="F82" s="17"/>
      <c r="G82" s="18"/>
      <c r="H82" s="19"/>
      <c r="I82" s="19"/>
      <c r="J82" s="412">
        <f t="shared" si="1"/>
        <v>0</v>
      </c>
      <c r="K82" s="28"/>
      <c r="L82" s="23" t="s">
        <v>24</v>
      </c>
      <c r="M82" s="30" t="s">
        <v>24</v>
      </c>
      <c r="N82" s="2"/>
      <c r="O82" s="2"/>
      <c r="P82" s="31"/>
      <c r="Q82" s="31"/>
      <c r="R82" s="20"/>
    </row>
    <row r="83" spans="1:18" x14ac:dyDescent="0.3">
      <c r="A83" s="4" t="s">
        <v>24</v>
      </c>
      <c r="B83" s="4"/>
      <c r="C83" s="33">
        <v>0</v>
      </c>
      <c r="D83" s="16"/>
      <c r="E83" s="17"/>
      <c r="F83" s="17"/>
      <c r="G83" s="18"/>
      <c r="H83" s="19"/>
      <c r="I83" s="19"/>
      <c r="J83" s="412">
        <f t="shared" si="1"/>
        <v>0</v>
      </c>
      <c r="K83" s="28"/>
      <c r="L83" s="23" t="s">
        <v>24</v>
      </c>
      <c r="M83" s="30" t="s">
        <v>24</v>
      </c>
      <c r="N83" s="2"/>
      <c r="O83" s="2"/>
      <c r="P83" s="31"/>
      <c r="Q83" s="31"/>
      <c r="R83" s="20"/>
    </row>
    <row r="84" spans="1:18" x14ac:dyDescent="0.3">
      <c r="A84" s="4" t="s">
        <v>24</v>
      </c>
      <c r="B84" s="4"/>
      <c r="C84" s="33">
        <v>0</v>
      </c>
      <c r="D84" s="16"/>
      <c r="E84" s="17"/>
      <c r="F84" s="17"/>
      <c r="G84" s="18"/>
      <c r="H84" s="19"/>
      <c r="I84" s="19"/>
      <c r="J84" s="412">
        <f t="shared" si="1"/>
        <v>0</v>
      </c>
      <c r="K84" s="28"/>
      <c r="L84" s="23" t="s">
        <v>24</v>
      </c>
      <c r="M84" s="30" t="s">
        <v>24</v>
      </c>
      <c r="N84" s="2"/>
      <c r="O84" s="2"/>
      <c r="P84" s="31"/>
      <c r="Q84" s="31"/>
      <c r="R84" s="20"/>
    </row>
    <row r="85" spans="1:18" x14ac:dyDescent="0.3">
      <c r="A85" s="4" t="s">
        <v>24</v>
      </c>
      <c r="B85" s="4"/>
      <c r="C85" s="33">
        <v>0</v>
      </c>
      <c r="D85" s="16"/>
      <c r="E85" s="17"/>
      <c r="F85" s="17"/>
      <c r="G85" s="18"/>
      <c r="H85" s="19"/>
      <c r="I85" s="19"/>
      <c r="J85" s="412">
        <f t="shared" si="1"/>
        <v>0</v>
      </c>
      <c r="K85" s="28"/>
      <c r="L85" s="23" t="s">
        <v>24</v>
      </c>
      <c r="M85" s="30" t="s">
        <v>24</v>
      </c>
      <c r="N85" s="2"/>
      <c r="O85" s="2"/>
      <c r="P85" s="31"/>
      <c r="Q85" s="31"/>
      <c r="R85" s="20"/>
    </row>
    <row r="86" spans="1:18" x14ac:dyDescent="0.3">
      <c r="A86" s="4" t="s">
        <v>24</v>
      </c>
      <c r="B86" s="4"/>
      <c r="C86" s="33">
        <v>0</v>
      </c>
      <c r="D86" s="16"/>
      <c r="E86" s="17"/>
      <c r="F86" s="17"/>
      <c r="G86" s="18"/>
      <c r="H86" s="19"/>
      <c r="I86" s="19"/>
      <c r="J86" s="412">
        <f t="shared" si="1"/>
        <v>0</v>
      </c>
      <c r="K86" s="28"/>
      <c r="L86" s="23" t="s">
        <v>24</v>
      </c>
      <c r="M86" s="30" t="s">
        <v>24</v>
      </c>
      <c r="N86" s="2"/>
      <c r="O86" s="2"/>
      <c r="P86" s="31"/>
      <c r="Q86" s="31"/>
      <c r="R86" s="20"/>
    </row>
    <row r="87" spans="1:18" x14ac:dyDescent="0.3">
      <c r="A87" s="4" t="s">
        <v>24</v>
      </c>
      <c r="B87" s="4"/>
      <c r="C87" s="33">
        <v>0</v>
      </c>
      <c r="D87" s="16"/>
      <c r="E87" s="17"/>
      <c r="F87" s="17"/>
      <c r="G87" s="18"/>
      <c r="H87" s="19"/>
      <c r="I87" s="19"/>
      <c r="J87" s="412">
        <f t="shared" si="1"/>
        <v>0</v>
      </c>
      <c r="K87" s="28"/>
      <c r="L87" s="23" t="s">
        <v>24</v>
      </c>
      <c r="M87" s="30" t="s">
        <v>24</v>
      </c>
      <c r="N87" s="2"/>
      <c r="O87" s="2"/>
      <c r="P87" s="31"/>
      <c r="Q87" s="31"/>
      <c r="R87" s="20"/>
    </row>
    <row r="88" spans="1:18" x14ac:dyDescent="0.3">
      <c r="A88" s="4" t="s">
        <v>24</v>
      </c>
      <c r="B88" s="4"/>
      <c r="C88" s="33">
        <v>0</v>
      </c>
      <c r="D88" s="16"/>
      <c r="E88" s="17"/>
      <c r="F88" s="17"/>
      <c r="G88" s="18"/>
      <c r="H88" s="19"/>
      <c r="I88" s="19"/>
      <c r="J88" s="412">
        <f t="shared" si="1"/>
        <v>0</v>
      </c>
      <c r="K88" s="28"/>
      <c r="L88" s="23" t="s">
        <v>24</v>
      </c>
      <c r="M88" s="30" t="s">
        <v>24</v>
      </c>
      <c r="N88" s="2"/>
      <c r="O88" s="2"/>
      <c r="P88" s="31"/>
      <c r="Q88" s="31"/>
      <c r="R88" s="20"/>
    </row>
    <row r="89" spans="1:18" x14ac:dyDescent="0.3">
      <c r="A89" s="4" t="s">
        <v>24</v>
      </c>
      <c r="B89" s="4"/>
      <c r="C89" s="33">
        <v>0</v>
      </c>
      <c r="D89" s="16"/>
      <c r="E89" s="17"/>
      <c r="F89" s="17"/>
      <c r="G89" s="18"/>
      <c r="H89" s="19"/>
      <c r="I89" s="19"/>
      <c r="J89" s="412">
        <f t="shared" si="1"/>
        <v>0</v>
      </c>
      <c r="K89" s="28"/>
      <c r="L89" s="23" t="s">
        <v>24</v>
      </c>
      <c r="M89" s="30" t="s">
        <v>24</v>
      </c>
      <c r="N89" s="2"/>
      <c r="O89" s="2"/>
      <c r="P89" s="31"/>
      <c r="Q89" s="31"/>
      <c r="R89" s="20"/>
    </row>
    <row r="90" spans="1:18" x14ac:dyDescent="0.3">
      <c r="A90" s="4" t="s">
        <v>24</v>
      </c>
      <c r="B90" s="4"/>
      <c r="C90" s="33">
        <v>0</v>
      </c>
      <c r="D90" s="16"/>
      <c r="E90" s="17"/>
      <c r="F90" s="17"/>
      <c r="G90" s="18"/>
      <c r="H90" s="19"/>
      <c r="I90" s="19"/>
      <c r="J90" s="412">
        <f t="shared" si="1"/>
        <v>0</v>
      </c>
      <c r="K90" s="28"/>
      <c r="L90" s="23" t="s">
        <v>24</v>
      </c>
      <c r="M90" s="30" t="s">
        <v>24</v>
      </c>
      <c r="N90" s="2"/>
      <c r="O90" s="2"/>
      <c r="P90" s="31"/>
      <c r="Q90" s="31"/>
      <c r="R90" s="20"/>
    </row>
    <row r="91" spans="1:18" x14ac:dyDescent="0.3">
      <c r="A91" s="4" t="s">
        <v>24</v>
      </c>
      <c r="B91" s="4"/>
      <c r="C91" s="33">
        <v>0</v>
      </c>
      <c r="D91" s="16"/>
      <c r="E91" s="17"/>
      <c r="F91" s="17"/>
      <c r="G91" s="18"/>
      <c r="H91" s="19"/>
      <c r="I91" s="19"/>
      <c r="J91" s="412">
        <f t="shared" si="1"/>
        <v>0</v>
      </c>
      <c r="K91" s="28"/>
      <c r="L91" s="23" t="s">
        <v>24</v>
      </c>
      <c r="M91" s="30" t="s">
        <v>24</v>
      </c>
      <c r="N91" s="2"/>
      <c r="O91" s="2"/>
      <c r="P91" s="31"/>
      <c r="Q91" s="31"/>
      <c r="R91" s="20"/>
    </row>
    <row r="92" spans="1:18" x14ac:dyDescent="0.3">
      <c r="A92" s="4" t="s">
        <v>24</v>
      </c>
      <c r="B92" s="4"/>
      <c r="C92" s="33">
        <v>0</v>
      </c>
      <c r="D92" s="16"/>
      <c r="E92" s="17"/>
      <c r="F92" s="17"/>
      <c r="G92" s="18"/>
      <c r="H92" s="19"/>
      <c r="I92" s="19"/>
      <c r="J92" s="412">
        <f t="shared" si="1"/>
        <v>0</v>
      </c>
      <c r="K92" s="28"/>
      <c r="L92" s="23" t="s">
        <v>24</v>
      </c>
      <c r="M92" s="30" t="s">
        <v>24</v>
      </c>
      <c r="N92" s="2"/>
      <c r="O92" s="2"/>
      <c r="P92" s="31"/>
      <c r="Q92" s="31"/>
      <c r="R92" s="20"/>
    </row>
    <row r="93" spans="1:18" x14ac:dyDescent="0.3">
      <c r="A93" s="4" t="s">
        <v>24</v>
      </c>
      <c r="B93" s="4"/>
      <c r="C93" s="33">
        <v>0</v>
      </c>
      <c r="D93" s="16"/>
      <c r="E93" s="17"/>
      <c r="F93" s="17"/>
      <c r="G93" s="18"/>
      <c r="H93" s="19"/>
      <c r="I93" s="19"/>
      <c r="J93" s="412">
        <f t="shared" si="1"/>
        <v>0</v>
      </c>
      <c r="K93" s="28"/>
      <c r="L93" s="23" t="s">
        <v>24</v>
      </c>
      <c r="M93" s="30" t="s">
        <v>24</v>
      </c>
      <c r="N93" s="2"/>
      <c r="O93" s="2"/>
      <c r="P93" s="31"/>
      <c r="Q93" s="31"/>
      <c r="R93" s="20"/>
    </row>
    <row r="94" spans="1:18" x14ac:dyDescent="0.3">
      <c r="A94" s="4" t="s">
        <v>24</v>
      </c>
      <c r="B94" s="4"/>
      <c r="C94" s="33">
        <v>0</v>
      </c>
      <c r="D94" s="16"/>
      <c r="E94" s="17"/>
      <c r="F94" s="17"/>
      <c r="G94" s="18"/>
      <c r="H94" s="19"/>
      <c r="I94" s="19"/>
      <c r="J94" s="412">
        <f t="shared" si="1"/>
        <v>0</v>
      </c>
      <c r="K94" s="28"/>
      <c r="L94" s="23" t="s">
        <v>24</v>
      </c>
      <c r="M94" s="30" t="s">
        <v>24</v>
      </c>
      <c r="N94" s="2"/>
      <c r="O94" s="2"/>
      <c r="P94" s="31"/>
      <c r="Q94" s="31"/>
      <c r="R94" s="20"/>
    </row>
    <row r="95" spans="1:18" x14ac:dyDescent="0.3">
      <c r="A95" s="4" t="s">
        <v>24</v>
      </c>
      <c r="B95" s="4"/>
      <c r="C95" s="33">
        <v>0</v>
      </c>
      <c r="D95" s="16"/>
      <c r="E95" s="17"/>
      <c r="F95" s="17"/>
      <c r="G95" s="18"/>
      <c r="H95" s="19"/>
      <c r="I95" s="19"/>
      <c r="J95" s="412">
        <f t="shared" si="1"/>
        <v>0</v>
      </c>
      <c r="K95" s="28"/>
      <c r="L95" s="23" t="s">
        <v>24</v>
      </c>
      <c r="M95" s="30" t="s">
        <v>24</v>
      </c>
      <c r="N95" s="2"/>
      <c r="O95" s="2"/>
      <c r="P95" s="31"/>
      <c r="Q95" s="31"/>
      <c r="R95" s="20"/>
    </row>
    <row r="96" spans="1:18" x14ac:dyDescent="0.3">
      <c r="A96" s="4" t="s">
        <v>24</v>
      </c>
      <c r="B96" s="4"/>
      <c r="C96" s="33">
        <v>0</v>
      </c>
      <c r="D96" s="16"/>
      <c r="E96" s="17"/>
      <c r="F96" s="17"/>
      <c r="G96" s="18"/>
      <c r="H96" s="19"/>
      <c r="I96" s="19"/>
      <c r="J96" s="412">
        <f t="shared" si="1"/>
        <v>0</v>
      </c>
      <c r="K96" s="28"/>
      <c r="L96" s="23" t="s">
        <v>24</v>
      </c>
      <c r="M96" s="30" t="s">
        <v>24</v>
      </c>
      <c r="N96" s="2"/>
      <c r="O96" s="2"/>
      <c r="P96" s="31"/>
      <c r="Q96" s="31"/>
      <c r="R96" s="20"/>
    </row>
    <row r="97" spans="1:18" x14ac:dyDescent="0.3">
      <c r="A97" s="4" t="s">
        <v>24</v>
      </c>
      <c r="B97" s="4"/>
      <c r="C97" s="33">
        <v>0</v>
      </c>
      <c r="D97" s="16"/>
      <c r="E97" s="17"/>
      <c r="F97" s="17"/>
      <c r="G97" s="18"/>
      <c r="H97" s="19"/>
      <c r="I97" s="19"/>
      <c r="J97" s="412">
        <f t="shared" si="1"/>
        <v>0</v>
      </c>
      <c r="K97" s="28"/>
      <c r="L97" s="23" t="s">
        <v>24</v>
      </c>
      <c r="M97" s="30" t="s">
        <v>24</v>
      </c>
      <c r="N97" s="2"/>
      <c r="O97" s="2"/>
      <c r="P97" s="31"/>
      <c r="Q97" s="31"/>
      <c r="R97" s="20"/>
    </row>
    <row r="98" spans="1:18" x14ac:dyDescent="0.3">
      <c r="A98" s="4" t="s">
        <v>24</v>
      </c>
      <c r="B98" s="4"/>
      <c r="C98" s="33">
        <v>0</v>
      </c>
      <c r="D98" s="16"/>
      <c r="E98" s="17"/>
      <c r="F98" s="17"/>
      <c r="G98" s="18"/>
      <c r="H98" s="19"/>
      <c r="I98" s="19"/>
      <c r="J98" s="412">
        <f t="shared" si="1"/>
        <v>0</v>
      </c>
      <c r="K98" s="28"/>
      <c r="L98" s="23" t="s">
        <v>24</v>
      </c>
      <c r="M98" s="30" t="s">
        <v>24</v>
      </c>
      <c r="N98" s="2"/>
      <c r="O98" s="2"/>
      <c r="P98" s="31"/>
      <c r="Q98" s="31"/>
      <c r="R98" s="20"/>
    </row>
    <row r="99" spans="1:18" x14ac:dyDescent="0.3">
      <c r="A99" s="4" t="s">
        <v>24</v>
      </c>
      <c r="B99" s="4"/>
      <c r="C99" s="33">
        <v>0</v>
      </c>
      <c r="D99" s="16"/>
      <c r="E99" s="17"/>
      <c r="F99" s="17"/>
      <c r="G99" s="18"/>
      <c r="H99" s="19"/>
      <c r="I99" s="19"/>
      <c r="J99" s="412">
        <f t="shared" si="1"/>
        <v>0</v>
      </c>
      <c r="K99" s="28"/>
      <c r="L99" s="23" t="s">
        <v>24</v>
      </c>
      <c r="M99" s="30" t="s">
        <v>24</v>
      </c>
      <c r="N99" s="2"/>
      <c r="O99" s="2"/>
      <c r="P99" s="31"/>
      <c r="Q99" s="31"/>
      <c r="R99" s="20"/>
    </row>
    <row r="100" spans="1:18" x14ac:dyDescent="0.3">
      <c r="A100" s="4" t="s">
        <v>24</v>
      </c>
      <c r="B100" s="4"/>
      <c r="C100" s="33">
        <v>0</v>
      </c>
      <c r="D100" s="16"/>
      <c r="E100" s="17"/>
      <c r="F100" s="17"/>
      <c r="G100" s="18"/>
      <c r="H100" s="19"/>
      <c r="I100" s="19"/>
      <c r="J100" s="412">
        <f t="shared" si="1"/>
        <v>0</v>
      </c>
      <c r="K100" s="28"/>
      <c r="L100" s="23" t="s">
        <v>24</v>
      </c>
      <c r="M100" s="30" t="s">
        <v>24</v>
      </c>
      <c r="N100" s="2"/>
      <c r="O100" s="2"/>
      <c r="P100" s="31"/>
      <c r="Q100" s="31"/>
      <c r="R100" s="20"/>
    </row>
    <row r="101" spans="1:18" x14ac:dyDescent="0.3">
      <c r="A101" s="4" t="s">
        <v>24</v>
      </c>
      <c r="B101" s="4"/>
      <c r="C101" s="33">
        <v>0</v>
      </c>
      <c r="D101" s="16"/>
      <c r="E101" s="17"/>
      <c r="F101" s="17"/>
      <c r="G101" s="18"/>
      <c r="H101" s="19"/>
      <c r="I101" s="19"/>
      <c r="J101" s="412">
        <f t="shared" si="1"/>
        <v>0</v>
      </c>
      <c r="K101" s="28"/>
      <c r="L101" s="23" t="s">
        <v>24</v>
      </c>
      <c r="M101" s="30" t="s">
        <v>24</v>
      </c>
      <c r="N101" s="2"/>
      <c r="O101" s="2"/>
      <c r="P101" s="31"/>
      <c r="Q101" s="31"/>
      <c r="R101" s="20"/>
    </row>
    <row r="102" spans="1:18" x14ac:dyDescent="0.3">
      <c r="A102" s="4" t="s">
        <v>24</v>
      </c>
      <c r="B102" s="4"/>
      <c r="C102" s="33">
        <v>0</v>
      </c>
      <c r="D102" s="16"/>
      <c r="E102" s="17"/>
      <c r="F102" s="17"/>
      <c r="G102" s="18"/>
      <c r="H102" s="19"/>
      <c r="I102" s="19"/>
      <c r="J102" s="412">
        <f t="shared" si="1"/>
        <v>0</v>
      </c>
      <c r="K102" s="28"/>
      <c r="L102" s="23" t="s">
        <v>24</v>
      </c>
      <c r="M102" s="30" t="s">
        <v>24</v>
      </c>
      <c r="N102" s="2"/>
      <c r="O102" s="2"/>
      <c r="P102" s="31"/>
      <c r="Q102" s="31"/>
      <c r="R102" s="20"/>
    </row>
    <row r="103" spans="1:18" x14ac:dyDescent="0.3">
      <c r="A103" s="4" t="s">
        <v>24</v>
      </c>
      <c r="B103" s="4"/>
      <c r="C103" s="33">
        <v>0</v>
      </c>
      <c r="D103" s="16"/>
      <c r="E103" s="17"/>
      <c r="F103" s="17"/>
      <c r="G103" s="18"/>
      <c r="H103" s="19"/>
      <c r="I103" s="19"/>
      <c r="J103" s="412">
        <f t="shared" si="1"/>
        <v>0</v>
      </c>
      <c r="K103" s="28"/>
      <c r="L103" s="23" t="s">
        <v>24</v>
      </c>
      <c r="M103" s="30" t="s">
        <v>24</v>
      </c>
      <c r="N103" s="2"/>
      <c r="O103" s="2"/>
      <c r="P103" s="31"/>
      <c r="Q103" s="31"/>
      <c r="R103" s="20"/>
    </row>
    <row r="104" spans="1:18" x14ac:dyDescent="0.3">
      <c r="A104" s="4" t="s">
        <v>24</v>
      </c>
      <c r="B104" s="4"/>
      <c r="C104" s="33">
        <v>0</v>
      </c>
      <c r="D104" s="16"/>
      <c r="E104" s="17"/>
      <c r="F104" s="17"/>
      <c r="G104" s="18"/>
      <c r="H104" s="19"/>
      <c r="I104" s="19"/>
      <c r="J104" s="412">
        <f t="shared" si="1"/>
        <v>0</v>
      </c>
      <c r="K104" s="28"/>
      <c r="L104" s="23" t="s">
        <v>24</v>
      </c>
      <c r="M104" s="30" t="s">
        <v>24</v>
      </c>
      <c r="N104" s="2"/>
      <c r="O104" s="2"/>
      <c r="P104" s="31"/>
      <c r="Q104" s="31"/>
      <c r="R104" s="20"/>
    </row>
    <row r="105" spans="1:18" x14ac:dyDescent="0.3">
      <c r="A105" s="4" t="s">
        <v>24</v>
      </c>
      <c r="B105" s="4"/>
      <c r="C105" s="33">
        <v>0</v>
      </c>
      <c r="D105" s="16"/>
      <c r="E105" s="17"/>
      <c r="F105" s="17"/>
      <c r="G105" s="18"/>
      <c r="H105" s="19"/>
      <c r="I105" s="19"/>
      <c r="J105" s="412">
        <f t="shared" si="1"/>
        <v>0</v>
      </c>
      <c r="K105" s="28"/>
      <c r="L105" s="23" t="s">
        <v>24</v>
      </c>
      <c r="M105" s="30" t="s">
        <v>24</v>
      </c>
      <c r="N105" s="2"/>
      <c r="O105" s="2"/>
      <c r="P105" s="31"/>
      <c r="Q105" s="31"/>
      <c r="R105" s="20"/>
    </row>
    <row r="106" spans="1:18" x14ac:dyDescent="0.3">
      <c r="A106" s="4" t="s">
        <v>24</v>
      </c>
      <c r="B106" s="4"/>
      <c r="C106" s="33">
        <v>0</v>
      </c>
      <c r="D106" s="16"/>
      <c r="E106" s="17"/>
      <c r="F106" s="17"/>
      <c r="G106" s="18"/>
      <c r="H106" s="19"/>
      <c r="I106" s="19"/>
      <c r="J106" s="412">
        <f t="shared" si="1"/>
        <v>0</v>
      </c>
      <c r="K106" s="28"/>
      <c r="L106" s="23" t="s">
        <v>24</v>
      </c>
      <c r="M106" s="30" t="s">
        <v>24</v>
      </c>
      <c r="N106" s="2"/>
      <c r="O106" s="2"/>
      <c r="P106" s="31"/>
      <c r="Q106" s="31"/>
      <c r="R106" s="20"/>
    </row>
    <row r="107" spans="1:18" x14ac:dyDescent="0.3">
      <c r="A107" s="4" t="s">
        <v>24</v>
      </c>
      <c r="B107" s="4"/>
      <c r="C107" s="33">
        <v>0</v>
      </c>
      <c r="D107" s="16"/>
      <c r="E107" s="17"/>
      <c r="F107" s="17"/>
      <c r="G107" s="18"/>
      <c r="H107" s="19"/>
      <c r="I107" s="19"/>
      <c r="J107" s="412">
        <f t="shared" si="1"/>
        <v>0</v>
      </c>
      <c r="K107" s="28"/>
      <c r="L107" s="23" t="s">
        <v>24</v>
      </c>
      <c r="M107" s="30" t="s">
        <v>24</v>
      </c>
      <c r="N107" s="2"/>
      <c r="O107" s="2"/>
      <c r="P107" s="31"/>
      <c r="Q107" s="31"/>
      <c r="R107" s="20"/>
    </row>
    <row r="108" spans="1:18" x14ac:dyDescent="0.3">
      <c r="A108" s="4" t="s">
        <v>24</v>
      </c>
      <c r="B108" s="4"/>
      <c r="C108" s="33">
        <v>0</v>
      </c>
      <c r="D108" s="16"/>
      <c r="E108" s="17"/>
      <c r="F108" s="17"/>
      <c r="G108" s="18"/>
      <c r="H108" s="19"/>
      <c r="I108" s="19"/>
      <c r="J108" s="412">
        <f t="shared" si="1"/>
        <v>0</v>
      </c>
      <c r="K108" s="28"/>
      <c r="L108" s="23" t="s">
        <v>24</v>
      </c>
      <c r="M108" s="30" t="s">
        <v>24</v>
      </c>
      <c r="N108" s="2"/>
      <c r="O108" s="2"/>
      <c r="P108" s="31"/>
      <c r="Q108" s="31"/>
      <c r="R108" s="20"/>
    </row>
    <row r="109" spans="1:18" x14ac:dyDescent="0.3">
      <c r="A109" s="4" t="s">
        <v>24</v>
      </c>
      <c r="B109" s="4"/>
      <c r="C109" s="33">
        <v>0</v>
      </c>
      <c r="D109" s="16"/>
      <c r="E109" s="17"/>
      <c r="F109" s="17"/>
      <c r="G109" s="18"/>
      <c r="H109" s="19"/>
      <c r="I109" s="19"/>
      <c r="J109" s="412">
        <f t="shared" si="1"/>
        <v>0</v>
      </c>
      <c r="K109" s="28"/>
      <c r="L109" s="23" t="s">
        <v>24</v>
      </c>
      <c r="M109" s="30" t="s">
        <v>24</v>
      </c>
      <c r="N109" s="2"/>
      <c r="O109" s="2"/>
      <c r="P109" s="31"/>
      <c r="Q109" s="31"/>
      <c r="R109" s="20"/>
    </row>
    <row r="110" spans="1:18" x14ac:dyDescent="0.3">
      <c r="A110" s="4" t="s">
        <v>24</v>
      </c>
      <c r="B110" s="4"/>
      <c r="C110" s="33">
        <v>0</v>
      </c>
      <c r="D110" s="16"/>
      <c r="E110" s="17"/>
      <c r="F110" s="17"/>
      <c r="G110" s="18"/>
      <c r="H110" s="19"/>
      <c r="I110" s="19"/>
      <c r="J110" s="412">
        <f t="shared" si="1"/>
        <v>0</v>
      </c>
      <c r="K110" s="28"/>
      <c r="L110" s="23" t="s">
        <v>24</v>
      </c>
      <c r="M110" s="30" t="s">
        <v>24</v>
      </c>
      <c r="N110" s="2"/>
      <c r="O110" s="2"/>
      <c r="P110" s="31"/>
      <c r="Q110" s="31"/>
      <c r="R110" s="20"/>
    </row>
    <row r="111" spans="1:18" x14ac:dyDescent="0.3">
      <c r="A111" s="4" t="s">
        <v>24</v>
      </c>
      <c r="B111" s="4"/>
      <c r="C111" s="33">
        <v>0</v>
      </c>
      <c r="D111" s="16"/>
      <c r="E111" s="17"/>
      <c r="F111" s="17"/>
      <c r="G111" s="18"/>
      <c r="H111" s="19"/>
      <c r="I111" s="19"/>
      <c r="J111" s="412">
        <f t="shared" si="1"/>
        <v>0</v>
      </c>
      <c r="K111" s="28"/>
      <c r="L111" s="23" t="s">
        <v>24</v>
      </c>
      <c r="M111" s="30" t="s">
        <v>24</v>
      </c>
      <c r="N111" s="2"/>
      <c r="O111" s="2"/>
      <c r="P111" s="31"/>
      <c r="Q111" s="31"/>
      <c r="R111" s="20"/>
    </row>
    <row r="112" spans="1:18" x14ac:dyDescent="0.3">
      <c r="A112" s="4" t="s">
        <v>24</v>
      </c>
      <c r="B112" s="4"/>
      <c r="C112" s="33">
        <v>0</v>
      </c>
      <c r="D112" s="16"/>
      <c r="E112" s="17"/>
      <c r="F112" s="17"/>
      <c r="G112" s="18"/>
      <c r="H112" s="19"/>
      <c r="I112" s="19"/>
      <c r="J112" s="412">
        <f t="shared" si="1"/>
        <v>0</v>
      </c>
      <c r="K112" s="28"/>
      <c r="L112" s="23" t="s">
        <v>24</v>
      </c>
      <c r="M112" s="30" t="s">
        <v>24</v>
      </c>
      <c r="N112" s="2"/>
      <c r="O112" s="2"/>
      <c r="P112" s="31"/>
      <c r="Q112" s="31"/>
      <c r="R112" s="20"/>
    </row>
    <row r="113" spans="1:18" x14ac:dyDescent="0.3">
      <c r="A113" s="4" t="s">
        <v>24</v>
      </c>
      <c r="B113" s="4"/>
      <c r="C113" s="33">
        <v>0</v>
      </c>
      <c r="D113" s="16"/>
      <c r="E113" s="17"/>
      <c r="F113" s="17"/>
      <c r="G113" s="18"/>
      <c r="H113" s="19"/>
      <c r="I113" s="19"/>
      <c r="J113" s="412">
        <f t="shared" si="1"/>
        <v>0</v>
      </c>
      <c r="K113" s="28"/>
      <c r="L113" s="23" t="s">
        <v>24</v>
      </c>
      <c r="M113" s="30" t="s">
        <v>24</v>
      </c>
      <c r="N113" s="2"/>
      <c r="O113" s="2"/>
      <c r="P113" s="31"/>
      <c r="Q113" s="31"/>
      <c r="R113" s="20"/>
    </row>
    <row r="114" spans="1:18" x14ac:dyDescent="0.3">
      <c r="A114" s="4" t="s">
        <v>24</v>
      </c>
      <c r="B114" s="4"/>
      <c r="C114" s="33">
        <v>0</v>
      </c>
      <c r="D114" s="16"/>
      <c r="E114" s="17"/>
      <c r="F114" s="17"/>
      <c r="G114" s="18"/>
      <c r="H114" s="19"/>
      <c r="I114" s="19"/>
      <c r="J114" s="412">
        <f t="shared" si="1"/>
        <v>0</v>
      </c>
      <c r="K114" s="28"/>
      <c r="L114" s="23" t="s">
        <v>24</v>
      </c>
      <c r="M114" s="30" t="s">
        <v>24</v>
      </c>
      <c r="N114" s="2"/>
      <c r="O114" s="2"/>
      <c r="P114" s="31"/>
      <c r="Q114" s="31"/>
      <c r="R114" s="20"/>
    </row>
    <row r="115" spans="1:18" x14ac:dyDescent="0.3">
      <c r="A115" s="4" t="s">
        <v>24</v>
      </c>
      <c r="B115" s="4"/>
      <c r="C115" s="33">
        <v>0</v>
      </c>
      <c r="D115" s="16"/>
      <c r="E115" s="17"/>
      <c r="F115" s="17"/>
      <c r="G115" s="18"/>
      <c r="H115" s="19"/>
      <c r="I115" s="19"/>
      <c r="J115" s="412">
        <f t="shared" si="1"/>
        <v>0</v>
      </c>
      <c r="K115" s="28"/>
      <c r="L115" s="23" t="s">
        <v>24</v>
      </c>
      <c r="M115" s="30" t="s">
        <v>24</v>
      </c>
      <c r="N115" s="2"/>
      <c r="O115" s="2"/>
      <c r="P115" s="31"/>
      <c r="Q115" s="31"/>
      <c r="R115" s="20"/>
    </row>
    <row r="116" spans="1:18" x14ac:dyDescent="0.3">
      <c r="A116" s="4" t="s">
        <v>24</v>
      </c>
      <c r="B116" s="4"/>
      <c r="C116" s="33">
        <v>0</v>
      </c>
      <c r="D116" s="16"/>
      <c r="E116" s="17"/>
      <c r="F116" s="17"/>
      <c r="G116" s="18"/>
      <c r="H116" s="19"/>
      <c r="I116" s="19"/>
      <c r="J116" s="412">
        <f t="shared" si="1"/>
        <v>0</v>
      </c>
      <c r="K116" s="28"/>
      <c r="L116" s="23" t="s">
        <v>24</v>
      </c>
      <c r="M116" s="30" t="s">
        <v>24</v>
      </c>
      <c r="N116" s="2"/>
      <c r="O116" s="2"/>
      <c r="P116" s="31"/>
      <c r="Q116" s="31"/>
      <c r="R116" s="20"/>
    </row>
    <row r="117" spans="1:18" x14ac:dyDescent="0.3">
      <c r="A117" s="4" t="s">
        <v>24</v>
      </c>
      <c r="B117" s="4"/>
      <c r="C117" s="33">
        <v>0</v>
      </c>
      <c r="D117" s="16"/>
      <c r="E117" s="17"/>
      <c r="F117" s="17"/>
      <c r="G117" s="18"/>
      <c r="H117" s="19"/>
      <c r="I117" s="19"/>
      <c r="J117" s="412">
        <f t="shared" si="1"/>
        <v>0</v>
      </c>
      <c r="K117" s="28"/>
      <c r="L117" s="23" t="s">
        <v>24</v>
      </c>
      <c r="M117" s="30" t="s">
        <v>24</v>
      </c>
      <c r="N117" s="2"/>
      <c r="O117" s="2"/>
      <c r="P117" s="31"/>
      <c r="Q117" s="31"/>
      <c r="R117" s="20"/>
    </row>
    <row r="118" spans="1:18" x14ac:dyDescent="0.3">
      <c r="A118" s="4" t="s">
        <v>24</v>
      </c>
      <c r="B118" s="4"/>
      <c r="C118" s="33">
        <v>0</v>
      </c>
      <c r="D118" s="16"/>
      <c r="E118" s="17"/>
      <c r="F118" s="17"/>
      <c r="G118" s="18"/>
      <c r="H118" s="19"/>
      <c r="I118" s="19"/>
      <c r="J118" s="412">
        <f t="shared" si="1"/>
        <v>0</v>
      </c>
      <c r="K118" s="28"/>
      <c r="L118" s="23" t="s">
        <v>24</v>
      </c>
      <c r="M118" s="30" t="s">
        <v>24</v>
      </c>
      <c r="N118" s="2"/>
      <c r="O118" s="2"/>
      <c r="P118" s="31"/>
      <c r="Q118" s="31"/>
      <c r="R118" s="20"/>
    </row>
    <row r="119" spans="1:18" x14ac:dyDescent="0.3">
      <c r="A119" s="4" t="s">
        <v>24</v>
      </c>
      <c r="B119" s="4"/>
      <c r="C119" s="33">
        <v>0</v>
      </c>
      <c r="D119" s="16"/>
      <c r="E119" s="17"/>
      <c r="F119" s="17"/>
      <c r="G119" s="18"/>
      <c r="H119" s="19"/>
      <c r="I119" s="19"/>
      <c r="J119" s="412">
        <f t="shared" si="1"/>
        <v>0</v>
      </c>
      <c r="K119" s="28"/>
      <c r="L119" s="23" t="s">
        <v>24</v>
      </c>
      <c r="M119" s="30" t="s">
        <v>24</v>
      </c>
      <c r="N119" s="2"/>
      <c r="O119" s="2"/>
      <c r="P119" s="31"/>
      <c r="Q119" s="31"/>
      <c r="R119" s="20"/>
    </row>
    <row r="120" spans="1:18" x14ac:dyDescent="0.3">
      <c r="A120" s="4" t="s">
        <v>24</v>
      </c>
      <c r="B120" s="4"/>
      <c r="C120" s="33">
        <v>0</v>
      </c>
      <c r="D120" s="16"/>
      <c r="E120" s="17"/>
      <c r="F120" s="17"/>
      <c r="G120" s="18"/>
      <c r="H120" s="19"/>
      <c r="I120" s="19"/>
      <c r="J120" s="412">
        <f t="shared" si="1"/>
        <v>0</v>
      </c>
      <c r="K120" s="28"/>
      <c r="L120" s="23" t="s">
        <v>24</v>
      </c>
      <c r="M120" s="30" t="s">
        <v>24</v>
      </c>
      <c r="N120" s="2"/>
      <c r="O120" s="2"/>
      <c r="P120" s="31"/>
      <c r="Q120" s="31"/>
      <c r="R120" s="20"/>
    </row>
    <row r="121" spans="1:18" x14ac:dyDescent="0.3">
      <c r="A121" s="4" t="s">
        <v>24</v>
      </c>
      <c r="B121" s="4"/>
      <c r="C121" s="33">
        <v>0</v>
      </c>
      <c r="D121" s="16"/>
      <c r="E121" s="17"/>
      <c r="F121" s="17"/>
      <c r="G121" s="18"/>
      <c r="H121" s="19"/>
      <c r="I121" s="19"/>
      <c r="J121" s="412">
        <f t="shared" si="1"/>
        <v>0</v>
      </c>
      <c r="K121" s="28"/>
      <c r="L121" s="23" t="s">
        <v>24</v>
      </c>
      <c r="M121" s="30" t="s">
        <v>24</v>
      </c>
      <c r="N121" s="2"/>
      <c r="O121" s="2"/>
      <c r="P121" s="31"/>
      <c r="Q121" s="31"/>
      <c r="R121" s="20"/>
    </row>
    <row r="122" spans="1:18" x14ac:dyDescent="0.3">
      <c r="A122" s="4" t="s">
        <v>24</v>
      </c>
      <c r="B122" s="4"/>
      <c r="C122" s="33">
        <v>0</v>
      </c>
      <c r="D122" s="16"/>
      <c r="E122" s="17"/>
      <c r="F122" s="17"/>
      <c r="G122" s="18"/>
      <c r="H122" s="19"/>
      <c r="I122" s="19"/>
      <c r="J122" s="412">
        <f t="shared" si="1"/>
        <v>0</v>
      </c>
      <c r="K122" s="28"/>
      <c r="L122" s="23" t="s">
        <v>24</v>
      </c>
      <c r="M122" s="30" t="s">
        <v>24</v>
      </c>
      <c r="N122" s="2"/>
      <c r="O122" s="2"/>
      <c r="P122" s="31"/>
      <c r="Q122" s="31"/>
      <c r="R122" s="20"/>
    </row>
    <row r="123" spans="1:18" x14ac:dyDescent="0.3">
      <c r="A123" s="4" t="s">
        <v>24</v>
      </c>
      <c r="B123" s="4"/>
      <c r="C123" s="33">
        <v>0</v>
      </c>
      <c r="D123" s="16"/>
      <c r="E123" s="17"/>
      <c r="F123" s="17"/>
      <c r="G123" s="18"/>
      <c r="H123" s="19"/>
      <c r="I123" s="19"/>
      <c r="J123" s="412">
        <f t="shared" si="1"/>
        <v>0</v>
      </c>
      <c r="K123" s="28"/>
      <c r="L123" s="23" t="s">
        <v>24</v>
      </c>
      <c r="M123" s="30" t="s">
        <v>24</v>
      </c>
      <c r="N123" s="2"/>
      <c r="O123" s="2"/>
      <c r="P123" s="31"/>
      <c r="Q123" s="31"/>
      <c r="R123" s="20"/>
    </row>
    <row r="124" spans="1:18" x14ac:dyDescent="0.3">
      <c r="A124" s="4" t="s">
        <v>24</v>
      </c>
      <c r="B124" s="4"/>
      <c r="C124" s="33">
        <v>0</v>
      </c>
      <c r="D124" s="16"/>
      <c r="E124" s="17"/>
      <c r="F124" s="17"/>
      <c r="G124" s="18"/>
      <c r="H124" s="19"/>
      <c r="I124" s="19"/>
      <c r="J124" s="412">
        <f t="shared" si="1"/>
        <v>0</v>
      </c>
      <c r="K124" s="28"/>
      <c r="L124" s="23" t="s">
        <v>24</v>
      </c>
      <c r="M124" s="30" t="s">
        <v>24</v>
      </c>
      <c r="N124" s="2"/>
      <c r="O124" s="2"/>
      <c r="P124" s="31"/>
      <c r="Q124" s="31"/>
      <c r="R124" s="20"/>
    </row>
    <row r="125" spans="1:18" x14ac:dyDescent="0.3">
      <c r="A125" s="4" t="s">
        <v>24</v>
      </c>
      <c r="B125" s="4"/>
      <c r="C125" s="33">
        <v>0</v>
      </c>
      <c r="D125" s="16"/>
      <c r="E125" s="17"/>
      <c r="F125" s="17"/>
      <c r="G125" s="18"/>
      <c r="H125" s="19"/>
      <c r="I125" s="19"/>
      <c r="J125" s="412">
        <f t="shared" si="1"/>
        <v>0</v>
      </c>
      <c r="K125" s="28"/>
      <c r="L125" s="23" t="s">
        <v>24</v>
      </c>
      <c r="M125" s="30" t="s">
        <v>24</v>
      </c>
      <c r="N125" s="2"/>
      <c r="O125" s="2"/>
      <c r="P125" s="31"/>
      <c r="Q125" s="31"/>
      <c r="R125" s="20"/>
    </row>
    <row r="126" spans="1:18" x14ac:dyDescent="0.3">
      <c r="A126" s="4" t="s">
        <v>24</v>
      </c>
      <c r="B126" s="4"/>
      <c r="C126" s="33">
        <v>0</v>
      </c>
      <c r="D126" s="16"/>
      <c r="E126" s="17"/>
      <c r="F126" s="17"/>
      <c r="G126" s="18"/>
      <c r="H126" s="19"/>
      <c r="I126" s="19"/>
      <c r="J126" s="412">
        <f t="shared" si="1"/>
        <v>0</v>
      </c>
      <c r="K126" s="28"/>
      <c r="L126" s="23" t="s">
        <v>24</v>
      </c>
      <c r="M126" s="30" t="s">
        <v>24</v>
      </c>
      <c r="N126" s="2"/>
      <c r="O126" s="2"/>
      <c r="P126" s="31"/>
      <c r="Q126" s="31"/>
      <c r="R126" s="20"/>
    </row>
    <row r="127" spans="1:18" x14ac:dyDescent="0.3">
      <c r="A127" s="4" t="s">
        <v>24</v>
      </c>
      <c r="B127" s="4"/>
      <c r="C127" s="33">
        <v>0</v>
      </c>
      <c r="D127" s="16"/>
      <c r="E127" s="17"/>
      <c r="F127" s="17"/>
      <c r="G127" s="18"/>
      <c r="H127" s="19"/>
      <c r="I127" s="19"/>
      <c r="J127" s="412">
        <f t="shared" si="1"/>
        <v>0</v>
      </c>
      <c r="K127" s="28"/>
      <c r="L127" s="23" t="s">
        <v>24</v>
      </c>
      <c r="M127" s="30" t="s">
        <v>24</v>
      </c>
      <c r="N127" s="2"/>
      <c r="O127" s="2"/>
      <c r="P127" s="31"/>
      <c r="Q127" s="31"/>
      <c r="R127" s="20"/>
    </row>
    <row r="128" spans="1:18" x14ac:dyDescent="0.3">
      <c r="A128" s="4" t="s">
        <v>24</v>
      </c>
      <c r="B128" s="4"/>
      <c r="C128" s="33">
        <v>0</v>
      </c>
      <c r="D128" s="16"/>
      <c r="E128" s="17"/>
      <c r="F128" s="17"/>
      <c r="G128" s="18"/>
      <c r="H128" s="19"/>
      <c r="I128" s="19"/>
      <c r="J128" s="412">
        <f t="shared" si="1"/>
        <v>0</v>
      </c>
      <c r="K128" s="28"/>
      <c r="L128" s="23" t="s">
        <v>24</v>
      </c>
      <c r="M128" s="30" t="s">
        <v>24</v>
      </c>
      <c r="N128" s="2"/>
      <c r="O128" s="2"/>
      <c r="P128" s="31"/>
      <c r="Q128" s="31"/>
      <c r="R128" s="20"/>
    </row>
    <row r="129" spans="1:18" x14ac:dyDescent="0.3">
      <c r="A129" s="4" t="s">
        <v>24</v>
      </c>
      <c r="B129" s="4"/>
      <c r="C129" s="33">
        <v>0</v>
      </c>
      <c r="D129" s="16"/>
      <c r="E129" s="17"/>
      <c r="F129" s="17"/>
      <c r="G129" s="18"/>
      <c r="H129" s="19"/>
      <c r="I129" s="19"/>
      <c r="J129" s="412">
        <f t="shared" si="1"/>
        <v>0</v>
      </c>
      <c r="K129" s="28"/>
      <c r="L129" s="23" t="s">
        <v>24</v>
      </c>
      <c r="M129" s="30" t="s">
        <v>24</v>
      </c>
      <c r="N129" s="2"/>
      <c r="O129" s="2"/>
      <c r="P129" s="31"/>
      <c r="Q129" s="31"/>
      <c r="R129" s="20"/>
    </row>
    <row r="130" spans="1:18" x14ac:dyDescent="0.3">
      <c r="A130" s="4" t="s">
        <v>24</v>
      </c>
      <c r="B130" s="4"/>
      <c r="C130" s="33">
        <v>0</v>
      </c>
      <c r="D130" s="16"/>
      <c r="E130" s="17"/>
      <c r="F130" s="17"/>
      <c r="G130" s="18"/>
      <c r="H130" s="19"/>
      <c r="I130" s="19"/>
      <c r="J130" s="412">
        <f t="shared" si="1"/>
        <v>0</v>
      </c>
      <c r="K130" s="28"/>
      <c r="L130" s="23" t="s">
        <v>24</v>
      </c>
      <c r="M130" s="30" t="s">
        <v>24</v>
      </c>
      <c r="N130" s="2"/>
      <c r="O130" s="2"/>
      <c r="P130" s="31"/>
      <c r="Q130" s="31"/>
      <c r="R130" s="20"/>
    </row>
    <row r="131" spans="1:18" x14ac:dyDescent="0.3">
      <c r="A131" s="4" t="s">
        <v>24</v>
      </c>
      <c r="B131" s="4"/>
      <c r="C131" s="33">
        <v>0</v>
      </c>
      <c r="D131" s="16"/>
      <c r="E131" s="17"/>
      <c r="F131" s="17"/>
      <c r="G131" s="18"/>
      <c r="H131" s="19"/>
      <c r="I131" s="19"/>
      <c r="J131" s="412">
        <f t="shared" si="1"/>
        <v>0</v>
      </c>
      <c r="K131" s="28"/>
      <c r="L131" s="23" t="s">
        <v>24</v>
      </c>
      <c r="M131" s="30" t="s">
        <v>24</v>
      </c>
      <c r="N131" s="2"/>
      <c r="O131" s="2"/>
      <c r="P131" s="31"/>
      <c r="Q131" s="31"/>
      <c r="R131" s="20"/>
    </row>
    <row r="132" spans="1:18" x14ac:dyDescent="0.3">
      <c r="A132" s="4" t="s">
        <v>24</v>
      </c>
      <c r="B132" s="4"/>
      <c r="C132" s="33">
        <v>0</v>
      </c>
      <c r="D132" s="16"/>
      <c r="E132" s="17"/>
      <c r="F132" s="17"/>
      <c r="G132" s="18"/>
      <c r="H132" s="19"/>
      <c r="I132" s="19"/>
      <c r="J132" s="412">
        <f t="shared" si="1"/>
        <v>0</v>
      </c>
      <c r="K132" s="28"/>
      <c r="L132" s="23" t="s">
        <v>24</v>
      </c>
      <c r="M132" s="30" t="s">
        <v>24</v>
      </c>
      <c r="N132" s="2"/>
      <c r="O132" s="2"/>
      <c r="P132" s="31"/>
      <c r="Q132" s="31"/>
      <c r="R132" s="20"/>
    </row>
    <row r="133" spans="1:18" x14ac:dyDescent="0.3">
      <c r="A133" s="4" t="s">
        <v>24</v>
      </c>
      <c r="B133" s="4"/>
      <c r="C133" s="33">
        <v>0</v>
      </c>
      <c r="D133" s="16"/>
      <c r="E133" s="17"/>
      <c r="F133" s="17"/>
      <c r="G133" s="18"/>
      <c r="H133" s="19"/>
      <c r="I133" s="19"/>
      <c r="J133" s="412">
        <f t="shared" si="1"/>
        <v>0</v>
      </c>
      <c r="K133" s="28"/>
      <c r="L133" s="23" t="s">
        <v>24</v>
      </c>
      <c r="M133" s="30" t="s">
        <v>24</v>
      </c>
      <c r="N133" s="2"/>
      <c r="O133" s="2"/>
      <c r="P133" s="31"/>
      <c r="Q133" s="31"/>
      <c r="R133" s="20"/>
    </row>
    <row r="134" spans="1:18" x14ac:dyDescent="0.3">
      <c r="A134" s="4" t="s">
        <v>24</v>
      </c>
      <c r="B134" s="4"/>
      <c r="C134" s="33">
        <v>0</v>
      </c>
      <c r="D134" s="16"/>
      <c r="E134" s="17"/>
      <c r="F134" s="17"/>
      <c r="G134" s="18"/>
      <c r="H134" s="19"/>
      <c r="I134" s="19"/>
      <c r="J134" s="412">
        <f t="shared" si="1"/>
        <v>0</v>
      </c>
      <c r="K134" s="28"/>
      <c r="L134" s="23" t="s">
        <v>24</v>
      </c>
      <c r="M134" s="30" t="s">
        <v>24</v>
      </c>
      <c r="N134" s="2"/>
      <c r="O134" s="2"/>
      <c r="P134" s="31"/>
      <c r="Q134" s="31"/>
      <c r="R134" s="20"/>
    </row>
    <row r="135" spans="1:18" x14ac:dyDescent="0.3">
      <c r="A135" s="4" t="s">
        <v>24</v>
      </c>
      <c r="B135" s="4"/>
      <c r="C135" s="33">
        <v>0</v>
      </c>
      <c r="D135" s="16"/>
      <c r="E135" s="17"/>
      <c r="F135" s="17"/>
      <c r="G135" s="18"/>
      <c r="H135" s="19"/>
      <c r="I135" s="19"/>
      <c r="J135" s="412">
        <f t="shared" si="1"/>
        <v>0</v>
      </c>
      <c r="K135" s="28"/>
      <c r="L135" s="23" t="s">
        <v>24</v>
      </c>
      <c r="M135" s="30" t="s">
        <v>24</v>
      </c>
      <c r="N135" s="2"/>
      <c r="O135" s="2"/>
      <c r="P135" s="31"/>
      <c r="Q135" s="31"/>
      <c r="R135" s="20"/>
    </row>
    <row r="136" spans="1:18" x14ac:dyDescent="0.3">
      <c r="A136" s="4" t="s">
        <v>24</v>
      </c>
      <c r="B136" s="4"/>
      <c r="C136" s="33">
        <v>0</v>
      </c>
      <c r="D136" s="16"/>
      <c r="E136" s="17"/>
      <c r="F136" s="17"/>
      <c r="G136" s="18"/>
      <c r="H136" s="19"/>
      <c r="I136" s="19"/>
      <c r="J136" s="412">
        <f t="shared" si="1"/>
        <v>0</v>
      </c>
      <c r="K136" s="28"/>
      <c r="L136" s="23" t="s">
        <v>24</v>
      </c>
      <c r="M136" s="30" t="s">
        <v>24</v>
      </c>
      <c r="N136" s="2"/>
      <c r="O136" s="2"/>
      <c r="P136" s="31"/>
      <c r="Q136" s="31"/>
      <c r="R136" s="20"/>
    </row>
    <row r="137" spans="1:18" x14ac:dyDescent="0.3">
      <c r="A137" s="4" t="s">
        <v>24</v>
      </c>
      <c r="B137" s="4"/>
      <c r="C137" s="33">
        <v>0</v>
      </c>
      <c r="D137" s="16"/>
      <c r="E137" s="17"/>
      <c r="F137" s="17"/>
      <c r="G137" s="18"/>
      <c r="H137" s="19"/>
      <c r="I137" s="19"/>
      <c r="J137" s="412">
        <f t="shared" si="1"/>
        <v>0</v>
      </c>
      <c r="K137" s="28"/>
      <c r="L137" s="23" t="s">
        <v>24</v>
      </c>
      <c r="M137" s="30" t="s">
        <v>24</v>
      </c>
      <c r="N137" s="2"/>
      <c r="O137" s="2"/>
      <c r="P137" s="31"/>
      <c r="Q137" s="31"/>
      <c r="R137" s="20"/>
    </row>
    <row r="138" spans="1:18" x14ac:dyDescent="0.3">
      <c r="A138" s="4" t="s">
        <v>24</v>
      </c>
      <c r="B138" s="4"/>
      <c r="C138" s="33">
        <v>0</v>
      </c>
      <c r="D138" s="16"/>
      <c r="E138" s="17"/>
      <c r="F138" s="17"/>
      <c r="G138" s="18"/>
      <c r="H138" s="19"/>
      <c r="I138" s="19"/>
      <c r="J138" s="412">
        <f t="shared" si="1"/>
        <v>0</v>
      </c>
      <c r="K138" s="28"/>
      <c r="L138" s="23" t="s">
        <v>24</v>
      </c>
      <c r="M138" s="30" t="s">
        <v>24</v>
      </c>
      <c r="N138" s="2"/>
      <c r="O138" s="2"/>
      <c r="P138" s="31"/>
      <c r="Q138" s="31"/>
      <c r="R138" s="20"/>
    </row>
    <row r="139" spans="1:18" x14ac:dyDescent="0.3">
      <c r="A139" s="4" t="s">
        <v>24</v>
      </c>
      <c r="B139" s="4"/>
      <c r="C139" s="33">
        <v>0</v>
      </c>
      <c r="D139" s="16"/>
      <c r="E139" s="17"/>
      <c r="F139" s="17"/>
      <c r="G139" s="18"/>
      <c r="H139" s="19"/>
      <c r="I139" s="19"/>
      <c r="J139" s="412">
        <f t="shared" ref="J139:J174" si="2">H139*0.7</f>
        <v>0</v>
      </c>
      <c r="K139" s="28"/>
      <c r="L139" s="23" t="s">
        <v>24</v>
      </c>
      <c r="M139" s="30" t="s">
        <v>24</v>
      </c>
      <c r="N139" s="2"/>
      <c r="O139" s="2"/>
      <c r="P139" s="31"/>
      <c r="Q139" s="31"/>
      <c r="R139" s="20"/>
    </row>
    <row r="140" spans="1:18" x14ac:dyDescent="0.3">
      <c r="A140" s="4" t="s">
        <v>24</v>
      </c>
      <c r="B140" s="4"/>
      <c r="C140" s="33">
        <v>0</v>
      </c>
      <c r="D140" s="16"/>
      <c r="E140" s="17"/>
      <c r="F140" s="17"/>
      <c r="G140" s="18"/>
      <c r="H140" s="19"/>
      <c r="I140" s="19"/>
      <c r="J140" s="412">
        <f t="shared" si="2"/>
        <v>0</v>
      </c>
      <c r="K140" s="28"/>
      <c r="L140" s="23" t="s">
        <v>24</v>
      </c>
      <c r="M140" s="30" t="s">
        <v>24</v>
      </c>
      <c r="N140" s="2"/>
      <c r="O140" s="2"/>
      <c r="P140" s="31"/>
      <c r="Q140" s="31"/>
      <c r="R140" s="20"/>
    </row>
    <row r="141" spans="1:18" x14ac:dyDescent="0.3">
      <c r="A141" s="4" t="s">
        <v>24</v>
      </c>
      <c r="B141" s="4"/>
      <c r="C141" s="33">
        <v>0</v>
      </c>
      <c r="D141" s="16"/>
      <c r="E141" s="17"/>
      <c r="F141" s="17"/>
      <c r="G141" s="18"/>
      <c r="H141" s="19"/>
      <c r="I141" s="19"/>
      <c r="J141" s="412">
        <f t="shared" si="2"/>
        <v>0</v>
      </c>
      <c r="K141" s="28"/>
      <c r="L141" s="23" t="s">
        <v>24</v>
      </c>
      <c r="M141" s="30" t="s">
        <v>24</v>
      </c>
      <c r="N141" s="2"/>
      <c r="O141" s="2"/>
      <c r="P141" s="31"/>
      <c r="Q141" s="31"/>
      <c r="R141" s="20"/>
    </row>
    <row r="142" spans="1:18" x14ac:dyDescent="0.3">
      <c r="A142" s="4" t="s">
        <v>24</v>
      </c>
      <c r="B142" s="4"/>
      <c r="C142" s="33">
        <v>0</v>
      </c>
      <c r="D142" s="16"/>
      <c r="E142" s="17"/>
      <c r="F142" s="17"/>
      <c r="G142" s="18"/>
      <c r="H142" s="19"/>
      <c r="I142" s="19"/>
      <c r="J142" s="412">
        <f t="shared" si="2"/>
        <v>0</v>
      </c>
      <c r="K142" s="28"/>
      <c r="L142" s="23" t="s">
        <v>24</v>
      </c>
      <c r="M142" s="30" t="s">
        <v>24</v>
      </c>
      <c r="N142" s="2"/>
      <c r="O142" s="2"/>
      <c r="P142" s="31"/>
      <c r="Q142" s="31"/>
      <c r="R142" s="20"/>
    </row>
    <row r="143" spans="1:18" x14ac:dyDescent="0.3">
      <c r="A143" s="4" t="s">
        <v>24</v>
      </c>
      <c r="B143" s="4"/>
      <c r="C143" s="33">
        <v>0</v>
      </c>
      <c r="D143" s="16"/>
      <c r="E143" s="17"/>
      <c r="F143" s="17"/>
      <c r="G143" s="18"/>
      <c r="H143" s="19"/>
      <c r="I143" s="19"/>
      <c r="J143" s="412">
        <f t="shared" si="2"/>
        <v>0</v>
      </c>
      <c r="K143" s="28"/>
      <c r="L143" s="23" t="s">
        <v>24</v>
      </c>
      <c r="M143" s="30" t="s">
        <v>24</v>
      </c>
      <c r="N143" s="2"/>
      <c r="O143" s="2"/>
      <c r="P143" s="31"/>
      <c r="Q143" s="31"/>
      <c r="R143" s="20"/>
    </row>
    <row r="144" spans="1:18" x14ac:dyDescent="0.3">
      <c r="A144" s="4" t="s">
        <v>24</v>
      </c>
      <c r="B144" s="4"/>
      <c r="C144" s="33">
        <v>0</v>
      </c>
      <c r="D144" s="16"/>
      <c r="E144" s="17"/>
      <c r="F144" s="17"/>
      <c r="G144" s="18"/>
      <c r="H144" s="19"/>
      <c r="I144" s="19"/>
      <c r="J144" s="412">
        <f t="shared" si="2"/>
        <v>0</v>
      </c>
      <c r="K144" s="28"/>
      <c r="L144" s="23" t="s">
        <v>24</v>
      </c>
      <c r="M144" s="30" t="s">
        <v>24</v>
      </c>
      <c r="N144" s="2"/>
      <c r="O144" s="2"/>
      <c r="P144" s="31"/>
      <c r="Q144" s="31"/>
      <c r="R144" s="20"/>
    </row>
    <row r="145" spans="1:18" x14ac:dyDescent="0.3">
      <c r="A145" s="4" t="s">
        <v>24</v>
      </c>
      <c r="B145" s="4"/>
      <c r="C145" s="33">
        <v>0</v>
      </c>
      <c r="D145" s="16"/>
      <c r="E145" s="17"/>
      <c r="F145" s="17"/>
      <c r="G145" s="18"/>
      <c r="H145" s="19"/>
      <c r="I145" s="19"/>
      <c r="J145" s="412">
        <f t="shared" si="2"/>
        <v>0</v>
      </c>
      <c r="K145" s="28"/>
      <c r="L145" s="23" t="s">
        <v>24</v>
      </c>
      <c r="M145" s="30" t="s">
        <v>24</v>
      </c>
      <c r="N145" s="2"/>
      <c r="O145" s="2"/>
      <c r="P145" s="31"/>
      <c r="Q145" s="31"/>
      <c r="R145" s="20"/>
    </row>
    <row r="146" spans="1:18" x14ac:dyDescent="0.3">
      <c r="A146" s="4" t="s">
        <v>24</v>
      </c>
      <c r="B146" s="4"/>
      <c r="C146" s="33">
        <v>0</v>
      </c>
      <c r="D146" s="16"/>
      <c r="E146" s="17"/>
      <c r="F146" s="17"/>
      <c r="G146" s="18"/>
      <c r="H146" s="19"/>
      <c r="I146" s="19"/>
      <c r="J146" s="412">
        <f t="shared" si="2"/>
        <v>0</v>
      </c>
      <c r="K146" s="28"/>
      <c r="L146" s="23" t="s">
        <v>24</v>
      </c>
      <c r="M146" s="30" t="s">
        <v>24</v>
      </c>
      <c r="N146" s="2"/>
      <c r="O146" s="2"/>
      <c r="P146" s="31"/>
      <c r="Q146" s="31"/>
      <c r="R146" s="20"/>
    </row>
    <row r="147" spans="1:18" x14ac:dyDescent="0.3">
      <c r="A147" s="4" t="s">
        <v>24</v>
      </c>
      <c r="B147" s="4"/>
      <c r="C147" s="33">
        <v>0</v>
      </c>
      <c r="D147" s="16"/>
      <c r="E147" s="17"/>
      <c r="F147" s="17"/>
      <c r="G147" s="18"/>
      <c r="H147" s="19"/>
      <c r="I147" s="19"/>
      <c r="J147" s="412">
        <f t="shared" si="2"/>
        <v>0</v>
      </c>
      <c r="K147" s="28"/>
      <c r="L147" s="23" t="s">
        <v>24</v>
      </c>
      <c r="M147" s="30" t="s">
        <v>24</v>
      </c>
      <c r="N147" s="2"/>
      <c r="O147" s="2"/>
      <c r="P147" s="31"/>
      <c r="Q147" s="31"/>
      <c r="R147" s="20"/>
    </row>
    <row r="148" spans="1:18" x14ac:dyDescent="0.3">
      <c r="A148" s="4" t="s">
        <v>24</v>
      </c>
      <c r="B148" s="4"/>
      <c r="C148" s="33">
        <v>0</v>
      </c>
      <c r="D148" s="16"/>
      <c r="E148" s="17"/>
      <c r="F148" s="17"/>
      <c r="G148" s="18"/>
      <c r="H148" s="19"/>
      <c r="I148" s="19"/>
      <c r="J148" s="412">
        <f t="shared" si="2"/>
        <v>0</v>
      </c>
      <c r="K148" s="28"/>
      <c r="L148" s="23" t="s">
        <v>24</v>
      </c>
      <c r="M148" s="30" t="s">
        <v>24</v>
      </c>
      <c r="N148" s="2"/>
      <c r="O148" s="2"/>
      <c r="P148" s="31"/>
      <c r="Q148" s="31"/>
      <c r="R148" s="20"/>
    </row>
    <row r="149" spans="1:18" x14ac:dyDescent="0.3">
      <c r="A149" s="4" t="s">
        <v>24</v>
      </c>
      <c r="B149" s="4"/>
      <c r="C149" s="33">
        <v>0</v>
      </c>
      <c r="D149" s="16"/>
      <c r="E149" s="17"/>
      <c r="F149" s="17"/>
      <c r="G149" s="18"/>
      <c r="H149" s="19"/>
      <c r="I149" s="19"/>
      <c r="J149" s="412">
        <f t="shared" si="2"/>
        <v>0</v>
      </c>
      <c r="K149" s="28"/>
      <c r="L149" s="23" t="s">
        <v>24</v>
      </c>
      <c r="M149" s="30" t="s">
        <v>24</v>
      </c>
      <c r="N149" s="2"/>
      <c r="O149" s="2"/>
      <c r="P149" s="31"/>
      <c r="Q149" s="31"/>
      <c r="R149" s="20"/>
    </row>
    <row r="150" spans="1:18" x14ac:dyDescent="0.3">
      <c r="A150" s="4" t="s">
        <v>24</v>
      </c>
      <c r="B150" s="4"/>
      <c r="C150" s="33">
        <v>0</v>
      </c>
      <c r="D150" s="16"/>
      <c r="E150" s="17"/>
      <c r="F150" s="17"/>
      <c r="G150" s="18"/>
      <c r="H150" s="19"/>
      <c r="I150" s="19"/>
      <c r="J150" s="412">
        <f t="shared" si="2"/>
        <v>0</v>
      </c>
      <c r="K150" s="28"/>
      <c r="L150" s="23" t="s">
        <v>24</v>
      </c>
      <c r="M150" s="30" t="s">
        <v>24</v>
      </c>
      <c r="N150" s="2"/>
      <c r="O150" s="2"/>
      <c r="P150" s="31"/>
      <c r="Q150" s="31"/>
      <c r="R150" s="20"/>
    </row>
    <row r="151" spans="1:18" x14ac:dyDescent="0.3">
      <c r="A151" s="4" t="s">
        <v>24</v>
      </c>
      <c r="B151" s="4"/>
      <c r="C151" s="33">
        <v>0</v>
      </c>
      <c r="D151" s="16"/>
      <c r="E151" s="17"/>
      <c r="F151" s="17"/>
      <c r="G151" s="18"/>
      <c r="H151" s="19"/>
      <c r="I151" s="19"/>
      <c r="J151" s="412">
        <f t="shared" si="2"/>
        <v>0</v>
      </c>
      <c r="K151" s="28"/>
      <c r="L151" s="23" t="s">
        <v>24</v>
      </c>
      <c r="M151" s="30" t="s">
        <v>24</v>
      </c>
      <c r="N151" s="2"/>
      <c r="O151" s="2"/>
      <c r="P151" s="31"/>
      <c r="Q151" s="31"/>
      <c r="R151" s="20"/>
    </row>
    <row r="152" spans="1:18" x14ac:dyDescent="0.3">
      <c r="A152" s="4" t="s">
        <v>24</v>
      </c>
      <c r="B152" s="4"/>
      <c r="C152" s="33">
        <v>0</v>
      </c>
      <c r="D152" s="16"/>
      <c r="E152" s="17"/>
      <c r="F152" s="17"/>
      <c r="G152" s="18"/>
      <c r="H152" s="19"/>
      <c r="I152" s="19"/>
      <c r="J152" s="412">
        <f t="shared" si="2"/>
        <v>0</v>
      </c>
      <c r="K152" s="28"/>
      <c r="L152" s="23" t="s">
        <v>24</v>
      </c>
      <c r="M152" s="30" t="s">
        <v>24</v>
      </c>
      <c r="N152" s="2"/>
      <c r="O152" s="2"/>
      <c r="P152" s="31"/>
      <c r="Q152" s="31"/>
      <c r="R152" s="20"/>
    </row>
    <row r="153" spans="1:18" x14ac:dyDescent="0.3">
      <c r="A153" s="4" t="s">
        <v>24</v>
      </c>
      <c r="B153" s="4"/>
      <c r="C153" s="33">
        <v>0</v>
      </c>
      <c r="D153" s="16"/>
      <c r="E153" s="17"/>
      <c r="F153" s="17"/>
      <c r="G153" s="18"/>
      <c r="H153" s="19"/>
      <c r="I153" s="19"/>
      <c r="J153" s="412">
        <f t="shared" si="2"/>
        <v>0</v>
      </c>
      <c r="K153" s="28"/>
      <c r="L153" s="23" t="s">
        <v>24</v>
      </c>
      <c r="M153" s="30" t="s">
        <v>24</v>
      </c>
      <c r="N153" s="2"/>
      <c r="O153" s="2"/>
      <c r="P153" s="31"/>
      <c r="Q153" s="31"/>
      <c r="R153" s="20"/>
    </row>
    <row r="154" spans="1:18" x14ac:dyDescent="0.3">
      <c r="A154" s="4" t="s">
        <v>24</v>
      </c>
      <c r="B154" s="4"/>
      <c r="C154" s="33">
        <v>0</v>
      </c>
      <c r="D154" s="16"/>
      <c r="E154" s="17"/>
      <c r="F154" s="17"/>
      <c r="G154" s="18"/>
      <c r="H154" s="19"/>
      <c r="I154" s="19"/>
      <c r="J154" s="412">
        <f t="shared" si="2"/>
        <v>0</v>
      </c>
      <c r="K154" s="28"/>
      <c r="L154" s="23" t="s">
        <v>24</v>
      </c>
      <c r="M154" s="30" t="s">
        <v>24</v>
      </c>
      <c r="N154" s="2"/>
      <c r="O154" s="2"/>
      <c r="P154" s="31"/>
      <c r="Q154" s="31"/>
      <c r="R154" s="20"/>
    </row>
    <row r="155" spans="1:18" x14ac:dyDescent="0.3">
      <c r="A155" s="4" t="s">
        <v>24</v>
      </c>
      <c r="B155" s="4"/>
      <c r="C155" s="33">
        <v>0</v>
      </c>
      <c r="D155" s="16"/>
      <c r="E155" s="17"/>
      <c r="F155" s="17"/>
      <c r="G155" s="18"/>
      <c r="H155" s="19"/>
      <c r="I155" s="19"/>
      <c r="J155" s="412">
        <f t="shared" si="2"/>
        <v>0</v>
      </c>
      <c r="K155" s="28"/>
      <c r="L155" s="23" t="s">
        <v>24</v>
      </c>
      <c r="M155" s="30" t="s">
        <v>24</v>
      </c>
      <c r="N155" s="2"/>
      <c r="O155" s="2"/>
      <c r="P155" s="31"/>
      <c r="Q155" s="31"/>
      <c r="R155" s="20"/>
    </row>
    <row r="156" spans="1:18" x14ac:dyDescent="0.3">
      <c r="A156" s="4" t="s">
        <v>24</v>
      </c>
      <c r="B156" s="4"/>
      <c r="C156" s="33">
        <v>0</v>
      </c>
      <c r="D156" s="16"/>
      <c r="E156" s="17"/>
      <c r="F156" s="17"/>
      <c r="G156" s="18" t="s">
        <v>24</v>
      </c>
      <c r="H156" s="19"/>
      <c r="I156" s="19"/>
      <c r="J156" s="412">
        <f t="shared" si="2"/>
        <v>0</v>
      </c>
      <c r="K156" s="28"/>
      <c r="L156" s="23" t="s">
        <v>24</v>
      </c>
      <c r="M156" s="30" t="s">
        <v>24</v>
      </c>
      <c r="N156" s="2"/>
      <c r="O156" s="2"/>
      <c r="P156" s="31"/>
      <c r="Q156" s="31"/>
      <c r="R156" s="20"/>
    </row>
    <row r="157" spans="1:18" x14ac:dyDescent="0.3">
      <c r="A157" s="4" t="s">
        <v>24</v>
      </c>
      <c r="B157" s="4"/>
      <c r="C157" s="33">
        <v>0</v>
      </c>
      <c r="D157" s="16"/>
      <c r="E157" s="17"/>
      <c r="F157" s="17"/>
      <c r="G157" s="18" t="s">
        <v>24</v>
      </c>
      <c r="H157" s="19"/>
      <c r="I157" s="19"/>
      <c r="J157" s="412">
        <f t="shared" si="2"/>
        <v>0</v>
      </c>
      <c r="K157" s="28"/>
      <c r="L157" s="23" t="s">
        <v>24</v>
      </c>
      <c r="M157" s="30" t="s">
        <v>24</v>
      </c>
      <c r="N157" s="2"/>
      <c r="O157" s="2"/>
      <c r="P157" s="31"/>
      <c r="Q157" s="31"/>
      <c r="R157" s="20"/>
    </row>
    <row r="158" spans="1:18" x14ac:dyDescent="0.3">
      <c r="A158" s="4" t="s">
        <v>24</v>
      </c>
      <c r="B158" s="4"/>
      <c r="C158" s="33">
        <v>0</v>
      </c>
      <c r="D158" s="16"/>
      <c r="E158" s="17"/>
      <c r="F158" s="17"/>
      <c r="G158" s="18" t="s">
        <v>24</v>
      </c>
      <c r="H158" s="19"/>
      <c r="I158" s="19"/>
      <c r="J158" s="412">
        <f t="shared" si="2"/>
        <v>0</v>
      </c>
      <c r="K158" s="28"/>
      <c r="L158" s="23" t="s">
        <v>24</v>
      </c>
      <c r="M158" s="30" t="s">
        <v>24</v>
      </c>
      <c r="N158" s="2"/>
      <c r="O158" s="2"/>
      <c r="P158" s="31"/>
      <c r="Q158" s="31"/>
      <c r="R158" s="20"/>
    </row>
    <row r="159" spans="1:18" x14ac:dyDescent="0.3">
      <c r="A159" s="4" t="s">
        <v>24</v>
      </c>
      <c r="B159" s="4"/>
      <c r="C159" s="33">
        <v>0</v>
      </c>
      <c r="D159" s="16"/>
      <c r="E159" s="17"/>
      <c r="F159" s="17"/>
      <c r="G159" s="18" t="s">
        <v>24</v>
      </c>
      <c r="H159" s="19"/>
      <c r="I159" s="19"/>
      <c r="J159" s="412">
        <f t="shared" si="2"/>
        <v>0</v>
      </c>
      <c r="K159" s="28"/>
      <c r="L159" s="23" t="s">
        <v>24</v>
      </c>
      <c r="M159" s="30" t="s">
        <v>24</v>
      </c>
      <c r="N159" s="2"/>
      <c r="O159" s="2"/>
      <c r="P159" s="31"/>
      <c r="Q159" s="31"/>
      <c r="R159" s="20"/>
    </row>
    <row r="160" spans="1:18" x14ac:dyDescent="0.3">
      <c r="A160" s="4" t="s">
        <v>24</v>
      </c>
      <c r="B160" s="4"/>
      <c r="C160" s="33">
        <v>0</v>
      </c>
      <c r="D160" s="16"/>
      <c r="E160" s="17"/>
      <c r="F160" s="17"/>
      <c r="G160" s="18" t="s">
        <v>24</v>
      </c>
      <c r="H160" s="19"/>
      <c r="I160" s="19"/>
      <c r="J160" s="412">
        <f t="shared" si="2"/>
        <v>0</v>
      </c>
      <c r="K160" s="28"/>
      <c r="L160" s="23" t="s">
        <v>24</v>
      </c>
      <c r="M160" s="30" t="s">
        <v>24</v>
      </c>
      <c r="N160" s="2"/>
      <c r="O160" s="2"/>
      <c r="P160" s="31"/>
      <c r="Q160" s="31"/>
      <c r="R160" s="20"/>
    </row>
    <row r="161" spans="1:18" x14ac:dyDescent="0.3">
      <c r="A161" s="4" t="s">
        <v>24</v>
      </c>
      <c r="B161" s="4"/>
      <c r="C161" s="33">
        <v>0</v>
      </c>
      <c r="D161" s="16"/>
      <c r="E161" s="17"/>
      <c r="F161" s="17"/>
      <c r="G161" s="18" t="s">
        <v>24</v>
      </c>
      <c r="H161" s="19"/>
      <c r="I161" s="19"/>
      <c r="J161" s="412">
        <f t="shared" si="2"/>
        <v>0</v>
      </c>
      <c r="K161" s="28"/>
      <c r="L161" s="23" t="s">
        <v>24</v>
      </c>
      <c r="M161" s="30" t="s">
        <v>24</v>
      </c>
      <c r="N161" s="2"/>
      <c r="O161" s="2"/>
      <c r="P161" s="31"/>
      <c r="Q161" s="31"/>
      <c r="R161" s="20"/>
    </row>
    <row r="162" spans="1:18" x14ac:dyDescent="0.3">
      <c r="A162" s="4" t="s">
        <v>24</v>
      </c>
      <c r="B162" s="4"/>
      <c r="C162" s="33">
        <v>0</v>
      </c>
      <c r="D162" s="16"/>
      <c r="E162" s="17"/>
      <c r="F162" s="17"/>
      <c r="G162" s="18" t="s">
        <v>24</v>
      </c>
      <c r="H162" s="19"/>
      <c r="I162" s="19"/>
      <c r="J162" s="412">
        <f t="shared" si="2"/>
        <v>0</v>
      </c>
      <c r="K162" s="28"/>
      <c r="L162" s="23" t="s">
        <v>24</v>
      </c>
      <c r="M162" s="30" t="s">
        <v>24</v>
      </c>
      <c r="N162" s="2"/>
      <c r="O162" s="2"/>
      <c r="P162" s="31"/>
      <c r="Q162" s="31"/>
      <c r="R162" s="20"/>
    </row>
    <row r="163" spans="1:18" x14ac:dyDescent="0.3">
      <c r="A163" s="4" t="s">
        <v>24</v>
      </c>
      <c r="B163" s="4"/>
      <c r="C163" s="33">
        <v>0</v>
      </c>
      <c r="D163" s="16"/>
      <c r="E163" s="17"/>
      <c r="F163" s="17"/>
      <c r="G163" s="18" t="s">
        <v>24</v>
      </c>
      <c r="H163" s="19"/>
      <c r="I163" s="19"/>
      <c r="J163" s="412">
        <f t="shared" si="2"/>
        <v>0</v>
      </c>
      <c r="K163" s="28"/>
      <c r="L163" s="23" t="s">
        <v>24</v>
      </c>
      <c r="M163" s="30" t="s">
        <v>24</v>
      </c>
      <c r="N163" s="2"/>
      <c r="O163" s="2"/>
      <c r="P163" s="31"/>
      <c r="Q163" s="31"/>
      <c r="R163" s="20"/>
    </row>
    <row r="164" spans="1:18" x14ac:dyDescent="0.3">
      <c r="A164" s="4" t="s">
        <v>24</v>
      </c>
      <c r="B164" s="4"/>
      <c r="C164" s="33">
        <v>0</v>
      </c>
      <c r="D164" s="16"/>
      <c r="E164" s="17"/>
      <c r="F164" s="17"/>
      <c r="G164" s="18" t="s">
        <v>24</v>
      </c>
      <c r="H164" s="19"/>
      <c r="I164" s="19"/>
      <c r="J164" s="412">
        <f t="shared" si="2"/>
        <v>0</v>
      </c>
      <c r="K164" s="28"/>
      <c r="L164" s="23" t="s">
        <v>24</v>
      </c>
      <c r="M164" s="30" t="s">
        <v>24</v>
      </c>
      <c r="N164" s="2"/>
      <c r="O164" s="2"/>
      <c r="P164" s="31"/>
      <c r="Q164" s="31"/>
      <c r="R164" s="20"/>
    </row>
    <row r="165" spans="1:18" x14ac:dyDescent="0.3">
      <c r="A165" s="4" t="s">
        <v>24</v>
      </c>
      <c r="B165" s="4"/>
      <c r="C165" s="33">
        <v>0</v>
      </c>
      <c r="D165" s="16"/>
      <c r="E165" s="17"/>
      <c r="F165" s="17"/>
      <c r="G165" s="18" t="s">
        <v>24</v>
      </c>
      <c r="H165" s="19"/>
      <c r="I165" s="19"/>
      <c r="J165" s="412">
        <f t="shared" si="2"/>
        <v>0</v>
      </c>
      <c r="K165" s="28"/>
      <c r="L165" s="23" t="s">
        <v>24</v>
      </c>
      <c r="M165" s="30" t="s">
        <v>24</v>
      </c>
      <c r="N165" s="2"/>
      <c r="O165" s="2"/>
      <c r="P165" s="31"/>
      <c r="Q165" s="31"/>
      <c r="R165" s="20"/>
    </row>
    <row r="166" spans="1:18" x14ac:dyDescent="0.3">
      <c r="A166" s="4" t="s">
        <v>24</v>
      </c>
      <c r="B166" s="4"/>
      <c r="C166" s="33">
        <v>0</v>
      </c>
      <c r="D166" s="16"/>
      <c r="E166" s="17"/>
      <c r="F166" s="17"/>
      <c r="G166" s="18" t="s">
        <v>24</v>
      </c>
      <c r="H166" s="19"/>
      <c r="I166" s="19"/>
      <c r="J166" s="412">
        <f t="shared" si="2"/>
        <v>0</v>
      </c>
      <c r="K166" s="28"/>
      <c r="L166" s="23" t="s">
        <v>24</v>
      </c>
      <c r="M166" s="30" t="s">
        <v>24</v>
      </c>
      <c r="N166" s="2"/>
      <c r="O166" s="2"/>
      <c r="P166" s="31"/>
      <c r="Q166" s="31"/>
      <c r="R166" s="20"/>
    </row>
    <row r="167" spans="1:18" x14ac:dyDescent="0.3">
      <c r="A167" s="4" t="s">
        <v>24</v>
      </c>
      <c r="B167" s="4"/>
      <c r="C167" s="33">
        <v>0</v>
      </c>
      <c r="D167" s="16"/>
      <c r="E167" s="17"/>
      <c r="F167" s="17"/>
      <c r="G167" s="18" t="s">
        <v>24</v>
      </c>
      <c r="H167" s="19"/>
      <c r="I167" s="19"/>
      <c r="J167" s="412">
        <f t="shared" si="2"/>
        <v>0</v>
      </c>
      <c r="K167" s="28"/>
      <c r="L167" s="23" t="s">
        <v>24</v>
      </c>
      <c r="M167" s="30" t="s">
        <v>24</v>
      </c>
      <c r="N167" s="2"/>
      <c r="O167" s="2"/>
      <c r="P167" s="31"/>
      <c r="Q167" s="31"/>
      <c r="R167" s="20"/>
    </row>
    <row r="168" spans="1:18" x14ac:dyDescent="0.3">
      <c r="A168" s="4" t="s">
        <v>24</v>
      </c>
      <c r="B168" s="4"/>
      <c r="C168" s="33">
        <v>0</v>
      </c>
      <c r="D168" s="16"/>
      <c r="E168" s="17"/>
      <c r="F168" s="17"/>
      <c r="G168" s="18" t="s">
        <v>24</v>
      </c>
      <c r="H168" s="19"/>
      <c r="I168" s="19"/>
      <c r="J168" s="412">
        <f t="shared" si="2"/>
        <v>0</v>
      </c>
      <c r="K168" s="28"/>
      <c r="L168" s="23" t="s">
        <v>24</v>
      </c>
      <c r="M168" s="30" t="s">
        <v>24</v>
      </c>
      <c r="N168" s="2"/>
      <c r="O168" s="2"/>
      <c r="P168" s="31"/>
      <c r="Q168" s="31"/>
      <c r="R168" s="20"/>
    </row>
    <row r="169" spans="1:18" x14ac:dyDescent="0.3">
      <c r="A169" s="4" t="s">
        <v>24</v>
      </c>
      <c r="B169" s="4"/>
      <c r="C169" s="33">
        <v>0</v>
      </c>
      <c r="D169" s="16"/>
      <c r="E169" s="17"/>
      <c r="F169" s="17"/>
      <c r="G169" s="18" t="s">
        <v>24</v>
      </c>
      <c r="H169" s="19"/>
      <c r="I169" s="19"/>
      <c r="J169" s="412">
        <f t="shared" si="2"/>
        <v>0</v>
      </c>
      <c r="K169" s="28"/>
      <c r="L169" s="23" t="s">
        <v>24</v>
      </c>
      <c r="M169" s="30" t="s">
        <v>24</v>
      </c>
      <c r="N169" s="2"/>
      <c r="O169" s="2"/>
      <c r="P169" s="31"/>
      <c r="Q169" s="31"/>
      <c r="R169" s="20"/>
    </row>
    <row r="170" spans="1:18" x14ac:dyDescent="0.3">
      <c r="A170" s="4" t="s">
        <v>24</v>
      </c>
      <c r="B170" s="4"/>
      <c r="C170" s="33">
        <v>0</v>
      </c>
      <c r="D170" s="16"/>
      <c r="E170" s="17"/>
      <c r="F170" s="17"/>
      <c r="G170" s="18" t="s">
        <v>24</v>
      </c>
      <c r="H170" s="19"/>
      <c r="I170" s="19"/>
      <c r="J170" s="412">
        <f t="shared" si="2"/>
        <v>0</v>
      </c>
      <c r="K170" s="28"/>
      <c r="L170" s="23" t="s">
        <v>24</v>
      </c>
      <c r="M170" s="30" t="s">
        <v>24</v>
      </c>
      <c r="N170" s="2"/>
      <c r="O170" s="2"/>
      <c r="P170" s="31"/>
      <c r="Q170" s="31"/>
      <c r="R170" s="20"/>
    </row>
    <row r="171" spans="1:18" x14ac:dyDescent="0.3">
      <c r="A171" s="4" t="s">
        <v>24</v>
      </c>
      <c r="B171" s="4"/>
      <c r="C171" s="33">
        <v>0</v>
      </c>
      <c r="D171" s="16"/>
      <c r="E171" s="17"/>
      <c r="F171" s="17"/>
      <c r="G171" s="18" t="s">
        <v>24</v>
      </c>
      <c r="H171" s="19"/>
      <c r="I171" s="19"/>
      <c r="J171" s="412">
        <f t="shared" si="2"/>
        <v>0</v>
      </c>
      <c r="K171" s="28"/>
      <c r="L171" s="23" t="s">
        <v>24</v>
      </c>
      <c r="M171" s="30" t="s">
        <v>24</v>
      </c>
      <c r="N171" s="2"/>
      <c r="O171" s="2"/>
      <c r="P171" s="31"/>
      <c r="Q171" s="31"/>
      <c r="R171" s="20"/>
    </row>
    <row r="172" spans="1:18" x14ac:dyDescent="0.3">
      <c r="A172" s="4" t="s">
        <v>24</v>
      </c>
      <c r="B172" s="4"/>
      <c r="C172" s="33">
        <v>0</v>
      </c>
      <c r="D172" s="16"/>
      <c r="E172" s="17"/>
      <c r="F172" s="17"/>
      <c r="G172" s="18" t="s">
        <v>24</v>
      </c>
      <c r="H172" s="19"/>
      <c r="I172" s="19"/>
      <c r="J172" s="412">
        <f t="shared" si="2"/>
        <v>0</v>
      </c>
      <c r="K172" s="28"/>
      <c r="L172" s="23" t="s">
        <v>24</v>
      </c>
      <c r="M172" s="30" t="s">
        <v>24</v>
      </c>
      <c r="N172" s="2"/>
      <c r="O172" s="2"/>
      <c r="P172" s="31"/>
      <c r="Q172" s="31"/>
      <c r="R172" s="20"/>
    </row>
    <row r="173" spans="1:18" x14ac:dyDescent="0.3">
      <c r="A173" s="4" t="s">
        <v>24</v>
      </c>
      <c r="B173" s="4"/>
      <c r="C173" s="33">
        <v>0</v>
      </c>
      <c r="D173" s="16"/>
      <c r="E173" s="17"/>
      <c r="F173" s="17"/>
      <c r="G173" s="18" t="s">
        <v>24</v>
      </c>
      <c r="H173" s="19"/>
      <c r="I173" s="19"/>
      <c r="J173" s="412">
        <f t="shared" si="2"/>
        <v>0</v>
      </c>
      <c r="K173" s="28"/>
      <c r="L173" s="23" t="s">
        <v>24</v>
      </c>
      <c r="M173" s="30" t="s">
        <v>24</v>
      </c>
      <c r="N173" s="2"/>
      <c r="O173" s="2"/>
      <c r="P173" s="31"/>
      <c r="Q173" s="31"/>
      <c r="R173" s="20"/>
    </row>
    <row r="174" spans="1:18" x14ac:dyDescent="0.3">
      <c r="A174" s="4" t="s">
        <v>24</v>
      </c>
      <c r="B174" s="4"/>
      <c r="C174" s="33">
        <v>0</v>
      </c>
      <c r="D174" s="16"/>
      <c r="E174" s="17"/>
      <c r="F174" s="17"/>
      <c r="G174" s="18" t="s">
        <v>24</v>
      </c>
      <c r="H174" s="19"/>
      <c r="I174" s="19"/>
      <c r="J174" s="412">
        <f t="shared" si="2"/>
        <v>0</v>
      </c>
      <c r="K174" s="28"/>
      <c r="L174" s="23" t="s">
        <v>24</v>
      </c>
      <c r="M174" s="30" t="s">
        <v>24</v>
      </c>
      <c r="N174" s="2"/>
      <c r="O174" s="2"/>
      <c r="P174" s="31"/>
      <c r="Q174" s="31"/>
      <c r="R174" s="20"/>
    </row>
  </sheetData>
  <mergeCells count="18">
    <mergeCell ref="N6:N7"/>
    <mergeCell ref="O6:O7"/>
    <mergeCell ref="P4:Q4"/>
    <mergeCell ref="R4:R9"/>
    <mergeCell ref="G5:G6"/>
    <mergeCell ref="H5:H6"/>
    <mergeCell ref="I5:I6"/>
    <mergeCell ref="P5:Q7"/>
    <mergeCell ref="K6:K7"/>
    <mergeCell ref="L6:L7"/>
    <mergeCell ref="M6:M7"/>
    <mergeCell ref="H1:M1"/>
    <mergeCell ref="H2:M2"/>
    <mergeCell ref="A4:A7"/>
    <mergeCell ref="B4:B7"/>
    <mergeCell ref="C4:C7"/>
    <mergeCell ref="D4:H4"/>
    <mergeCell ref="K4:M5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L11" sqref="L11"/>
    </sheetView>
  </sheetViews>
  <sheetFormatPr baseColWidth="10" defaultRowHeight="14.4" x14ac:dyDescent="0.3"/>
  <sheetData>
    <row r="1" spans="1:9" s="38" customFormat="1" ht="15.75" thickBot="1" x14ac:dyDescent="0.3">
      <c r="A1" s="815" t="s">
        <v>308</v>
      </c>
      <c r="B1" s="651"/>
      <c r="C1" s="651"/>
      <c r="D1" s="651"/>
      <c r="E1" s="651"/>
      <c r="F1" s="651"/>
      <c r="G1" s="651"/>
      <c r="H1" s="651"/>
      <c r="I1" s="652"/>
    </row>
    <row r="2" spans="1:9" s="38" customFormat="1" ht="15.75" thickBot="1" x14ac:dyDescent="0.3"/>
    <row r="3" spans="1:9" x14ac:dyDescent="0.3">
      <c r="A3" s="623" t="s">
        <v>6</v>
      </c>
      <c r="B3" s="624" t="s">
        <v>7</v>
      </c>
      <c r="C3" s="624" t="s">
        <v>8</v>
      </c>
      <c r="D3" s="811" t="s">
        <v>9</v>
      </c>
      <c r="E3" s="811" t="s">
        <v>10</v>
      </c>
      <c r="F3" s="812" t="s">
        <v>197</v>
      </c>
      <c r="G3" s="625"/>
      <c r="H3" s="626"/>
      <c r="I3" s="627" t="s">
        <v>11</v>
      </c>
    </row>
    <row r="4" spans="1:9" x14ac:dyDescent="0.3">
      <c r="A4" s="628"/>
      <c r="B4" s="620" t="s">
        <v>13</v>
      </c>
      <c r="C4" s="620" t="s">
        <v>13</v>
      </c>
      <c r="D4" s="688"/>
      <c r="E4" s="689"/>
      <c r="F4" s="691"/>
      <c r="G4" s="619"/>
      <c r="H4" s="618"/>
      <c r="I4" s="813" t="s">
        <v>16</v>
      </c>
    </row>
    <row r="5" spans="1:9" ht="20.399999999999999" thickBot="1" x14ac:dyDescent="0.35">
      <c r="A5" s="629"/>
      <c r="B5" s="630" t="s">
        <v>17</v>
      </c>
      <c r="C5" s="630" t="s">
        <v>17</v>
      </c>
      <c r="D5" s="630" t="s">
        <v>17</v>
      </c>
      <c r="E5" s="631"/>
      <c r="F5" s="630" t="s">
        <v>17</v>
      </c>
      <c r="G5" s="630" t="s">
        <v>258</v>
      </c>
      <c r="H5" s="632" t="s">
        <v>16</v>
      </c>
      <c r="I5" s="814"/>
    </row>
    <row r="6" spans="1:9" ht="15" x14ac:dyDescent="0.25">
      <c r="A6" s="622"/>
      <c r="B6" s="622"/>
      <c r="C6" s="622"/>
      <c r="D6" s="622"/>
      <c r="E6" s="622"/>
      <c r="F6" s="622"/>
      <c r="G6" s="622"/>
      <c r="H6" s="622"/>
      <c r="I6" s="622"/>
    </row>
    <row r="7" spans="1:9" ht="15" x14ac:dyDescent="0.25">
      <c r="A7" s="621"/>
      <c r="B7" s="621"/>
      <c r="C7" s="621"/>
      <c r="D7" s="621"/>
      <c r="E7" s="621"/>
      <c r="F7" s="621"/>
      <c r="G7" s="621"/>
      <c r="H7" s="621"/>
      <c r="I7" s="621"/>
    </row>
    <row r="8" spans="1:9" ht="15" x14ac:dyDescent="0.25">
      <c r="A8" s="621"/>
      <c r="B8" s="621"/>
      <c r="C8" s="621"/>
      <c r="D8" s="621"/>
      <c r="E8" s="621"/>
      <c r="F8" s="621"/>
      <c r="G8" s="621"/>
      <c r="H8" s="621"/>
      <c r="I8" s="621"/>
    </row>
    <row r="9" spans="1:9" ht="15" x14ac:dyDescent="0.25">
      <c r="A9" s="621"/>
      <c r="B9" s="621"/>
      <c r="C9" s="621"/>
      <c r="D9" s="621"/>
      <c r="E9" s="621"/>
      <c r="F9" s="621"/>
      <c r="G9" s="621"/>
      <c r="H9" s="621"/>
      <c r="I9" s="621"/>
    </row>
    <row r="10" spans="1:9" x14ac:dyDescent="0.3">
      <c r="A10" s="621"/>
      <c r="B10" s="621"/>
      <c r="C10" s="621"/>
      <c r="D10" s="621"/>
      <c r="E10" s="621"/>
      <c r="F10" s="621"/>
      <c r="G10" s="621"/>
      <c r="H10" s="621"/>
      <c r="I10" s="621"/>
    </row>
    <row r="11" spans="1:9" x14ac:dyDescent="0.3">
      <c r="A11" s="621"/>
      <c r="B11" s="621"/>
      <c r="C11" s="621"/>
      <c r="D11" s="621"/>
      <c r="E11" s="621"/>
      <c r="F11" s="621"/>
      <c r="G11" s="621"/>
      <c r="H11" s="621"/>
      <c r="I11" s="621"/>
    </row>
    <row r="12" spans="1:9" x14ac:dyDescent="0.3">
      <c r="A12" s="621"/>
      <c r="B12" s="621"/>
      <c r="C12" s="621"/>
      <c r="D12" s="621"/>
      <c r="E12" s="621"/>
      <c r="F12" s="621"/>
      <c r="G12" s="621"/>
      <c r="H12" s="621"/>
      <c r="I12" s="621"/>
    </row>
    <row r="13" spans="1:9" x14ac:dyDescent="0.3">
      <c r="A13" s="621"/>
      <c r="B13" s="621"/>
      <c r="C13" s="621"/>
      <c r="D13" s="621"/>
      <c r="E13" s="621"/>
      <c r="F13" s="621"/>
      <c r="G13" s="621"/>
      <c r="H13" s="621"/>
      <c r="I13" s="621"/>
    </row>
    <row r="14" spans="1:9" x14ac:dyDescent="0.3">
      <c r="A14" s="621"/>
      <c r="B14" s="621"/>
      <c r="C14" s="621"/>
      <c r="D14" s="621"/>
      <c r="E14" s="621"/>
      <c r="F14" s="621"/>
      <c r="G14" s="621"/>
      <c r="H14" s="621"/>
      <c r="I14" s="621"/>
    </row>
    <row r="15" spans="1:9" x14ac:dyDescent="0.3">
      <c r="A15" s="621"/>
      <c r="B15" s="621"/>
      <c r="C15" s="621"/>
      <c r="D15" s="621"/>
      <c r="E15" s="621"/>
      <c r="F15" s="621"/>
      <c r="G15" s="621"/>
      <c r="H15" s="621"/>
      <c r="I15" s="621"/>
    </row>
    <row r="16" spans="1:9" x14ac:dyDescent="0.3">
      <c r="A16" s="621"/>
      <c r="B16" s="621"/>
      <c r="C16" s="621"/>
      <c r="D16" s="621"/>
      <c r="E16" s="621"/>
      <c r="F16" s="621"/>
      <c r="G16" s="621"/>
      <c r="H16" s="621"/>
      <c r="I16" s="621"/>
    </row>
    <row r="17" spans="1:9" x14ac:dyDescent="0.3">
      <c r="A17" s="621"/>
      <c r="B17" s="621"/>
      <c r="C17" s="621"/>
      <c r="D17" s="621"/>
      <c r="E17" s="621"/>
      <c r="F17" s="621"/>
      <c r="G17" s="621"/>
      <c r="H17" s="621"/>
      <c r="I17" s="621"/>
    </row>
    <row r="18" spans="1:9" x14ac:dyDescent="0.3">
      <c r="A18" s="621"/>
      <c r="B18" s="621"/>
      <c r="C18" s="621"/>
      <c r="D18" s="621"/>
      <c r="E18" s="621"/>
      <c r="F18" s="621"/>
      <c r="G18" s="621"/>
      <c r="H18" s="621"/>
      <c r="I18" s="621"/>
    </row>
    <row r="19" spans="1:9" x14ac:dyDescent="0.3">
      <c r="A19" s="621"/>
      <c r="B19" s="621"/>
      <c r="C19" s="621"/>
      <c r="D19" s="621"/>
      <c r="E19" s="621"/>
      <c r="F19" s="621"/>
      <c r="G19" s="621"/>
      <c r="H19" s="621"/>
      <c r="I19" s="621"/>
    </row>
    <row r="20" spans="1:9" x14ac:dyDescent="0.3">
      <c r="A20" s="621"/>
      <c r="B20" s="621"/>
      <c r="C20" s="621"/>
      <c r="D20" s="621"/>
      <c r="E20" s="621"/>
      <c r="F20" s="621"/>
      <c r="G20" s="621"/>
      <c r="H20" s="621"/>
      <c r="I20" s="621"/>
    </row>
    <row r="21" spans="1:9" x14ac:dyDescent="0.3">
      <c r="A21" s="621"/>
      <c r="B21" s="621"/>
      <c r="C21" s="621"/>
      <c r="D21" s="621"/>
      <c r="E21" s="621"/>
      <c r="F21" s="621"/>
      <c r="G21" s="621"/>
      <c r="H21" s="621"/>
      <c r="I21" s="621"/>
    </row>
    <row r="22" spans="1:9" x14ac:dyDescent="0.3">
      <c r="A22" s="621"/>
      <c r="B22" s="621"/>
      <c r="C22" s="621"/>
      <c r="D22" s="621"/>
      <c r="E22" s="621"/>
      <c r="F22" s="621"/>
      <c r="G22" s="621"/>
      <c r="H22" s="621"/>
      <c r="I22" s="621"/>
    </row>
    <row r="23" spans="1:9" x14ac:dyDescent="0.3">
      <c r="A23" s="621"/>
      <c r="B23" s="621"/>
      <c r="C23" s="621"/>
      <c r="D23" s="621"/>
      <c r="E23" s="621"/>
      <c r="F23" s="621"/>
      <c r="G23" s="621"/>
      <c r="H23" s="621"/>
      <c r="I23" s="621"/>
    </row>
    <row r="24" spans="1:9" x14ac:dyDescent="0.3">
      <c r="A24" s="621"/>
      <c r="B24" s="621"/>
      <c r="C24" s="621"/>
      <c r="D24" s="621"/>
      <c r="E24" s="621"/>
      <c r="F24" s="621"/>
      <c r="G24" s="621"/>
      <c r="H24" s="621"/>
      <c r="I24" s="621"/>
    </row>
    <row r="25" spans="1:9" x14ac:dyDescent="0.3">
      <c r="A25" s="621"/>
      <c r="B25" s="621"/>
      <c r="C25" s="621"/>
      <c r="D25" s="621"/>
      <c r="E25" s="621"/>
      <c r="F25" s="621"/>
      <c r="G25" s="621"/>
      <c r="H25" s="621"/>
      <c r="I25" s="621"/>
    </row>
    <row r="26" spans="1:9" x14ac:dyDescent="0.3">
      <c r="A26" s="621"/>
      <c r="B26" s="621"/>
      <c r="C26" s="621"/>
      <c r="D26" s="621"/>
      <c r="E26" s="621"/>
      <c r="F26" s="621"/>
      <c r="G26" s="621"/>
      <c r="H26" s="621"/>
      <c r="I26" s="621"/>
    </row>
    <row r="27" spans="1:9" x14ac:dyDescent="0.3">
      <c r="A27" s="621"/>
      <c r="B27" s="621"/>
      <c r="C27" s="621"/>
      <c r="D27" s="621"/>
      <c r="E27" s="621"/>
      <c r="F27" s="621"/>
      <c r="G27" s="621"/>
      <c r="H27" s="621"/>
      <c r="I27" s="621"/>
    </row>
    <row r="28" spans="1:9" x14ac:dyDescent="0.3">
      <c r="A28" s="621"/>
      <c r="B28" s="621"/>
      <c r="C28" s="621"/>
      <c r="D28" s="621"/>
      <c r="E28" s="621"/>
      <c r="F28" s="621"/>
      <c r="G28" s="621"/>
      <c r="H28" s="621"/>
      <c r="I28" s="621"/>
    </row>
    <row r="29" spans="1:9" x14ac:dyDescent="0.3">
      <c r="A29" s="621"/>
      <c r="B29" s="621"/>
      <c r="C29" s="621"/>
      <c r="D29" s="621"/>
      <c r="E29" s="621"/>
      <c r="F29" s="621"/>
      <c r="G29" s="621"/>
      <c r="H29" s="621"/>
      <c r="I29" s="621"/>
    </row>
    <row r="30" spans="1:9" x14ac:dyDescent="0.3">
      <c r="A30" s="621"/>
      <c r="B30" s="621"/>
      <c r="C30" s="621"/>
      <c r="D30" s="621"/>
      <c r="E30" s="621"/>
      <c r="F30" s="621"/>
      <c r="G30" s="621"/>
      <c r="H30" s="621"/>
      <c r="I30" s="621"/>
    </row>
    <row r="31" spans="1:9" x14ac:dyDescent="0.3">
      <c r="A31" s="621"/>
      <c r="B31" s="621"/>
      <c r="C31" s="621"/>
      <c r="D31" s="621"/>
      <c r="E31" s="621"/>
      <c r="F31" s="621"/>
      <c r="G31" s="621"/>
      <c r="H31" s="621"/>
      <c r="I31" s="621"/>
    </row>
    <row r="32" spans="1:9" x14ac:dyDescent="0.3">
      <c r="A32" s="621"/>
      <c r="B32" s="621"/>
      <c r="C32" s="621"/>
      <c r="D32" s="621"/>
      <c r="E32" s="621"/>
      <c r="F32" s="621"/>
      <c r="G32" s="621"/>
      <c r="H32" s="621"/>
      <c r="I32" s="621"/>
    </row>
    <row r="33" spans="1:9" x14ac:dyDescent="0.3">
      <c r="A33" s="621"/>
      <c r="B33" s="621"/>
      <c r="C33" s="621"/>
      <c r="D33" s="621"/>
      <c r="E33" s="621"/>
      <c r="F33" s="621"/>
      <c r="G33" s="621"/>
      <c r="H33" s="621"/>
      <c r="I33" s="621"/>
    </row>
  </sheetData>
  <mergeCells count="5">
    <mergeCell ref="D3:D4"/>
    <mergeCell ref="E3:E4"/>
    <mergeCell ref="F3:F4"/>
    <mergeCell ref="I4:I5"/>
    <mergeCell ref="A1:I1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24</vt:i4>
      </vt:variant>
    </vt:vector>
  </HeadingPairs>
  <TitlesOfParts>
    <vt:vector size="24" baseType="lpstr">
      <vt:lpstr>thomas</vt:lpstr>
      <vt:lpstr>1 EAU BRUTE DE VILLE</vt:lpstr>
      <vt:lpstr>2 EA nord</vt:lpstr>
      <vt:lpstr>3 Condensât</vt:lpstr>
      <vt:lpstr>4 BÂCHE NORD</vt:lpstr>
      <vt:lpstr>5 Chaudiere 2</vt:lpstr>
      <vt:lpstr>6 CHAUDIERE 3</vt:lpstr>
      <vt:lpstr>7= 15 EAU brute s20</vt:lpstr>
      <vt:lpstr>8 EA SAT 20</vt:lpstr>
      <vt:lpstr>9 BÂCHE SAT 20</vt:lpstr>
      <vt:lpstr>10 VAPO S20</vt:lpstr>
      <vt:lpstr>11 EAU brute sud </vt:lpstr>
      <vt:lpstr>12 EA SUD </vt:lpstr>
      <vt:lpstr>13 Bâche SUD </vt:lpstr>
      <vt:lpstr>14 CHAUDIERE SUD </vt:lpstr>
      <vt:lpstr>15 =7 EAU brute s10</vt:lpstr>
      <vt:lpstr>16 EA SAT 10</vt:lpstr>
      <vt:lpstr>17 BÂCHE SAT 10</vt:lpstr>
      <vt:lpstr>18 VAPO S10</vt:lpstr>
      <vt:lpstr>circuit chauffage s10</vt:lpstr>
      <vt:lpstr>chauffage s20</vt:lpstr>
      <vt:lpstr>chauffage bureaux</vt:lpstr>
      <vt:lpstr>feuille de paillasse</vt:lpstr>
      <vt:lpstr>Feuil1</vt:lpstr>
    </vt:vector>
  </TitlesOfParts>
  <Company>Veolia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ROMANOW Murielle</dc:creator>
  <cp:lastModifiedBy>ROMANOW Murielle</cp:lastModifiedBy>
  <cp:lastPrinted>2017-03-16T09:16:06Z</cp:lastPrinted>
  <dcterms:created xsi:type="dcterms:W3CDTF">2016-07-06T08:19:29Z</dcterms:created>
  <dcterms:modified xsi:type="dcterms:W3CDTF">2017-09-28T13:38:49Z</dcterms:modified>
</cp:coreProperties>
</file>