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115"/>
  </bookViews>
  <sheets>
    <sheet name="Choix" sheetId="1" r:id="rId1"/>
  </sheets>
  <externalReferences>
    <externalReference r:id="rId2"/>
  </externalReferences>
  <definedNames>
    <definedName name="_xlnm.Print_Area" localSheetId="0">Choix!$A$1:$S$27</definedName>
  </definedNames>
  <calcPr calcId="145621" iterate="1"/>
</workbook>
</file>

<file path=xl/calcChain.xml><?xml version="1.0" encoding="utf-8"?>
<calcChain xmlns="http://schemas.openxmlformats.org/spreadsheetml/2006/main">
  <c r="F31" i="1" l="1"/>
  <c r="F30" i="1"/>
  <c r="F29" i="1"/>
  <c r="D24" i="1"/>
  <c r="C24" i="1"/>
  <c r="B24" i="1"/>
  <c r="D21" i="1"/>
  <c r="C21" i="1"/>
  <c r="B21" i="1"/>
  <c r="I18" i="1"/>
  <c r="H18" i="1"/>
  <c r="G18" i="1"/>
  <c r="D18" i="1"/>
  <c r="C18" i="1"/>
  <c r="B18" i="1"/>
  <c r="I15" i="1"/>
  <c r="H15" i="1"/>
  <c r="G15" i="1"/>
  <c r="D15" i="1"/>
  <c r="C15" i="1"/>
  <c r="B15" i="1"/>
  <c r="I12" i="1"/>
  <c r="H12" i="1"/>
  <c r="G12" i="1"/>
  <c r="D12" i="1"/>
  <c r="C12" i="1"/>
  <c r="B12" i="1"/>
  <c r="I9" i="1"/>
  <c r="H9" i="1"/>
  <c r="G9" i="1"/>
  <c r="D9" i="1"/>
  <c r="C9" i="1"/>
  <c r="B9" i="1"/>
  <c r="I6" i="1"/>
  <c r="H6" i="1"/>
  <c r="G6" i="1"/>
  <c r="D6" i="1"/>
  <c r="C6" i="1"/>
  <c r="B6" i="1"/>
  <c r="A1" i="1"/>
</calcChain>
</file>

<file path=xl/sharedStrings.xml><?xml version="1.0" encoding="utf-8"?>
<sst xmlns="http://schemas.openxmlformats.org/spreadsheetml/2006/main" count="39" uniqueCount="36">
  <si>
    <r>
      <rPr>
        <b/>
        <i/>
        <sz val="20"/>
        <color rgb="FFFF0000"/>
        <rFont val="Times New Roman"/>
        <family val="1"/>
      </rPr>
      <t xml:space="preserve">U. S. O. BEZONS - BASKET  </t>
    </r>
    <r>
      <rPr>
        <b/>
        <sz val="14"/>
        <rFont val="Times New Roman"/>
        <family val="1"/>
      </rPr>
      <t xml:space="preserve">        </t>
    </r>
    <r>
      <rPr>
        <b/>
        <sz val="14"/>
        <rFont val="Times New Roman"/>
        <family val="1"/>
      </rPr>
      <t xml:space="preserve">         </t>
    </r>
    <r>
      <rPr>
        <b/>
        <sz val="20"/>
        <rFont val="Times New Roman"/>
        <family val="1"/>
      </rPr>
      <t xml:space="preserve"> </t>
    </r>
  </si>
  <si>
    <t>tableau fait sous office 2010</t>
  </si>
  <si>
    <t>Calendrier des Rencontres</t>
  </si>
  <si>
    <t>V</t>
  </si>
  <si>
    <t>D</t>
  </si>
  <si>
    <t>N</t>
  </si>
  <si>
    <t>U9</t>
  </si>
  <si>
    <t>U20</t>
  </si>
  <si>
    <t>U9 Joueurs</t>
  </si>
  <si>
    <t>U20 Joueurs</t>
  </si>
  <si>
    <t>U11</t>
  </si>
  <si>
    <t>Vétérans</t>
  </si>
  <si>
    <t>U11 Joueurs</t>
  </si>
  <si>
    <t>Joueurs - Vétérans</t>
  </si>
  <si>
    <t>U13</t>
  </si>
  <si>
    <t>Senior-F</t>
  </si>
  <si>
    <t>U13 Joueurs</t>
  </si>
  <si>
    <t>Senior-F Joueurs</t>
  </si>
  <si>
    <t>U15</t>
  </si>
  <si>
    <t>Senior-M1</t>
  </si>
  <si>
    <t>U15 Joueurs</t>
  </si>
  <si>
    <t>Senior-M1 Joueurs</t>
  </si>
  <si>
    <t>U17F</t>
  </si>
  <si>
    <t>Senior-M2</t>
  </si>
  <si>
    <t>U17F Joueurs</t>
  </si>
  <si>
    <t>Senior-M2 Joueurs</t>
  </si>
  <si>
    <t>U17-1</t>
  </si>
  <si>
    <t>U17-1 Joueurs</t>
  </si>
  <si>
    <t>Catégories Joueurs</t>
  </si>
  <si>
    <t>U17-2</t>
  </si>
  <si>
    <t xml:space="preserve"> http://www.usob.fr/basket-ball/</t>
  </si>
  <si>
    <t>U17-2 Joueurs</t>
  </si>
  <si>
    <t xml:space="preserve"> </t>
  </si>
  <si>
    <t>Coach</t>
  </si>
  <si>
    <t>Club</t>
  </si>
  <si>
    <t>Téléphone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</si>
</sst>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Saison  &quot;#"/>
    <numFmt numFmtId="165" formatCode="&quot;- &quot;#"/>
    <numFmt numFmtId="166" formatCode="0#&quot; &quot;##&quot; &quot;##&quot; &quot;##&quot; &quot;##"/>
    <numFmt numFmtId="167" formatCode="&quot;N° Club &quot;0"/>
    <numFmt numFmtId="168" formatCode="&quot;salle:&quot;@"/>
  </numFmts>
  <fonts count="16" x14ac:knownFonts="1">
    <font>
      <sz val="11"/>
      <color theme="1"/>
      <name val="Calibri"/>
      <family val="2"/>
      <scheme val="minor"/>
    </font>
    <font>
      <b/>
      <i/>
      <sz val="18"/>
      <color rgb="FFFFFF00"/>
      <name val="Times New Roman"/>
      <family val="1"/>
    </font>
    <font>
      <sz val="18"/>
      <color theme="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b/>
      <i/>
      <sz val="20"/>
      <color rgb="FFFF0000"/>
      <name val="Times New Roman"/>
      <family val="1"/>
    </font>
    <font>
      <b/>
      <sz val="20"/>
      <name val="Times New Roman"/>
      <family val="1"/>
    </font>
    <font>
      <b/>
      <sz val="11"/>
      <color theme="1"/>
      <name val="Times New Roman"/>
      <family val="1"/>
    </font>
    <font>
      <b/>
      <i/>
      <u/>
      <sz val="11"/>
      <name val="Times New Roman"/>
      <family val="1"/>
    </font>
    <font>
      <b/>
      <sz val="20"/>
      <color rgb="FF00B050"/>
      <name val="Times New Roman"/>
      <family val="1"/>
    </font>
    <font>
      <b/>
      <sz val="20"/>
      <color rgb="FFFF0000"/>
      <name val="Times New Roman"/>
      <family val="1"/>
    </font>
    <font>
      <b/>
      <sz val="20"/>
      <color theme="7" tint="-0.249977111117893"/>
      <name val="Times New Roman"/>
      <family val="1"/>
    </font>
    <font>
      <b/>
      <i/>
      <u/>
      <sz val="11"/>
      <color theme="0"/>
      <name val="Times New Roman"/>
      <family val="1"/>
    </font>
    <font>
      <u/>
      <sz val="11"/>
      <color theme="10"/>
      <name val="Calibri"/>
      <family val="2"/>
      <scheme val="minor"/>
    </font>
    <font>
      <b/>
      <i/>
      <u/>
      <sz val="11"/>
      <color rgb="FFFFFF00"/>
      <name val="Times New Roman"/>
      <family val="1"/>
    </font>
    <font>
      <b/>
      <sz val="11"/>
      <color rgb="FFFFFF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249977111117893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dashDotDot">
        <color auto="1"/>
      </right>
      <top style="medium">
        <color auto="1"/>
      </top>
      <bottom style="medium">
        <color auto="1"/>
      </bottom>
      <diagonal/>
    </border>
    <border>
      <left style="dashDotDot">
        <color auto="1"/>
      </left>
      <right style="dashDotDot">
        <color auto="1"/>
      </right>
      <top style="medium">
        <color auto="1"/>
      </top>
      <bottom style="medium">
        <color auto="1"/>
      </bottom>
      <diagonal/>
    </border>
    <border>
      <left style="dashDotDot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dashDotDot">
        <color auto="1"/>
      </right>
      <top/>
      <bottom/>
      <diagonal/>
    </border>
    <border>
      <left style="dashDotDot">
        <color auto="1"/>
      </left>
      <right style="dashDotDot">
        <color auto="1"/>
      </right>
      <top/>
      <bottom/>
      <diagonal/>
    </border>
    <border>
      <left style="dashDotDot">
        <color auto="1"/>
      </left>
      <right style="medium">
        <color auto="1"/>
      </right>
      <top/>
      <bottom/>
      <diagonal/>
    </border>
    <border>
      <left style="medium">
        <color auto="1"/>
      </left>
      <right style="dashDotDot">
        <color auto="1"/>
      </right>
      <top/>
      <bottom style="medium">
        <color auto="1"/>
      </bottom>
      <diagonal/>
    </border>
    <border>
      <left style="dashDotDot">
        <color auto="1"/>
      </left>
      <right style="dashDotDot">
        <color auto="1"/>
      </right>
      <top/>
      <bottom style="medium">
        <color auto="1"/>
      </bottom>
      <diagonal/>
    </border>
    <border>
      <left style="dashDotDot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ashDotDot">
        <color auto="1"/>
      </right>
      <top style="medium">
        <color auto="1"/>
      </top>
      <bottom/>
      <diagonal/>
    </border>
    <border>
      <left style="dashDotDot">
        <color auto="1"/>
      </left>
      <right style="dashDotDot">
        <color auto="1"/>
      </right>
      <top style="medium">
        <color auto="1"/>
      </top>
      <bottom/>
      <diagonal/>
    </border>
    <border>
      <left style="dashDotDot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ck">
        <color indexed="64"/>
      </left>
      <right style="dashDotDot">
        <color indexed="64"/>
      </right>
      <top style="thick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thick">
        <color indexed="64"/>
      </top>
      <bottom style="dashDotDot">
        <color indexed="64"/>
      </bottom>
      <diagonal/>
    </border>
    <border>
      <left style="dashDotDot">
        <color indexed="64"/>
      </left>
      <right style="thick">
        <color indexed="64"/>
      </right>
      <top style="thick">
        <color indexed="64"/>
      </top>
      <bottom style="dashDotDot">
        <color indexed="64"/>
      </bottom>
      <diagonal/>
    </border>
    <border>
      <left style="thick">
        <color indexed="64"/>
      </left>
      <right style="dashDotDot">
        <color indexed="64"/>
      </right>
      <top style="dashDotDot">
        <color indexed="64"/>
      </top>
      <bottom style="thick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thick">
        <color indexed="64"/>
      </bottom>
      <diagonal/>
    </border>
    <border>
      <left style="dashDotDot">
        <color indexed="64"/>
      </left>
      <right style="thick">
        <color indexed="64"/>
      </right>
      <top style="dashDotDot">
        <color indexed="64"/>
      </top>
      <bottom style="thick">
        <color indexed="64"/>
      </bottom>
      <diagonal/>
    </border>
    <border>
      <left style="thick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thick">
        <color auto="1"/>
      </right>
      <top style="dashDotDot">
        <color auto="1"/>
      </top>
      <bottom style="dashDotDot">
        <color auto="1"/>
      </bottom>
      <diagonal/>
    </border>
  </borders>
  <cellStyleXfs count="3">
    <xf numFmtId="0" fontId="0" fillId="0" borderId="0"/>
    <xf numFmtId="0" fontId="3" fillId="0" borderId="0"/>
    <xf numFmtId="0" fontId="13" fillId="0" borderId="0" applyNumberFormat="0" applyFill="0" applyBorder="0" applyAlignment="0" applyProtection="0"/>
  </cellStyleXfs>
  <cellXfs count="66">
    <xf numFmtId="0" fontId="0" fillId="0" borderId="0" xfId="0"/>
    <xf numFmtId="164" fontId="1" fillId="2" borderId="0" xfId="0" applyNumberFormat="1" applyFont="1" applyFill="1" applyAlignment="1">
      <alignment horizontal="right" vertical="center"/>
    </xf>
    <xf numFmtId="165" fontId="1" fillId="2" borderId="0" xfId="0" applyNumberFormat="1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8" fillId="12" borderId="4" xfId="0" applyFont="1" applyFill="1" applyBorder="1" applyAlignment="1">
      <alignment horizontal="center" vertical="center"/>
    </xf>
    <xf numFmtId="0" fontId="12" fillId="13" borderId="4" xfId="0" applyFont="1" applyFill="1" applyBorder="1" applyAlignment="1">
      <alignment horizontal="center" vertical="center"/>
    </xf>
    <xf numFmtId="0" fontId="8" fillId="14" borderId="4" xfId="0" applyFont="1" applyFill="1" applyBorder="1" applyAlignment="1">
      <alignment horizontal="center" vertical="center"/>
    </xf>
    <xf numFmtId="0" fontId="8" fillId="15" borderId="4" xfId="0" applyFont="1" applyFill="1" applyBorder="1" applyAlignment="1">
      <alignment horizontal="center" vertical="center"/>
    </xf>
    <xf numFmtId="0" fontId="12" fillId="16" borderId="4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8" fillId="17" borderId="4" xfId="0" applyFont="1" applyFill="1" applyBorder="1" applyAlignment="1">
      <alignment horizontal="center" vertical="center"/>
    </xf>
    <xf numFmtId="0" fontId="12" fillId="18" borderId="4" xfId="0" applyFont="1" applyFill="1" applyBorder="1" applyAlignment="1">
      <alignment horizontal="center" vertical="center"/>
    </xf>
    <xf numFmtId="0" fontId="12" fillId="19" borderId="4" xfId="0" applyFont="1" applyFill="1" applyBorder="1" applyAlignment="1">
      <alignment horizontal="center" vertical="center"/>
    </xf>
    <xf numFmtId="0" fontId="12" fillId="20" borderId="4" xfId="0" applyFont="1" applyFill="1" applyBorder="1" applyAlignment="1">
      <alignment horizontal="center" vertical="center"/>
    </xf>
    <xf numFmtId="0" fontId="12" fillId="21" borderId="4" xfId="0" applyFont="1" applyFill="1" applyBorder="1" applyAlignment="1">
      <alignment horizontal="center" vertical="center"/>
    </xf>
    <xf numFmtId="0" fontId="12" fillId="22" borderId="4" xfId="0" applyFont="1" applyFill="1" applyBorder="1" applyAlignment="1">
      <alignment horizontal="center" vertical="center"/>
    </xf>
    <xf numFmtId="0" fontId="12" fillId="23" borderId="17" xfId="0" applyFont="1" applyFill="1" applyBorder="1" applyAlignment="1">
      <alignment horizontal="center" vertical="center"/>
    </xf>
    <xf numFmtId="0" fontId="12" fillId="24" borderId="4" xfId="0" applyFont="1" applyFill="1" applyBorder="1" applyAlignment="1">
      <alignment horizontal="center" vertical="center"/>
    </xf>
    <xf numFmtId="0" fontId="13" fillId="0" borderId="0" xfId="2" applyAlignment="1">
      <alignment horizontal="center" vertical="center"/>
    </xf>
    <xf numFmtId="0" fontId="12" fillId="25" borderId="4" xfId="0" applyFont="1" applyFill="1" applyBorder="1" applyAlignment="1">
      <alignment horizontal="center" vertical="center"/>
    </xf>
    <xf numFmtId="0" fontId="14" fillId="7" borderId="18" xfId="0" applyFont="1" applyFill="1" applyBorder="1" applyAlignment="1">
      <alignment horizontal="center" vertical="center"/>
    </xf>
    <xf numFmtId="0" fontId="15" fillId="7" borderId="19" xfId="0" applyFont="1" applyFill="1" applyBorder="1" applyAlignment="1">
      <alignment horizontal="center" vertical="center"/>
    </xf>
    <xf numFmtId="0" fontId="15" fillId="7" borderId="20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 shrinkToFit="1"/>
    </xf>
    <xf numFmtId="0" fontId="7" fillId="8" borderId="20" xfId="0" applyFont="1" applyFill="1" applyBorder="1" applyAlignment="1">
      <alignment horizontal="center" vertical="center" shrinkToFit="1"/>
    </xf>
    <xf numFmtId="0" fontId="14" fillId="7" borderId="21" xfId="0" applyFont="1" applyFill="1" applyBorder="1" applyAlignment="1">
      <alignment horizontal="center" vertical="center"/>
    </xf>
    <xf numFmtId="166" fontId="15" fillId="7" borderId="22" xfId="0" applyNumberFormat="1" applyFont="1" applyFill="1" applyBorder="1" applyAlignment="1">
      <alignment horizontal="center" vertical="center"/>
    </xf>
    <xf numFmtId="166" fontId="15" fillId="7" borderId="23" xfId="0" applyNumberFormat="1" applyFont="1" applyFill="1" applyBorder="1" applyAlignment="1">
      <alignment horizontal="center" vertical="center"/>
    </xf>
    <xf numFmtId="167" fontId="7" fillId="8" borderId="24" xfId="0" applyNumberFormat="1" applyFont="1" applyFill="1" applyBorder="1" applyAlignment="1">
      <alignment horizontal="center" vertical="center" shrinkToFit="1"/>
    </xf>
    <xf numFmtId="166" fontId="7" fillId="8" borderId="25" xfId="0" applyNumberFormat="1" applyFont="1" applyFill="1" applyBorder="1" applyAlignment="1">
      <alignment horizontal="center" vertical="center" shrinkToFit="1"/>
    </xf>
    <xf numFmtId="166" fontId="7" fillId="8" borderId="26" xfId="0" applyNumberFormat="1" applyFont="1" applyFill="1" applyBorder="1" applyAlignment="1">
      <alignment horizontal="center" vertical="center" shrinkToFit="1"/>
    </xf>
    <xf numFmtId="168" fontId="7" fillId="8" borderId="24" xfId="0" applyNumberFormat="1" applyFont="1" applyFill="1" applyBorder="1" applyAlignment="1">
      <alignment horizontal="center" vertical="center" shrinkToFit="1"/>
    </xf>
    <xf numFmtId="0" fontId="7" fillId="8" borderId="25" xfId="0" applyFont="1" applyFill="1" applyBorder="1" applyAlignment="1">
      <alignment horizontal="center" vertical="center" shrinkToFit="1"/>
    </xf>
    <xf numFmtId="0" fontId="7" fillId="8" borderId="26" xfId="0" applyFont="1" applyFill="1" applyBorder="1" applyAlignment="1">
      <alignment horizontal="center" vertical="center" shrinkToFit="1"/>
    </xf>
    <xf numFmtId="0" fontId="13" fillId="8" borderId="21" xfId="2" applyFill="1" applyBorder="1" applyAlignment="1">
      <alignment horizontal="center" vertical="center" shrinkToFit="1"/>
    </xf>
    <xf numFmtId="0" fontId="13" fillId="8" borderId="22" xfId="2" applyFill="1" applyBorder="1" applyAlignment="1">
      <alignment horizontal="center" vertical="center" shrinkToFit="1"/>
    </xf>
    <xf numFmtId="0" fontId="13" fillId="8" borderId="23" xfId="2" applyFill="1" applyBorder="1" applyAlignment="1">
      <alignment horizontal="center" vertical="center" shrinkToFit="1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9" fmlaLink="$B$1" max="3000" min="2000" page="10" val="2017"/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19051</xdr:colOff>
      <xdr:row>1</xdr:row>
      <xdr:rowOff>133348</xdr:rowOff>
    </xdr:from>
    <xdr:to>
      <xdr:col>2</xdr:col>
      <xdr:colOff>399804</xdr:colOff>
      <xdr:row>2</xdr:row>
      <xdr:rowOff>302848</xdr:rowOff>
    </xdr:to>
    <xdr:sp macro="[1]!Calendrier_Septembre" textlink="">
      <xdr:nvSpPr>
        <xdr:cNvPr id="2" name="Pentagone 1"/>
        <xdr:cNvSpPr/>
      </xdr:nvSpPr>
      <xdr:spPr>
        <a:xfrm>
          <a:off x="2066926" y="438148"/>
          <a:ext cx="1095128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Septembre</a:t>
          </a:r>
        </a:p>
      </xdr:txBody>
    </xdr:sp>
    <xdr:clientData/>
  </xdr:twoCellAnchor>
  <xdr:twoCellAnchor editAs="absolute">
    <xdr:from>
      <xdr:col>3</xdr:col>
      <xdr:colOff>37877</xdr:colOff>
      <xdr:row>1</xdr:row>
      <xdr:rowOff>133348</xdr:rowOff>
    </xdr:from>
    <xdr:to>
      <xdr:col>5</xdr:col>
      <xdr:colOff>169299</xdr:colOff>
      <xdr:row>2</xdr:row>
      <xdr:rowOff>302848</xdr:rowOff>
    </xdr:to>
    <xdr:sp macro="[1]!Calendrier_Octobre" textlink="">
      <xdr:nvSpPr>
        <xdr:cNvPr id="3" name="Pentagone 2"/>
        <xdr:cNvSpPr/>
      </xdr:nvSpPr>
      <xdr:spPr>
        <a:xfrm>
          <a:off x="3514502" y="438148"/>
          <a:ext cx="1074397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Octobre</a:t>
          </a:r>
        </a:p>
      </xdr:txBody>
    </xdr:sp>
    <xdr:clientData/>
  </xdr:twoCellAnchor>
  <xdr:twoCellAnchor editAs="absolute">
    <xdr:from>
      <xdr:col>5</xdr:col>
      <xdr:colOff>521747</xdr:colOff>
      <xdr:row>1</xdr:row>
      <xdr:rowOff>133348</xdr:rowOff>
    </xdr:from>
    <xdr:to>
      <xdr:col>5</xdr:col>
      <xdr:colOff>1603428</xdr:colOff>
      <xdr:row>2</xdr:row>
      <xdr:rowOff>302848</xdr:rowOff>
    </xdr:to>
    <xdr:sp macro="[1]!Calendrier_Novembre" textlink="">
      <xdr:nvSpPr>
        <xdr:cNvPr id="4" name="Pentagone 3"/>
        <xdr:cNvSpPr/>
      </xdr:nvSpPr>
      <xdr:spPr>
        <a:xfrm>
          <a:off x="4941347" y="438148"/>
          <a:ext cx="1081681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Novembre</a:t>
          </a:r>
        </a:p>
      </xdr:txBody>
    </xdr:sp>
    <xdr:clientData/>
  </xdr:twoCellAnchor>
  <xdr:twoCellAnchor editAs="absolute">
    <xdr:from>
      <xdr:col>5</xdr:col>
      <xdr:colOff>1955876</xdr:colOff>
      <xdr:row>1</xdr:row>
      <xdr:rowOff>133348</xdr:rowOff>
    </xdr:from>
    <xdr:to>
      <xdr:col>7</xdr:col>
      <xdr:colOff>405295</xdr:colOff>
      <xdr:row>2</xdr:row>
      <xdr:rowOff>302848</xdr:rowOff>
    </xdr:to>
    <xdr:sp macro="[1]!Calendrier_Decembre" textlink="">
      <xdr:nvSpPr>
        <xdr:cNvPr id="5" name="Pentagone 4"/>
        <xdr:cNvSpPr/>
      </xdr:nvSpPr>
      <xdr:spPr>
        <a:xfrm>
          <a:off x="6375476" y="438148"/>
          <a:ext cx="1211669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Décembre</a:t>
          </a:r>
        </a:p>
      </xdr:txBody>
    </xdr:sp>
    <xdr:clientData/>
  </xdr:twoCellAnchor>
  <xdr:twoCellAnchor editAs="absolute">
    <xdr:from>
      <xdr:col>8</xdr:col>
      <xdr:colOff>43368</xdr:colOff>
      <xdr:row>1</xdr:row>
      <xdr:rowOff>133348</xdr:rowOff>
    </xdr:from>
    <xdr:to>
      <xdr:col>9</xdr:col>
      <xdr:colOff>672892</xdr:colOff>
      <xdr:row>2</xdr:row>
      <xdr:rowOff>302848</xdr:rowOff>
    </xdr:to>
    <xdr:sp macro="[1]!Calendrier_Janvier" textlink="">
      <xdr:nvSpPr>
        <xdr:cNvPr id="6" name="Pentagone 5"/>
        <xdr:cNvSpPr/>
      </xdr:nvSpPr>
      <xdr:spPr>
        <a:xfrm>
          <a:off x="7939593" y="438148"/>
          <a:ext cx="1343899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Janvier</a:t>
          </a:r>
        </a:p>
      </xdr:txBody>
    </xdr:sp>
    <xdr:clientData/>
  </xdr:twoCellAnchor>
  <xdr:twoCellAnchor editAs="absolute">
    <xdr:from>
      <xdr:col>10</xdr:col>
      <xdr:colOff>263340</xdr:colOff>
      <xdr:row>1</xdr:row>
      <xdr:rowOff>133348</xdr:rowOff>
    </xdr:from>
    <xdr:to>
      <xdr:col>11</xdr:col>
      <xdr:colOff>575737</xdr:colOff>
      <xdr:row>2</xdr:row>
      <xdr:rowOff>302848</xdr:rowOff>
    </xdr:to>
    <xdr:sp macro="[1]!Calendrier_Fevrier" textlink="">
      <xdr:nvSpPr>
        <xdr:cNvPr id="7" name="Pentagone 6"/>
        <xdr:cNvSpPr/>
      </xdr:nvSpPr>
      <xdr:spPr>
        <a:xfrm>
          <a:off x="9635940" y="438148"/>
          <a:ext cx="1074397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Février</a:t>
          </a:r>
        </a:p>
      </xdr:txBody>
    </xdr:sp>
    <xdr:clientData/>
  </xdr:twoCellAnchor>
  <xdr:twoCellAnchor editAs="absolute">
    <xdr:from>
      <xdr:col>12</xdr:col>
      <xdr:colOff>166185</xdr:colOff>
      <xdr:row>1</xdr:row>
      <xdr:rowOff>133348</xdr:rowOff>
    </xdr:from>
    <xdr:to>
      <xdr:col>13</xdr:col>
      <xdr:colOff>484185</xdr:colOff>
      <xdr:row>2</xdr:row>
      <xdr:rowOff>302848</xdr:rowOff>
    </xdr:to>
    <xdr:sp macro="[1]!Calendrier_Mars" textlink="">
      <xdr:nvSpPr>
        <xdr:cNvPr id="8" name="Pentagone 7"/>
        <xdr:cNvSpPr/>
      </xdr:nvSpPr>
      <xdr:spPr>
        <a:xfrm>
          <a:off x="11062785" y="438148"/>
          <a:ext cx="1080000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Mars</a:t>
          </a:r>
        </a:p>
      </xdr:txBody>
    </xdr:sp>
    <xdr:clientData/>
  </xdr:twoCellAnchor>
  <xdr:twoCellAnchor editAs="absolute">
    <xdr:from>
      <xdr:col>14</xdr:col>
      <xdr:colOff>74633</xdr:colOff>
      <xdr:row>1</xdr:row>
      <xdr:rowOff>133348</xdr:rowOff>
    </xdr:from>
    <xdr:to>
      <xdr:col>15</xdr:col>
      <xdr:colOff>392633</xdr:colOff>
      <xdr:row>2</xdr:row>
      <xdr:rowOff>302848</xdr:rowOff>
    </xdr:to>
    <xdr:sp macro="[1]!Calendrier_Avril" textlink="">
      <xdr:nvSpPr>
        <xdr:cNvPr id="9" name="Pentagone 8"/>
        <xdr:cNvSpPr/>
      </xdr:nvSpPr>
      <xdr:spPr>
        <a:xfrm>
          <a:off x="12495233" y="438148"/>
          <a:ext cx="1080000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Avril</a:t>
          </a:r>
        </a:p>
      </xdr:txBody>
    </xdr:sp>
    <xdr:clientData/>
  </xdr:twoCellAnchor>
  <xdr:twoCellAnchor editAs="absolute">
    <xdr:from>
      <xdr:col>15</xdr:col>
      <xdr:colOff>745081</xdr:colOff>
      <xdr:row>1</xdr:row>
      <xdr:rowOff>133348</xdr:rowOff>
    </xdr:from>
    <xdr:to>
      <xdr:col>17</xdr:col>
      <xdr:colOff>301081</xdr:colOff>
      <xdr:row>2</xdr:row>
      <xdr:rowOff>302848</xdr:rowOff>
    </xdr:to>
    <xdr:sp macro="[1]!Calendrier_Mai" textlink="">
      <xdr:nvSpPr>
        <xdr:cNvPr id="10" name="Pentagone 9"/>
        <xdr:cNvSpPr/>
      </xdr:nvSpPr>
      <xdr:spPr>
        <a:xfrm>
          <a:off x="13927681" y="438148"/>
          <a:ext cx="1080000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Mai</a:t>
          </a:r>
        </a:p>
      </xdr:txBody>
    </xdr:sp>
    <xdr:clientData/>
  </xdr:twoCellAnchor>
  <xdr:twoCellAnchor editAs="absolute">
    <xdr:from>
      <xdr:col>17</xdr:col>
      <xdr:colOff>653529</xdr:colOff>
      <xdr:row>1</xdr:row>
      <xdr:rowOff>133348</xdr:rowOff>
    </xdr:from>
    <xdr:to>
      <xdr:col>19</xdr:col>
      <xdr:colOff>209529</xdr:colOff>
      <xdr:row>2</xdr:row>
      <xdr:rowOff>302848</xdr:rowOff>
    </xdr:to>
    <xdr:sp macro="[1]!Calendrier_Juin" textlink="">
      <xdr:nvSpPr>
        <xdr:cNvPr id="11" name="Pentagone 10"/>
        <xdr:cNvSpPr/>
      </xdr:nvSpPr>
      <xdr:spPr>
        <a:xfrm>
          <a:off x="15360129" y="438148"/>
          <a:ext cx="1080000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Juin</a:t>
          </a:r>
        </a:p>
      </xdr:txBody>
    </xdr:sp>
    <xdr:clientData/>
  </xdr:twoCellAnchor>
  <xdr:twoCellAnchor editAs="absolute">
    <xdr:from>
      <xdr:col>19</xdr:col>
      <xdr:colOff>561976</xdr:colOff>
      <xdr:row>1</xdr:row>
      <xdr:rowOff>133348</xdr:rowOff>
    </xdr:from>
    <xdr:to>
      <xdr:col>21</xdr:col>
      <xdr:colOff>117976</xdr:colOff>
      <xdr:row>2</xdr:row>
      <xdr:rowOff>302848</xdr:rowOff>
    </xdr:to>
    <xdr:sp macro="[1]!Calendrier_Juillet" textlink="">
      <xdr:nvSpPr>
        <xdr:cNvPr id="12" name="Pentagone 11"/>
        <xdr:cNvSpPr/>
      </xdr:nvSpPr>
      <xdr:spPr>
        <a:xfrm>
          <a:off x="16792576" y="438148"/>
          <a:ext cx="1080000" cy="360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Juillet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9525</xdr:rowOff>
        </xdr:from>
        <xdr:to>
          <xdr:col>2</xdr:col>
          <xdr:colOff>228600</xdr:colOff>
          <xdr:row>1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13</xdr:col>
      <xdr:colOff>619124</xdr:colOff>
      <xdr:row>0</xdr:row>
      <xdr:rowOff>0</xdr:rowOff>
    </xdr:from>
    <xdr:to>
      <xdr:col>16</xdr:col>
      <xdr:colOff>76199</xdr:colOff>
      <xdr:row>1</xdr:row>
      <xdr:rowOff>85725</xdr:rowOff>
    </xdr:to>
    <xdr:sp macro="[1]!VersionOfficeUtilisee" textlink="">
      <xdr:nvSpPr>
        <xdr:cNvPr id="14" name="Plaque 13"/>
        <xdr:cNvSpPr/>
      </xdr:nvSpPr>
      <xdr:spPr>
        <a:xfrm>
          <a:off x="12277724" y="0"/>
          <a:ext cx="1743075" cy="390525"/>
        </a:xfrm>
        <a:prstGeom prst="bevel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Votre version d'Excel</a:t>
          </a:r>
        </a:p>
      </xdr:txBody>
    </xdr:sp>
    <xdr:clientData/>
  </xdr:twoCellAnchor>
  <xdr:twoCellAnchor>
    <xdr:from>
      <xdr:col>16</xdr:col>
      <xdr:colOff>333374</xdr:colOff>
      <xdr:row>0</xdr:row>
      <xdr:rowOff>57150</xdr:rowOff>
    </xdr:from>
    <xdr:to>
      <xdr:col>17</xdr:col>
      <xdr:colOff>676275</xdr:colOff>
      <xdr:row>1</xdr:row>
      <xdr:rowOff>28575</xdr:rowOff>
    </xdr:to>
    <xdr:sp macro="[1]!afficheronglets" textlink="">
      <xdr:nvSpPr>
        <xdr:cNvPr id="15" name="Carré corné 14"/>
        <xdr:cNvSpPr/>
      </xdr:nvSpPr>
      <xdr:spPr>
        <a:xfrm>
          <a:off x="14277974" y="57150"/>
          <a:ext cx="1104901" cy="276225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Times New Roman" panose="02020603050405020304" pitchFamily="18" charset="0"/>
              <a:cs typeface="Times New Roman" panose="02020603050405020304" pitchFamily="18" charset="0"/>
            </a:rPr>
            <a:t>Afficher Tout</a:t>
          </a:r>
        </a:p>
      </xdr:txBody>
    </xdr:sp>
    <xdr:clientData/>
  </xdr:twoCellAnchor>
  <xdr:twoCellAnchor editAs="oneCell">
    <xdr:from>
      <xdr:col>9</xdr:col>
      <xdr:colOff>495300</xdr:colOff>
      <xdr:row>4</xdr:row>
      <xdr:rowOff>171449</xdr:rowOff>
    </xdr:from>
    <xdr:to>
      <xdr:col>17</xdr:col>
      <xdr:colOff>438150</xdr:colOff>
      <xdr:row>25</xdr:row>
      <xdr:rowOff>197196</xdr:rowOff>
    </xdr:to>
    <xdr:pic macro="[1]!Envoyer_Mail_Outlook">
      <xdr:nvPicPr>
        <xdr:cNvPr id="16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2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5900" y="1295399"/>
          <a:ext cx="6038850" cy="6016972"/>
        </a:xfrm>
        <a:prstGeom prst="rect">
          <a:avLst/>
        </a:prstGeom>
        <a:noFill/>
        <a:ln>
          <a:noFill/>
        </a:ln>
        <a:effectLst>
          <a:outerShdw blurRad="50800" dist="50800" dir="3660000" algn="l" rotWithShape="0">
            <a:srgbClr val="FF0000">
              <a:alpha val="72000"/>
            </a:srgbClr>
          </a:outerShdw>
        </a:effectLst>
        <a:extLst/>
      </xdr:spPr>
    </xdr:pic>
    <xdr:clientData/>
  </xdr:twoCellAnchor>
  <xdr:twoCellAnchor>
    <xdr:from>
      <xdr:col>0</xdr:col>
      <xdr:colOff>19049</xdr:colOff>
      <xdr:row>5</xdr:row>
      <xdr:rowOff>19050</xdr:rowOff>
    </xdr:from>
    <xdr:to>
      <xdr:col>0</xdr:col>
      <xdr:colOff>2162175</xdr:colOff>
      <xdr:row>5</xdr:row>
      <xdr:rowOff>299466</xdr:rowOff>
    </xdr:to>
    <xdr:sp macro="[1]!Categorie_U9" textlink="" fLocksText="0">
      <xdr:nvSpPr>
        <xdr:cNvPr id="17" name="Plaque 16"/>
        <xdr:cNvSpPr/>
      </xdr:nvSpPr>
      <xdr:spPr>
        <a:xfrm>
          <a:off x="19049" y="1476375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0</xdr:col>
      <xdr:colOff>0</xdr:colOff>
      <xdr:row>6</xdr:row>
      <xdr:rowOff>0</xdr:rowOff>
    </xdr:from>
    <xdr:to>
      <xdr:col>0</xdr:col>
      <xdr:colOff>2028826</xdr:colOff>
      <xdr:row>6</xdr:row>
      <xdr:rowOff>280416</xdr:rowOff>
    </xdr:to>
    <xdr:sp macro="[1]!Categorie_U9joueurs" textlink="" fLocksText="0">
      <xdr:nvSpPr>
        <xdr:cNvPr id="18" name="Plaque 17"/>
        <xdr:cNvSpPr/>
      </xdr:nvSpPr>
      <xdr:spPr>
        <a:xfrm>
          <a:off x="0" y="1771650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0</xdr:col>
      <xdr:colOff>0</xdr:colOff>
      <xdr:row>8</xdr:row>
      <xdr:rowOff>0</xdr:rowOff>
    </xdr:from>
    <xdr:to>
      <xdr:col>0</xdr:col>
      <xdr:colOff>2028826</xdr:colOff>
      <xdr:row>8</xdr:row>
      <xdr:rowOff>280416</xdr:rowOff>
    </xdr:to>
    <xdr:sp macro="[1]!Categorie_U11" textlink="" fLocksText="0">
      <xdr:nvSpPr>
        <xdr:cNvPr id="19" name="Plaque 18"/>
        <xdr:cNvSpPr/>
      </xdr:nvSpPr>
      <xdr:spPr>
        <a:xfrm>
          <a:off x="0" y="2295525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0</xdr:col>
      <xdr:colOff>0</xdr:colOff>
      <xdr:row>9</xdr:row>
      <xdr:rowOff>0</xdr:rowOff>
    </xdr:from>
    <xdr:to>
      <xdr:col>0</xdr:col>
      <xdr:colOff>2028826</xdr:colOff>
      <xdr:row>9</xdr:row>
      <xdr:rowOff>280416</xdr:rowOff>
    </xdr:to>
    <xdr:sp macro="[1]!Categorie_U11joueurs" textlink="" fLocksText="0">
      <xdr:nvSpPr>
        <xdr:cNvPr id="20" name="Plaque 19"/>
        <xdr:cNvSpPr/>
      </xdr:nvSpPr>
      <xdr:spPr>
        <a:xfrm>
          <a:off x="0" y="2609850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0</xdr:col>
      <xdr:colOff>0</xdr:colOff>
      <xdr:row>11</xdr:row>
      <xdr:rowOff>0</xdr:rowOff>
    </xdr:from>
    <xdr:to>
      <xdr:col>0</xdr:col>
      <xdr:colOff>2028826</xdr:colOff>
      <xdr:row>11</xdr:row>
      <xdr:rowOff>280416</xdr:rowOff>
    </xdr:to>
    <xdr:sp macro="[1]!Categorie_U13" textlink="" fLocksText="0">
      <xdr:nvSpPr>
        <xdr:cNvPr id="21" name="Plaque 20"/>
        <xdr:cNvSpPr/>
      </xdr:nvSpPr>
      <xdr:spPr>
        <a:xfrm>
          <a:off x="0" y="3133725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0</xdr:col>
      <xdr:colOff>0</xdr:colOff>
      <xdr:row>12</xdr:row>
      <xdr:rowOff>0</xdr:rowOff>
    </xdr:from>
    <xdr:to>
      <xdr:col>0</xdr:col>
      <xdr:colOff>2028826</xdr:colOff>
      <xdr:row>12</xdr:row>
      <xdr:rowOff>280416</xdr:rowOff>
    </xdr:to>
    <xdr:sp macro="[1]!Categorie_U13joueurs" textlink="" fLocksText="0">
      <xdr:nvSpPr>
        <xdr:cNvPr id="22" name="Plaque 21"/>
        <xdr:cNvSpPr/>
      </xdr:nvSpPr>
      <xdr:spPr>
        <a:xfrm>
          <a:off x="0" y="3448050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0</xdr:col>
      <xdr:colOff>0</xdr:colOff>
      <xdr:row>14</xdr:row>
      <xdr:rowOff>0</xdr:rowOff>
    </xdr:from>
    <xdr:to>
      <xdr:col>0</xdr:col>
      <xdr:colOff>2028826</xdr:colOff>
      <xdr:row>14</xdr:row>
      <xdr:rowOff>280416</xdr:rowOff>
    </xdr:to>
    <xdr:sp macro="[1]!Categorie_U15" textlink="" fLocksText="0">
      <xdr:nvSpPr>
        <xdr:cNvPr id="23" name="Plaque 22"/>
        <xdr:cNvSpPr/>
      </xdr:nvSpPr>
      <xdr:spPr>
        <a:xfrm>
          <a:off x="0" y="3971925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0</xdr:col>
      <xdr:colOff>0</xdr:colOff>
      <xdr:row>15</xdr:row>
      <xdr:rowOff>0</xdr:rowOff>
    </xdr:from>
    <xdr:to>
      <xdr:col>0</xdr:col>
      <xdr:colOff>2028826</xdr:colOff>
      <xdr:row>15</xdr:row>
      <xdr:rowOff>280416</xdr:rowOff>
    </xdr:to>
    <xdr:sp macro="[1]!Categorie_U15joueurs" textlink="" fLocksText="0">
      <xdr:nvSpPr>
        <xdr:cNvPr id="24" name="Plaque 23"/>
        <xdr:cNvSpPr/>
      </xdr:nvSpPr>
      <xdr:spPr>
        <a:xfrm>
          <a:off x="0" y="4286250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0</xdr:col>
      <xdr:colOff>0</xdr:colOff>
      <xdr:row>17</xdr:row>
      <xdr:rowOff>0</xdr:rowOff>
    </xdr:from>
    <xdr:to>
      <xdr:col>0</xdr:col>
      <xdr:colOff>2028826</xdr:colOff>
      <xdr:row>17</xdr:row>
      <xdr:rowOff>280416</xdr:rowOff>
    </xdr:to>
    <xdr:sp macro="[1]!Categorie_U17F" textlink="" fLocksText="0">
      <xdr:nvSpPr>
        <xdr:cNvPr id="25" name="Plaque 24"/>
        <xdr:cNvSpPr/>
      </xdr:nvSpPr>
      <xdr:spPr>
        <a:xfrm>
          <a:off x="0" y="4810125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0</xdr:col>
      <xdr:colOff>0</xdr:colOff>
      <xdr:row>18</xdr:row>
      <xdr:rowOff>0</xdr:rowOff>
    </xdr:from>
    <xdr:to>
      <xdr:col>0</xdr:col>
      <xdr:colOff>2028826</xdr:colOff>
      <xdr:row>18</xdr:row>
      <xdr:rowOff>280416</xdr:rowOff>
    </xdr:to>
    <xdr:sp macro="[1]!Categorie_U17Fjoueurs" textlink="" fLocksText="0">
      <xdr:nvSpPr>
        <xdr:cNvPr id="26" name="Plaque 25"/>
        <xdr:cNvSpPr/>
      </xdr:nvSpPr>
      <xdr:spPr>
        <a:xfrm>
          <a:off x="0" y="5124450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0</xdr:col>
      <xdr:colOff>0</xdr:colOff>
      <xdr:row>20</xdr:row>
      <xdr:rowOff>0</xdr:rowOff>
    </xdr:from>
    <xdr:to>
      <xdr:col>0</xdr:col>
      <xdr:colOff>2028826</xdr:colOff>
      <xdr:row>20</xdr:row>
      <xdr:rowOff>280416</xdr:rowOff>
    </xdr:to>
    <xdr:sp macro="[1]!Categorie_U17_1" textlink="" fLocksText="0">
      <xdr:nvSpPr>
        <xdr:cNvPr id="27" name="Plaque 26"/>
        <xdr:cNvSpPr/>
      </xdr:nvSpPr>
      <xdr:spPr>
        <a:xfrm>
          <a:off x="0" y="5648325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0</xdr:col>
      <xdr:colOff>0</xdr:colOff>
      <xdr:row>21</xdr:row>
      <xdr:rowOff>0</xdr:rowOff>
    </xdr:from>
    <xdr:to>
      <xdr:col>0</xdr:col>
      <xdr:colOff>2028826</xdr:colOff>
      <xdr:row>21</xdr:row>
      <xdr:rowOff>280416</xdr:rowOff>
    </xdr:to>
    <xdr:sp macro="[1]!Categorie_U17_1joueurs" textlink="" fLocksText="0">
      <xdr:nvSpPr>
        <xdr:cNvPr id="28" name="Plaque 27"/>
        <xdr:cNvSpPr/>
      </xdr:nvSpPr>
      <xdr:spPr>
        <a:xfrm>
          <a:off x="0" y="5962650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0</xdr:col>
      <xdr:colOff>0</xdr:colOff>
      <xdr:row>23</xdr:row>
      <xdr:rowOff>0</xdr:rowOff>
    </xdr:from>
    <xdr:to>
      <xdr:col>0</xdr:col>
      <xdr:colOff>2028826</xdr:colOff>
      <xdr:row>23</xdr:row>
      <xdr:rowOff>280416</xdr:rowOff>
    </xdr:to>
    <xdr:sp macro="[1]!Categorie_U17_2" textlink="" fLocksText="0">
      <xdr:nvSpPr>
        <xdr:cNvPr id="29" name="Plaque 28"/>
        <xdr:cNvSpPr/>
      </xdr:nvSpPr>
      <xdr:spPr>
        <a:xfrm>
          <a:off x="0" y="6486525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0</xdr:col>
      <xdr:colOff>0</xdr:colOff>
      <xdr:row>24</xdr:row>
      <xdr:rowOff>0</xdr:rowOff>
    </xdr:from>
    <xdr:to>
      <xdr:col>0</xdr:col>
      <xdr:colOff>2028826</xdr:colOff>
      <xdr:row>24</xdr:row>
      <xdr:rowOff>280416</xdr:rowOff>
    </xdr:to>
    <xdr:sp macro="[1]!Categorie_U17_2joueurs" textlink="" fLocksText="0">
      <xdr:nvSpPr>
        <xdr:cNvPr id="30" name="Plaque 29"/>
        <xdr:cNvSpPr/>
      </xdr:nvSpPr>
      <xdr:spPr>
        <a:xfrm>
          <a:off x="0" y="6800850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5</xdr:col>
      <xdr:colOff>0</xdr:colOff>
      <xdr:row>5</xdr:row>
      <xdr:rowOff>0</xdr:rowOff>
    </xdr:from>
    <xdr:to>
      <xdr:col>5</xdr:col>
      <xdr:colOff>2028826</xdr:colOff>
      <xdr:row>5</xdr:row>
      <xdr:rowOff>280416</xdr:rowOff>
    </xdr:to>
    <xdr:sp macro="[1]!Categorie_U20" textlink="" fLocksText="0">
      <xdr:nvSpPr>
        <xdr:cNvPr id="31" name="Plaque 30"/>
        <xdr:cNvSpPr/>
      </xdr:nvSpPr>
      <xdr:spPr>
        <a:xfrm>
          <a:off x="4419600" y="1457325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5</xdr:col>
      <xdr:colOff>0</xdr:colOff>
      <xdr:row>6</xdr:row>
      <xdr:rowOff>0</xdr:rowOff>
    </xdr:from>
    <xdr:to>
      <xdr:col>5</xdr:col>
      <xdr:colOff>2028826</xdr:colOff>
      <xdr:row>6</xdr:row>
      <xdr:rowOff>280416</xdr:rowOff>
    </xdr:to>
    <xdr:sp macro="[1]!Categorie_U20joueurs" textlink="" fLocksText="0">
      <xdr:nvSpPr>
        <xdr:cNvPr id="32" name="Plaque 31"/>
        <xdr:cNvSpPr/>
      </xdr:nvSpPr>
      <xdr:spPr>
        <a:xfrm>
          <a:off x="4419600" y="1771650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5</xdr:col>
      <xdr:colOff>0</xdr:colOff>
      <xdr:row>8</xdr:row>
      <xdr:rowOff>0</xdr:rowOff>
    </xdr:from>
    <xdr:to>
      <xdr:col>5</xdr:col>
      <xdr:colOff>2028826</xdr:colOff>
      <xdr:row>8</xdr:row>
      <xdr:rowOff>280416</xdr:rowOff>
    </xdr:to>
    <xdr:sp macro="[1]!Categorie_Veterans" textlink="" fLocksText="0">
      <xdr:nvSpPr>
        <xdr:cNvPr id="33" name="Plaque 32"/>
        <xdr:cNvSpPr/>
      </xdr:nvSpPr>
      <xdr:spPr>
        <a:xfrm>
          <a:off x="4419600" y="2295525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5</xdr:col>
      <xdr:colOff>0</xdr:colOff>
      <xdr:row>9</xdr:row>
      <xdr:rowOff>0</xdr:rowOff>
    </xdr:from>
    <xdr:to>
      <xdr:col>5</xdr:col>
      <xdr:colOff>2028826</xdr:colOff>
      <xdr:row>9</xdr:row>
      <xdr:rowOff>280416</xdr:rowOff>
    </xdr:to>
    <xdr:sp macro="[1]!Categorie_Veterans_Joueurs" textlink="" fLocksText="0">
      <xdr:nvSpPr>
        <xdr:cNvPr id="34" name="Plaque 33"/>
        <xdr:cNvSpPr/>
      </xdr:nvSpPr>
      <xdr:spPr>
        <a:xfrm>
          <a:off x="4419600" y="2609850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5</xdr:col>
      <xdr:colOff>0</xdr:colOff>
      <xdr:row>11</xdr:row>
      <xdr:rowOff>0</xdr:rowOff>
    </xdr:from>
    <xdr:to>
      <xdr:col>5</xdr:col>
      <xdr:colOff>2028826</xdr:colOff>
      <xdr:row>11</xdr:row>
      <xdr:rowOff>280416</xdr:rowOff>
    </xdr:to>
    <xdr:sp macro="[1]!Categorie_Seniors_F" textlink="" fLocksText="0">
      <xdr:nvSpPr>
        <xdr:cNvPr id="35" name="Plaque 34"/>
        <xdr:cNvSpPr/>
      </xdr:nvSpPr>
      <xdr:spPr>
        <a:xfrm>
          <a:off x="4419600" y="3133725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5</xdr:col>
      <xdr:colOff>0</xdr:colOff>
      <xdr:row>12</xdr:row>
      <xdr:rowOff>0</xdr:rowOff>
    </xdr:from>
    <xdr:to>
      <xdr:col>5</xdr:col>
      <xdr:colOff>2028826</xdr:colOff>
      <xdr:row>12</xdr:row>
      <xdr:rowOff>280416</xdr:rowOff>
    </xdr:to>
    <xdr:sp macro="[1]!Categorie_Seniors_F_joueuses" textlink="" fLocksText="0">
      <xdr:nvSpPr>
        <xdr:cNvPr id="36" name="Plaque 35"/>
        <xdr:cNvSpPr/>
      </xdr:nvSpPr>
      <xdr:spPr>
        <a:xfrm>
          <a:off x="4419600" y="3448050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5</xdr:col>
      <xdr:colOff>0</xdr:colOff>
      <xdr:row>14</xdr:row>
      <xdr:rowOff>0</xdr:rowOff>
    </xdr:from>
    <xdr:to>
      <xdr:col>5</xdr:col>
      <xdr:colOff>2028826</xdr:colOff>
      <xdr:row>14</xdr:row>
      <xdr:rowOff>280416</xdr:rowOff>
    </xdr:to>
    <xdr:sp macro="[1]!Categorie_Seniors_M1" textlink="" fLocksText="0">
      <xdr:nvSpPr>
        <xdr:cNvPr id="37" name="Plaque 36"/>
        <xdr:cNvSpPr/>
      </xdr:nvSpPr>
      <xdr:spPr>
        <a:xfrm>
          <a:off x="4419600" y="3971925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5</xdr:col>
      <xdr:colOff>0</xdr:colOff>
      <xdr:row>15</xdr:row>
      <xdr:rowOff>0</xdr:rowOff>
    </xdr:from>
    <xdr:to>
      <xdr:col>5</xdr:col>
      <xdr:colOff>2028826</xdr:colOff>
      <xdr:row>15</xdr:row>
      <xdr:rowOff>280416</xdr:rowOff>
    </xdr:to>
    <xdr:sp macro="[1]!Categorie_joueurs_Seniors_M1" textlink="" fLocksText="0">
      <xdr:nvSpPr>
        <xdr:cNvPr id="38" name="Plaque 37"/>
        <xdr:cNvSpPr/>
      </xdr:nvSpPr>
      <xdr:spPr>
        <a:xfrm>
          <a:off x="4419600" y="4286250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5</xdr:col>
      <xdr:colOff>0</xdr:colOff>
      <xdr:row>17</xdr:row>
      <xdr:rowOff>0</xdr:rowOff>
    </xdr:from>
    <xdr:to>
      <xdr:col>5</xdr:col>
      <xdr:colOff>2028826</xdr:colOff>
      <xdr:row>17</xdr:row>
      <xdr:rowOff>280416</xdr:rowOff>
    </xdr:to>
    <xdr:sp macro="[1]!Categorie_Seniors_M2" textlink="" fLocksText="0">
      <xdr:nvSpPr>
        <xdr:cNvPr id="39" name="Plaque 38"/>
        <xdr:cNvSpPr/>
      </xdr:nvSpPr>
      <xdr:spPr>
        <a:xfrm>
          <a:off x="4419600" y="4810125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5</xdr:col>
      <xdr:colOff>0</xdr:colOff>
      <xdr:row>18</xdr:row>
      <xdr:rowOff>0</xdr:rowOff>
    </xdr:from>
    <xdr:to>
      <xdr:col>5</xdr:col>
      <xdr:colOff>2028826</xdr:colOff>
      <xdr:row>18</xdr:row>
      <xdr:rowOff>280416</xdr:rowOff>
    </xdr:to>
    <xdr:sp macro="[1]!Categorie_joueurs_Seniors_M2" textlink="" fLocksText="0">
      <xdr:nvSpPr>
        <xdr:cNvPr id="40" name="Plaque 39"/>
        <xdr:cNvSpPr/>
      </xdr:nvSpPr>
      <xdr:spPr>
        <a:xfrm>
          <a:off x="4419600" y="5124450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  <xdr:twoCellAnchor>
    <xdr:from>
      <xdr:col>5</xdr:col>
      <xdr:colOff>0</xdr:colOff>
      <xdr:row>21</xdr:row>
      <xdr:rowOff>0</xdr:rowOff>
    </xdr:from>
    <xdr:to>
      <xdr:col>5</xdr:col>
      <xdr:colOff>2028826</xdr:colOff>
      <xdr:row>21</xdr:row>
      <xdr:rowOff>280416</xdr:rowOff>
    </xdr:to>
    <xdr:sp macro="[1]!Categorie_joueurs" textlink="" fLocksText="0">
      <xdr:nvSpPr>
        <xdr:cNvPr id="41" name="Plaque 40"/>
        <xdr:cNvSpPr/>
      </xdr:nvSpPr>
      <xdr:spPr>
        <a:xfrm>
          <a:off x="4419600" y="5962650"/>
          <a:ext cx="2028826" cy="280416"/>
        </a:xfrm>
        <a:prstGeom prst="bevel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O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oix"/>
      <sheetName val="BDD"/>
      <sheetName val="Categorie Joueurs"/>
      <sheetName val="Calendrier des rencontres"/>
      <sheetName val="U9"/>
      <sheetName val="Joueurs U9"/>
      <sheetName val="U11"/>
      <sheetName val="Joueurs U11"/>
      <sheetName val="U13"/>
      <sheetName val="Joueurs U13"/>
      <sheetName val="U15"/>
      <sheetName val="Joueurs U15"/>
      <sheetName val="U17F"/>
      <sheetName val="Joueuses U17F"/>
      <sheetName val="U17-1"/>
      <sheetName val="Joueurs U17-1"/>
      <sheetName val="U17-2"/>
      <sheetName val="Joueurs U17-2"/>
      <sheetName val="U20"/>
      <sheetName val="Joueurs U20"/>
      <sheetName val="Veterans"/>
      <sheetName val="Joueurs Veterans"/>
      <sheetName val="Seniors-F"/>
      <sheetName val="Joueuses Seniors-F"/>
      <sheetName val="Seniors-M1"/>
      <sheetName val="Joueurs Seniors-M1"/>
      <sheetName val="Seniors-M2"/>
      <sheetName val="Joueurs Seniors-M2"/>
    </sheetNames>
    <definedNames>
      <definedName name="afficheronglets"/>
      <definedName name="Calendrier_Avril"/>
      <definedName name="Calendrier_Decembre"/>
      <definedName name="Calendrier_Fevrier"/>
      <definedName name="Calendrier_Janvier"/>
      <definedName name="Calendrier_Juillet"/>
      <definedName name="Calendrier_Juin"/>
      <definedName name="Calendrier_Mai"/>
      <definedName name="Calendrier_Mars"/>
      <definedName name="Calendrier_Novembre"/>
      <definedName name="Calendrier_Octobre"/>
      <definedName name="Calendrier_Septembre"/>
      <definedName name="Categorie_joueurs"/>
      <definedName name="Categorie_joueurs_Seniors_M1"/>
      <definedName name="Categorie_joueurs_Seniors_M2"/>
      <definedName name="Categorie_Seniors_F"/>
      <definedName name="Categorie_Seniors_F_joueuses"/>
      <definedName name="Categorie_Seniors_M1"/>
      <definedName name="Categorie_Seniors_M2"/>
      <definedName name="Categorie_U11"/>
      <definedName name="Categorie_U11joueurs"/>
      <definedName name="Categorie_U13"/>
      <definedName name="Categorie_U13joueurs"/>
      <definedName name="Categorie_U15"/>
      <definedName name="Categorie_U15joueurs"/>
      <definedName name="Categorie_U17_1"/>
      <definedName name="Categorie_U17_1joueurs"/>
      <definedName name="Categorie_U17_2"/>
      <definedName name="Categorie_U17_2joueurs"/>
      <definedName name="Categorie_U17F"/>
      <definedName name="Categorie_U17Fjoueurs"/>
      <definedName name="Categorie_U20"/>
      <definedName name="Categorie_U20joueurs"/>
      <definedName name="Categorie_U9"/>
      <definedName name="Categorie_U9joueurs"/>
      <definedName name="Categorie_Veterans"/>
      <definedName name="Categorie_Veterans_Joueurs"/>
      <definedName name="Envoyer_Mail_Outlook"/>
      <definedName name="VersionOfficeUtilisee"/>
    </definedNames>
    <sheetDataSet>
      <sheetData sheetId="0"/>
      <sheetData sheetId="1">
        <row r="2">
          <cell r="A2" t="str">
            <v>AAS SARCELLES BB</v>
          </cell>
          <cell r="B2">
            <v>1995002</v>
          </cell>
          <cell r="C2" t="str">
            <v>GYM. M. BRIAND   </v>
          </cell>
          <cell r="D2" t="str">
            <v>Rue Voltaire </v>
          </cell>
          <cell r="E2" t="str">
            <v>95200 SARCELLES</v>
          </cell>
          <cell r="F2" t="str">
            <v>01 39 90 89 92</v>
          </cell>
          <cell r="G2" t="str">
            <v xml:space="preserve"> 01 39 92 11 23</v>
          </cell>
          <cell r="H2" t="str">
            <v>aass95bb@aol.com</v>
          </cell>
        </row>
        <row r="3">
          <cell r="A3" t="str">
            <v>ACS CORMEILLAIS</v>
          </cell>
          <cell r="B3">
            <v>1995004</v>
          </cell>
          <cell r="C3" t="str">
            <v>COSEC CORMEILLES</v>
          </cell>
          <cell r="D3" t="str">
            <v xml:space="preserve">Rue du Stade </v>
          </cell>
          <cell r="E3" t="str">
            <v>95240 CORMEILLES-EN-PARISIS</v>
          </cell>
          <cell r="F3" t="str">
            <v>01 34 50 47 50</v>
          </cell>
          <cell r="G3" t="str">
            <v>01 34 50 47 00</v>
          </cell>
          <cell r="H3" t="str">
            <v>acsc.basket.correspondant@gmail.com</v>
          </cell>
        </row>
        <row r="4">
          <cell r="A4" t="str">
            <v>alerte-juvisy-basket</v>
          </cell>
          <cell r="B4">
            <v>1991024</v>
          </cell>
          <cell r="C4" t="str">
            <v>COMPLEXE SPORTIF J.LADOUMEGUE</v>
          </cell>
          <cell r="D4" t="str">
            <v>17/29 Rue Jules Ferry</v>
          </cell>
          <cell r="E4" t="str">
            <v>91260 JUVISY-SUR-ORGE</v>
          </cell>
          <cell r="F4">
            <v>169440075</v>
          </cell>
          <cell r="G4">
            <v>169902463</v>
          </cell>
          <cell r="H4" t="str">
            <v>alcard-famille@club-internet.fr</v>
          </cell>
        </row>
        <row r="5">
          <cell r="A5" t="str">
            <v>Alsace de Bagnolet</v>
          </cell>
          <cell r="B5">
            <v>1993002</v>
          </cell>
          <cell r="C5" t="str">
            <v>GYMNASE MICHEL SAUDEMONT</v>
          </cell>
          <cell r="D5" t="str">
            <v>5 RUE DES LORIETTES</v>
          </cell>
          <cell r="E5" t="str">
            <v>93170 BAGNOLET</v>
          </cell>
          <cell r="F5">
            <v>143606199</v>
          </cell>
          <cell r="G5">
            <v>143607216</v>
          </cell>
          <cell r="H5" t="str">
            <v>alsacedebagnolet1@free.fr</v>
          </cell>
        </row>
        <row r="6">
          <cell r="A6" t="str">
            <v>ARGENTEUIL BASKET BALL</v>
          </cell>
          <cell r="B6">
            <v>1995019</v>
          </cell>
          <cell r="C6" t="str">
            <v>GYM J. GUIMIER</v>
          </cell>
          <cell r="D6" t="str">
            <v>rue Jean de la Fontaine</v>
          </cell>
          <cell r="E6" t="str">
            <v>95100 ARGENTEUIL</v>
          </cell>
          <cell r="G6">
            <v>139822313</v>
          </cell>
          <cell r="H6" t="str">
            <v>argenteuilbasketball@hotmail.fr</v>
          </cell>
        </row>
        <row r="7">
          <cell r="A7" t="str">
            <v>AS BESSANCOURT</v>
          </cell>
          <cell r="B7">
            <v>1995005</v>
          </cell>
          <cell r="C7" t="str">
            <v>GYM MARBOULUS</v>
          </cell>
          <cell r="D7" t="str">
            <v>Chemin de l'Isle</v>
          </cell>
          <cell r="E7" t="str">
            <v>95550 BESSANCOURT</v>
          </cell>
          <cell r="F7" t="str">
            <v>01 39 60 32 02</v>
          </cell>
          <cell r="G7" t="str">
            <v>01 30 40 44 44</v>
          </cell>
          <cell r="H7" t="str">
            <v>correspondantasbb@gmail.com</v>
          </cell>
        </row>
        <row r="8">
          <cell r="A8" t="str">
            <v>AS Creteil</v>
          </cell>
          <cell r="B8">
            <v>1994006</v>
          </cell>
          <cell r="C8" t="str">
            <v>GYMNASE ALLEZARD</v>
          </cell>
          <cell r="D8" t="str">
            <v>38 RUE JULIETTE SAVAR</v>
          </cell>
          <cell r="E8" t="str">
            <v>94000 CRETEIL</v>
          </cell>
          <cell r="G8" t="str">
            <v>06 73 31 10 79</v>
          </cell>
          <cell r="H8" t="str">
            <v>yvan1.brun@gmail.com</v>
          </cell>
        </row>
        <row r="9">
          <cell r="A9" t="str">
            <v>ASSOA BASKET (St-ouen-l 'aumône)</v>
          </cell>
          <cell r="B9">
            <v>1995008</v>
          </cell>
          <cell r="C9" t="str">
            <v>GYM. CLAMART</v>
          </cell>
          <cell r="D9" t="str">
            <v>Rue Puccini</v>
          </cell>
          <cell r="E9" t="str">
            <v>95310 SAINT-OUEN-L'AUMÔNE</v>
          </cell>
          <cell r="G9" t="str">
            <v>01 34 64 66 15</v>
          </cell>
          <cell r="H9" t="str">
            <v>assoabasket@orange.fr</v>
          </cell>
        </row>
        <row r="10">
          <cell r="A10" t="str">
            <v>Auvers BC</v>
          </cell>
          <cell r="B10">
            <v>1995007</v>
          </cell>
          <cell r="C10" t="str">
            <v>GYM DAUBIGNY</v>
          </cell>
          <cell r="D10" t="str">
            <v>rue Bérégovoy</v>
          </cell>
          <cell r="E10" t="str">
            <v>95430 AUVERS-SUR-OISE</v>
          </cell>
          <cell r="G10" t="str">
            <v>01 39 60 82 61</v>
          </cell>
          <cell r="H10" t="str">
            <v>auversbasketclub@gmail.com</v>
          </cell>
        </row>
        <row r="11">
          <cell r="A11" t="str">
            <v>BC Beauchamp</v>
          </cell>
          <cell r="B11">
            <v>1995043</v>
          </cell>
          <cell r="C11" t="str">
            <v>S. OMNISPORTS</v>
          </cell>
          <cell r="D11" t="str">
            <v>25 ave Kurnonsky</v>
          </cell>
          <cell r="E11" t="str">
            <v>95250 BEAUCHAMP</v>
          </cell>
          <cell r="G11" t="str">
            <v>01 39 60 31 31</v>
          </cell>
          <cell r="H11" t="str">
            <v>correspondant.bcb@gmail.com</v>
          </cell>
        </row>
        <row r="12">
          <cell r="A12" t="str">
            <v>BC Ermont</v>
          </cell>
          <cell r="B12">
            <v>1995009</v>
          </cell>
          <cell r="C12" t="str">
            <v>GYM VICTOR HUGO</v>
          </cell>
          <cell r="D12" t="str">
            <v>2 rue Edouard Branly</v>
          </cell>
          <cell r="E12" t="str">
            <v>95120 ERMONT</v>
          </cell>
          <cell r="G12">
            <v>663846891</v>
          </cell>
          <cell r="H12" t="str">
            <v>pascale.tournay@neuf.fr</v>
          </cell>
        </row>
        <row r="13">
          <cell r="A13" t="str">
            <v>BC FRANCONVILLE PB</v>
          </cell>
          <cell r="B13">
            <v>1995010</v>
          </cell>
          <cell r="C13" t="str">
            <v> C.S.L.</v>
          </cell>
          <cell r="D13" t="str">
            <v>Boulevard Rhin et Danube</v>
          </cell>
          <cell r="E13" t="str">
            <v>95130 FRANCONVILLE</v>
          </cell>
          <cell r="G13" t="str">
            <v>01 39 32 66 00</v>
          </cell>
          <cell r="H13" t="str">
            <v>bcfpb95130@gmail.com</v>
          </cell>
        </row>
        <row r="14">
          <cell r="A14" t="str">
            <v>BC Frepillon Meriel Mery</v>
          </cell>
          <cell r="B14">
            <v>1995049</v>
          </cell>
          <cell r="C14" t="str">
            <v>GYMNASE CLOVIS LECLERC</v>
          </cell>
          <cell r="D14" t="str">
            <v>4 rue du Coudray</v>
          </cell>
          <cell r="E14" t="str">
            <v>95740 FREPILLON</v>
          </cell>
          <cell r="F14" t="str">
            <v>01 39 95 93 21</v>
          </cell>
          <cell r="G14" t="str">
            <v>01 34 18 21 48</v>
          </cell>
          <cell r="H14" t="str">
            <v>bcfmm95@free.fr</v>
          </cell>
        </row>
        <row r="15">
          <cell r="A15" t="str">
            <v>BC L'Isle Adam</v>
          </cell>
          <cell r="B15">
            <v>1995041</v>
          </cell>
          <cell r="C15" t="str">
            <v>GYMNASE AMLIE MAURESMO</v>
          </cell>
          <cell r="D15" t="str">
            <v>rue Jean Cailleux</v>
          </cell>
          <cell r="E15" t="str">
            <v>95290 ISLE-ADAM</v>
          </cell>
          <cell r="G15" t="str">
            <v>06 49 56 42 04</v>
          </cell>
          <cell r="H15" t="str">
            <v>bcia95@gmail.com</v>
          </cell>
        </row>
        <row r="16">
          <cell r="A16" t="str">
            <v>BC Taverny Montigny</v>
          </cell>
          <cell r="B16">
            <v>1995011</v>
          </cell>
          <cell r="C16" t="str">
            <v>GYM. R. DACOURY</v>
          </cell>
          <cell r="D16" t="str">
            <v>19 Rue Colette</v>
          </cell>
          <cell r="E16" t="str">
            <v>95150 TAVERNY</v>
          </cell>
          <cell r="G16" t="str">
            <v>07 77 82 78 77</v>
          </cell>
          <cell r="H16" t="str">
            <v>correspondantsbctm95@free.fr</v>
          </cell>
        </row>
        <row r="17">
          <cell r="A17" t="str">
            <v>BOUFFEMONT ATHLETIQUE CLUB</v>
          </cell>
          <cell r="B17">
            <v>1995047</v>
          </cell>
          <cell r="C17" t="str">
            <v>GYM BOUFFEMONT</v>
          </cell>
          <cell r="D17" t="str">
            <v>rue des Cordonniers</v>
          </cell>
          <cell r="E17" t="str">
            <v>95570 Bouffémont</v>
          </cell>
          <cell r="G17" t="str">
            <v>06 73 54 22 60</v>
          </cell>
          <cell r="H17" t="str">
            <v>antoine.capri@tsaf-paris.com</v>
          </cell>
        </row>
        <row r="18">
          <cell r="A18" t="str">
            <v>Cergy Pontoise BB</v>
          </cell>
          <cell r="B18">
            <v>1995038</v>
          </cell>
          <cell r="C18" t="str">
            <v>GYMNASE DES MARADAS (salle 2)</v>
          </cell>
          <cell r="D18" t="str">
            <v>Passage du Lycée</v>
          </cell>
          <cell r="E18" t="str">
            <v>95300 PONTOISE</v>
          </cell>
          <cell r="G18">
            <v>986211015</v>
          </cell>
          <cell r="H18" t="str">
            <v>club@cergypontoisebb.fr</v>
          </cell>
        </row>
        <row r="19">
          <cell r="A19" t="str">
            <v>Club Basket Paris 11</v>
          </cell>
          <cell r="B19">
            <v>1975034</v>
          </cell>
          <cell r="C19" t="str">
            <v>GYMNASE PHILIPPE AUGUSTE</v>
          </cell>
          <cell r="D19" t="str">
            <v>68 Ave Philippe Auguste</v>
          </cell>
          <cell r="E19" t="str">
            <v>75011 PARIS 11e Arrondissement</v>
          </cell>
          <cell r="G19">
            <v>685444305</v>
          </cell>
          <cell r="H19" t="str">
            <v>secretariat@cbp11.org</v>
          </cell>
        </row>
        <row r="20">
          <cell r="A20" t="str">
            <v>CM Garges Les Gonesses</v>
          </cell>
          <cell r="B20">
            <v>1995012</v>
          </cell>
          <cell r="C20" t="str">
            <v>GYM. DOUCETTES</v>
          </cell>
          <cell r="D20" t="str">
            <v>Rue du Tiers Pot</v>
          </cell>
          <cell r="E20" t="str">
            <v>95140 GARGES-LES-GONESSE</v>
          </cell>
          <cell r="G20">
            <v>614905887</v>
          </cell>
          <cell r="H20" t="str">
            <v>cmggbasket@gmail.com</v>
          </cell>
        </row>
        <row r="21">
          <cell r="A21" t="str">
            <v>CM Orvilles de Louvres</v>
          </cell>
          <cell r="B21">
            <v>1995013</v>
          </cell>
          <cell r="C21" t="str">
            <v>GYM. C. BESSON</v>
          </cell>
          <cell r="D21" t="str">
            <v>rue André Malraux</v>
          </cell>
          <cell r="E21" t="str">
            <v>95380 LOUVRES</v>
          </cell>
          <cell r="G21" t="str">
            <v>01 34 72 57 58</v>
          </cell>
          <cell r="H21" t="str">
            <v>vero.ino@hotmail.com</v>
          </cell>
        </row>
        <row r="22">
          <cell r="A22" t="str">
            <v>CS de Noisy le Grand Basket</v>
          </cell>
          <cell r="B22">
            <v>1993016</v>
          </cell>
          <cell r="C22" t="str">
            <v>GYMNASE DE LA VARENNE (Salle 1)</v>
          </cell>
          <cell r="D22" t="str">
            <v> 2 RUE DE VERDUN</v>
          </cell>
          <cell r="E22" t="str">
            <v>93160 NOISY-LE-GRAND</v>
          </cell>
          <cell r="G22" t="str">
            <v>06 84 28 01 18</v>
          </cell>
          <cell r="H22" t="str">
            <v>lolotte-noisy@hotmail.fr</v>
          </cell>
        </row>
        <row r="23">
          <cell r="A23" t="str">
            <v>CS Pierrelaye</v>
          </cell>
          <cell r="B23">
            <v>1995048</v>
          </cell>
          <cell r="C23" t="str">
            <v>GYM. M. OSTERMEYER</v>
          </cell>
          <cell r="D23" t="str">
            <v>rue des Malassis</v>
          </cell>
          <cell r="E23" t="str">
            <v>95480 PIERRELAYE</v>
          </cell>
          <cell r="G23" t="str">
            <v>01 34 64 37 37</v>
          </cell>
          <cell r="H23" t="str">
            <v>martinpatricia23@neuf.fr</v>
          </cell>
        </row>
        <row r="24">
          <cell r="A24" t="str">
            <v>CSM Eaubonne</v>
          </cell>
          <cell r="B24">
            <v>1995016</v>
          </cell>
          <cell r="C24" t="str">
            <v>GYM PARC R. HENRY</v>
          </cell>
          <cell r="D24" t="str">
            <v>Ave Marguerite</v>
          </cell>
          <cell r="E24" t="str">
            <v>95600 EAUBONNE</v>
          </cell>
          <cell r="F24">
            <v>139592022</v>
          </cell>
          <cell r="G24">
            <v>139591406</v>
          </cell>
          <cell r="H24" t="str">
            <v>csmebasket@gmail.com</v>
          </cell>
        </row>
        <row r="25">
          <cell r="A25" t="str">
            <v>Domont B</v>
          </cell>
          <cell r="B25">
            <v>1995031</v>
          </cell>
          <cell r="C25" t="str">
            <v>GYM JEAN JAURES</v>
          </cell>
          <cell r="D25" t="str">
            <v>86 avenue jaures</v>
          </cell>
          <cell r="E25" t="str">
            <v>95330 DOMONT</v>
          </cell>
          <cell r="G25" t="str">
            <v>01 39 35 83 39</v>
          </cell>
          <cell r="H25" t="str">
            <v>vincent.cros-barzic@wanadoo.fr</v>
          </cell>
        </row>
        <row r="26">
          <cell r="A26" t="str">
            <v>E St Leu Basket</v>
          </cell>
          <cell r="B26">
            <v>1995023</v>
          </cell>
          <cell r="C26" t="str">
            <v>GYM. J. MOULIN</v>
          </cell>
          <cell r="D26" t="str">
            <v>9 Avenue des Diablots</v>
          </cell>
          <cell r="E26" t="str">
            <v>95320 SAINT-LEU-LA-FORET</v>
          </cell>
          <cell r="G26">
            <v>781825579</v>
          </cell>
          <cell r="H26" t="str">
            <v>correspondant@eslbasket.com</v>
          </cell>
        </row>
        <row r="27">
          <cell r="A27" t="str">
            <v>Entente Fosses Marly BC</v>
          </cell>
          <cell r="B27">
            <v>1995024</v>
          </cell>
          <cell r="C27" t="str">
            <v>GYM CATHY FLEURY</v>
          </cell>
          <cell r="D27" t="str">
            <v>Avenue du grand Tramblay - STADE</v>
          </cell>
          <cell r="E27" t="str">
            <v>95470 FOSSES</v>
          </cell>
          <cell r="G27" t="str">
            <v>01 34 47 40 40</v>
          </cell>
          <cell r="H27" t="str">
            <v>michele.houdelat@wanadoo.fr</v>
          </cell>
        </row>
        <row r="28">
          <cell r="A28" t="str">
            <v>Entente Sportive Massy</v>
          </cell>
          <cell r="B28">
            <v>1991029</v>
          </cell>
          <cell r="C28" t="str">
            <v>GYMNASE DE LA POTERNE</v>
          </cell>
          <cell r="D28" t="str">
            <v>RUE DES MIGNEAUX</v>
          </cell>
          <cell r="E28" t="str">
            <v>91300 MASSY</v>
          </cell>
          <cell r="G28">
            <v>169204830</v>
          </cell>
          <cell r="H28" t="str">
            <v>esmassy_corres@yahoo.fr</v>
          </cell>
        </row>
        <row r="29">
          <cell r="A29" t="str">
            <v>ES Chambly Persan</v>
          </cell>
          <cell r="B29">
            <v>1995053</v>
          </cell>
          <cell r="C29" t="str">
            <v>SALLE DES SPORTS A BRIAND</v>
          </cell>
          <cell r="D29" t="str">
            <v>AV A.BRIAND</v>
          </cell>
          <cell r="E29" t="str">
            <v>60230 CHAMBLY</v>
          </cell>
          <cell r="G29" t="str">
            <v>01 39 37 48 80</v>
          </cell>
          <cell r="H29" t="str">
            <v>escp.basket@sfr.fr</v>
          </cell>
        </row>
        <row r="30">
          <cell r="A30" t="str">
            <v>ES Viry Chatillon Basket</v>
          </cell>
          <cell r="B30">
            <v>1991051</v>
          </cell>
          <cell r="C30" t="str">
            <v>GYMNASE EDMOND DELFOUR</v>
          </cell>
          <cell r="D30" t="str">
            <v>39/41 Avenue des Sablons</v>
          </cell>
          <cell r="E30" t="str">
            <v>91170 VIRY-CHATILLON</v>
          </cell>
          <cell r="G30">
            <v>169446902</v>
          </cell>
          <cell r="H30" t="str">
            <v>e.s.virybasket@hotmail.fr</v>
          </cell>
        </row>
        <row r="31">
          <cell r="A31" t="str">
            <v>ESC Trappes SQ Yvelines</v>
          </cell>
          <cell r="B31">
            <v>1978028</v>
          </cell>
          <cell r="C31" t="str">
            <v>GYMNASE PAUL MAHIER</v>
          </cell>
          <cell r="D31" t="str">
            <v>2 Avenue Hector Berlioz</v>
          </cell>
          <cell r="E31" t="str">
            <v>78190 TRAPPES</v>
          </cell>
          <cell r="G31">
            <v>635520427</v>
          </cell>
          <cell r="H31" t="str">
            <v>michelet.jacques@free.fr</v>
          </cell>
        </row>
        <row r="32">
          <cell r="A32" t="str">
            <v>Esperance Sportive Stains</v>
          </cell>
          <cell r="B32">
            <v>1993020</v>
          </cell>
          <cell r="C32" t="str">
            <v>GYMNASE ANATOLE FRANCE</v>
          </cell>
          <cell r="D32" t="str">
            <v>Avenue Louis BORDES</v>
          </cell>
          <cell r="E32" t="str">
            <v>93240 STAINS</v>
          </cell>
          <cell r="G32" t="str">
            <v>01 48 22 14 59</v>
          </cell>
          <cell r="H32" t="str">
            <v>essbasket@gmail.com</v>
          </cell>
        </row>
        <row r="33">
          <cell r="A33" t="str">
            <v>Est Val d'Oise Basket</v>
          </cell>
          <cell r="B33">
            <v>1995621</v>
          </cell>
          <cell r="C33" t="str">
            <v>GYM. E. COGNEVAULT</v>
          </cell>
          <cell r="D33" t="str">
            <v>rue Claret</v>
          </cell>
          <cell r="E33" t="str">
            <v>95500 GONESSE</v>
          </cell>
          <cell r="F33" t="str">
            <v>01 39 88 11 74</v>
          </cell>
          <cell r="G33" t="str">
            <v>01 39 88 80 88</v>
          </cell>
          <cell r="H33" t="str">
            <v>president@evlbg-basketclub.com</v>
          </cell>
        </row>
        <row r="34">
          <cell r="A34" t="str">
            <v>ETOILE GROSLAY BASKET</v>
          </cell>
          <cell r="B34">
            <v>1995064</v>
          </cell>
          <cell r="C34" t="str">
            <v> J. PICHERY OMNISPORTS</v>
          </cell>
          <cell r="D34" t="str">
            <v>allée de la pommeraie</v>
          </cell>
          <cell r="E34" t="str">
            <v>95410 GROSLAY</v>
          </cell>
          <cell r="G34" t="str">
            <v>06 28 22 83 50</v>
          </cell>
          <cell r="H34" t="str">
            <v>basket.sbg95410@gmail.com</v>
          </cell>
        </row>
        <row r="35">
          <cell r="A35" t="str">
            <v>Maccabi Sarcelles</v>
          </cell>
          <cell r="B35">
            <v>1995045</v>
          </cell>
          <cell r="C35" t="str">
            <v> GYM. A.CAMUS</v>
          </cell>
          <cell r="D35" t="str">
            <v>rue Raymond Radiguet</v>
          </cell>
          <cell r="E35" t="str">
            <v>95200 SARCELLES</v>
          </cell>
          <cell r="F35" t="str">
            <v>01 34 19 36 13</v>
          </cell>
          <cell r="G35" t="str">
            <v>01 34 19 36 13</v>
          </cell>
          <cell r="H35" t="str">
            <v>georgeshaddad@free.fr</v>
          </cell>
        </row>
        <row r="36">
          <cell r="A36" t="str">
            <v>Menucourt BC</v>
          </cell>
          <cell r="B36">
            <v>1995051</v>
          </cell>
          <cell r="C36" t="str">
            <v>COSEC MENUCOURT</v>
          </cell>
          <cell r="D36" t="str">
            <v>rue B. Astruc</v>
          </cell>
          <cell r="E36" t="str">
            <v>95180 MENUCOURT</v>
          </cell>
          <cell r="G36">
            <v>637342775</v>
          </cell>
          <cell r="H36" t="str">
            <v>correspondante@mbc95.fr</v>
          </cell>
        </row>
        <row r="37">
          <cell r="A37" t="str">
            <v>MONTMAGNY SPORTS</v>
          </cell>
          <cell r="B37">
            <v>1995066</v>
          </cell>
          <cell r="C37" t="str">
            <v> MAURICE UTRILLO</v>
          </cell>
          <cell r="D37" t="str">
            <v>Avenue Jules Ferry</v>
          </cell>
          <cell r="E37" t="str">
            <v>95360 MONTMAGNY</v>
          </cell>
          <cell r="G37">
            <v>627821975</v>
          </cell>
          <cell r="H37" t="str">
            <v>montmagnysports@orange.fr</v>
          </cell>
        </row>
        <row r="38">
          <cell r="A38" t="str">
            <v>Neuilly sur Marnes Basket Ball</v>
          </cell>
          <cell r="B38">
            <v>1993027</v>
          </cell>
          <cell r="C38" t="str">
            <v>GYMNASE HENRI DEGLANE</v>
          </cell>
          <cell r="D38" t="str">
            <v>12 RUE D'ANJOU</v>
          </cell>
          <cell r="E38" t="str">
            <v>93330 NEUILLY-SUR-MARNE</v>
          </cell>
          <cell r="G38" t="str">
            <v>06 15 86 06 48</v>
          </cell>
          <cell r="H38" t="str">
            <v>thierry.jardino@orange.com</v>
          </cell>
        </row>
        <row r="39">
          <cell r="A39" t="str">
            <v>O SANNOIS ST GRATIEN</v>
          </cell>
          <cell r="B39">
            <v>1995027</v>
          </cell>
          <cell r="C39" t="str">
            <v>SIVOM H. SPORTS</v>
          </cell>
          <cell r="D39" t="str">
            <v>2 Bd de L'Entente</v>
          </cell>
          <cell r="E39" t="str">
            <v>95210 SAINT-GRATIEN</v>
          </cell>
          <cell r="G39" t="str">
            <v>06 63 28 88 08</v>
          </cell>
          <cell r="H39" t="str">
            <v>ossgsecretariat@gmail.com</v>
          </cell>
        </row>
        <row r="40">
          <cell r="A40" t="str">
            <v>PARIS JEAN BOUIN CASG</v>
          </cell>
          <cell r="B40">
            <v>1975033</v>
          </cell>
          <cell r="C40" t="str">
            <v> STADE JEAN BOUIN</v>
          </cell>
          <cell r="D40" t="str">
            <v>26 avenue du Général Sarrail</v>
          </cell>
          <cell r="E40" t="str">
            <v>75016 PARIS 16e Arrondissement</v>
          </cell>
          <cell r="G40">
            <v>146515303</v>
          </cell>
          <cell r="H40" t="str">
            <v>section.basket@parisjeanbouin.fr</v>
          </cell>
        </row>
        <row r="41">
          <cell r="A41" t="str">
            <v>PLAISIR BASKET CLUB</v>
          </cell>
          <cell r="B41">
            <v>1978033</v>
          </cell>
          <cell r="C41" t="str">
            <v>GYMNASE LEO LAGRANGE</v>
          </cell>
          <cell r="D41" t="str">
            <v>Rue Mansart</v>
          </cell>
          <cell r="E41" t="str">
            <v>78370 PLAISIR</v>
          </cell>
          <cell r="G41">
            <v>130552091</v>
          </cell>
          <cell r="H41" t="str">
            <v>plaisirbasketclub@gmail.com</v>
          </cell>
        </row>
        <row r="42">
          <cell r="A42" t="str">
            <v>Reuil Athletic Club</v>
          </cell>
          <cell r="B42">
            <v>1992036</v>
          </cell>
          <cell r="C42" t="str">
            <v>STADIUM</v>
          </cell>
          <cell r="D42" t="str">
            <v>1 RUE GENEVIEVE COUTURIER</v>
          </cell>
          <cell r="E42" t="str">
            <v>92500 RUEIL-MALMAISON</v>
          </cell>
          <cell r="F42">
            <v>147085851</v>
          </cell>
          <cell r="G42">
            <v>147085851</v>
          </cell>
          <cell r="H42" t="str">
            <v>racbasket@sfr.fr</v>
          </cell>
        </row>
        <row r="43">
          <cell r="A43" t="str">
            <v>SAINT BRICE BASKET</v>
          </cell>
          <cell r="B43">
            <v>1995006</v>
          </cell>
          <cell r="D43" t="str">
            <v>23 RUE BERANGER</v>
          </cell>
          <cell r="E43" t="str">
            <v>95350 SAINT-BRICE-SOUS-FORET</v>
          </cell>
          <cell r="G43">
            <v>672195894</v>
          </cell>
          <cell r="H43" t="str">
            <v>sbbasket@orange.fr</v>
          </cell>
        </row>
        <row r="44">
          <cell r="A44" t="str">
            <v>saint-denis-union-sports</v>
          </cell>
          <cell r="B44">
            <v>1993026</v>
          </cell>
          <cell r="C44" t="str">
            <v>PALAIS DES SPORTS</v>
          </cell>
          <cell r="D44" t="str">
            <v>9 AVENUE ROGER SEMAT</v>
          </cell>
          <cell r="E44" t="str">
            <v> 93200 SAINT-DENIS</v>
          </cell>
          <cell r="G44" t="str">
            <v>01 55 84 22 22</v>
          </cell>
          <cell r="H44" t="str">
            <v>sdusbasketball@free.fr</v>
          </cell>
        </row>
        <row r="45">
          <cell r="A45" t="str">
            <v>Stade Français Basket</v>
          </cell>
          <cell r="B45">
            <v>1975055</v>
          </cell>
          <cell r="C45" t="str">
            <v>SALLE GEO ANDRE</v>
          </cell>
          <cell r="D45" t="str">
            <v>2 RUE DU CDT GUILBAUD</v>
          </cell>
          <cell r="E45" t="str">
            <v>75016 PARIS 16e Arrondissement</v>
          </cell>
          <cell r="G45">
            <v>140713356</v>
          </cell>
          <cell r="H45" t="str">
            <v>basketball@stadefrancais.asso.fr</v>
          </cell>
        </row>
        <row r="46">
          <cell r="A46" t="str">
            <v>UM0 BEAUMONT B</v>
          </cell>
          <cell r="B46">
            <v>1995028</v>
          </cell>
          <cell r="C46" t="str">
            <v>GYM H. MICHEL</v>
          </cell>
          <cell r="D46" t="str">
            <v>Ave de la Division Leclerc</v>
          </cell>
          <cell r="E46" t="str">
            <v>95260 BEAUMONT-SUR-OISE</v>
          </cell>
          <cell r="G46" t="str">
            <v>01 30 28 79 60</v>
          </cell>
          <cell r="H46" t="str">
            <v>rolande.lefebvre@neuf.fr</v>
          </cell>
        </row>
        <row r="47">
          <cell r="A47" t="str">
            <v>US Beaumont Basket</v>
          </cell>
          <cell r="B47">
            <v>563008</v>
          </cell>
          <cell r="C47" t="str">
            <v> HALLE DE LA MOURETTE</v>
          </cell>
          <cell r="D47" t="str">
            <v>Rue de la Mourette</v>
          </cell>
          <cell r="E47" t="str">
            <v>63110 Beaumont</v>
          </cell>
          <cell r="G47" t="str">
            <v>04 73 27 97 09</v>
          </cell>
          <cell r="H47" t="str">
            <v>usbeaumont.basket63@laposte.net</v>
          </cell>
        </row>
        <row r="48">
          <cell r="A48" t="str">
            <v>US dem Basket</v>
          </cell>
          <cell r="B48">
            <v>1995018</v>
          </cell>
          <cell r="C48" t="str">
            <v>S. OMNISPORTS</v>
          </cell>
          <cell r="D48" t="str">
            <v>Rue du Dr Schweitzer</v>
          </cell>
          <cell r="E48" t="str">
            <v>95170 DEUIL-LA-BARRE</v>
          </cell>
          <cell r="G48" t="str">
            <v>01 34 28 78 43</v>
          </cell>
          <cell r="H48" t="str">
            <v>elsalemeur@gmail.com</v>
          </cell>
        </row>
        <row r="49">
          <cell r="A49" t="str">
            <v>US Ennery BB</v>
          </cell>
          <cell r="B49">
            <v>1995042</v>
          </cell>
          <cell r="C49" t="str">
            <v>SALLE POLYVALENTE D'ENNERY</v>
          </cell>
          <cell r="D49" t="str">
            <v> rue le Charpentier</v>
          </cell>
          <cell r="E49" t="str">
            <v>95300 ENNERY</v>
          </cell>
          <cell r="G49">
            <v>646858808</v>
          </cell>
          <cell r="H49" t="str">
            <v>usennerybb@orange.fr</v>
          </cell>
        </row>
        <row r="50">
          <cell r="A50" t="str">
            <v>US MONTSOULT-BAILLET-MAFFLIERS</v>
          </cell>
          <cell r="B50">
            <v>1995030</v>
          </cell>
          <cell r="C50" t="str">
            <v>COSEC MONTSOULT</v>
          </cell>
          <cell r="D50" t="str">
            <v>25 rue Emile Combres</v>
          </cell>
          <cell r="E50" t="str">
            <v>95560 MONTSOULT</v>
          </cell>
          <cell r="G50">
            <v>643227970</v>
          </cell>
          <cell r="H50" t="str">
            <v>basket.usmbm.correspondance@gmail.com</v>
          </cell>
        </row>
        <row r="51">
          <cell r="A51" t="str">
            <v>US O BEZONS</v>
          </cell>
          <cell r="B51">
            <v>1995037</v>
          </cell>
          <cell r="C51" t="str">
            <v>JEAN MOULIN</v>
          </cell>
          <cell r="D51" t="str">
            <v>37 rue Francis de Pressensé</v>
          </cell>
          <cell r="E51" t="str">
            <v> 95870 BEZONS</v>
          </cell>
          <cell r="F51" t="str">
            <v>01 30 76 95 69</v>
          </cell>
          <cell r="G51" t="str">
            <v>01 30 76 10 19</v>
          </cell>
          <cell r="H51" t="str">
            <v>usob@wanadoo.fr</v>
          </cell>
        </row>
        <row r="52">
          <cell r="A52" t="str">
            <v>US Palaiseau</v>
          </cell>
          <cell r="B52">
            <v>1991034</v>
          </cell>
          <cell r="C52" t="str">
            <v>GYMNASE GEORGES CASTAING</v>
          </cell>
          <cell r="D52" t="str">
            <v>CHEMIN DE VAUHALLAN</v>
          </cell>
          <cell r="E52" t="str">
            <v>91120 PALAISEAU</v>
          </cell>
          <cell r="G52">
            <v>660624348</v>
          </cell>
          <cell r="H52" t="str">
            <v>correspondant@palaiseau-basket.fr</v>
          </cell>
        </row>
        <row r="53">
          <cell r="A53" t="str">
            <v>US Vesinet</v>
          </cell>
          <cell r="B53">
            <v>1978044</v>
          </cell>
          <cell r="C53" t="str">
            <v>GYMNASE Claude MATALOU</v>
          </cell>
          <cell r="D53" t="str">
            <v>13 rue Henri Dunant,</v>
          </cell>
          <cell r="E53" t="str">
            <v>78110 VESINET</v>
          </cell>
          <cell r="G53">
            <v>130535672</v>
          </cell>
          <cell r="H53" t="str">
            <v>usvbasket78@gmail.com</v>
          </cell>
        </row>
        <row r="54">
          <cell r="A54" t="str">
            <v>vie au grand air saint maur basket</v>
          </cell>
          <cell r="B54">
            <v>1994032</v>
          </cell>
          <cell r="C54" t="str">
            <v>GYMNASE HENRY PATE</v>
          </cell>
          <cell r="D54" t="str">
            <v>30 Avenue Pierre Brossolette</v>
          </cell>
          <cell r="E54" t="str">
            <v>94100 SAINT-MAUR-DES-FOSSES</v>
          </cell>
          <cell r="G54" t="str">
            <v>09 53 36 68 23</v>
          </cell>
          <cell r="H54" t="str">
            <v>vgabasket@gmail.com</v>
          </cell>
        </row>
        <row r="55">
          <cell r="A55" t="str">
            <v>Villiers le Bel Basket Club</v>
          </cell>
          <cell r="B55">
            <v>1995941</v>
          </cell>
          <cell r="C55" t="str">
            <v>GYM. JEAN JAURES</v>
          </cell>
          <cell r="D55" t="str">
            <v>Rue Alexis Varagne</v>
          </cell>
          <cell r="E55" t="str">
            <v>95400 VILLIERS-LE-BEL</v>
          </cell>
          <cell r="G55">
            <v>665367138</v>
          </cell>
          <cell r="H55" t="str">
            <v>vlbb@live.fr</v>
          </cell>
        </row>
      </sheetData>
      <sheetData sheetId="2"/>
      <sheetData sheetId="3"/>
      <sheetData sheetId="4">
        <row r="4">
          <cell r="X4" t="str">
            <v>D</v>
          </cell>
        </row>
        <row r="15">
          <cell r="X15" t="str">
            <v>D</v>
          </cell>
        </row>
        <row r="26">
          <cell r="X26" t="str">
            <v>V</v>
          </cell>
        </row>
        <row r="37">
          <cell r="X37" t="str">
            <v>V</v>
          </cell>
        </row>
        <row r="48">
          <cell r="X48" t="str">
            <v>V</v>
          </cell>
        </row>
        <row r="59">
          <cell r="X59" t="str">
            <v>V</v>
          </cell>
        </row>
        <row r="70">
          <cell r="X70" t="str">
            <v>N</v>
          </cell>
        </row>
        <row r="81">
          <cell r="X81" t="str">
            <v>N</v>
          </cell>
        </row>
        <row r="92">
          <cell r="X92" t="str">
            <v>N</v>
          </cell>
        </row>
        <row r="103">
          <cell r="X103" t="str">
            <v>N</v>
          </cell>
        </row>
        <row r="114">
          <cell r="X114" t="str">
            <v/>
          </cell>
        </row>
        <row r="125">
          <cell r="X125" t="str">
            <v/>
          </cell>
        </row>
        <row r="136">
          <cell r="X136" t="str">
            <v/>
          </cell>
        </row>
        <row r="147">
          <cell r="X147" t="str">
            <v/>
          </cell>
        </row>
        <row r="158">
          <cell r="X158" t="str">
            <v/>
          </cell>
        </row>
        <row r="169">
          <cell r="X169" t="str">
            <v/>
          </cell>
        </row>
        <row r="180">
          <cell r="X180" t="str">
            <v/>
          </cell>
        </row>
        <row r="191">
          <cell r="X191" t="str">
            <v/>
          </cell>
        </row>
      </sheetData>
      <sheetData sheetId="5"/>
      <sheetData sheetId="6">
        <row r="4">
          <cell r="X4" t="str">
            <v>V</v>
          </cell>
        </row>
        <row r="15">
          <cell r="X15" t="str">
            <v>V</v>
          </cell>
        </row>
        <row r="26">
          <cell r="X26" t="str">
            <v>V</v>
          </cell>
        </row>
        <row r="37">
          <cell r="X37" t="str">
            <v>V</v>
          </cell>
        </row>
        <row r="48">
          <cell r="X48" t="str">
            <v>D</v>
          </cell>
        </row>
        <row r="59">
          <cell r="X59" t="str">
            <v>V par forfait</v>
          </cell>
        </row>
        <row r="70">
          <cell r="X70" t="str">
            <v>V</v>
          </cell>
        </row>
        <row r="81">
          <cell r="X81" t="str">
            <v>V</v>
          </cell>
        </row>
        <row r="92">
          <cell r="X92" t="str">
            <v>V</v>
          </cell>
        </row>
        <row r="103">
          <cell r="X103" t="str">
            <v>V</v>
          </cell>
        </row>
        <row r="114">
          <cell r="X114" t="str">
            <v>D</v>
          </cell>
        </row>
        <row r="125">
          <cell r="X125" t="str">
            <v>V</v>
          </cell>
        </row>
        <row r="136">
          <cell r="X136" t="str">
            <v/>
          </cell>
        </row>
        <row r="147">
          <cell r="X147" t="str">
            <v/>
          </cell>
        </row>
        <row r="158">
          <cell r="X158" t="str">
            <v/>
          </cell>
        </row>
        <row r="169">
          <cell r="X169" t="str">
            <v/>
          </cell>
        </row>
        <row r="180">
          <cell r="X180" t="str">
            <v/>
          </cell>
        </row>
        <row r="191">
          <cell r="X191" t="str">
            <v/>
          </cell>
        </row>
      </sheetData>
      <sheetData sheetId="7"/>
      <sheetData sheetId="8">
        <row r="4">
          <cell r="R4" t="str">
            <v>V</v>
          </cell>
        </row>
        <row r="15">
          <cell r="R15" t="str">
            <v>V</v>
          </cell>
        </row>
        <row r="26">
          <cell r="R26" t="str">
            <v>N</v>
          </cell>
        </row>
        <row r="37">
          <cell r="R37" t="str">
            <v>V</v>
          </cell>
        </row>
        <row r="48">
          <cell r="R48" t="str">
            <v>D</v>
          </cell>
        </row>
        <row r="59">
          <cell r="R59" t="str">
            <v>D</v>
          </cell>
        </row>
        <row r="70">
          <cell r="R70" t="str">
            <v>V</v>
          </cell>
        </row>
        <row r="81">
          <cell r="R81" t="str">
            <v>D</v>
          </cell>
        </row>
        <row r="92">
          <cell r="R92" t="str">
            <v>V</v>
          </cell>
        </row>
        <row r="103">
          <cell r="R103" t="str">
            <v>V</v>
          </cell>
        </row>
        <row r="114">
          <cell r="R114" t="str">
            <v>N</v>
          </cell>
        </row>
        <row r="125">
          <cell r="R125" t="str">
            <v>V</v>
          </cell>
        </row>
        <row r="136">
          <cell r="R136" t="str">
            <v>V</v>
          </cell>
        </row>
        <row r="147">
          <cell r="R147" t="str">
            <v>N</v>
          </cell>
        </row>
        <row r="158">
          <cell r="R158" t="str">
            <v/>
          </cell>
        </row>
        <row r="169">
          <cell r="R169" t="str">
            <v/>
          </cell>
        </row>
        <row r="180">
          <cell r="R180" t="str">
            <v/>
          </cell>
        </row>
        <row r="191">
          <cell r="R191" t="str">
            <v/>
          </cell>
        </row>
      </sheetData>
      <sheetData sheetId="9"/>
      <sheetData sheetId="10">
        <row r="4">
          <cell r="R4" t="str">
            <v>N</v>
          </cell>
        </row>
        <row r="15">
          <cell r="R15" t="str">
            <v>D</v>
          </cell>
        </row>
        <row r="26">
          <cell r="R26" t="str">
            <v>N</v>
          </cell>
        </row>
        <row r="37">
          <cell r="R37" t="str">
            <v>V</v>
          </cell>
        </row>
        <row r="48">
          <cell r="R48" t="str">
            <v>N</v>
          </cell>
        </row>
        <row r="59">
          <cell r="R59" t="str">
            <v>V</v>
          </cell>
        </row>
        <row r="70">
          <cell r="R70" t="str">
            <v>N</v>
          </cell>
        </row>
        <row r="81">
          <cell r="R81" t="str">
            <v>D</v>
          </cell>
        </row>
        <row r="92">
          <cell r="R92" t="str">
            <v>N</v>
          </cell>
        </row>
        <row r="103">
          <cell r="R103" t="str">
            <v>V</v>
          </cell>
        </row>
        <row r="114">
          <cell r="R114" t="str">
            <v>N</v>
          </cell>
        </row>
        <row r="125">
          <cell r="R125" t="str">
            <v>N</v>
          </cell>
        </row>
        <row r="136">
          <cell r="R136" t="str">
            <v>V</v>
          </cell>
        </row>
        <row r="147">
          <cell r="R147" t="str">
            <v>V</v>
          </cell>
        </row>
        <row r="158">
          <cell r="R158" t="str">
            <v>N</v>
          </cell>
        </row>
        <row r="169">
          <cell r="R169" t="str">
            <v>V</v>
          </cell>
        </row>
        <row r="180">
          <cell r="R180" t="str">
            <v>D</v>
          </cell>
        </row>
        <row r="191">
          <cell r="R191" t="str">
            <v>V</v>
          </cell>
        </row>
        <row r="202">
          <cell r="R202" t="str">
            <v>V</v>
          </cell>
        </row>
        <row r="213">
          <cell r="R213" t="str">
            <v>N</v>
          </cell>
        </row>
        <row r="224">
          <cell r="R224" t="str">
            <v>V</v>
          </cell>
        </row>
        <row r="235">
          <cell r="R235" t="str">
            <v/>
          </cell>
        </row>
        <row r="246">
          <cell r="R246" t="str">
            <v/>
          </cell>
        </row>
        <row r="257">
          <cell r="R257" t="str">
            <v/>
          </cell>
        </row>
        <row r="268">
          <cell r="R268" t="str">
            <v/>
          </cell>
        </row>
        <row r="279">
          <cell r="R279" t="str">
            <v/>
          </cell>
        </row>
        <row r="290">
          <cell r="R290" t="str">
            <v/>
          </cell>
        </row>
      </sheetData>
      <sheetData sheetId="11"/>
      <sheetData sheetId="12">
        <row r="4">
          <cell r="R4" t="str">
            <v>V</v>
          </cell>
        </row>
        <row r="15">
          <cell r="R15" t="str">
            <v>D</v>
          </cell>
        </row>
        <row r="26">
          <cell r="R26" t="str">
            <v>N</v>
          </cell>
        </row>
        <row r="37">
          <cell r="R37" t="str">
            <v>V</v>
          </cell>
        </row>
        <row r="48">
          <cell r="R48" t="str">
            <v>N</v>
          </cell>
        </row>
        <row r="59">
          <cell r="R59" t="str">
            <v>N</v>
          </cell>
        </row>
        <row r="70">
          <cell r="R70" t="str">
            <v>D</v>
          </cell>
        </row>
        <row r="81">
          <cell r="R81" t="str">
            <v>N</v>
          </cell>
        </row>
        <row r="92">
          <cell r="R92" t="str">
            <v>N</v>
          </cell>
        </row>
        <row r="103">
          <cell r="R103" t="str">
            <v>N</v>
          </cell>
        </row>
        <row r="114">
          <cell r="R114" t="str">
            <v>N</v>
          </cell>
        </row>
        <row r="125">
          <cell r="R125" t="str">
            <v>N</v>
          </cell>
        </row>
        <row r="136">
          <cell r="R136" t="str">
            <v>N</v>
          </cell>
        </row>
        <row r="147">
          <cell r="R147" t="str">
            <v>N</v>
          </cell>
        </row>
        <row r="158">
          <cell r="R158" t="str">
            <v/>
          </cell>
        </row>
        <row r="169">
          <cell r="R169" t="str">
            <v/>
          </cell>
        </row>
        <row r="180">
          <cell r="R180" t="str">
            <v/>
          </cell>
        </row>
        <row r="191">
          <cell r="R191" t="str">
            <v/>
          </cell>
        </row>
      </sheetData>
      <sheetData sheetId="13"/>
      <sheetData sheetId="14">
        <row r="4">
          <cell r="R4" t="str">
            <v>V</v>
          </cell>
        </row>
        <row r="15">
          <cell r="R15" t="str">
            <v>V</v>
          </cell>
        </row>
        <row r="26">
          <cell r="R26" t="str">
            <v>V</v>
          </cell>
        </row>
        <row r="37">
          <cell r="R37" t="str">
            <v>D</v>
          </cell>
        </row>
        <row r="48">
          <cell r="R48" t="str">
            <v>N</v>
          </cell>
        </row>
        <row r="59">
          <cell r="R59" t="str">
            <v>V</v>
          </cell>
        </row>
        <row r="70">
          <cell r="R70" t="str">
            <v>V</v>
          </cell>
        </row>
        <row r="81">
          <cell r="R81" t="str">
            <v>N</v>
          </cell>
        </row>
        <row r="92">
          <cell r="R92" t="str">
            <v>N</v>
          </cell>
        </row>
        <row r="103">
          <cell r="R103" t="str">
            <v>D</v>
          </cell>
        </row>
        <row r="114">
          <cell r="R114" t="str">
            <v>V</v>
          </cell>
        </row>
        <row r="125">
          <cell r="R125" t="str">
            <v>V</v>
          </cell>
        </row>
        <row r="136">
          <cell r="R136" t="str">
            <v>V</v>
          </cell>
        </row>
        <row r="147">
          <cell r="R147" t="str">
            <v>D</v>
          </cell>
        </row>
        <row r="158">
          <cell r="R158" t="str">
            <v>V</v>
          </cell>
        </row>
        <row r="169">
          <cell r="R169" t="str">
            <v/>
          </cell>
        </row>
        <row r="180">
          <cell r="R180" t="str">
            <v/>
          </cell>
        </row>
        <row r="191">
          <cell r="R191" t="str">
            <v/>
          </cell>
        </row>
      </sheetData>
      <sheetData sheetId="15"/>
      <sheetData sheetId="16">
        <row r="4">
          <cell r="R4" t="str">
            <v>D</v>
          </cell>
        </row>
        <row r="15">
          <cell r="R15" t="str">
            <v>N</v>
          </cell>
        </row>
        <row r="26">
          <cell r="R26" t="str">
            <v>D</v>
          </cell>
        </row>
        <row r="37">
          <cell r="R37" t="str">
            <v>N</v>
          </cell>
        </row>
        <row r="48">
          <cell r="R48" t="str">
            <v>D</v>
          </cell>
        </row>
        <row r="59">
          <cell r="R59" t="str">
            <v>D</v>
          </cell>
        </row>
        <row r="70">
          <cell r="R70" t="str">
            <v>D</v>
          </cell>
        </row>
        <row r="81">
          <cell r="R81" t="str">
            <v>V</v>
          </cell>
        </row>
        <row r="92">
          <cell r="R92" t="str">
            <v>N</v>
          </cell>
        </row>
        <row r="103">
          <cell r="R103" t="str">
            <v/>
          </cell>
        </row>
        <row r="114">
          <cell r="R114" t="str">
            <v/>
          </cell>
        </row>
        <row r="125">
          <cell r="R125" t="str">
            <v/>
          </cell>
        </row>
        <row r="136">
          <cell r="R136" t="str">
            <v/>
          </cell>
        </row>
        <row r="147">
          <cell r="R147" t="str">
            <v/>
          </cell>
        </row>
        <row r="158">
          <cell r="R158" t="str">
            <v/>
          </cell>
        </row>
        <row r="169">
          <cell r="R169" t="str">
            <v/>
          </cell>
        </row>
        <row r="180">
          <cell r="R180" t="str">
            <v/>
          </cell>
        </row>
        <row r="191">
          <cell r="R191" t="str">
            <v/>
          </cell>
        </row>
      </sheetData>
      <sheetData sheetId="17"/>
      <sheetData sheetId="18"/>
      <sheetData sheetId="19"/>
      <sheetData sheetId="20">
        <row r="4">
          <cell r="R4" t="str">
            <v>V</v>
          </cell>
        </row>
        <row r="15">
          <cell r="R15" t="str">
            <v>D</v>
          </cell>
        </row>
        <row r="26">
          <cell r="R26" t="str">
            <v>V</v>
          </cell>
        </row>
        <row r="37">
          <cell r="R37" t="str">
            <v>D</v>
          </cell>
        </row>
        <row r="48">
          <cell r="R48" t="str">
            <v>V</v>
          </cell>
        </row>
        <row r="59">
          <cell r="R59" t="str">
            <v>V</v>
          </cell>
        </row>
        <row r="70">
          <cell r="R70" t="str">
            <v>D</v>
          </cell>
        </row>
        <row r="81">
          <cell r="R81" t="str">
            <v>V</v>
          </cell>
        </row>
        <row r="92">
          <cell r="R92" t="str">
            <v>V</v>
          </cell>
        </row>
        <row r="103">
          <cell r="R103" t="str">
            <v>D</v>
          </cell>
        </row>
        <row r="114">
          <cell r="R114" t="str">
            <v>V</v>
          </cell>
        </row>
        <row r="125">
          <cell r="R125" t="str">
            <v>V</v>
          </cell>
        </row>
        <row r="136">
          <cell r="R136" t="str">
            <v>V</v>
          </cell>
        </row>
        <row r="147">
          <cell r="R147" t="str">
            <v>V</v>
          </cell>
        </row>
        <row r="158">
          <cell r="R158" t="str">
            <v>V</v>
          </cell>
        </row>
        <row r="169">
          <cell r="R169" t="str">
            <v>D</v>
          </cell>
        </row>
        <row r="180">
          <cell r="R180" t="str">
            <v>N</v>
          </cell>
        </row>
        <row r="191">
          <cell r="R191" t="str">
            <v>V</v>
          </cell>
        </row>
        <row r="202">
          <cell r="R202" t="str">
            <v/>
          </cell>
        </row>
        <row r="213">
          <cell r="R213" t="str">
            <v/>
          </cell>
        </row>
        <row r="224">
          <cell r="R224" t="str">
            <v/>
          </cell>
        </row>
        <row r="235">
          <cell r="R235" t="str">
            <v/>
          </cell>
        </row>
        <row r="246">
          <cell r="R246" t="str">
            <v/>
          </cell>
        </row>
      </sheetData>
      <sheetData sheetId="21"/>
      <sheetData sheetId="22">
        <row r="4">
          <cell r="R4" t="str">
            <v>D</v>
          </cell>
        </row>
        <row r="15">
          <cell r="R15" t="str">
            <v>D</v>
          </cell>
        </row>
        <row r="26">
          <cell r="R26" t="str">
            <v>N</v>
          </cell>
        </row>
        <row r="37">
          <cell r="R37" t="str">
            <v>D</v>
          </cell>
        </row>
        <row r="48">
          <cell r="R48" t="str">
            <v>D</v>
          </cell>
        </row>
        <row r="59">
          <cell r="R59" t="str">
            <v>V</v>
          </cell>
        </row>
        <row r="70">
          <cell r="R70" t="str">
            <v>V</v>
          </cell>
        </row>
        <row r="81">
          <cell r="R81" t="str">
            <v>V</v>
          </cell>
        </row>
        <row r="92">
          <cell r="R92" t="str">
            <v>D</v>
          </cell>
        </row>
        <row r="103">
          <cell r="R103" t="str">
            <v>D</v>
          </cell>
        </row>
        <row r="114">
          <cell r="R114" t="str">
            <v>V</v>
          </cell>
        </row>
        <row r="125">
          <cell r="R125" t="str">
            <v>D</v>
          </cell>
        </row>
        <row r="136">
          <cell r="R136" t="str">
            <v>D</v>
          </cell>
        </row>
        <row r="147">
          <cell r="R147" t="str">
            <v>V</v>
          </cell>
        </row>
        <row r="158">
          <cell r="R158" t="str">
            <v/>
          </cell>
        </row>
        <row r="169">
          <cell r="R169" t="str">
            <v/>
          </cell>
        </row>
        <row r="180">
          <cell r="R180" t="str">
            <v/>
          </cell>
        </row>
        <row r="191">
          <cell r="R191" t="str">
            <v/>
          </cell>
        </row>
        <row r="202">
          <cell r="R202" t="str">
            <v/>
          </cell>
        </row>
        <row r="213">
          <cell r="R213" t="str">
            <v/>
          </cell>
        </row>
        <row r="224">
          <cell r="R224" t="str">
            <v/>
          </cell>
        </row>
        <row r="235">
          <cell r="R235" t="str">
            <v/>
          </cell>
        </row>
        <row r="246">
          <cell r="R246" t="str">
            <v/>
          </cell>
        </row>
      </sheetData>
      <sheetData sheetId="23"/>
      <sheetData sheetId="24">
        <row r="4">
          <cell r="R4" t="str">
            <v>V</v>
          </cell>
        </row>
        <row r="15">
          <cell r="R15" t="str">
            <v>V</v>
          </cell>
        </row>
        <row r="26">
          <cell r="R26" t="str">
            <v>N</v>
          </cell>
        </row>
        <row r="37">
          <cell r="R37" t="str">
            <v>D</v>
          </cell>
        </row>
        <row r="48">
          <cell r="R48" t="str">
            <v>V</v>
          </cell>
        </row>
        <row r="59">
          <cell r="R59" t="str">
            <v>D</v>
          </cell>
        </row>
        <row r="70">
          <cell r="R70" t="str">
            <v>V</v>
          </cell>
        </row>
        <row r="81">
          <cell r="R81" t="str">
            <v>D</v>
          </cell>
        </row>
        <row r="92">
          <cell r="R92" t="str">
            <v>D</v>
          </cell>
        </row>
        <row r="103">
          <cell r="R103" t="str">
            <v>N</v>
          </cell>
        </row>
        <row r="114">
          <cell r="R114" t="str">
            <v>D</v>
          </cell>
        </row>
        <row r="125">
          <cell r="R125" t="str">
            <v>V</v>
          </cell>
        </row>
        <row r="136">
          <cell r="R136" t="str">
            <v>V</v>
          </cell>
        </row>
        <row r="147">
          <cell r="R147" t="str">
            <v>V</v>
          </cell>
        </row>
        <row r="158">
          <cell r="R158" t="str">
            <v>D</v>
          </cell>
        </row>
        <row r="169">
          <cell r="R169" t="str">
            <v>D</v>
          </cell>
        </row>
        <row r="180">
          <cell r="R180" t="str">
            <v>D</v>
          </cell>
        </row>
        <row r="191">
          <cell r="R191" t="str">
            <v>V</v>
          </cell>
        </row>
        <row r="202">
          <cell r="R202" t="str">
            <v/>
          </cell>
        </row>
        <row r="213">
          <cell r="R213" t="str">
            <v/>
          </cell>
        </row>
        <row r="224">
          <cell r="R224" t="str">
            <v/>
          </cell>
        </row>
        <row r="235">
          <cell r="R235" t="str">
            <v/>
          </cell>
        </row>
        <row r="246">
          <cell r="R246" t="str">
            <v/>
          </cell>
        </row>
      </sheetData>
      <sheetData sheetId="25"/>
      <sheetData sheetId="26">
        <row r="4">
          <cell r="R4" t="str">
            <v>V</v>
          </cell>
        </row>
        <row r="15">
          <cell r="R15" t="str">
            <v>V</v>
          </cell>
        </row>
        <row r="26">
          <cell r="R26" t="str">
            <v>V</v>
          </cell>
        </row>
        <row r="37">
          <cell r="R37" t="str">
            <v>V</v>
          </cell>
        </row>
        <row r="48">
          <cell r="R48" t="str">
            <v>V</v>
          </cell>
        </row>
        <row r="59">
          <cell r="R59" t="str">
            <v>V</v>
          </cell>
        </row>
        <row r="70">
          <cell r="R70" t="str">
            <v>V</v>
          </cell>
        </row>
        <row r="81">
          <cell r="R81" t="str">
            <v>V</v>
          </cell>
        </row>
        <row r="92">
          <cell r="R92" t="str">
            <v>V</v>
          </cell>
        </row>
        <row r="103">
          <cell r="R103" t="str">
            <v>V</v>
          </cell>
        </row>
        <row r="114">
          <cell r="R114" t="str">
            <v>V</v>
          </cell>
        </row>
        <row r="125">
          <cell r="R125" t="str">
            <v>V</v>
          </cell>
        </row>
        <row r="136">
          <cell r="R136" t="str">
            <v>V</v>
          </cell>
        </row>
        <row r="147">
          <cell r="R147" t="str">
            <v>V</v>
          </cell>
        </row>
        <row r="158">
          <cell r="R158" t="str">
            <v>D</v>
          </cell>
        </row>
        <row r="169">
          <cell r="R169" t="str">
            <v>D</v>
          </cell>
        </row>
        <row r="180">
          <cell r="R180" t="str">
            <v>V</v>
          </cell>
        </row>
        <row r="191">
          <cell r="R191" t="str">
            <v/>
          </cell>
        </row>
        <row r="202">
          <cell r="R202" t="str">
            <v/>
          </cell>
        </row>
        <row r="213">
          <cell r="R213" t="str">
            <v/>
          </cell>
        </row>
        <row r="224">
          <cell r="R224" t="str">
            <v/>
          </cell>
        </row>
        <row r="235">
          <cell r="R235" t="str">
            <v/>
          </cell>
        </row>
        <row r="246">
          <cell r="R246" t="str">
            <v/>
          </cell>
        </row>
      </sheetData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usob.fr/basket-ball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M32"/>
  <sheetViews>
    <sheetView showGridLines="0" tabSelected="1" zoomScaleNormal="100" zoomScaleSheetLayoutView="100" workbookViewId="0">
      <selection activeCell="G28" sqref="G28:J30"/>
    </sheetView>
  </sheetViews>
  <sheetFormatPr baseColWidth="10" defaultRowHeight="15" x14ac:dyDescent="0.25"/>
  <cols>
    <col min="1" max="1" width="30.7109375" style="8" customWidth="1"/>
    <col min="2" max="4" width="10.7109375" style="5" customWidth="1"/>
    <col min="5" max="5" width="3.42578125" style="5" customWidth="1"/>
    <col min="6" max="6" width="30.7109375" style="5" customWidth="1"/>
    <col min="7" max="9" width="10.7109375" style="5" customWidth="1"/>
    <col min="10" max="16384" width="11.42578125" style="5"/>
  </cols>
  <sheetData>
    <row r="1" spans="1:13" ht="24" customHeight="1" x14ac:dyDescent="0.25">
      <c r="A1" s="1">
        <f>B1-1</f>
        <v>2016</v>
      </c>
      <c r="B1" s="2">
        <v>2017</v>
      </c>
      <c r="C1" s="3"/>
      <c r="D1" s="4" t="s">
        <v>0</v>
      </c>
      <c r="E1" s="4"/>
      <c r="F1" s="4"/>
      <c r="G1" s="4"/>
      <c r="H1" s="4"/>
      <c r="I1" s="4"/>
      <c r="J1" s="4"/>
      <c r="K1" s="4"/>
      <c r="M1" s="5" t="s">
        <v>1</v>
      </c>
    </row>
    <row r="3" spans="1:13" ht="24.95" customHeight="1" x14ac:dyDescent="0.25">
      <c r="A3" s="6" t="s">
        <v>2</v>
      </c>
    </row>
    <row r="4" spans="1:13" ht="24.95" customHeight="1" thickBot="1" x14ac:dyDescent="0.3">
      <c r="A4" s="7"/>
    </row>
    <row r="5" spans="1:13" ht="26.25" thickBot="1" x14ac:dyDescent="0.3">
      <c r="B5" s="9" t="s">
        <v>3</v>
      </c>
      <c r="C5" s="10" t="s">
        <v>4</v>
      </c>
      <c r="D5" s="11" t="s">
        <v>5</v>
      </c>
      <c r="G5" s="9" t="s">
        <v>3</v>
      </c>
      <c r="H5" s="10" t="s">
        <v>4</v>
      </c>
      <c r="I5" s="11" t="s">
        <v>5</v>
      </c>
    </row>
    <row r="6" spans="1:13" ht="24.95" customHeight="1" thickTop="1" thickBot="1" x14ac:dyDescent="0.3">
      <c r="A6" s="12" t="s">
        <v>6</v>
      </c>
      <c r="B6" s="13">
        <f>COUNTIF([1]U9!$X$4:$X$600,Choix!B$5)</f>
        <v>4</v>
      </c>
      <c r="C6" s="14">
        <f>COUNTIF([1]U9!$X$4:$X$600,Choix!C$5)</f>
        <v>2</v>
      </c>
      <c r="D6" s="15">
        <f>COUNTIF([1]U9!$X$4:$X$600,Choix!D$5)</f>
        <v>4</v>
      </c>
      <c r="F6" s="16" t="s">
        <v>7</v>
      </c>
      <c r="G6" s="13">
        <f>COUNTIF([1]U9!$X$4:$X$600,Choix!G$5)</f>
        <v>4</v>
      </c>
      <c r="H6" s="14">
        <f>COUNTIF([1]U9!$X$4:$X$600,Choix!H$5)</f>
        <v>2</v>
      </c>
      <c r="I6" s="15">
        <f>COUNTIF([1]U9!$X$4:$X$600,Choix!I$5)</f>
        <v>4</v>
      </c>
    </row>
    <row r="7" spans="1:13" ht="24.95" customHeight="1" thickTop="1" thickBot="1" x14ac:dyDescent="0.3">
      <c r="A7" s="17" t="s">
        <v>8</v>
      </c>
      <c r="B7" s="18"/>
      <c r="C7" s="19"/>
      <c r="D7" s="20"/>
      <c r="F7" s="21" t="s">
        <v>9</v>
      </c>
      <c r="G7" s="18"/>
      <c r="H7" s="19"/>
      <c r="I7" s="20"/>
    </row>
    <row r="8" spans="1:13" ht="16.5" thickTop="1" thickBot="1" x14ac:dyDescent="0.3"/>
    <row r="9" spans="1:13" ht="24.95" customHeight="1" thickTop="1" thickBot="1" x14ac:dyDescent="0.3">
      <c r="A9" s="22" t="s">
        <v>10</v>
      </c>
      <c r="B9" s="23">
        <f>COUNTIF([1]U11!$X$4:$X$600,Choix!B$5)</f>
        <v>9</v>
      </c>
      <c r="C9" s="24">
        <f>COUNTIF([1]U11!$X$4:$X$600,Choix!C$5)</f>
        <v>2</v>
      </c>
      <c r="D9" s="25">
        <f>COUNTIF([1]U11!$X$4:$X$600,Choix!D$5)</f>
        <v>0</v>
      </c>
      <c r="F9" s="26" t="s">
        <v>11</v>
      </c>
      <c r="G9" s="23">
        <f>COUNTIF([1]Veterans!$R$4:$R$600,Choix!G$5)</f>
        <v>12</v>
      </c>
      <c r="H9" s="24">
        <f>COUNTIF([1]Veterans!$R$4:$R$600,Choix!H$5)</f>
        <v>5</v>
      </c>
      <c r="I9" s="25">
        <f>COUNTIF([1]Veterans!$R$4:$R$600,Choix!I$5)</f>
        <v>1</v>
      </c>
    </row>
    <row r="10" spans="1:13" ht="24.95" customHeight="1" thickTop="1" thickBot="1" x14ac:dyDescent="0.3">
      <c r="A10" s="27" t="s">
        <v>12</v>
      </c>
      <c r="B10" s="18"/>
      <c r="C10" s="19"/>
      <c r="D10" s="20"/>
      <c r="F10" s="28" t="s">
        <v>13</v>
      </c>
      <c r="G10" s="18"/>
      <c r="H10" s="19"/>
      <c r="I10" s="20"/>
    </row>
    <row r="11" spans="1:13" ht="16.5" thickTop="1" thickBot="1" x14ac:dyDescent="0.3"/>
    <row r="12" spans="1:13" ht="24.95" customHeight="1" thickTop="1" thickBot="1" x14ac:dyDescent="0.3">
      <c r="A12" s="29" t="s">
        <v>14</v>
      </c>
      <c r="B12" s="23">
        <f>COUNTIF([1]U13!$R$4:$R$600,Choix!B$5)</f>
        <v>8</v>
      </c>
      <c r="C12" s="24">
        <f>COUNTIF([1]U13!$R$4:$R$600,Choix!C$5)</f>
        <v>3</v>
      </c>
      <c r="D12" s="25">
        <f>COUNTIF([1]U13!$R$4:$R$600,Choix!D$5)</f>
        <v>3</v>
      </c>
      <c r="F12" s="30" t="s">
        <v>15</v>
      </c>
      <c r="G12" s="23">
        <f>COUNTIF('[1]Seniors-F'!$R$4:$R$598,Choix!G$5)</f>
        <v>5</v>
      </c>
      <c r="H12" s="24">
        <f>COUNTIF('[1]Seniors-F'!$R$4:$R$598,Choix!H$5)</f>
        <v>8</v>
      </c>
      <c r="I12" s="25">
        <f>COUNTIF('[1]Seniors-F'!$R$4:$R$598,Choix!I$5)</f>
        <v>1</v>
      </c>
    </row>
    <row r="13" spans="1:13" ht="24.95" customHeight="1" thickTop="1" thickBot="1" x14ac:dyDescent="0.3">
      <c r="A13" s="31" t="s">
        <v>16</v>
      </c>
      <c r="B13" s="18"/>
      <c r="C13" s="19"/>
      <c r="D13" s="20"/>
      <c r="F13" s="32" t="s">
        <v>17</v>
      </c>
      <c r="G13" s="18"/>
      <c r="H13" s="19"/>
      <c r="I13" s="20"/>
    </row>
    <row r="14" spans="1:13" ht="16.5" thickTop="1" thickBot="1" x14ac:dyDescent="0.3"/>
    <row r="15" spans="1:13" ht="24.95" customHeight="1" thickTop="1" thickBot="1" x14ac:dyDescent="0.3">
      <c r="A15" s="33" t="s">
        <v>18</v>
      </c>
      <c r="B15" s="23">
        <f>COUNTIF([1]U15!$R$4:$R$290,Choix!B$5)</f>
        <v>9</v>
      </c>
      <c r="C15" s="24">
        <f>COUNTIF([1]U15!$R$4:$R$290,Choix!C$5)</f>
        <v>3</v>
      </c>
      <c r="D15" s="25">
        <f>COUNTIF([1]U15!$R$4:$R$290,Choix!D$5)</f>
        <v>9</v>
      </c>
      <c r="F15" s="34" t="s">
        <v>19</v>
      </c>
      <c r="G15" s="35">
        <f>COUNTIF('[1]Seniors-M1'!$R$4:$R$598,Choix!G$5)</f>
        <v>8</v>
      </c>
      <c r="H15" s="36">
        <f>COUNTIF('[1]Seniors-M1'!$R$4:$R$598,Choix!H$5)</f>
        <v>8</v>
      </c>
      <c r="I15" s="37">
        <f>COUNTIF('[1]Seniors-M1'!$R$4:$R$598,Choix!I$5)</f>
        <v>2</v>
      </c>
    </row>
    <row r="16" spans="1:13" ht="24.95" customHeight="1" thickTop="1" thickBot="1" x14ac:dyDescent="0.3">
      <c r="A16" s="38" t="s">
        <v>20</v>
      </c>
      <c r="B16" s="18"/>
      <c r="C16" s="19"/>
      <c r="D16" s="20"/>
      <c r="F16" s="39" t="s">
        <v>21</v>
      </c>
      <c r="G16" s="18"/>
      <c r="H16" s="19"/>
      <c r="I16" s="20"/>
    </row>
    <row r="17" spans="1:10" ht="16.5" thickTop="1" thickBot="1" x14ac:dyDescent="0.3"/>
    <row r="18" spans="1:10" ht="24.95" customHeight="1" thickTop="1" thickBot="1" x14ac:dyDescent="0.3">
      <c r="A18" s="30" t="s">
        <v>22</v>
      </c>
      <c r="B18" s="23">
        <f>COUNTIF([1]U17F!$R$4:$R$600,Choix!B$5)</f>
        <v>2</v>
      </c>
      <c r="C18" s="24">
        <f>COUNTIF([1]U17F!$R$4:$R$600,Choix!C$5)</f>
        <v>2</v>
      </c>
      <c r="D18" s="25">
        <f>COUNTIF([1]U17F!$R$4:$R$600,Choix!D$5)</f>
        <v>10</v>
      </c>
      <c r="F18" s="40" t="s">
        <v>23</v>
      </c>
      <c r="G18" s="23">
        <f>COUNTIF('[1]Seniors-M2'!$R$4:$R$600,Choix!G$5)</f>
        <v>15</v>
      </c>
      <c r="H18" s="24">
        <f>COUNTIF('[1]Seniors-M2'!$R$4:$R$600,Choix!H$5)</f>
        <v>2</v>
      </c>
      <c r="I18" s="25">
        <f>COUNTIF('[1]Seniors-M2'!$R$4:$R$600,Choix!I$5)</f>
        <v>0</v>
      </c>
    </row>
    <row r="19" spans="1:10" ht="24.95" customHeight="1" thickTop="1" thickBot="1" x14ac:dyDescent="0.3">
      <c r="A19" s="32" t="s">
        <v>24</v>
      </c>
      <c r="B19" s="18"/>
      <c r="C19" s="19"/>
      <c r="D19" s="20"/>
      <c r="F19" s="41" t="s">
        <v>25</v>
      </c>
      <c r="G19" s="18"/>
      <c r="H19" s="19"/>
      <c r="I19" s="20"/>
    </row>
    <row r="20" spans="1:10" ht="16.5" thickTop="1" thickBot="1" x14ac:dyDescent="0.3"/>
    <row r="21" spans="1:10" ht="24.95" customHeight="1" thickTop="1" thickBot="1" x14ac:dyDescent="0.3">
      <c r="A21" s="42" t="s">
        <v>26</v>
      </c>
      <c r="B21" s="23">
        <f>COUNTIF('[1]U17-1'!$R$4:$R$600,Choix!B$5)</f>
        <v>9</v>
      </c>
      <c r="C21" s="24">
        <f>COUNTIF('[1]U17-1'!$R$4:$R$600,Choix!C$5)</f>
        <v>3</v>
      </c>
      <c r="D21" s="25">
        <f>COUNTIF('[1]U17-1'!$R$4:$R$600,Choix!D$5)</f>
        <v>3</v>
      </c>
    </row>
    <row r="22" spans="1:10" ht="24.95" customHeight="1" thickTop="1" thickBot="1" x14ac:dyDescent="0.3">
      <c r="A22" s="43" t="s">
        <v>27</v>
      </c>
      <c r="B22" s="18"/>
      <c r="C22" s="19"/>
      <c r="D22" s="20"/>
      <c r="F22" s="44" t="s">
        <v>28</v>
      </c>
    </row>
    <row r="23" spans="1:10" ht="16.5" thickTop="1" thickBot="1" x14ac:dyDescent="0.3"/>
    <row r="24" spans="1:10" ht="24.95" customHeight="1" thickTop="1" thickBot="1" x14ac:dyDescent="0.3">
      <c r="A24" s="45" t="s">
        <v>29</v>
      </c>
      <c r="B24" s="23">
        <f>COUNTIF('[1]U17-2'!$R$4:$R$600,Choix!B$5)</f>
        <v>1</v>
      </c>
      <c r="C24" s="24">
        <f>COUNTIF('[1]U17-2'!$R$4:$R$600,Choix!C$5)</f>
        <v>5</v>
      </c>
      <c r="D24" s="25">
        <f>COUNTIF('[1]U17-2'!$R$4:$R$600,Choix!D$5)</f>
        <v>3</v>
      </c>
      <c r="F24" s="46" t="s">
        <v>30</v>
      </c>
      <c r="G24" s="46"/>
      <c r="H24" s="46"/>
    </row>
    <row r="25" spans="1:10" ht="24.95" customHeight="1" thickTop="1" thickBot="1" x14ac:dyDescent="0.3">
      <c r="A25" s="47" t="s">
        <v>31</v>
      </c>
      <c r="B25" s="18"/>
      <c r="C25" s="19"/>
      <c r="D25" s="20"/>
    </row>
    <row r="26" spans="1:10" ht="15.75" thickTop="1" x14ac:dyDescent="0.25">
      <c r="F26" s="5" t="s">
        <v>32</v>
      </c>
    </row>
    <row r="27" spans="1:10" ht="15.75" thickBot="1" x14ac:dyDescent="0.3"/>
    <row r="28" spans="1:10" ht="15.75" thickTop="1" x14ac:dyDescent="0.25">
      <c r="A28" s="48" t="s">
        <v>33</v>
      </c>
      <c r="B28" s="49"/>
      <c r="C28" s="49"/>
      <c r="D28" s="50"/>
      <c r="F28" s="51" t="s">
        <v>34</v>
      </c>
      <c r="G28" s="52"/>
      <c r="H28" s="52"/>
      <c r="I28" s="52"/>
      <c r="J28" s="53"/>
    </row>
    <row r="29" spans="1:10" ht="15.75" thickBot="1" x14ac:dyDescent="0.3">
      <c r="A29" s="54" t="s">
        <v>35</v>
      </c>
      <c r="B29" s="55"/>
      <c r="C29" s="55"/>
      <c r="D29" s="56"/>
      <c r="F29" s="57" t="str">
        <f>IFERROR(VLOOKUP(G28,[1]BDD!$A$2:$H$64,2,FALSE),"")</f>
        <v/>
      </c>
      <c r="G29" s="58"/>
      <c r="H29" s="58"/>
      <c r="I29" s="58"/>
      <c r="J29" s="59"/>
    </row>
    <row r="30" spans="1:10" ht="15.75" thickTop="1" x14ac:dyDescent="0.25">
      <c r="F30" s="60" t="str">
        <f>IFERROR(VLOOKUP(G28,[1]BDD!$A$2:$H$64,3,FALSE),"")</f>
        <v/>
      </c>
      <c r="G30" s="61"/>
      <c r="H30" s="61"/>
      <c r="I30" s="61"/>
      <c r="J30" s="62"/>
    </row>
    <row r="31" spans="1:10" ht="15.75" thickBot="1" x14ac:dyDescent="0.3">
      <c r="F31" s="63" t="str">
        <f>IFERROR(VLOOKUP(G28,[1]BDD!$A$2:$H$64,8,FALSE),"")</f>
        <v/>
      </c>
      <c r="G31" s="64"/>
      <c r="H31" s="64"/>
      <c r="I31" s="64"/>
      <c r="J31" s="65"/>
    </row>
    <row r="32" spans="1:10" ht="15.75" thickTop="1" x14ac:dyDescent="0.25"/>
  </sheetData>
  <mergeCells count="44">
    <mergeCell ref="F31:J31"/>
    <mergeCell ref="F24:H24"/>
    <mergeCell ref="B28:D28"/>
    <mergeCell ref="G28:J28"/>
    <mergeCell ref="B29:D29"/>
    <mergeCell ref="G29:J29"/>
    <mergeCell ref="G30:J30"/>
    <mergeCell ref="B21:B22"/>
    <mergeCell ref="C21:C22"/>
    <mergeCell ref="D21:D22"/>
    <mergeCell ref="B24:B25"/>
    <mergeCell ref="C24:C25"/>
    <mergeCell ref="D24:D25"/>
    <mergeCell ref="B18:B19"/>
    <mergeCell ref="C18:C19"/>
    <mergeCell ref="D18:D19"/>
    <mergeCell ref="G18:G19"/>
    <mergeCell ref="H18:H19"/>
    <mergeCell ref="I18:I19"/>
    <mergeCell ref="B15:B16"/>
    <mergeCell ref="C15:C16"/>
    <mergeCell ref="D15:D16"/>
    <mergeCell ref="G15:G16"/>
    <mergeCell ref="H15:H16"/>
    <mergeCell ref="I15:I16"/>
    <mergeCell ref="B12:B13"/>
    <mergeCell ref="C12:C13"/>
    <mergeCell ref="D12:D13"/>
    <mergeCell ref="G12:G13"/>
    <mergeCell ref="H12:H13"/>
    <mergeCell ref="I12:I13"/>
    <mergeCell ref="B9:B10"/>
    <mergeCell ref="C9:C10"/>
    <mergeCell ref="D9:D10"/>
    <mergeCell ref="G9:G10"/>
    <mergeCell ref="H9:H10"/>
    <mergeCell ref="I9:I10"/>
    <mergeCell ref="D1:K1"/>
    <mergeCell ref="B6:B7"/>
    <mergeCell ref="C6:C7"/>
    <mergeCell ref="D6:D7"/>
    <mergeCell ref="G6:G7"/>
    <mergeCell ref="H6:H7"/>
    <mergeCell ref="I6:I7"/>
  </mergeCells>
  <hyperlinks>
    <hyperlink ref="F24:H24" r:id="rId1" display=" http://www.usob.fr/basket-ball/"/>
    <hyperlink ref="F31:J31" location="BDD!A1" display="BDD!A1"/>
  </hyperlinks>
  <pageMargins left="0.7" right="0.7" top="0.75" bottom="0.75" header="0.3" footer="0.3"/>
  <pageSetup paperSize="9" scale="36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Spinner 1">
              <controlPr locked="0" defaultSize="0" autoPict="0">
                <anchor moveWithCells="1" sizeWithCells="1">
                  <from>
                    <xdr:col>2</xdr:col>
                    <xdr:colOff>19050</xdr:colOff>
                    <xdr:row>0</xdr:row>
                    <xdr:rowOff>9525</xdr:rowOff>
                  </from>
                  <to>
                    <xdr:col>2</xdr:col>
                    <xdr:colOff>228600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[1]BDD!#REF!</xm:f>
          </x14:formula1>
          <xm:sqref>G28</xm:sqref>
        </x14:dataValidation>
        <x14:dataValidation type="list" allowBlank="1" showInputMessage="1" showErrorMessage="1">
          <x14:formula1>
            <xm:f>[1]BDD!#REF!</xm:f>
          </x14:formula1>
          <xm:sqref>B28:D28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Choix</vt:lpstr>
      <vt:lpstr>Choix!Zone_d_impression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7109093A</dc:creator>
  <cp:lastModifiedBy>7109093A</cp:lastModifiedBy>
  <dcterms:created xsi:type="dcterms:W3CDTF">2017-04-03T07:16:54Z</dcterms:created>
  <dcterms:modified xsi:type="dcterms:W3CDTF">2017-04-03T07:17:37Z</dcterms:modified>
</cp:coreProperties>
</file>