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4000" windowHeight="9735" activeTab="1"/>
  </bookViews>
  <sheets>
    <sheet name="Liste_full" sheetId="2" r:id="rId1"/>
    <sheet name="Liste_par_class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1" i="1"/>
  <c r="J10" i="1"/>
  <c r="F3" i="1"/>
  <c r="E3" i="1"/>
  <c r="D3" i="1"/>
  <c r="C3" i="1"/>
  <c r="B3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J12" i="1" l="1"/>
</calcChain>
</file>

<file path=xl/sharedStrings.xml><?xml version="1.0" encoding="utf-8"?>
<sst xmlns="http://schemas.openxmlformats.org/spreadsheetml/2006/main" count="89" uniqueCount="46">
  <si>
    <t>Enseigants</t>
  </si>
  <si>
    <t>Élèves</t>
  </si>
  <si>
    <t>Type</t>
  </si>
  <si>
    <t>Prof 1</t>
  </si>
  <si>
    <t>Nom Prénom 1</t>
  </si>
  <si>
    <t>Nom Prénom 2</t>
  </si>
  <si>
    <t>Nom Prénom 3</t>
  </si>
  <si>
    <t>Nom Prénom 4</t>
  </si>
  <si>
    <t>Prof 2</t>
  </si>
  <si>
    <t>Nom Prénom 5</t>
  </si>
  <si>
    <t>Nom Prénom 6</t>
  </si>
  <si>
    <t>Nom Prénom 7</t>
  </si>
  <si>
    <t>Prof 3</t>
  </si>
  <si>
    <t>Nom Prénom 8</t>
  </si>
  <si>
    <t>Nom Prénom 9</t>
  </si>
  <si>
    <t>Nom Prénom 10</t>
  </si>
  <si>
    <t>Nom Prénom 11</t>
  </si>
  <si>
    <t>Nom Prénom 12</t>
  </si>
  <si>
    <t>Nom Prénom 13</t>
  </si>
  <si>
    <t>Prof 4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</si>
  <si>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</si>
  <si>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</si>
  <si>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</si>
  <si>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</si>
  <si>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</si>
  <si>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</si>
  <si>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</si>
  <si>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</si>
  <si>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Nom Prénom 22</t>
  </si>
  <si>
    <t>Nom Prénom 23</t>
  </si>
  <si>
    <t>Nom Prénom 24</t>
  </si>
  <si>
    <t>Enseignant :</t>
  </si>
  <si>
    <t>N°</t>
  </si>
  <si>
    <t>Élève</t>
  </si>
  <si>
    <t>Date de 
naissance</t>
  </si>
  <si>
    <t>Transport</t>
  </si>
  <si>
    <t>Cours 
philosophique</t>
  </si>
  <si>
    <t>Date de naissance</t>
  </si>
  <si>
    <t>Philo</t>
  </si>
  <si>
    <t>RC</t>
  </si>
  <si>
    <t>RI</t>
  </si>
  <si>
    <t>M</t>
  </si>
  <si>
    <t>EPA</t>
  </si>
  <si>
    <t>Ligne de fin (dernier élève)</t>
  </si>
  <si>
    <t>Ligne de début (premier élève)</t>
  </si>
  <si>
    <t>Nombre d'élève dans la 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</si>
</sst>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yy/mm/dd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right"/>
    </xf>
    <xf numFmtId="0" fontId="0" fillId="0" borderId="3" xfId="0" applyBorder="1"/>
    <xf numFmtId="0" fontId="0" fillId="0" borderId="2" xfId="0" applyBorder="1"/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0" fillId="0" borderId="0" xfId="0" applyNumberFormat="1"/>
    <xf numFmtId="168" fontId="2" fillId="2" borderId="0" xfId="0" applyNumberFormat="1" applyFont="1" applyFill="1"/>
    <xf numFmtId="168" fontId="1" fillId="3" borderId="5" xfId="0" applyNumberFormat="1" applyFont="1" applyFill="1" applyBorder="1" applyAlignment="1">
      <alignment horizontal="center" vertical="center" wrapText="1"/>
    </xf>
    <xf numFmtId="168" fontId="0" fillId="0" borderId="3" xfId="0" applyNumberFormat="1" applyBorder="1"/>
    <xf numFmtId="168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I12" sqref="I12"/>
    </sheetView>
  </sheetViews>
  <sheetFormatPr baseColWidth="10" defaultRowHeight="15" x14ac:dyDescent="0.25"/>
  <cols>
    <col min="2" max="2" width="15.140625" bestFit="1" customWidth="1"/>
    <col min="3" max="3" width="17" bestFit="1" customWidth="1"/>
    <col min="4" max="4" width="5.28515625" bestFit="1" customWidth="1"/>
  </cols>
  <sheetData>
    <row r="1" spans="1:6" x14ac:dyDescent="0.25">
      <c r="A1" s="1" t="s">
        <v>0</v>
      </c>
      <c r="B1" s="1" t="s">
        <v>1</v>
      </c>
      <c r="C1" s="1" t="s">
        <v>37</v>
      </c>
      <c r="D1" s="1" t="s">
        <v>2</v>
      </c>
      <c r="E1" s="1" t="s">
        <v>35</v>
      </c>
      <c r="F1" s="1" t="s">
        <v>38</v>
      </c>
    </row>
    <row r="2" spans="1:6" x14ac:dyDescent="0.25">
      <c r="A2" t="s">
        <v>3</v>
      </c>
      <c r="B2" t="s">
        <v>4</v>
      </c>
      <c r="C2" s="9">
        <v>31870</v>
      </c>
      <c r="D2">
        <v>1</v>
      </c>
      <c r="E2">
        <v>7401</v>
      </c>
      <c r="F2" t="s">
        <v>39</v>
      </c>
    </row>
    <row r="3" spans="1:6" x14ac:dyDescent="0.25">
      <c r="A3" t="s">
        <v>3</v>
      </c>
      <c r="B3" t="s">
        <v>5</v>
      </c>
      <c r="C3" s="9">
        <v>31871</v>
      </c>
      <c r="D3">
        <v>1</v>
      </c>
      <c r="E3">
        <v>7401</v>
      </c>
      <c r="F3" t="s">
        <v>40</v>
      </c>
    </row>
    <row r="4" spans="1:6" x14ac:dyDescent="0.25">
      <c r="A4" t="s">
        <v>3</v>
      </c>
      <c r="B4" t="s">
        <v>6</v>
      </c>
      <c r="C4" s="9">
        <v>31872</v>
      </c>
      <c r="D4">
        <v>2</v>
      </c>
      <c r="E4">
        <v>7401</v>
      </c>
      <c r="F4" t="s">
        <v>41</v>
      </c>
    </row>
    <row r="5" spans="1:6" x14ac:dyDescent="0.25">
      <c r="A5" t="s">
        <v>3</v>
      </c>
      <c r="B5" t="s">
        <v>7</v>
      </c>
      <c r="C5" s="9">
        <v>31873</v>
      </c>
      <c r="D5">
        <v>8</v>
      </c>
      <c r="E5">
        <v>7402</v>
      </c>
      <c r="F5" t="s">
        <v>42</v>
      </c>
    </row>
    <row r="6" spans="1:6" x14ac:dyDescent="0.25">
      <c r="A6" t="s">
        <v>8</v>
      </c>
      <c r="B6" t="s">
        <v>9</v>
      </c>
      <c r="C6" s="9">
        <v>31874</v>
      </c>
      <c r="D6">
        <v>1</v>
      </c>
      <c r="E6">
        <v>7403</v>
      </c>
      <c r="F6" t="s">
        <v>39</v>
      </c>
    </row>
    <row r="7" spans="1:6" x14ac:dyDescent="0.25">
      <c r="A7" t="s">
        <v>8</v>
      </c>
      <c r="B7" t="s">
        <v>10</v>
      </c>
      <c r="C7" s="9">
        <v>31875</v>
      </c>
      <c r="D7">
        <v>8</v>
      </c>
      <c r="E7">
        <v>7405</v>
      </c>
      <c r="F7" t="s">
        <v>40</v>
      </c>
    </row>
    <row r="8" spans="1:6" x14ac:dyDescent="0.25">
      <c r="A8" t="s">
        <v>8</v>
      </c>
      <c r="B8" t="s">
        <v>11</v>
      </c>
      <c r="C8" s="9">
        <v>31876</v>
      </c>
      <c r="D8">
        <v>2</v>
      </c>
      <c r="E8">
        <v>7413</v>
      </c>
      <c r="F8" t="s">
        <v>41</v>
      </c>
    </row>
    <row r="9" spans="1:6" x14ac:dyDescent="0.25">
      <c r="A9" t="s">
        <v>12</v>
      </c>
      <c r="B9" t="s">
        <v>13</v>
      </c>
      <c r="C9" s="9">
        <v>31877</v>
      </c>
      <c r="D9">
        <v>2</v>
      </c>
      <c r="E9">
        <v>7418</v>
      </c>
      <c r="F9" t="s">
        <v>42</v>
      </c>
    </row>
    <row r="10" spans="1:6" x14ac:dyDescent="0.25">
      <c r="A10" t="s">
        <v>12</v>
      </c>
      <c r="B10" t="s">
        <v>14</v>
      </c>
      <c r="C10" s="9">
        <v>31878</v>
      </c>
      <c r="D10">
        <v>1</v>
      </c>
      <c r="E10">
        <v>7401</v>
      </c>
      <c r="F10" t="s">
        <v>39</v>
      </c>
    </row>
    <row r="11" spans="1:6" x14ac:dyDescent="0.25">
      <c r="A11" t="s">
        <v>12</v>
      </c>
      <c r="B11" t="s">
        <v>15</v>
      </c>
      <c r="C11" s="9">
        <v>31879</v>
      </c>
      <c r="D11">
        <v>2</v>
      </c>
      <c r="E11">
        <v>7401</v>
      </c>
      <c r="F11" t="s">
        <v>40</v>
      </c>
    </row>
    <row r="12" spans="1:6" x14ac:dyDescent="0.25">
      <c r="A12" t="s">
        <v>12</v>
      </c>
      <c r="B12" t="s">
        <v>16</v>
      </c>
      <c r="C12" s="9">
        <v>31880</v>
      </c>
      <c r="D12">
        <v>1</v>
      </c>
      <c r="E12">
        <v>7401</v>
      </c>
      <c r="F12" t="s">
        <v>41</v>
      </c>
    </row>
    <row r="13" spans="1:6" x14ac:dyDescent="0.25">
      <c r="A13" t="s">
        <v>12</v>
      </c>
      <c r="B13" t="s">
        <v>17</v>
      </c>
      <c r="C13" s="9">
        <v>31881</v>
      </c>
      <c r="D13">
        <v>1</v>
      </c>
      <c r="E13">
        <v>7402</v>
      </c>
      <c r="F13" t="s">
        <v>42</v>
      </c>
    </row>
    <row r="14" spans="1:6" x14ac:dyDescent="0.25">
      <c r="A14" t="s">
        <v>12</v>
      </c>
      <c r="B14" t="s">
        <v>18</v>
      </c>
      <c r="C14" s="9">
        <v>31882</v>
      </c>
      <c r="D14">
        <v>1</v>
      </c>
      <c r="E14">
        <v>7403</v>
      </c>
      <c r="F14" t="s">
        <v>39</v>
      </c>
    </row>
    <row r="15" spans="1:6" x14ac:dyDescent="0.25">
      <c r="A15" t="s">
        <v>19</v>
      </c>
      <c r="B15" t="s">
        <v>20</v>
      </c>
      <c r="C15" s="9">
        <v>31883</v>
      </c>
      <c r="D15">
        <v>1</v>
      </c>
      <c r="E15">
        <v>7405</v>
      </c>
      <c r="F15" t="s">
        <v>40</v>
      </c>
    </row>
    <row r="16" spans="1:6" x14ac:dyDescent="0.25">
      <c r="A16" t="s">
        <v>19</v>
      </c>
      <c r="B16" t="s">
        <v>21</v>
      </c>
      <c r="C16" s="9">
        <v>31884</v>
      </c>
      <c r="D16">
        <v>2</v>
      </c>
      <c r="E16">
        <v>7413</v>
      </c>
      <c r="F16" t="s">
        <v>41</v>
      </c>
    </row>
    <row r="17" spans="1:6" x14ac:dyDescent="0.25">
      <c r="A17" t="s">
        <v>19</v>
      </c>
      <c r="B17" t="s">
        <v>22</v>
      </c>
      <c r="C17" s="9">
        <v>31885</v>
      </c>
      <c r="D17">
        <v>8</v>
      </c>
      <c r="E17">
        <v>7418</v>
      </c>
      <c r="F17" t="s">
        <v>42</v>
      </c>
    </row>
    <row r="18" spans="1:6" x14ac:dyDescent="0.25">
      <c r="A18" t="s">
        <v>19</v>
      </c>
      <c r="B18" t="s">
        <v>23</v>
      </c>
      <c r="C18" s="9">
        <v>31886</v>
      </c>
      <c r="D18">
        <v>8</v>
      </c>
      <c r="E18">
        <v>7401</v>
      </c>
      <c r="F18" t="s">
        <v>39</v>
      </c>
    </row>
    <row r="19" spans="1:6" x14ac:dyDescent="0.25">
      <c r="A19" t="s">
        <v>19</v>
      </c>
      <c r="B19" t="s">
        <v>24</v>
      </c>
      <c r="C19" s="9">
        <v>31887</v>
      </c>
      <c r="D19">
        <v>8</v>
      </c>
      <c r="E19">
        <v>7401</v>
      </c>
      <c r="F19" t="s">
        <v>40</v>
      </c>
    </row>
    <row r="20" spans="1:6" x14ac:dyDescent="0.25">
      <c r="A20" t="s">
        <v>19</v>
      </c>
      <c r="B20" t="s">
        <v>25</v>
      </c>
      <c r="C20" s="9">
        <v>31888</v>
      </c>
      <c r="D20">
        <v>1</v>
      </c>
      <c r="E20">
        <v>7401</v>
      </c>
      <c r="F20" t="s">
        <v>41</v>
      </c>
    </row>
    <row r="21" spans="1:6" x14ac:dyDescent="0.25">
      <c r="A21" t="s">
        <v>19</v>
      </c>
      <c r="B21" t="s">
        <v>26</v>
      </c>
      <c r="C21" s="9">
        <v>31889</v>
      </c>
      <c r="D21">
        <v>2</v>
      </c>
      <c r="E21">
        <v>7402</v>
      </c>
      <c r="F21" t="s">
        <v>42</v>
      </c>
    </row>
    <row r="22" spans="1:6" x14ac:dyDescent="0.25">
      <c r="A22" t="s">
        <v>19</v>
      </c>
      <c r="B22" t="s">
        <v>27</v>
      </c>
      <c r="C22" s="9">
        <v>31890</v>
      </c>
      <c r="D22">
        <v>2</v>
      </c>
      <c r="E22">
        <v>7403</v>
      </c>
      <c r="F22" t="s">
        <v>39</v>
      </c>
    </row>
    <row r="23" spans="1:6" x14ac:dyDescent="0.25">
      <c r="A23" t="s">
        <v>19</v>
      </c>
      <c r="B23" t="s">
        <v>28</v>
      </c>
      <c r="C23" s="9">
        <v>31891</v>
      </c>
      <c r="D23">
        <v>2</v>
      </c>
      <c r="E23">
        <v>7405</v>
      </c>
      <c r="F23" t="s">
        <v>40</v>
      </c>
    </row>
    <row r="24" spans="1:6" x14ac:dyDescent="0.25">
      <c r="A24" t="s">
        <v>19</v>
      </c>
      <c r="B24" t="s">
        <v>29</v>
      </c>
      <c r="C24" s="9">
        <v>31892</v>
      </c>
      <c r="D24">
        <v>1</v>
      </c>
      <c r="E24">
        <v>7413</v>
      </c>
      <c r="F24" t="s">
        <v>41</v>
      </c>
    </row>
    <row r="25" spans="1:6" x14ac:dyDescent="0.25">
      <c r="A25" t="s">
        <v>19</v>
      </c>
      <c r="B25" t="s">
        <v>30</v>
      </c>
      <c r="C25" s="9">
        <v>31893</v>
      </c>
      <c r="D25">
        <v>8</v>
      </c>
      <c r="E25">
        <v>7418</v>
      </c>
      <c r="F25" t="s">
        <v>42</v>
      </c>
    </row>
    <row r="26" spans="1:6" x14ac:dyDescent="0.25">
      <c r="C2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/>
  </sheetViews>
  <sheetFormatPr baseColWidth="10" defaultRowHeight="15" x14ac:dyDescent="0.25"/>
  <cols>
    <col min="1" max="1" width="5.7109375" customWidth="1"/>
    <col min="2" max="2" width="32.7109375" style="3" customWidth="1"/>
    <col min="3" max="3" width="9.7109375" style="13" customWidth="1"/>
    <col min="4" max="4" width="5.28515625" style="3" bestFit="1" customWidth="1"/>
    <col min="5" max="5" width="9.42578125" bestFit="1" customWidth="1"/>
    <col min="6" max="6" width="14.5703125" style="15" customWidth="1"/>
  </cols>
  <sheetData>
    <row r="1" spans="1:11" x14ac:dyDescent="0.25">
      <c r="B1" s="2" t="s">
        <v>31</v>
      </c>
      <c r="C1" s="10" t="s">
        <v>8</v>
      </c>
      <c r="D1" s="4"/>
      <c r="F1" s="14"/>
    </row>
    <row r="2" spans="1:11" ht="30" x14ac:dyDescent="0.25">
      <c r="A2" s="5" t="s">
        <v>32</v>
      </c>
      <c r="B2" s="6" t="s">
        <v>33</v>
      </c>
      <c r="C2" s="11" t="s">
        <v>34</v>
      </c>
      <c r="D2" s="6" t="s">
        <v>2</v>
      </c>
      <c r="E2" s="7" t="s">
        <v>35</v>
      </c>
      <c r="F2" s="8" t="s">
        <v>36</v>
      </c>
    </row>
    <row r="3" spans="1:11" x14ac:dyDescent="0.25">
      <c r="A3">
        <f>IF(COUNTIF(Liste_full!A:A,$C$1),1,"")</f>
        <v>1</v>
      </c>
      <c r="B3" s="3" t="str">
        <f>IF(COUNTIF(Liste_full!A:A,$C$1),VLOOKUP($C$1,Liste_full!$A:$E,2,FALSE),"")</f>
        <v>Nom Prénom 5</v>
      </c>
      <c r="C3" s="12">
        <f>IF(COUNTIF(Liste_full!A:A,$C$1),VLOOKUP($C$1,Liste_full!$A:$E,3,FALSE),"")</f>
        <v>31874</v>
      </c>
      <c r="D3" s="3">
        <f>IF(COUNTIF(Liste_full!A:A,$C$1),VLOOKUP($C$1,Liste_full!$A:$E,4,FALSE),"")</f>
        <v>1</v>
      </c>
      <c r="E3" s="3">
        <f>IF(COUNTIF(Liste_full!A:A,$C$1),VLOOKUP($C$1,Liste_full!$A:$E,5,FALSE),"")</f>
        <v>7403</v>
      </c>
      <c r="F3" s="15" t="str">
        <f>IF(COUNTIF(Liste_full!A:A,$C$1),VLOOKUP($C$1,Liste_full!$A:$F,6,FALSE),"")</f>
        <v>RC</v>
      </c>
    </row>
    <row r="4" spans="1:11" x14ac:dyDescent="0.25">
      <c r="A4">
        <f>IF(COUNTIF(Liste_full!A:A,$C$1),A3+1,"")</f>
        <v>2</v>
      </c>
      <c r="C4" s="12"/>
      <c r="E4" s="3"/>
    </row>
    <row r="5" spans="1:11" x14ac:dyDescent="0.25">
      <c r="A5">
        <f>IF(COUNTIF(Liste_full!A:A,$C$1),A4+1,"")</f>
        <v>3</v>
      </c>
    </row>
    <row r="6" spans="1:11" x14ac:dyDescent="0.25">
      <c r="A6">
        <f>IF(COUNTIF(Liste_full!A:A,$C$1),A5+1,"")</f>
        <v>4</v>
      </c>
    </row>
    <row r="7" spans="1:11" x14ac:dyDescent="0.25">
      <c r="A7">
        <f>IF(COUNTIF(Liste_full!A:A,$C$1),A6+1,"")</f>
        <v>5</v>
      </c>
    </row>
    <row r="8" spans="1:11" x14ac:dyDescent="0.25">
      <c r="A8">
        <f>IF(COUNTIF(Liste_full!A:A,$C$1),A7+1,"")</f>
        <v>6</v>
      </c>
    </row>
    <row r="9" spans="1:11" x14ac:dyDescent="0.25">
      <c r="A9">
        <f>IF(COUNTIF(Liste_full!A:A,$C$1),A8+1,"")</f>
        <v>7</v>
      </c>
      <c r="J9" s="13" t="str">
        <f>C1</f>
        <v>Prof 2</v>
      </c>
    </row>
    <row r="10" spans="1:11" x14ac:dyDescent="0.25">
      <c r="A10">
        <f>IF(COUNTIF(Liste_full!A:A,$C$1),A9+1,"")</f>
        <v>8</v>
      </c>
      <c r="J10">
        <f>MATCH(C1,Liste_full!A:A,0)</f>
        <v>6</v>
      </c>
      <c r="K10" t="s">
        <v>44</v>
      </c>
    </row>
    <row r="11" spans="1:11" x14ac:dyDescent="0.25">
      <c r="A11">
        <f>IF(COUNTIF(Liste_full!A:A,$C$1),A10+1,"")</f>
        <v>9</v>
      </c>
      <c r="J11">
        <f>COUNTIF(Liste_full!A:A,C1)</f>
        <v>3</v>
      </c>
      <c r="K11" t="s">
        <v>45</v>
      </c>
    </row>
    <row r="12" spans="1:11" x14ac:dyDescent="0.25">
      <c r="A12">
        <f>IF(COUNTIF(Liste_full!A:A,$C$1),A11+1,"")</f>
        <v>10</v>
      </c>
      <c r="J12">
        <f>J10+J11-1</f>
        <v>8</v>
      </c>
      <c r="K12" t="s">
        <v>43</v>
      </c>
    </row>
    <row r="13" spans="1:11" x14ac:dyDescent="0.25">
      <c r="A13">
        <f>IF(COUNTIF(Liste_full!A:A,$C$1),A12+1,"")</f>
        <v>11</v>
      </c>
    </row>
    <row r="14" spans="1:11" x14ac:dyDescent="0.25">
      <c r="A14">
        <f>IF(COUNTIF(Liste_full!A:A,$C$1),A13+1,"")</f>
        <v>12</v>
      </c>
    </row>
    <row r="15" spans="1:11" x14ac:dyDescent="0.25">
      <c r="A15">
        <f>IF(COUNTIF(Liste_full!A:A,$C$1),A14+1,"")</f>
        <v>13</v>
      </c>
    </row>
    <row r="16" spans="1:11" x14ac:dyDescent="0.25">
      <c r="A16">
        <f>IF(COUNTIF(Liste_full!A:A,$C$1),A15+1,"")</f>
        <v>14</v>
      </c>
    </row>
    <row r="17" spans="1:1" x14ac:dyDescent="0.25">
      <c r="A17">
        <f>IF(COUNTIF(Liste_full!A:A,$C$1),A16+1,"")</f>
        <v>15</v>
      </c>
    </row>
    <row r="18" spans="1:1" x14ac:dyDescent="0.25">
      <c r="A18">
        <f>IF(COUNTIF(Liste_full!A:A,$C$1),A17+1,"")</f>
        <v>16</v>
      </c>
    </row>
    <row r="19" spans="1:1" x14ac:dyDescent="0.25">
      <c r="A19">
        <f>IF(COUNTIF(Liste_full!A:A,$C$1),A18+1,"")</f>
        <v>17</v>
      </c>
    </row>
    <row r="20" spans="1:1" x14ac:dyDescent="0.25">
      <c r="A20">
        <f>IF(COUNTIF(Liste_full!A:A,$C$1),A19+1,"")</f>
        <v>18</v>
      </c>
    </row>
    <row r="21" spans="1:1" x14ac:dyDescent="0.25">
      <c r="A21">
        <f>IF(COUNTIF(Liste_full!A:A,$C$1),A20+1,"")</f>
        <v>19</v>
      </c>
    </row>
    <row r="22" spans="1:1" x14ac:dyDescent="0.25">
      <c r="A22">
        <f>IF(COUNTIF(Liste_full!A:A,$C$1),A21+1,"")</f>
        <v>20</v>
      </c>
    </row>
  </sheetData>
  <dataValidations count="1">
    <dataValidation type="list" allowBlank="1" showInputMessage="1" showErrorMessage="1" sqref="C1">
      <formula1>"Prof 1,Prof 2,Prof 3, Prof 4"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Liste_full</vt:lpstr>
      <vt:lpstr>Liste_par_classe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lastPrinted>2015-09-22T13:37:59Z</cp:lastPrinted>
  <dcterms:created xsi:type="dcterms:W3CDTF">2015-09-22T13:18:03Z</dcterms:created>
  <dcterms:modified xsi:type="dcterms:W3CDTF">2015-09-22T13:53:36Z</dcterms:modified>
</cp:coreProperties>
</file>