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50" windowWidth="20115" windowHeight="7995" activeTab="14"/>
  </bookViews>
  <sheets>
    <sheet name="JANV" sheetId="1" r:id="rId1"/>
    <sheet name="FEV" sheetId="5" r:id="rId2"/>
    <sheet name="MAR" sheetId="6" r:id="rId3"/>
    <sheet name="AVR" sheetId="7" r:id="rId4"/>
    <sheet name="MAI" sheetId="8" r:id="rId5"/>
    <sheet name="JUIN" sheetId="9" r:id="rId6"/>
    <sheet name="JUIL" sheetId="10" r:id="rId7"/>
    <sheet name="AOUT" sheetId="11" r:id="rId8"/>
    <sheet name="SEP" sheetId="12" r:id="rId9"/>
    <sheet name="OCT" sheetId="13" r:id="rId10"/>
    <sheet name="NOV" sheetId="14" r:id="rId11"/>
    <sheet name="DEC" sheetId="15" r:id="rId12"/>
    <sheet name="FICH" sheetId="3" r:id="rId13"/>
    <sheet name="Personnel" sheetId="4" r:id="rId14"/>
    <sheet name="Exemple" sheetId="16" r:id="rId15"/>
  </sheets>
  <definedNames>
    <definedName name="Tbl_Personnel">Personnel!$B$9:$J$25</definedName>
  </definedNames>
  <calcPr calcId="144525"/>
</workbook>
</file>

<file path=xl/calcChain.xml><?xml version="1.0" encoding="utf-8"?>
<calcChain xmlns="http://schemas.openxmlformats.org/spreadsheetml/2006/main">
  <c r="B28" i="15" l="1"/>
  <c r="B27" i="15"/>
  <c r="B26" i="15"/>
  <c r="B25" i="15"/>
  <c r="B24" i="15"/>
  <c r="B23" i="15"/>
  <c r="B22" i="15"/>
  <c r="D21" i="15"/>
  <c r="B21" i="15"/>
  <c r="D28" i="15" s="1"/>
  <c r="D20" i="15"/>
  <c r="B20" i="15"/>
  <c r="D27" i="15" s="1"/>
  <c r="D19" i="15"/>
  <c r="B19" i="15"/>
  <c r="D26" i="15" s="1"/>
  <c r="D18" i="15"/>
  <c r="B18" i="15"/>
  <c r="D25" i="15" s="1"/>
  <c r="D17" i="15"/>
  <c r="B17" i="15"/>
  <c r="D24" i="15" s="1"/>
  <c r="D16" i="15"/>
  <c r="B16" i="15"/>
  <c r="D23" i="15" s="1"/>
  <c r="D15" i="15"/>
  <c r="B15" i="15"/>
  <c r="D22" i="15" s="1"/>
  <c r="B28" i="14"/>
  <c r="B27" i="14"/>
  <c r="B26" i="14"/>
  <c r="B25" i="14"/>
  <c r="B24" i="14"/>
  <c r="B23" i="14"/>
  <c r="B22" i="14"/>
  <c r="D21" i="14"/>
  <c r="B21" i="14"/>
  <c r="D28" i="14" s="1"/>
  <c r="D20" i="14"/>
  <c r="B20" i="14"/>
  <c r="D27" i="14" s="1"/>
  <c r="D19" i="14"/>
  <c r="B19" i="14"/>
  <c r="D26" i="14" s="1"/>
  <c r="D18" i="14"/>
  <c r="B18" i="14"/>
  <c r="D25" i="14" s="1"/>
  <c r="D17" i="14"/>
  <c r="B17" i="14"/>
  <c r="D24" i="14" s="1"/>
  <c r="D16" i="14"/>
  <c r="B16" i="14"/>
  <c r="D23" i="14" s="1"/>
  <c r="D15" i="14"/>
  <c r="B15" i="14"/>
  <c r="D22" i="14" s="1"/>
  <c r="B28" i="13"/>
  <c r="B27" i="13"/>
  <c r="B26" i="13"/>
  <c r="B25" i="13"/>
  <c r="B24" i="13"/>
  <c r="B23" i="13"/>
  <c r="B22" i="13"/>
  <c r="D21" i="13"/>
  <c r="B21" i="13"/>
  <c r="D28" i="13" s="1"/>
  <c r="D20" i="13"/>
  <c r="B20" i="13"/>
  <c r="D27" i="13" s="1"/>
  <c r="D19" i="13"/>
  <c r="B19" i="13"/>
  <c r="D26" i="13" s="1"/>
  <c r="D18" i="13"/>
  <c r="B18" i="13"/>
  <c r="D25" i="13" s="1"/>
  <c r="D17" i="13"/>
  <c r="B17" i="13"/>
  <c r="D24" i="13" s="1"/>
  <c r="D16" i="13"/>
  <c r="B16" i="13"/>
  <c r="D23" i="13" s="1"/>
  <c r="D15" i="13"/>
  <c r="B15" i="13"/>
  <c r="D22" i="13" s="1"/>
  <c r="B28" i="12"/>
  <c r="B27" i="12"/>
  <c r="B26" i="12"/>
  <c r="B25" i="12"/>
  <c r="B24" i="12"/>
  <c r="B23" i="12"/>
  <c r="B22" i="12"/>
  <c r="D21" i="12"/>
  <c r="B21" i="12"/>
  <c r="D28" i="12" s="1"/>
  <c r="D20" i="12"/>
  <c r="B20" i="12"/>
  <c r="D27" i="12" s="1"/>
  <c r="D19" i="12"/>
  <c r="B19" i="12"/>
  <c r="D26" i="12" s="1"/>
  <c r="D18" i="12"/>
  <c r="B18" i="12"/>
  <c r="D25" i="12" s="1"/>
  <c r="D17" i="12"/>
  <c r="B17" i="12"/>
  <c r="D24" i="12" s="1"/>
  <c r="D16" i="12"/>
  <c r="B16" i="12"/>
  <c r="D23" i="12" s="1"/>
  <c r="D15" i="12"/>
  <c r="B15" i="12"/>
  <c r="D22" i="12" s="1"/>
  <c r="B28" i="11"/>
  <c r="B27" i="11"/>
  <c r="B26" i="11"/>
  <c r="B25" i="11"/>
  <c r="B24" i="11"/>
  <c r="B23" i="11"/>
  <c r="B22" i="11"/>
  <c r="D21" i="11"/>
  <c r="B21" i="11"/>
  <c r="D28" i="11" s="1"/>
  <c r="D20" i="11"/>
  <c r="B20" i="11"/>
  <c r="D27" i="11" s="1"/>
  <c r="D19" i="11"/>
  <c r="B19" i="11"/>
  <c r="D26" i="11" s="1"/>
  <c r="D18" i="11"/>
  <c r="B18" i="11"/>
  <c r="D25" i="11" s="1"/>
  <c r="D17" i="11"/>
  <c r="B17" i="11"/>
  <c r="D24" i="11" s="1"/>
  <c r="D16" i="11"/>
  <c r="B16" i="11"/>
  <c r="D23" i="11" s="1"/>
  <c r="D15" i="11"/>
  <c r="B15" i="11"/>
  <c r="D22" i="11" s="1"/>
  <c r="B28" i="10"/>
  <c r="B27" i="10"/>
  <c r="B26" i="10"/>
  <c r="B25" i="10"/>
  <c r="B24" i="10"/>
  <c r="B23" i="10"/>
  <c r="B22" i="10"/>
  <c r="D21" i="10"/>
  <c r="B21" i="10"/>
  <c r="D28" i="10" s="1"/>
  <c r="D20" i="10"/>
  <c r="B20" i="10"/>
  <c r="D27" i="10" s="1"/>
  <c r="D19" i="10"/>
  <c r="B19" i="10"/>
  <c r="D26" i="10" s="1"/>
  <c r="D18" i="10"/>
  <c r="B18" i="10"/>
  <c r="D25" i="10" s="1"/>
  <c r="D17" i="10"/>
  <c r="B17" i="10"/>
  <c r="D24" i="10" s="1"/>
  <c r="D16" i="10"/>
  <c r="B16" i="10"/>
  <c r="D23" i="10" s="1"/>
  <c r="D15" i="10"/>
  <c r="B15" i="10"/>
  <c r="D22" i="10" s="1"/>
  <c r="B28" i="9"/>
  <c r="B27" i="9"/>
  <c r="B26" i="9"/>
  <c r="B25" i="9"/>
  <c r="B24" i="9"/>
  <c r="B23" i="9"/>
  <c r="B22" i="9"/>
  <c r="D21" i="9"/>
  <c r="B21" i="9"/>
  <c r="D28" i="9" s="1"/>
  <c r="D20" i="9"/>
  <c r="B20" i="9"/>
  <c r="D27" i="9" s="1"/>
  <c r="D19" i="9"/>
  <c r="B19" i="9"/>
  <c r="D26" i="9" s="1"/>
  <c r="D18" i="9"/>
  <c r="B18" i="9"/>
  <c r="D25" i="9" s="1"/>
  <c r="D17" i="9"/>
  <c r="B17" i="9"/>
  <c r="D24" i="9" s="1"/>
  <c r="D16" i="9"/>
  <c r="B16" i="9"/>
  <c r="D23" i="9" s="1"/>
  <c r="D15" i="9"/>
  <c r="B15" i="9"/>
  <c r="D22" i="9" s="1"/>
  <c r="B28" i="8"/>
  <c r="B27" i="8"/>
  <c r="B26" i="8"/>
  <c r="B25" i="8"/>
  <c r="B24" i="8"/>
  <c r="B23" i="8"/>
  <c r="B22" i="8"/>
  <c r="D21" i="8"/>
  <c r="B21" i="8"/>
  <c r="D28" i="8" s="1"/>
  <c r="D20" i="8"/>
  <c r="B20" i="8"/>
  <c r="D27" i="8" s="1"/>
  <c r="D19" i="8"/>
  <c r="B19" i="8"/>
  <c r="D26" i="8" s="1"/>
  <c r="D18" i="8"/>
  <c r="B18" i="8"/>
  <c r="D25" i="8" s="1"/>
  <c r="D17" i="8"/>
  <c r="B17" i="8"/>
  <c r="D24" i="8" s="1"/>
  <c r="D16" i="8"/>
  <c r="B16" i="8"/>
  <c r="D23" i="8" s="1"/>
  <c r="D15" i="8"/>
  <c r="B15" i="8"/>
  <c r="D22" i="8" s="1"/>
  <c r="B28" i="7"/>
  <c r="B27" i="7"/>
  <c r="B26" i="7"/>
  <c r="B25" i="7"/>
  <c r="B24" i="7"/>
  <c r="B23" i="7"/>
  <c r="B22" i="7"/>
  <c r="D21" i="7"/>
  <c r="B21" i="7"/>
  <c r="D28" i="7" s="1"/>
  <c r="D20" i="7"/>
  <c r="B20" i="7"/>
  <c r="D27" i="7" s="1"/>
  <c r="D19" i="7"/>
  <c r="B19" i="7"/>
  <c r="D26" i="7" s="1"/>
  <c r="D18" i="7"/>
  <c r="B18" i="7"/>
  <c r="D25" i="7" s="1"/>
  <c r="D17" i="7"/>
  <c r="B17" i="7"/>
  <c r="D24" i="7" s="1"/>
  <c r="D16" i="7"/>
  <c r="B16" i="7"/>
  <c r="D23" i="7" s="1"/>
  <c r="D15" i="7"/>
  <c r="B15" i="7"/>
  <c r="D22" i="7" s="1"/>
  <c r="B28" i="6"/>
  <c r="B27" i="6"/>
  <c r="B26" i="6"/>
  <c r="B25" i="6"/>
  <c r="B24" i="6"/>
  <c r="B23" i="6"/>
  <c r="B22" i="6"/>
  <c r="D21" i="6"/>
  <c r="B21" i="6"/>
  <c r="D28" i="6" s="1"/>
  <c r="D20" i="6"/>
  <c r="B20" i="6"/>
  <c r="D27" i="6" s="1"/>
  <c r="D19" i="6"/>
  <c r="B19" i="6"/>
  <c r="D26" i="6" s="1"/>
  <c r="D18" i="6"/>
  <c r="B18" i="6"/>
  <c r="D25" i="6" s="1"/>
  <c r="D17" i="6"/>
  <c r="B17" i="6"/>
  <c r="D24" i="6" s="1"/>
  <c r="D16" i="6"/>
  <c r="B16" i="6"/>
  <c r="D23" i="6" s="1"/>
  <c r="D15" i="6"/>
  <c r="B15" i="6"/>
  <c r="D22" i="6" s="1"/>
  <c r="B28" i="5"/>
  <c r="B27" i="5"/>
  <c r="B26" i="5"/>
  <c r="B25" i="5"/>
  <c r="B24" i="5"/>
  <c r="B23" i="5"/>
  <c r="B22" i="5"/>
  <c r="D21" i="5"/>
  <c r="B21" i="5"/>
  <c r="D28" i="5" s="1"/>
  <c r="D20" i="5"/>
  <c r="B20" i="5"/>
  <c r="D27" i="5" s="1"/>
  <c r="D19" i="5"/>
  <c r="B19" i="5"/>
  <c r="D26" i="5" s="1"/>
  <c r="D18" i="5"/>
  <c r="B18" i="5"/>
  <c r="D25" i="5" s="1"/>
  <c r="D17" i="5"/>
  <c r="B17" i="5"/>
  <c r="D24" i="5" s="1"/>
  <c r="D16" i="5"/>
  <c r="B16" i="5"/>
  <c r="D23" i="5" s="1"/>
  <c r="D15" i="5"/>
  <c r="B15" i="5"/>
  <c r="D22" i="5" s="1"/>
  <c r="B15" i="1"/>
  <c r="D22" i="1" s="1"/>
  <c r="B17" i="1"/>
  <c r="D24" i="1" s="1"/>
  <c r="B18" i="1"/>
  <c r="D25" i="1" s="1"/>
  <c r="B19" i="1"/>
  <c r="D26" i="1" s="1"/>
  <c r="B20" i="1"/>
  <c r="D27" i="1" s="1"/>
  <c r="B21" i="1"/>
  <c r="D28" i="1" s="1"/>
  <c r="B22" i="1"/>
  <c r="B23" i="1"/>
  <c r="B24" i="1"/>
  <c r="B25" i="1"/>
  <c r="D17" i="1"/>
  <c r="D18" i="1"/>
  <c r="D19" i="1"/>
  <c r="D20" i="1"/>
  <c r="D21" i="1"/>
  <c r="D15" i="1"/>
  <c r="B26" i="1"/>
  <c r="B27" i="1"/>
  <c r="B28" i="1"/>
  <c r="D16" i="1"/>
  <c r="B16" i="1"/>
  <c r="D23" i="1" s="1"/>
  <c r="B44" i="16"/>
  <c r="B43" i="16"/>
  <c r="B42" i="16"/>
  <c r="B41" i="16"/>
  <c r="B40" i="16"/>
  <c r="B39" i="16"/>
  <c r="B38" i="16"/>
  <c r="B37" i="16"/>
  <c r="B36" i="16"/>
  <c r="B35" i="16"/>
  <c r="B34" i="16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K7" i="16"/>
  <c r="E14" i="15"/>
  <c r="E13" i="15" s="1"/>
  <c r="F14" i="14"/>
  <c r="G14" i="14" s="1"/>
  <c r="E14" i="14"/>
  <c r="E13" i="14"/>
  <c r="E14" i="13"/>
  <c r="F14" i="13" s="1"/>
  <c r="G14" i="13" s="1"/>
  <c r="F14" i="12"/>
  <c r="G14" i="12" s="1"/>
  <c r="E14" i="12"/>
  <c r="E13" i="12"/>
  <c r="E14" i="11"/>
  <c r="F14" i="11" s="1"/>
  <c r="F14" i="10"/>
  <c r="G14" i="10" s="1"/>
  <c r="E14" i="10"/>
  <c r="E13" i="10"/>
  <c r="E14" i="9"/>
  <c r="E13" i="9" s="1"/>
  <c r="F14" i="8"/>
  <c r="G14" i="8" s="1"/>
  <c r="E14" i="8"/>
  <c r="E13" i="8"/>
  <c r="E14" i="7"/>
  <c r="F14" i="7" s="1"/>
  <c r="F14" i="6"/>
  <c r="G14" i="6" s="1"/>
  <c r="E14" i="6"/>
  <c r="E13" i="6"/>
  <c r="E14" i="5"/>
  <c r="F14" i="5" s="1"/>
  <c r="S299" i="3"/>
  <c r="R299" i="3"/>
  <c r="N299" i="3"/>
  <c r="G299" i="3"/>
  <c r="F299" i="3"/>
  <c r="B299" i="3"/>
  <c r="S298" i="3"/>
  <c r="R298" i="3"/>
  <c r="N298" i="3"/>
  <c r="G298" i="3"/>
  <c r="F298" i="3"/>
  <c r="B298" i="3"/>
  <c r="S297" i="3"/>
  <c r="R297" i="3"/>
  <c r="N297" i="3"/>
  <c r="G297" i="3"/>
  <c r="F297" i="3"/>
  <c r="B297" i="3"/>
  <c r="S296" i="3"/>
  <c r="R296" i="3"/>
  <c r="N296" i="3"/>
  <c r="G296" i="3"/>
  <c r="F296" i="3"/>
  <c r="B296" i="3"/>
  <c r="S295" i="3"/>
  <c r="R295" i="3"/>
  <c r="N295" i="3"/>
  <c r="G295" i="3"/>
  <c r="F295" i="3"/>
  <c r="B295" i="3"/>
  <c r="S294" i="3"/>
  <c r="R294" i="3"/>
  <c r="N294" i="3"/>
  <c r="G294" i="3"/>
  <c r="F294" i="3"/>
  <c r="B294" i="3"/>
  <c r="S293" i="3"/>
  <c r="R293" i="3"/>
  <c r="N293" i="3"/>
  <c r="G293" i="3"/>
  <c r="F293" i="3"/>
  <c r="B293" i="3"/>
  <c r="S292" i="3"/>
  <c r="R292" i="3"/>
  <c r="N292" i="3"/>
  <c r="G292" i="3"/>
  <c r="F292" i="3"/>
  <c r="B292" i="3"/>
  <c r="S291" i="3"/>
  <c r="R291" i="3"/>
  <c r="N291" i="3"/>
  <c r="G291" i="3"/>
  <c r="F291" i="3"/>
  <c r="B291" i="3"/>
  <c r="S290" i="3"/>
  <c r="R290" i="3"/>
  <c r="N290" i="3"/>
  <c r="G290" i="3"/>
  <c r="F290" i="3"/>
  <c r="B290" i="3"/>
  <c r="S289" i="3"/>
  <c r="R289" i="3"/>
  <c r="N289" i="3"/>
  <c r="G289" i="3"/>
  <c r="F289" i="3"/>
  <c r="B289" i="3"/>
  <c r="S288" i="3"/>
  <c r="R288" i="3"/>
  <c r="N288" i="3"/>
  <c r="G288" i="3"/>
  <c r="F288" i="3"/>
  <c r="B288" i="3"/>
  <c r="S287" i="3"/>
  <c r="R287" i="3"/>
  <c r="N287" i="3"/>
  <c r="G287" i="3"/>
  <c r="F287" i="3"/>
  <c r="B287" i="3"/>
  <c r="S286" i="3"/>
  <c r="R286" i="3"/>
  <c r="N286" i="3"/>
  <c r="G286" i="3"/>
  <c r="F286" i="3"/>
  <c r="B286" i="3"/>
  <c r="S285" i="3"/>
  <c r="R285" i="3"/>
  <c r="N285" i="3"/>
  <c r="G285" i="3"/>
  <c r="F285" i="3"/>
  <c r="B285" i="3"/>
  <c r="S284" i="3"/>
  <c r="R284" i="3"/>
  <c r="N284" i="3"/>
  <c r="G284" i="3"/>
  <c r="F284" i="3"/>
  <c r="B284" i="3"/>
  <c r="S283" i="3"/>
  <c r="R283" i="3"/>
  <c r="N283" i="3"/>
  <c r="G283" i="3"/>
  <c r="F283" i="3"/>
  <c r="B283" i="3"/>
  <c r="S282" i="3"/>
  <c r="R282" i="3"/>
  <c r="N282" i="3"/>
  <c r="G282" i="3"/>
  <c r="F282" i="3"/>
  <c r="B282" i="3"/>
  <c r="S281" i="3"/>
  <c r="R281" i="3"/>
  <c r="N281" i="3"/>
  <c r="G281" i="3"/>
  <c r="F281" i="3"/>
  <c r="B281" i="3"/>
  <c r="S280" i="3"/>
  <c r="R280" i="3"/>
  <c r="N280" i="3"/>
  <c r="G280" i="3"/>
  <c r="F280" i="3"/>
  <c r="B280" i="3"/>
  <c r="S279" i="3"/>
  <c r="R279" i="3"/>
  <c r="N279" i="3"/>
  <c r="G279" i="3"/>
  <c r="F279" i="3"/>
  <c r="B279" i="3"/>
  <c r="S278" i="3"/>
  <c r="R278" i="3"/>
  <c r="N278" i="3"/>
  <c r="G278" i="3"/>
  <c r="F278" i="3"/>
  <c r="B278" i="3"/>
  <c r="S277" i="3"/>
  <c r="R277" i="3"/>
  <c r="N277" i="3"/>
  <c r="G277" i="3"/>
  <c r="F277" i="3"/>
  <c r="B277" i="3"/>
  <c r="S276" i="3"/>
  <c r="R276" i="3"/>
  <c r="N276" i="3"/>
  <c r="G276" i="3"/>
  <c r="F276" i="3"/>
  <c r="B276" i="3"/>
  <c r="S275" i="3"/>
  <c r="R275" i="3"/>
  <c r="N275" i="3"/>
  <c r="G275" i="3"/>
  <c r="F275" i="3"/>
  <c r="B275" i="3"/>
  <c r="S274" i="3"/>
  <c r="R274" i="3"/>
  <c r="N274" i="3"/>
  <c r="G274" i="3"/>
  <c r="F274" i="3"/>
  <c r="B274" i="3"/>
  <c r="S273" i="3"/>
  <c r="R273" i="3"/>
  <c r="N273" i="3"/>
  <c r="G273" i="3"/>
  <c r="F273" i="3"/>
  <c r="B273" i="3"/>
  <c r="S272" i="3"/>
  <c r="R272" i="3"/>
  <c r="N272" i="3"/>
  <c r="G272" i="3"/>
  <c r="F272" i="3"/>
  <c r="B272" i="3"/>
  <c r="S271" i="3"/>
  <c r="R271" i="3"/>
  <c r="N271" i="3"/>
  <c r="G271" i="3"/>
  <c r="F271" i="3"/>
  <c r="B271" i="3"/>
  <c r="S270" i="3"/>
  <c r="R270" i="3"/>
  <c r="N270" i="3"/>
  <c r="G270" i="3"/>
  <c r="F270" i="3"/>
  <c r="B270" i="3"/>
  <c r="S269" i="3"/>
  <c r="R269" i="3"/>
  <c r="N269" i="3"/>
  <c r="G269" i="3"/>
  <c r="F269" i="3"/>
  <c r="B269" i="3"/>
  <c r="W262" i="3"/>
  <c r="K262" i="3"/>
  <c r="S248" i="3"/>
  <c r="R248" i="3"/>
  <c r="N248" i="3"/>
  <c r="G248" i="3"/>
  <c r="F248" i="3"/>
  <c r="B248" i="3"/>
  <c r="S247" i="3"/>
  <c r="R247" i="3"/>
  <c r="N247" i="3"/>
  <c r="G247" i="3"/>
  <c r="F247" i="3"/>
  <c r="B247" i="3"/>
  <c r="S246" i="3"/>
  <c r="R246" i="3"/>
  <c r="N246" i="3"/>
  <c r="G246" i="3"/>
  <c r="F246" i="3"/>
  <c r="B246" i="3"/>
  <c r="S245" i="3"/>
  <c r="R245" i="3"/>
  <c r="N245" i="3"/>
  <c r="G245" i="3"/>
  <c r="F245" i="3"/>
  <c r="B245" i="3"/>
  <c r="S244" i="3"/>
  <c r="R244" i="3"/>
  <c r="N244" i="3"/>
  <c r="G244" i="3"/>
  <c r="F244" i="3"/>
  <c r="B244" i="3"/>
  <c r="S243" i="3"/>
  <c r="R243" i="3"/>
  <c r="N243" i="3"/>
  <c r="G243" i="3"/>
  <c r="F243" i="3"/>
  <c r="B243" i="3"/>
  <c r="S242" i="3"/>
  <c r="R242" i="3"/>
  <c r="N242" i="3"/>
  <c r="G242" i="3"/>
  <c r="F242" i="3"/>
  <c r="B242" i="3"/>
  <c r="S241" i="3"/>
  <c r="R241" i="3"/>
  <c r="N241" i="3"/>
  <c r="G241" i="3"/>
  <c r="F241" i="3"/>
  <c r="B241" i="3"/>
  <c r="S240" i="3"/>
  <c r="R240" i="3"/>
  <c r="N240" i="3"/>
  <c r="G240" i="3"/>
  <c r="F240" i="3"/>
  <c r="B240" i="3"/>
  <c r="S239" i="3"/>
  <c r="R239" i="3"/>
  <c r="N239" i="3"/>
  <c r="G239" i="3"/>
  <c r="F239" i="3"/>
  <c r="B239" i="3"/>
  <c r="S238" i="3"/>
  <c r="R238" i="3"/>
  <c r="N238" i="3"/>
  <c r="G238" i="3"/>
  <c r="F238" i="3"/>
  <c r="B238" i="3"/>
  <c r="S237" i="3"/>
  <c r="R237" i="3"/>
  <c r="N237" i="3"/>
  <c r="G237" i="3"/>
  <c r="F237" i="3"/>
  <c r="B237" i="3"/>
  <c r="S236" i="3"/>
  <c r="R236" i="3"/>
  <c r="N236" i="3"/>
  <c r="G236" i="3"/>
  <c r="F236" i="3"/>
  <c r="B236" i="3"/>
  <c r="S235" i="3"/>
  <c r="R235" i="3"/>
  <c r="N235" i="3"/>
  <c r="G235" i="3"/>
  <c r="F235" i="3"/>
  <c r="B235" i="3"/>
  <c r="S234" i="3"/>
  <c r="R234" i="3"/>
  <c r="N234" i="3"/>
  <c r="G234" i="3"/>
  <c r="F234" i="3"/>
  <c r="B234" i="3"/>
  <c r="S233" i="3"/>
  <c r="R233" i="3"/>
  <c r="N233" i="3"/>
  <c r="G233" i="3"/>
  <c r="F233" i="3"/>
  <c r="B233" i="3"/>
  <c r="S232" i="3"/>
  <c r="R232" i="3"/>
  <c r="N232" i="3"/>
  <c r="G232" i="3"/>
  <c r="F232" i="3"/>
  <c r="B232" i="3"/>
  <c r="S231" i="3"/>
  <c r="R231" i="3"/>
  <c r="N231" i="3"/>
  <c r="G231" i="3"/>
  <c r="F231" i="3"/>
  <c r="B231" i="3"/>
  <c r="S230" i="3"/>
  <c r="R230" i="3"/>
  <c r="N230" i="3"/>
  <c r="G230" i="3"/>
  <c r="F230" i="3"/>
  <c r="B230" i="3"/>
  <c r="S229" i="3"/>
  <c r="R229" i="3"/>
  <c r="N229" i="3"/>
  <c r="G229" i="3"/>
  <c r="F229" i="3"/>
  <c r="B229" i="3"/>
  <c r="S228" i="3"/>
  <c r="R228" i="3"/>
  <c r="N228" i="3"/>
  <c r="G228" i="3"/>
  <c r="F228" i="3"/>
  <c r="B228" i="3"/>
  <c r="S227" i="3"/>
  <c r="R227" i="3"/>
  <c r="N227" i="3"/>
  <c r="G227" i="3"/>
  <c r="F227" i="3"/>
  <c r="B227" i="3"/>
  <c r="S226" i="3"/>
  <c r="R226" i="3"/>
  <c r="N226" i="3"/>
  <c r="G226" i="3"/>
  <c r="F226" i="3"/>
  <c r="B226" i="3"/>
  <c r="S225" i="3"/>
  <c r="R225" i="3"/>
  <c r="N225" i="3"/>
  <c r="G225" i="3"/>
  <c r="F225" i="3"/>
  <c r="B225" i="3"/>
  <c r="S224" i="3"/>
  <c r="R224" i="3"/>
  <c r="N224" i="3"/>
  <c r="G224" i="3"/>
  <c r="F224" i="3"/>
  <c r="B224" i="3"/>
  <c r="S223" i="3"/>
  <c r="R223" i="3"/>
  <c r="N223" i="3"/>
  <c r="G223" i="3"/>
  <c r="F223" i="3"/>
  <c r="B223" i="3"/>
  <c r="S222" i="3"/>
  <c r="R222" i="3"/>
  <c r="N222" i="3"/>
  <c r="G222" i="3"/>
  <c r="F222" i="3"/>
  <c r="B222" i="3"/>
  <c r="S221" i="3"/>
  <c r="R221" i="3"/>
  <c r="N221" i="3"/>
  <c r="G221" i="3"/>
  <c r="F221" i="3"/>
  <c r="B221" i="3"/>
  <c r="S220" i="3"/>
  <c r="R220" i="3"/>
  <c r="N220" i="3"/>
  <c r="G220" i="3"/>
  <c r="F220" i="3"/>
  <c r="B220" i="3"/>
  <c r="S219" i="3"/>
  <c r="R219" i="3"/>
  <c r="N219" i="3"/>
  <c r="G219" i="3"/>
  <c r="F219" i="3"/>
  <c r="B219" i="3"/>
  <c r="S218" i="3"/>
  <c r="R218" i="3"/>
  <c r="N218" i="3"/>
  <c r="G218" i="3"/>
  <c r="F218" i="3"/>
  <c r="B218" i="3"/>
  <c r="W211" i="3"/>
  <c r="K211" i="3"/>
  <c r="S197" i="3"/>
  <c r="R197" i="3"/>
  <c r="N197" i="3"/>
  <c r="G197" i="3"/>
  <c r="F197" i="3"/>
  <c r="B197" i="3"/>
  <c r="S196" i="3"/>
  <c r="R196" i="3"/>
  <c r="N196" i="3"/>
  <c r="G196" i="3"/>
  <c r="F196" i="3"/>
  <c r="B196" i="3"/>
  <c r="S195" i="3"/>
  <c r="R195" i="3"/>
  <c r="N195" i="3"/>
  <c r="G195" i="3"/>
  <c r="F195" i="3"/>
  <c r="B195" i="3"/>
  <c r="S194" i="3"/>
  <c r="R194" i="3"/>
  <c r="N194" i="3"/>
  <c r="G194" i="3"/>
  <c r="F194" i="3"/>
  <c r="B194" i="3"/>
  <c r="S193" i="3"/>
  <c r="R193" i="3"/>
  <c r="N193" i="3"/>
  <c r="G193" i="3"/>
  <c r="F193" i="3"/>
  <c r="B193" i="3"/>
  <c r="S192" i="3"/>
  <c r="R192" i="3"/>
  <c r="N192" i="3"/>
  <c r="G192" i="3"/>
  <c r="F192" i="3"/>
  <c r="B192" i="3"/>
  <c r="S191" i="3"/>
  <c r="R191" i="3"/>
  <c r="N191" i="3"/>
  <c r="G191" i="3"/>
  <c r="F191" i="3"/>
  <c r="B191" i="3"/>
  <c r="S190" i="3"/>
  <c r="R190" i="3"/>
  <c r="N190" i="3"/>
  <c r="G190" i="3"/>
  <c r="F190" i="3"/>
  <c r="B190" i="3"/>
  <c r="S189" i="3"/>
  <c r="R189" i="3"/>
  <c r="N189" i="3"/>
  <c r="G189" i="3"/>
  <c r="F189" i="3"/>
  <c r="B189" i="3"/>
  <c r="S188" i="3"/>
  <c r="R188" i="3"/>
  <c r="N188" i="3"/>
  <c r="G188" i="3"/>
  <c r="F188" i="3"/>
  <c r="B188" i="3"/>
  <c r="S187" i="3"/>
  <c r="R187" i="3"/>
  <c r="N187" i="3"/>
  <c r="G187" i="3"/>
  <c r="F187" i="3"/>
  <c r="B187" i="3"/>
  <c r="S186" i="3"/>
  <c r="R186" i="3"/>
  <c r="N186" i="3"/>
  <c r="G186" i="3"/>
  <c r="F186" i="3"/>
  <c r="B186" i="3"/>
  <c r="S185" i="3"/>
  <c r="R185" i="3"/>
  <c r="N185" i="3"/>
  <c r="G185" i="3"/>
  <c r="F185" i="3"/>
  <c r="B185" i="3"/>
  <c r="S184" i="3"/>
  <c r="R184" i="3"/>
  <c r="N184" i="3"/>
  <c r="G184" i="3"/>
  <c r="F184" i="3"/>
  <c r="B184" i="3"/>
  <c r="S183" i="3"/>
  <c r="R183" i="3"/>
  <c r="N183" i="3"/>
  <c r="G183" i="3"/>
  <c r="F183" i="3"/>
  <c r="B183" i="3"/>
  <c r="S182" i="3"/>
  <c r="R182" i="3"/>
  <c r="N182" i="3"/>
  <c r="G182" i="3"/>
  <c r="F182" i="3"/>
  <c r="B182" i="3"/>
  <c r="S181" i="3"/>
  <c r="R181" i="3"/>
  <c r="N181" i="3"/>
  <c r="G181" i="3"/>
  <c r="F181" i="3"/>
  <c r="B181" i="3"/>
  <c r="S180" i="3"/>
  <c r="R180" i="3"/>
  <c r="N180" i="3"/>
  <c r="G180" i="3"/>
  <c r="F180" i="3"/>
  <c r="B180" i="3"/>
  <c r="S179" i="3"/>
  <c r="R179" i="3"/>
  <c r="N179" i="3"/>
  <c r="G179" i="3"/>
  <c r="F179" i="3"/>
  <c r="B179" i="3"/>
  <c r="S178" i="3"/>
  <c r="R178" i="3"/>
  <c r="N178" i="3"/>
  <c r="G178" i="3"/>
  <c r="F178" i="3"/>
  <c r="B178" i="3"/>
  <c r="S177" i="3"/>
  <c r="R177" i="3"/>
  <c r="N177" i="3"/>
  <c r="G177" i="3"/>
  <c r="F177" i="3"/>
  <c r="B177" i="3"/>
  <c r="S176" i="3"/>
  <c r="R176" i="3"/>
  <c r="N176" i="3"/>
  <c r="G176" i="3"/>
  <c r="F176" i="3"/>
  <c r="B176" i="3"/>
  <c r="S175" i="3"/>
  <c r="R175" i="3"/>
  <c r="N175" i="3"/>
  <c r="G175" i="3"/>
  <c r="F175" i="3"/>
  <c r="B175" i="3"/>
  <c r="S174" i="3"/>
  <c r="R174" i="3"/>
  <c r="N174" i="3"/>
  <c r="G174" i="3"/>
  <c r="F174" i="3"/>
  <c r="B174" i="3"/>
  <c r="S173" i="3"/>
  <c r="R173" i="3"/>
  <c r="N173" i="3"/>
  <c r="G173" i="3"/>
  <c r="F173" i="3"/>
  <c r="B173" i="3"/>
  <c r="S172" i="3"/>
  <c r="R172" i="3"/>
  <c r="N172" i="3"/>
  <c r="G172" i="3"/>
  <c r="F172" i="3"/>
  <c r="B172" i="3"/>
  <c r="S171" i="3"/>
  <c r="R171" i="3"/>
  <c r="N171" i="3"/>
  <c r="G171" i="3"/>
  <c r="F171" i="3"/>
  <c r="B171" i="3"/>
  <c r="S170" i="3"/>
  <c r="R170" i="3"/>
  <c r="N170" i="3"/>
  <c r="G170" i="3"/>
  <c r="F170" i="3"/>
  <c r="B170" i="3"/>
  <c r="S169" i="3"/>
  <c r="R169" i="3"/>
  <c r="N169" i="3"/>
  <c r="G169" i="3"/>
  <c r="F169" i="3"/>
  <c r="B169" i="3"/>
  <c r="S168" i="3"/>
  <c r="R168" i="3"/>
  <c r="N168" i="3"/>
  <c r="G168" i="3"/>
  <c r="F168" i="3"/>
  <c r="B168" i="3"/>
  <c r="S167" i="3"/>
  <c r="R167" i="3"/>
  <c r="N167" i="3"/>
  <c r="G167" i="3"/>
  <c r="F167" i="3"/>
  <c r="B167" i="3"/>
  <c r="W160" i="3"/>
  <c r="K160" i="3"/>
  <c r="S146" i="3"/>
  <c r="R146" i="3"/>
  <c r="N146" i="3"/>
  <c r="G146" i="3"/>
  <c r="F146" i="3"/>
  <c r="B146" i="3"/>
  <c r="S145" i="3"/>
  <c r="R145" i="3"/>
  <c r="N145" i="3"/>
  <c r="G145" i="3"/>
  <c r="F145" i="3"/>
  <c r="B145" i="3"/>
  <c r="S144" i="3"/>
  <c r="R144" i="3"/>
  <c r="N144" i="3"/>
  <c r="G144" i="3"/>
  <c r="F144" i="3"/>
  <c r="B144" i="3"/>
  <c r="S143" i="3"/>
  <c r="R143" i="3"/>
  <c r="N143" i="3"/>
  <c r="G143" i="3"/>
  <c r="F143" i="3"/>
  <c r="B143" i="3"/>
  <c r="S142" i="3"/>
  <c r="R142" i="3"/>
  <c r="N142" i="3"/>
  <c r="G142" i="3"/>
  <c r="F142" i="3"/>
  <c r="B142" i="3"/>
  <c r="S141" i="3"/>
  <c r="R141" i="3"/>
  <c r="N141" i="3"/>
  <c r="G141" i="3"/>
  <c r="F141" i="3"/>
  <c r="B141" i="3"/>
  <c r="S140" i="3"/>
  <c r="R140" i="3"/>
  <c r="N140" i="3"/>
  <c r="G140" i="3"/>
  <c r="F140" i="3"/>
  <c r="B140" i="3"/>
  <c r="S139" i="3"/>
  <c r="R139" i="3"/>
  <c r="N139" i="3"/>
  <c r="G139" i="3"/>
  <c r="F139" i="3"/>
  <c r="B139" i="3"/>
  <c r="S138" i="3"/>
  <c r="R138" i="3"/>
  <c r="N138" i="3"/>
  <c r="G138" i="3"/>
  <c r="F138" i="3"/>
  <c r="B138" i="3"/>
  <c r="S137" i="3"/>
  <c r="R137" i="3"/>
  <c r="N137" i="3"/>
  <c r="G137" i="3"/>
  <c r="F137" i="3"/>
  <c r="B137" i="3"/>
  <c r="S136" i="3"/>
  <c r="R136" i="3"/>
  <c r="N136" i="3"/>
  <c r="G136" i="3"/>
  <c r="F136" i="3"/>
  <c r="B136" i="3"/>
  <c r="S135" i="3"/>
  <c r="R135" i="3"/>
  <c r="N135" i="3"/>
  <c r="G135" i="3"/>
  <c r="F135" i="3"/>
  <c r="B135" i="3"/>
  <c r="S134" i="3"/>
  <c r="R134" i="3"/>
  <c r="N134" i="3"/>
  <c r="G134" i="3"/>
  <c r="F134" i="3"/>
  <c r="B134" i="3"/>
  <c r="S133" i="3"/>
  <c r="R133" i="3"/>
  <c r="N133" i="3"/>
  <c r="G133" i="3"/>
  <c r="F133" i="3"/>
  <c r="B133" i="3"/>
  <c r="S132" i="3"/>
  <c r="R132" i="3"/>
  <c r="N132" i="3"/>
  <c r="G132" i="3"/>
  <c r="F132" i="3"/>
  <c r="B132" i="3"/>
  <c r="S131" i="3"/>
  <c r="R131" i="3"/>
  <c r="N131" i="3"/>
  <c r="G131" i="3"/>
  <c r="F131" i="3"/>
  <c r="B131" i="3"/>
  <c r="S130" i="3"/>
  <c r="R130" i="3"/>
  <c r="N130" i="3"/>
  <c r="G130" i="3"/>
  <c r="F130" i="3"/>
  <c r="B130" i="3"/>
  <c r="S129" i="3"/>
  <c r="R129" i="3"/>
  <c r="N129" i="3"/>
  <c r="G129" i="3"/>
  <c r="F129" i="3"/>
  <c r="B129" i="3"/>
  <c r="S128" i="3"/>
  <c r="R128" i="3"/>
  <c r="N128" i="3"/>
  <c r="G128" i="3"/>
  <c r="F128" i="3"/>
  <c r="B128" i="3"/>
  <c r="S127" i="3"/>
  <c r="R127" i="3"/>
  <c r="N127" i="3"/>
  <c r="G127" i="3"/>
  <c r="F127" i="3"/>
  <c r="B127" i="3"/>
  <c r="S126" i="3"/>
  <c r="R126" i="3"/>
  <c r="N126" i="3"/>
  <c r="G126" i="3"/>
  <c r="F126" i="3"/>
  <c r="B126" i="3"/>
  <c r="S125" i="3"/>
  <c r="R125" i="3"/>
  <c r="N125" i="3"/>
  <c r="G125" i="3"/>
  <c r="F125" i="3"/>
  <c r="B125" i="3"/>
  <c r="S124" i="3"/>
  <c r="R124" i="3"/>
  <c r="N124" i="3"/>
  <c r="G124" i="3"/>
  <c r="F124" i="3"/>
  <c r="B124" i="3"/>
  <c r="S123" i="3"/>
  <c r="R123" i="3"/>
  <c r="N123" i="3"/>
  <c r="G123" i="3"/>
  <c r="F123" i="3"/>
  <c r="B123" i="3"/>
  <c r="S122" i="3"/>
  <c r="R122" i="3"/>
  <c r="N122" i="3"/>
  <c r="G122" i="3"/>
  <c r="F122" i="3"/>
  <c r="B122" i="3"/>
  <c r="S121" i="3"/>
  <c r="R121" i="3"/>
  <c r="N121" i="3"/>
  <c r="G121" i="3"/>
  <c r="F121" i="3"/>
  <c r="B121" i="3"/>
  <c r="S120" i="3"/>
  <c r="R120" i="3"/>
  <c r="N120" i="3"/>
  <c r="G120" i="3"/>
  <c r="F120" i="3"/>
  <c r="B120" i="3"/>
  <c r="S119" i="3"/>
  <c r="R119" i="3"/>
  <c r="N119" i="3"/>
  <c r="G119" i="3"/>
  <c r="F119" i="3"/>
  <c r="B119" i="3"/>
  <c r="S118" i="3"/>
  <c r="R118" i="3"/>
  <c r="N118" i="3"/>
  <c r="G118" i="3"/>
  <c r="F118" i="3"/>
  <c r="B118" i="3"/>
  <c r="S117" i="3"/>
  <c r="R117" i="3"/>
  <c r="N117" i="3"/>
  <c r="G117" i="3"/>
  <c r="F117" i="3"/>
  <c r="B117" i="3"/>
  <c r="S116" i="3"/>
  <c r="R116" i="3"/>
  <c r="N116" i="3"/>
  <c r="G116" i="3"/>
  <c r="F116" i="3"/>
  <c r="B116" i="3"/>
  <c r="W109" i="3"/>
  <c r="K109" i="3"/>
  <c r="S95" i="3"/>
  <c r="R95" i="3"/>
  <c r="N95" i="3"/>
  <c r="G95" i="3"/>
  <c r="F95" i="3"/>
  <c r="B95" i="3"/>
  <c r="S94" i="3"/>
  <c r="R94" i="3"/>
  <c r="N94" i="3"/>
  <c r="G94" i="3"/>
  <c r="F94" i="3"/>
  <c r="B94" i="3"/>
  <c r="S93" i="3"/>
  <c r="R93" i="3"/>
  <c r="N93" i="3"/>
  <c r="G93" i="3"/>
  <c r="F93" i="3"/>
  <c r="B93" i="3"/>
  <c r="S92" i="3"/>
  <c r="R92" i="3"/>
  <c r="N92" i="3"/>
  <c r="G92" i="3"/>
  <c r="F92" i="3"/>
  <c r="B92" i="3"/>
  <c r="S91" i="3"/>
  <c r="R91" i="3"/>
  <c r="N91" i="3"/>
  <c r="G91" i="3"/>
  <c r="F91" i="3"/>
  <c r="B91" i="3"/>
  <c r="S90" i="3"/>
  <c r="R90" i="3"/>
  <c r="N90" i="3"/>
  <c r="G90" i="3"/>
  <c r="F90" i="3"/>
  <c r="B90" i="3"/>
  <c r="S89" i="3"/>
  <c r="R89" i="3"/>
  <c r="N89" i="3"/>
  <c r="G89" i="3"/>
  <c r="F89" i="3"/>
  <c r="B89" i="3"/>
  <c r="S88" i="3"/>
  <c r="R88" i="3"/>
  <c r="N88" i="3"/>
  <c r="G88" i="3"/>
  <c r="F88" i="3"/>
  <c r="B88" i="3"/>
  <c r="S87" i="3"/>
  <c r="R87" i="3"/>
  <c r="N87" i="3"/>
  <c r="G87" i="3"/>
  <c r="F87" i="3"/>
  <c r="B87" i="3"/>
  <c r="S86" i="3"/>
  <c r="R86" i="3"/>
  <c r="N86" i="3"/>
  <c r="G86" i="3"/>
  <c r="F86" i="3"/>
  <c r="B86" i="3"/>
  <c r="S85" i="3"/>
  <c r="R85" i="3"/>
  <c r="N85" i="3"/>
  <c r="G85" i="3"/>
  <c r="F85" i="3"/>
  <c r="B85" i="3"/>
  <c r="S84" i="3"/>
  <c r="R84" i="3"/>
  <c r="N84" i="3"/>
  <c r="G84" i="3"/>
  <c r="F84" i="3"/>
  <c r="B84" i="3"/>
  <c r="S83" i="3"/>
  <c r="R83" i="3"/>
  <c r="N83" i="3"/>
  <c r="G83" i="3"/>
  <c r="F83" i="3"/>
  <c r="B83" i="3"/>
  <c r="S82" i="3"/>
  <c r="R82" i="3"/>
  <c r="N82" i="3"/>
  <c r="G82" i="3"/>
  <c r="F82" i="3"/>
  <c r="B82" i="3"/>
  <c r="S81" i="3"/>
  <c r="R81" i="3"/>
  <c r="N81" i="3"/>
  <c r="G81" i="3"/>
  <c r="F81" i="3"/>
  <c r="B81" i="3"/>
  <c r="S80" i="3"/>
  <c r="R80" i="3"/>
  <c r="N80" i="3"/>
  <c r="G80" i="3"/>
  <c r="F80" i="3"/>
  <c r="B80" i="3"/>
  <c r="S79" i="3"/>
  <c r="R79" i="3"/>
  <c r="N79" i="3"/>
  <c r="G79" i="3"/>
  <c r="F79" i="3"/>
  <c r="B79" i="3"/>
  <c r="S78" i="3"/>
  <c r="R78" i="3"/>
  <c r="N78" i="3"/>
  <c r="G78" i="3"/>
  <c r="F78" i="3"/>
  <c r="B78" i="3"/>
  <c r="S77" i="3"/>
  <c r="R77" i="3"/>
  <c r="N77" i="3"/>
  <c r="G77" i="3"/>
  <c r="F77" i="3"/>
  <c r="B77" i="3"/>
  <c r="S76" i="3"/>
  <c r="R76" i="3"/>
  <c r="N76" i="3"/>
  <c r="G76" i="3"/>
  <c r="F76" i="3"/>
  <c r="B76" i="3"/>
  <c r="S75" i="3"/>
  <c r="R75" i="3"/>
  <c r="N75" i="3"/>
  <c r="G75" i="3"/>
  <c r="F75" i="3"/>
  <c r="B75" i="3"/>
  <c r="S74" i="3"/>
  <c r="R74" i="3"/>
  <c r="N74" i="3"/>
  <c r="G74" i="3"/>
  <c r="F74" i="3"/>
  <c r="B74" i="3"/>
  <c r="S73" i="3"/>
  <c r="R73" i="3"/>
  <c r="N73" i="3"/>
  <c r="G73" i="3"/>
  <c r="F73" i="3"/>
  <c r="B73" i="3"/>
  <c r="S72" i="3"/>
  <c r="R72" i="3"/>
  <c r="N72" i="3"/>
  <c r="G72" i="3"/>
  <c r="F72" i="3"/>
  <c r="B72" i="3"/>
  <c r="S71" i="3"/>
  <c r="R71" i="3"/>
  <c r="N71" i="3"/>
  <c r="G71" i="3"/>
  <c r="F71" i="3"/>
  <c r="B71" i="3"/>
  <c r="S70" i="3"/>
  <c r="R70" i="3"/>
  <c r="N70" i="3"/>
  <c r="G70" i="3"/>
  <c r="F70" i="3"/>
  <c r="B70" i="3"/>
  <c r="S69" i="3"/>
  <c r="R69" i="3"/>
  <c r="N69" i="3"/>
  <c r="G69" i="3"/>
  <c r="F69" i="3"/>
  <c r="B69" i="3"/>
  <c r="S68" i="3"/>
  <c r="R68" i="3"/>
  <c r="N68" i="3"/>
  <c r="G68" i="3"/>
  <c r="F68" i="3"/>
  <c r="B68" i="3"/>
  <c r="S67" i="3"/>
  <c r="R67" i="3"/>
  <c r="N67" i="3"/>
  <c r="G67" i="3"/>
  <c r="F67" i="3"/>
  <c r="B67" i="3"/>
  <c r="S66" i="3"/>
  <c r="R66" i="3"/>
  <c r="N66" i="3"/>
  <c r="G66" i="3"/>
  <c r="F66" i="3"/>
  <c r="B66" i="3"/>
  <c r="S65" i="3"/>
  <c r="R65" i="3"/>
  <c r="N65" i="3"/>
  <c r="G65" i="3"/>
  <c r="F65" i="3"/>
  <c r="B65" i="3"/>
  <c r="W58" i="3"/>
  <c r="K58" i="3"/>
  <c r="W7" i="3"/>
  <c r="K7" i="3"/>
  <c r="F14" i="15" l="1"/>
  <c r="G14" i="15" s="1"/>
  <c r="E13" i="13"/>
  <c r="F14" i="9"/>
  <c r="G14" i="9" s="1"/>
  <c r="H14" i="9" s="1"/>
  <c r="H14" i="15"/>
  <c r="G13" i="15"/>
  <c r="F13" i="15"/>
  <c r="H14" i="14"/>
  <c r="G13" i="14"/>
  <c r="F13" i="14"/>
  <c r="H14" i="13"/>
  <c r="G13" i="13"/>
  <c r="F13" i="13"/>
  <c r="H14" i="12"/>
  <c r="G13" i="12"/>
  <c r="F13" i="12"/>
  <c r="G14" i="11"/>
  <c r="F13" i="11"/>
  <c r="E13" i="11"/>
  <c r="H14" i="10"/>
  <c r="G13" i="10"/>
  <c r="F13" i="10"/>
  <c r="G13" i="9"/>
  <c r="F13" i="9"/>
  <c r="H14" i="8"/>
  <c r="G13" i="8"/>
  <c r="F13" i="8"/>
  <c r="G14" i="7"/>
  <c r="F13" i="7"/>
  <c r="E13" i="7"/>
  <c r="H14" i="6"/>
  <c r="G13" i="6"/>
  <c r="F13" i="6"/>
  <c r="G14" i="5"/>
  <c r="F13" i="5"/>
  <c r="E13" i="5"/>
  <c r="S44" i="3"/>
  <c r="R44" i="3"/>
  <c r="N44" i="3"/>
  <c r="S43" i="3"/>
  <c r="R43" i="3"/>
  <c r="N43" i="3"/>
  <c r="S42" i="3"/>
  <c r="R42" i="3"/>
  <c r="N42" i="3"/>
  <c r="S41" i="3"/>
  <c r="R41" i="3"/>
  <c r="N41" i="3"/>
  <c r="S40" i="3"/>
  <c r="R40" i="3"/>
  <c r="N40" i="3"/>
  <c r="S39" i="3"/>
  <c r="R39" i="3"/>
  <c r="N39" i="3"/>
  <c r="S38" i="3"/>
  <c r="R38" i="3"/>
  <c r="N38" i="3"/>
  <c r="S37" i="3"/>
  <c r="R37" i="3"/>
  <c r="N37" i="3"/>
  <c r="S36" i="3"/>
  <c r="R36" i="3"/>
  <c r="N36" i="3"/>
  <c r="S35" i="3"/>
  <c r="R35" i="3"/>
  <c r="N35" i="3"/>
  <c r="S34" i="3"/>
  <c r="R34" i="3"/>
  <c r="N34" i="3"/>
  <c r="S33" i="3"/>
  <c r="R33" i="3"/>
  <c r="N33" i="3"/>
  <c r="S32" i="3"/>
  <c r="R32" i="3"/>
  <c r="N32" i="3"/>
  <c r="S31" i="3"/>
  <c r="R31" i="3"/>
  <c r="N31" i="3"/>
  <c r="S30" i="3"/>
  <c r="R30" i="3"/>
  <c r="N30" i="3"/>
  <c r="S29" i="3"/>
  <c r="R29" i="3"/>
  <c r="N29" i="3"/>
  <c r="S28" i="3"/>
  <c r="R28" i="3"/>
  <c r="N28" i="3"/>
  <c r="S27" i="3"/>
  <c r="R27" i="3"/>
  <c r="N27" i="3"/>
  <c r="S26" i="3"/>
  <c r="R26" i="3"/>
  <c r="N26" i="3"/>
  <c r="S25" i="3"/>
  <c r="R25" i="3"/>
  <c r="N25" i="3"/>
  <c r="S24" i="3"/>
  <c r="R24" i="3"/>
  <c r="N24" i="3"/>
  <c r="S23" i="3"/>
  <c r="R23" i="3"/>
  <c r="N23" i="3"/>
  <c r="S22" i="3"/>
  <c r="R22" i="3"/>
  <c r="N22" i="3"/>
  <c r="S21" i="3"/>
  <c r="R21" i="3"/>
  <c r="N21" i="3"/>
  <c r="S20" i="3"/>
  <c r="R20" i="3"/>
  <c r="N20" i="3"/>
  <c r="S19" i="3"/>
  <c r="R19" i="3"/>
  <c r="N19" i="3"/>
  <c r="S18" i="3"/>
  <c r="R18" i="3"/>
  <c r="N18" i="3"/>
  <c r="S17" i="3"/>
  <c r="R17" i="3"/>
  <c r="N17" i="3"/>
  <c r="S16" i="3"/>
  <c r="R16" i="3"/>
  <c r="N16" i="3"/>
  <c r="S15" i="3"/>
  <c r="R15" i="3"/>
  <c r="N15" i="3"/>
  <c r="S14" i="3"/>
  <c r="R14" i="3"/>
  <c r="N14" i="3"/>
  <c r="I14" i="15" l="1"/>
  <c r="H13" i="15"/>
  <c r="I14" i="14"/>
  <c r="H13" i="14"/>
  <c r="I14" i="13"/>
  <c r="H13" i="13"/>
  <c r="I14" i="12"/>
  <c r="H13" i="12"/>
  <c r="H14" i="11"/>
  <c r="G13" i="11"/>
  <c r="I14" i="10"/>
  <c r="H13" i="10"/>
  <c r="I14" i="9"/>
  <c r="H13" i="9"/>
  <c r="I14" i="8"/>
  <c r="H13" i="8"/>
  <c r="H14" i="7"/>
  <c r="G13" i="7"/>
  <c r="I14" i="6"/>
  <c r="H13" i="6"/>
  <c r="H14" i="5"/>
  <c r="G13" i="5"/>
  <c r="E14" i="1"/>
  <c r="J14" i="15" l="1"/>
  <c r="I13" i="15"/>
  <c r="J14" i="14"/>
  <c r="I13" i="14"/>
  <c r="J14" i="13"/>
  <c r="I13" i="13"/>
  <c r="J14" i="12"/>
  <c r="I13" i="12"/>
  <c r="I14" i="11"/>
  <c r="H13" i="11"/>
  <c r="J14" i="10"/>
  <c r="I13" i="10"/>
  <c r="J14" i="9"/>
  <c r="I13" i="9"/>
  <c r="J14" i="8"/>
  <c r="I13" i="8"/>
  <c r="I14" i="7"/>
  <c r="H13" i="7"/>
  <c r="J14" i="6"/>
  <c r="I13" i="6"/>
  <c r="I14" i="5"/>
  <c r="H13" i="5"/>
  <c r="F14" i="1"/>
  <c r="G14" i="1" s="1"/>
  <c r="E13" i="1"/>
  <c r="K14" i="15" l="1"/>
  <c r="J13" i="15"/>
  <c r="K14" i="14"/>
  <c r="J13" i="14"/>
  <c r="K14" i="13"/>
  <c r="J13" i="13"/>
  <c r="K14" i="12"/>
  <c r="J13" i="12"/>
  <c r="J14" i="11"/>
  <c r="I13" i="11"/>
  <c r="K14" i="10"/>
  <c r="J13" i="10"/>
  <c r="K14" i="9"/>
  <c r="J13" i="9"/>
  <c r="K14" i="8"/>
  <c r="J13" i="8"/>
  <c r="J14" i="7"/>
  <c r="I13" i="7"/>
  <c r="K14" i="6"/>
  <c r="J13" i="6"/>
  <c r="J14" i="5"/>
  <c r="I13" i="5"/>
  <c r="F13" i="1"/>
  <c r="H14" i="1"/>
  <c r="H13" i="1" s="1"/>
  <c r="G13" i="1"/>
  <c r="I14" i="1"/>
  <c r="L14" i="15" l="1"/>
  <c r="K13" i="15"/>
  <c r="L14" i="14"/>
  <c r="K13" i="14"/>
  <c r="L14" i="13"/>
  <c r="K13" i="13"/>
  <c r="L14" i="12"/>
  <c r="K13" i="12"/>
  <c r="K14" i="11"/>
  <c r="J13" i="11"/>
  <c r="L14" i="10"/>
  <c r="K13" i="10"/>
  <c r="L14" i="9"/>
  <c r="K13" i="9"/>
  <c r="L14" i="8"/>
  <c r="K13" i="8"/>
  <c r="K14" i="7"/>
  <c r="J13" i="7"/>
  <c r="L14" i="6"/>
  <c r="K13" i="6"/>
  <c r="K14" i="5"/>
  <c r="J13" i="5"/>
  <c r="J14" i="1"/>
  <c r="I13" i="1"/>
  <c r="G44" i="3"/>
  <c r="F44" i="3"/>
  <c r="B44" i="3"/>
  <c r="G43" i="3"/>
  <c r="F43" i="3"/>
  <c r="B43" i="3"/>
  <c r="G42" i="3"/>
  <c r="F42" i="3"/>
  <c r="B42" i="3"/>
  <c r="G41" i="3"/>
  <c r="F41" i="3"/>
  <c r="B41" i="3"/>
  <c r="G40" i="3"/>
  <c r="F40" i="3"/>
  <c r="B40" i="3"/>
  <c r="G39" i="3"/>
  <c r="F39" i="3"/>
  <c r="B39" i="3"/>
  <c r="G38" i="3"/>
  <c r="F38" i="3"/>
  <c r="B38" i="3"/>
  <c r="G37" i="3"/>
  <c r="F37" i="3"/>
  <c r="B37" i="3"/>
  <c r="G36" i="3"/>
  <c r="F36" i="3"/>
  <c r="B36" i="3"/>
  <c r="G35" i="3"/>
  <c r="F35" i="3"/>
  <c r="B35" i="3"/>
  <c r="G34" i="3"/>
  <c r="F34" i="3"/>
  <c r="B34" i="3"/>
  <c r="G33" i="3"/>
  <c r="F33" i="3"/>
  <c r="B33" i="3"/>
  <c r="G32" i="3"/>
  <c r="F32" i="3"/>
  <c r="B32" i="3"/>
  <c r="G31" i="3"/>
  <c r="F31" i="3"/>
  <c r="B31" i="3"/>
  <c r="G30" i="3"/>
  <c r="F30" i="3"/>
  <c r="B30" i="3"/>
  <c r="G29" i="3"/>
  <c r="F29" i="3"/>
  <c r="B29" i="3"/>
  <c r="G28" i="3"/>
  <c r="F28" i="3"/>
  <c r="B28" i="3"/>
  <c r="G27" i="3"/>
  <c r="F27" i="3"/>
  <c r="B27" i="3"/>
  <c r="G26" i="3"/>
  <c r="F26" i="3"/>
  <c r="B26" i="3"/>
  <c r="G25" i="3"/>
  <c r="F25" i="3"/>
  <c r="B25" i="3"/>
  <c r="G24" i="3"/>
  <c r="F24" i="3"/>
  <c r="B24" i="3"/>
  <c r="G23" i="3"/>
  <c r="F23" i="3"/>
  <c r="B23" i="3"/>
  <c r="G22" i="3"/>
  <c r="F22" i="3"/>
  <c r="B22" i="3"/>
  <c r="G21" i="3"/>
  <c r="F21" i="3"/>
  <c r="B21" i="3"/>
  <c r="G20" i="3"/>
  <c r="F20" i="3"/>
  <c r="B20" i="3"/>
  <c r="G19" i="3"/>
  <c r="F19" i="3"/>
  <c r="B19" i="3"/>
  <c r="G18" i="3"/>
  <c r="F18" i="3"/>
  <c r="B18" i="3"/>
  <c r="G17" i="3"/>
  <c r="F17" i="3"/>
  <c r="B17" i="3"/>
  <c r="G16" i="3"/>
  <c r="F16" i="3"/>
  <c r="B16" i="3"/>
  <c r="G15" i="3"/>
  <c r="F15" i="3"/>
  <c r="B15" i="3"/>
  <c r="G14" i="3"/>
  <c r="F14" i="3"/>
  <c r="B14" i="3"/>
  <c r="M14" i="15" l="1"/>
  <c r="L13" i="15"/>
  <c r="M14" i="14"/>
  <c r="L13" i="14"/>
  <c r="M14" i="13"/>
  <c r="L13" i="13"/>
  <c r="M14" i="12"/>
  <c r="L13" i="12"/>
  <c r="L14" i="11"/>
  <c r="K13" i="11"/>
  <c r="M14" i="10"/>
  <c r="L13" i="10"/>
  <c r="M14" i="9"/>
  <c r="L13" i="9"/>
  <c r="M14" i="8"/>
  <c r="L13" i="8"/>
  <c r="L14" i="7"/>
  <c r="K13" i="7"/>
  <c r="M14" i="6"/>
  <c r="L13" i="6"/>
  <c r="L14" i="5"/>
  <c r="K13" i="5"/>
  <c r="K14" i="1"/>
  <c r="J13" i="1"/>
  <c r="N14" i="15" l="1"/>
  <c r="M13" i="15"/>
  <c r="N14" i="14"/>
  <c r="M13" i="14"/>
  <c r="N14" i="13"/>
  <c r="M13" i="13"/>
  <c r="N14" i="12"/>
  <c r="M13" i="12"/>
  <c r="M14" i="11"/>
  <c r="L13" i="11"/>
  <c r="N14" i="10"/>
  <c r="M13" i="10"/>
  <c r="N14" i="9"/>
  <c r="M13" i="9"/>
  <c r="N14" i="8"/>
  <c r="M13" i="8"/>
  <c r="M14" i="7"/>
  <c r="L13" i="7"/>
  <c r="N14" i="6"/>
  <c r="M13" i="6"/>
  <c r="M14" i="5"/>
  <c r="L13" i="5"/>
  <c r="L14" i="1"/>
  <c r="K13" i="1"/>
  <c r="O14" i="15" l="1"/>
  <c r="N13" i="15"/>
  <c r="O14" i="14"/>
  <c r="N13" i="14"/>
  <c r="O14" i="13"/>
  <c r="N13" i="13"/>
  <c r="O14" i="12"/>
  <c r="N13" i="12"/>
  <c r="N14" i="11"/>
  <c r="M13" i="11"/>
  <c r="O14" i="10"/>
  <c r="N13" i="10"/>
  <c r="O14" i="9"/>
  <c r="N13" i="9"/>
  <c r="O14" i="8"/>
  <c r="N13" i="8"/>
  <c r="N14" i="7"/>
  <c r="M13" i="7"/>
  <c r="O14" i="6"/>
  <c r="N13" i="6"/>
  <c r="N14" i="5"/>
  <c r="M13" i="5"/>
  <c r="M14" i="1"/>
  <c r="L13" i="1"/>
  <c r="P14" i="15" l="1"/>
  <c r="O13" i="15"/>
  <c r="P14" i="14"/>
  <c r="O13" i="14"/>
  <c r="P14" i="13"/>
  <c r="O13" i="13"/>
  <c r="P14" i="12"/>
  <c r="O13" i="12"/>
  <c r="O14" i="11"/>
  <c r="N13" i="11"/>
  <c r="P14" i="10"/>
  <c r="O13" i="10"/>
  <c r="P14" i="9"/>
  <c r="O13" i="9"/>
  <c r="P14" i="8"/>
  <c r="O13" i="8"/>
  <c r="O14" i="7"/>
  <c r="N13" i="7"/>
  <c r="P14" i="6"/>
  <c r="O13" i="6"/>
  <c r="O14" i="5"/>
  <c r="N13" i="5"/>
  <c r="M13" i="1"/>
  <c r="N14" i="1"/>
  <c r="Q14" i="15" l="1"/>
  <c r="P13" i="15"/>
  <c r="Q14" i="14"/>
  <c r="P13" i="14"/>
  <c r="Q14" i="13"/>
  <c r="P13" i="13"/>
  <c r="Q14" i="12"/>
  <c r="P13" i="12"/>
  <c r="P14" i="11"/>
  <c r="O13" i="11"/>
  <c r="Q14" i="10"/>
  <c r="P13" i="10"/>
  <c r="Q14" i="9"/>
  <c r="P13" i="9"/>
  <c r="Q14" i="8"/>
  <c r="P13" i="8"/>
  <c r="P14" i="7"/>
  <c r="O13" i="7"/>
  <c r="Q14" i="6"/>
  <c r="P13" i="6"/>
  <c r="P14" i="5"/>
  <c r="O13" i="5"/>
  <c r="O14" i="1"/>
  <c r="N13" i="1"/>
  <c r="R14" i="15" l="1"/>
  <c r="Q13" i="15"/>
  <c r="R14" i="14"/>
  <c r="Q13" i="14"/>
  <c r="R14" i="13"/>
  <c r="Q13" i="13"/>
  <c r="R14" i="12"/>
  <c r="Q13" i="12"/>
  <c r="Q14" i="11"/>
  <c r="P13" i="11"/>
  <c r="R14" i="10"/>
  <c r="Q13" i="10"/>
  <c r="R14" i="9"/>
  <c r="Q13" i="9"/>
  <c r="R14" i="8"/>
  <c r="Q13" i="8"/>
  <c r="Q14" i="7"/>
  <c r="P13" i="7"/>
  <c r="R14" i="6"/>
  <c r="Q13" i="6"/>
  <c r="Q14" i="5"/>
  <c r="P13" i="5"/>
  <c r="P14" i="1"/>
  <c r="O13" i="1"/>
  <c r="S14" i="15" l="1"/>
  <c r="R13" i="15"/>
  <c r="S14" i="14"/>
  <c r="R13" i="14"/>
  <c r="S14" i="13"/>
  <c r="R13" i="13"/>
  <c r="S14" i="12"/>
  <c r="R13" i="12"/>
  <c r="R14" i="11"/>
  <c r="Q13" i="11"/>
  <c r="S14" i="10"/>
  <c r="R13" i="10"/>
  <c r="S14" i="9"/>
  <c r="R13" i="9"/>
  <c r="S14" i="8"/>
  <c r="R13" i="8"/>
  <c r="R14" i="7"/>
  <c r="Q13" i="7"/>
  <c r="S14" i="6"/>
  <c r="R13" i="6"/>
  <c r="R14" i="5"/>
  <c r="Q13" i="5"/>
  <c r="Q14" i="1"/>
  <c r="P13" i="1"/>
  <c r="T14" i="15" l="1"/>
  <c r="S13" i="15"/>
  <c r="T14" i="14"/>
  <c r="S13" i="14"/>
  <c r="T14" i="13"/>
  <c r="S13" i="13"/>
  <c r="T14" i="12"/>
  <c r="S13" i="12"/>
  <c r="S14" i="11"/>
  <c r="R13" i="11"/>
  <c r="T14" i="10"/>
  <c r="S13" i="10"/>
  <c r="T14" i="9"/>
  <c r="S13" i="9"/>
  <c r="T14" i="8"/>
  <c r="S13" i="8"/>
  <c r="S14" i="7"/>
  <c r="R13" i="7"/>
  <c r="T14" i="6"/>
  <c r="S13" i="6"/>
  <c r="S14" i="5"/>
  <c r="R13" i="5"/>
  <c r="R14" i="1"/>
  <c r="Q13" i="1"/>
  <c r="U14" i="15" l="1"/>
  <c r="T13" i="15"/>
  <c r="U14" i="14"/>
  <c r="T13" i="14"/>
  <c r="U14" i="13"/>
  <c r="T13" i="13"/>
  <c r="U14" i="12"/>
  <c r="T13" i="12"/>
  <c r="T14" i="11"/>
  <c r="S13" i="11"/>
  <c r="U14" i="10"/>
  <c r="T13" i="10"/>
  <c r="U14" i="9"/>
  <c r="T13" i="9"/>
  <c r="U14" i="8"/>
  <c r="T13" i="8"/>
  <c r="T14" i="7"/>
  <c r="S13" i="7"/>
  <c r="U14" i="6"/>
  <c r="T13" i="6"/>
  <c r="T14" i="5"/>
  <c r="S13" i="5"/>
  <c r="R13" i="1"/>
  <c r="S14" i="1"/>
  <c r="V14" i="15" l="1"/>
  <c r="U13" i="15"/>
  <c r="V14" i="14"/>
  <c r="U13" i="14"/>
  <c r="V14" i="13"/>
  <c r="U13" i="13"/>
  <c r="V14" i="12"/>
  <c r="U13" i="12"/>
  <c r="U14" i="11"/>
  <c r="T13" i="11"/>
  <c r="V14" i="10"/>
  <c r="U13" i="10"/>
  <c r="V14" i="9"/>
  <c r="U13" i="9"/>
  <c r="V14" i="8"/>
  <c r="U13" i="8"/>
  <c r="U14" i="7"/>
  <c r="T13" i="7"/>
  <c r="V14" i="6"/>
  <c r="U13" i="6"/>
  <c r="U14" i="5"/>
  <c r="T13" i="5"/>
  <c r="T14" i="1"/>
  <c r="S13" i="1"/>
  <c r="W14" i="15" l="1"/>
  <c r="V13" i="15"/>
  <c r="W14" i="14"/>
  <c r="V13" i="14"/>
  <c r="W14" i="13"/>
  <c r="V13" i="13"/>
  <c r="W14" i="12"/>
  <c r="V13" i="12"/>
  <c r="V14" i="11"/>
  <c r="U13" i="11"/>
  <c r="W14" i="10"/>
  <c r="V13" i="10"/>
  <c r="W14" i="9"/>
  <c r="V13" i="9"/>
  <c r="W14" i="8"/>
  <c r="V13" i="8"/>
  <c r="V14" i="7"/>
  <c r="U13" i="7"/>
  <c r="W14" i="6"/>
  <c r="V13" i="6"/>
  <c r="V14" i="5"/>
  <c r="U13" i="5"/>
  <c r="U14" i="1"/>
  <c r="T13" i="1"/>
  <c r="X14" i="15" l="1"/>
  <c r="W13" i="15"/>
  <c r="X14" i="14"/>
  <c r="W13" i="14"/>
  <c r="X14" i="13"/>
  <c r="W13" i="13"/>
  <c r="X14" i="12"/>
  <c r="W13" i="12"/>
  <c r="W14" i="11"/>
  <c r="V13" i="11"/>
  <c r="X14" i="10"/>
  <c r="W13" i="10"/>
  <c r="X14" i="9"/>
  <c r="W13" i="9"/>
  <c r="X14" i="8"/>
  <c r="W13" i="8"/>
  <c r="W14" i="7"/>
  <c r="V13" i="7"/>
  <c r="X14" i="6"/>
  <c r="W13" i="6"/>
  <c r="W14" i="5"/>
  <c r="V13" i="5"/>
  <c r="U13" i="1"/>
  <c r="V14" i="1"/>
  <c r="Y14" i="15" l="1"/>
  <c r="X13" i="15"/>
  <c r="Y14" i="14"/>
  <c r="X13" i="14"/>
  <c r="Y14" i="13"/>
  <c r="X13" i="13"/>
  <c r="Y14" i="12"/>
  <c r="X13" i="12"/>
  <c r="X14" i="11"/>
  <c r="W13" i="11"/>
  <c r="Y14" i="10"/>
  <c r="X13" i="10"/>
  <c r="Y14" i="9"/>
  <c r="X13" i="9"/>
  <c r="Y14" i="8"/>
  <c r="X13" i="8"/>
  <c r="X14" i="7"/>
  <c r="W13" i="7"/>
  <c r="Y14" i="6"/>
  <c r="X13" i="6"/>
  <c r="X14" i="5"/>
  <c r="W13" i="5"/>
  <c r="V13" i="1"/>
  <c r="W14" i="1"/>
  <c r="Z14" i="15" l="1"/>
  <c r="Y13" i="15"/>
  <c r="Z14" i="14"/>
  <c r="Y13" i="14"/>
  <c r="Z14" i="13"/>
  <c r="Y13" i="13"/>
  <c r="Z14" i="12"/>
  <c r="Y13" i="12"/>
  <c r="Y14" i="11"/>
  <c r="X13" i="11"/>
  <c r="Z14" i="10"/>
  <c r="Y13" i="10"/>
  <c r="Z14" i="9"/>
  <c r="Y13" i="9"/>
  <c r="Z14" i="8"/>
  <c r="Y13" i="8"/>
  <c r="Y14" i="7"/>
  <c r="X13" i="7"/>
  <c r="Z14" i="6"/>
  <c r="Y13" i="6"/>
  <c r="Y14" i="5"/>
  <c r="X13" i="5"/>
  <c r="X14" i="1"/>
  <c r="W13" i="1"/>
  <c r="AA14" i="15" l="1"/>
  <c r="Z13" i="15"/>
  <c r="AA14" i="14"/>
  <c r="Z13" i="14"/>
  <c r="AA14" i="13"/>
  <c r="Z13" i="13"/>
  <c r="AA14" i="12"/>
  <c r="Z13" i="12"/>
  <c r="Z14" i="11"/>
  <c r="Y13" i="11"/>
  <c r="AA14" i="10"/>
  <c r="Z13" i="10"/>
  <c r="AA14" i="9"/>
  <c r="Z13" i="9"/>
  <c r="AA14" i="8"/>
  <c r="Z13" i="8"/>
  <c r="Z14" i="7"/>
  <c r="Y13" i="7"/>
  <c r="AA14" i="6"/>
  <c r="Z13" i="6"/>
  <c r="Z14" i="5"/>
  <c r="Y13" i="5"/>
  <c r="Y14" i="1"/>
  <c r="X13" i="1"/>
  <c r="AB14" i="15" l="1"/>
  <c r="AA13" i="15"/>
  <c r="AB14" i="14"/>
  <c r="AA13" i="14"/>
  <c r="AB14" i="13"/>
  <c r="AA13" i="13"/>
  <c r="AB14" i="12"/>
  <c r="AA13" i="12"/>
  <c r="AA14" i="11"/>
  <c r="Z13" i="11"/>
  <c r="AB14" i="10"/>
  <c r="AA13" i="10"/>
  <c r="AB14" i="9"/>
  <c r="AA13" i="9"/>
  <c r="AB14" i="8"/>
  <c r="AA13" i="8"/>
  <c r="AA14" i="7"/>
  <c r="Z13" i="7"/>
  <c r="AB14" i="6"/>
  <c r="AA13" i="6"/>
  <c r="AA14" i="5"/>
  <c r="Z13" i="5"/>
  <c r="Y13" i="1"/>
  <c r="Z14" i="1"/>
  <c r="AC14" i="15" l="1"/>
  <c r="AB13" i="15"/>
  <c r="AC14" i="14"/>
  <c r="AB13" i="14"/>
  <c r="AC14" i="13"/>
  <c r="AB13" i="13"/>
  <c r="AC14" i="12"/>
  <c r="AB13" i="12"/>
  <c r="AB14" i="11"/>
  <c r="AA13" i="11"/>
  <c r="AC14" i="10"/>
  <c r="AB13" i="10"/>
  <c r="AC14" i="9"/>
  <c r="AB13" i="9"/>
  <c r="AC14" i="8"/>
  <c r="AB13" i="8"/>
  <c r="AB14" i="7"/>
  <c r="AA13" i="7"/>
  <c r="AC14" i="6"/>
  <c r="AB13" i="6"/>
  <c r="AB14" i="5"/>
  <c r="AA13" i="5"/>
  <c r="Z13" i="1"/>
  <c r="AA14" i="1"/>
  <c r="AD14" i="15" l="1"/>
  <c r="AC13" i="15"/>
  <c r="AD14" i="14"/>
  <c r="AC13" i="14"/>
  <c r="AD14" i="13"/>
  <c r="AC13" i="13"/>
  <c r="AD14" i="12"/>
  <c r="AC13" i="12"/>
  <c r="AC14" i="11"/>
  <c r="AB13" i="11"/>
  <c r="AD14" i="10"/>
  <c r="AC13" i="10"/>
  <c r="AD14" i="9"/>
  <c r="AC13" i="9"/>
  <c r="AD14" i="8"/>
  <c r="AC13" i="8"/>
  <c r="AC14" i="7"/>
  <c r="AB13" i="7"/>
  <c r="AD14" i="6"/>
  <c r="AC13" i="6"/>
  <c r="AC14" i="5"/>
  <c r="AB13" i="5"/>
  <c r="AB14" i="1"/>
  <c r="AA13" i="1"/>
  <c r="AE14" i="15" l="1"/>
  <c r="AD13" i="15"/>
  <c r="AE14" i="14"/>
  <c r="AD13" i="14"/>
  <c r="AE14" i="13"/>
  <c r="AD13" i="13"/>
  <c r="AE14" i="12"/>
  <c r="AD13" i="12"/>
  <c r="AD14" i="11"/>
  <c r="AC13" i="11"/>
  <c r="AE14" i="10"/>
  <c r="AD13" i="10"/>
  <c r="AE14" i="9"/>
  <c r="AD13" i="9"/>
  <c r="AE14" i="8"/>
  <c r="AD13" i="8"/>
  <c r="AD14" i="7"/>
  <c r="AC13" i="7"/>
  <c r="AE14" i="6"/>
  <c r="AD13" i="6"/>
  <c r="AD14" i="5"/>
  <c r="AC13" i="5"/>
  <c r="AC14" i="1"/>
  <c r="AB13" i="1"/>
  <c r="AF14" i="15" l="1"/>
  <c r="AE13" i="15"/>
  <c r="AF14" i="14"/>
  <c r="AE13" i="14"/>
  <c r="AF14" i="13"/>
  <c r="AE13" i="13"/>
  <c r="AF14" i="12"/>
  <c r="AE13" i="12"/>
  <c r="AE14" i="11"/>
  <c r="AD13" i="11"/>
  <c r="AF14" i="10"/>
  <c r="AE13" i="10"/>
  <c r="AF14" i="9"/>
  <c r="AE13" i="9"/>
  <c r="AF14" i="8"/>
  <c r="AE13" i="8"/>
  <c r="AE14" i="7"/>
  <c r="AD13" i="7"/>
  <c r="AF14" i="6"/>
  <c r="AE13" i="6"/>
  <c r="AE14" i="5"/>
  <c r="AD13" i="5"/>
  <c r="AC13" i="1"/>
  <c r="AD14" i="1"/>
  <c r="AG14" i="15" l="1"/>
  <c r="AF13" i="15"/>
  <c r="AG14" i="14"/>
  <c r="AF13" i="14"/>
  <c r="AG14" i="13"/>
  <c r="AF13" i="13"/>
  <c r="AG14" i="12"/>
  <c r="AF13" i="12"/>
  <c r="AF14" i="11"/>
  <c r="AE13" i="11"/>
  <c r="AG14" i="10"/>
  <c r="AF13" i="10"/>
  <c r="AG14" i="9"/>
  <c r="AF13" i="9"/>
  <c r="AG14" i="8"/>
  <c r="AF13" i="8"/>
  <c r="AF14" i="7"/>
  <c r="AE13" i="7"/>
  <c r="AG14" i="6"/>
  <c r="AF13" i="6"/>
  <c r="AF14" i="5"/>
  <c r="AE13" i="5"/>
  <c r="AD13" i="1"/>
  <c r="AE14" i="1"/>
  <c r="AH14" i="15" l="1"/>
  <c r="AG13" i="15"/>
  <c r="AH14" i="14"/>
  <c r="AG13" i="14"/>
  <c r="AH14" i="13"/>
  <c r="AG13" i="13"/>
  <c r="AH14" i="12"/>
  <c r="AG13" i="12"/>
  <c r="AG14" i="11"/>
  <c r="AF13" i="11"/>
  <c r="AH14" i="10"/>
  <c r="AG13" i="10"/>
  <c r="AH14" i="9"/>
  <c r="AG13" i="9"/>
  <c r="AH14" i="8"/>
  <c r="AG13" i="8"/>
  <c r="AG14" i="7"/>
  <c r="AF13" i="7"/>
  <c r="AH14" i="6"/>
  <c r="AG13" i="6"/>
  <c r="AG14" i="5"/>
  <c r="AF13" i="5"/>
  <c r="AF14" i="1"/>
  <c r="AE13" i="1"/>
  <c r="AI14" i="15" l="1"/>
  <c r="AI13" i="15" s="1"/>
  <c r="AH13" i="15"/>
  <c r="AH13" i="14"/>
  <c r="AI14" i="13"/>
  <c r="AI13" i="13" s="1"/>
  <c r="AH13" i="13"/>
  <c r="AH13" i="12"/>
  <c r="AH14" i="11"/>
  <c r="AG13" i="11"/>
  <c r="AI14" i="10"/>
  <c r="AI13" i="10" s="1"/>
  <c r="AH13" i="10"/>
  <c r="AH13" i="9"/>
  <c r="AI14" i="8"/>
  <c r="AI13" i="8" s="1"/>
  <c r="AH13" i="8"/>
  <c r="AH14" i="7"/>
  <c r="AG13" i="7"/>
  <c r="AI14" i="6"/>
  <c r="AI13" i="6" s="1"/>
  <c r="AH13" i="6"/>
  <c r="AH14" i="5"/>
  <c r="AG13" i="5"/>
  <c r="AG14" i="1"/>
  <c r="AF13" i="1"/>
  <c r="AI14" i="11" l="1"/>
  <c r="AI13" i="11" s="1"/>
  <c r="AH13" i="11"/>
  <c r="AH13" i="7"/>
  <c r="AI14" i="5"/>
  <c r="AI13" i="5" s="1"/>
  <c r="AH13" i="5"/>
  <c r="AH14" i="1"/>
  <c r="AG13" i="1"/>
  <c r="AH13" i="1" l="1"/>
  <c r="AI14" i="1"/>
  <c r="AI13" i="1" s="1"/>
</calcChain>
</file>

<file path=xl/sharedStrings.xml><?xml version="1.0" encoding="utf-8"?>
<sst xmlns="http://schemas.openxmlformats.org/spreadsheetml/2006/main" count="402" uniqueCount="63">
  <si>
    <t>Mle</t>
  </si>
  <si>
    <t>Nom et Prénom</t>
  </si>
  <si>
    <t>SERVICE</t>
  </si>
  <si>
    <t>FICHE DE PRESENCE</t>
  </si>
  <si>
    <t>Nom, Prénom:</t>
  </si>
  <si>
    <t>&gt;&gt;</t>
  </si>
  <si>
    <t>Période</t>
  </si>
  <si>
    <t>Présence</t>
  </si>
  <si>
    <t>Date</t>
  </si>
  <si>
    <t>Jrn</t>
  </si>
  <si>
    <t>Période pointage</t>
  </si>
  <si>
    <t>hr</t>
  </si>
  <si>
    <t>SCE</t>
  </si>
  <si>
    <t>MAGASINIER</t>
  </si>
  <si>
    <t>APPRO</t>
  </si>
  <si>
    <t>Observations</t>
  </si>
  <si>
    <t>CUMUL DU MOIS</t>
  </si>
  <si>
    <t>En-tête</t>
  </si>
  <si>
    <t>PJ</t>
  </si>
  <si>
    <t>PH</t>
  </si>
  <si>
    <t>MLE</t>
  </si>
  <si>
    <t>AFFECTATION</t>
  </si>
  <si>
    <t>CONTRAT</t>
  </si>
  <si>
    <t>DEBUT</t>
  </si>
  <si>
    <t>FIN</t>
  </si>
  <si>
    <t>POINTAGE</t>
  </si>
  <si>
    <t>TITRE</t>
  </si>
  <si>
    <t>OBSERVATIONS</t>
  </si>
  <si>
    <t>NOM / PRENOM</t>
  </si>
  <si>
    <t>LISTE DU PERSONNEL</t>
  </si>
  <si>
    <t>Chef d'Equipe</t>
  </si>
  <si>
    <t>Technicien</t>
  </si>
  <si>
    <t>Aide-Technicien</t>
  </si>
  <si>
    <t>Magasinier</t>
  </si>
  <si>
    <t>REGIME</t>
  </si>
  <si>
    <t>DIVISION</t>
  </si>
  <si>
    <t>FONCTION</t>
  </si>
  <si>
    <t>IDENTIFICATION</t>
  </si>
  <si>
    <t>SAV</t>
  </si>
  <si>
    <t>DUPONT Pierre</t>
  </si>
  <si>
    <t>DURANT Jacques</t>
  </si>
  <si>
    <t>MARTIN Daniel</t>
  </si>
  <si>
    <t>BALU Thierry</t>
  </si>
  <si>
    <t>SENANT André</t>
  </si>
  <si>
    <t>JOURNAL</t>
  </si>
  <si>
    <t>&gt;</t>
  </si>
  <si>
    <t>Tableau de bord</t>
  </si>
  <si>
    <t>Magasiner</t>
  </si>
  <si>
    <t>TECHNIQUE</t>
  </si>
  <si>
    <t>CM</t>
  </si>
  <si>
    <t>CG</t>
  </si>
  <si>
    <t>ABS</t>
  </si>
  <si>
    <t>P</t>
  </si>
  <si>
    <t>Atelier</t>
  </si>
  <si>
    <t>J/S</t>
  </si>
  <si>
    <t>Mois:   &gt;&gt;</t>
  </si>
  <si>
    <t>Titre</t>
  </si>
  <si>
    <t>Cette page comprend 12 Fiches</t>
  </si>
  <si>
    <t>Cette feuille est une page Exemple pour illustrer les fonctions souhaitées</t>
  </si>
  <si>
    <t>JF</t>
  </si>
  <si>
    <t>RP</t>
  </si>
  <si>
    <t>REMARQUES</t>
  </si>
  <si>
    <t>Cases réservés au Tableau de bord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</si>
</sst>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d/m;@"/>
    <numFmt numFmtId="165" formatCode="mmmm\ yyyy;@"/>
    <numFmt numFmtId="166" formatCode="00"/>
    <numFmt numFmtId="167" formatCode="dd/mm/yy"/>
    <numFmt numFmtId="168" formatCode="dd/mm/yy;@"/>
    <numFmt numFmtId="169" formatCode="0.000"/>
    <numFmt numFmtId="170" formatCode="ddd"/>
    <numFmt numFmtId="171" formatCode="000"/>
    <numFmt numFmtId="172" formatCode="&quot; &quot;mmmm&quot; &quot;\,&quot; &quot;yyyy"/>
    <numFmt numFmtId="174" formatCode="0000000000000000000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Courier New"/>
      <family val="3"/>
    </font>
    <font>
      <b/>
      <sz val="18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name val="Times New Roman"/>
      <family val="1"/>
    </font>
    <font>
      <b/>
      <sz val="8"/>
      <color rgb="FF0000FF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8" tint="-0.499984740745262"/>
      <name val="Arial"/>
      <family val="2"/>
    </font>
    <font>
      <b/>
      <sz val="11"/>
      <name val="Times New Roman"/>
      <family val="1"/>
    </font>
    <font>
      <b/>
      <sz val="10"/>
      <name val="Arial"/>
      <family val="2"/>
    </font>
    <font>
      <b/>
      <sz val="10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22"/>
      <color theme="0" tint="-0.34998626667073579"/>
      <name val="Arial"/>
      <family val="2"/>
    </font>
    <font>
      <sz val="20"/>
      <color theme="0" tint="-0.34998626667073579"/>
      <name val="Arial"/>
      <family val="2"/>
    </font>
    <font>
      <b/>
      <sz val="8"/>
      <color rgb="FF0000FF"/>
      <name val="Arial"/>
      <family val="2"/>
    </font>
    <font>
      <b/>
      <sz val="12"/>
      <color rgb="FFFF0000"/>
      <name val="Calibri"/>
      <family val="2"/>
      <scheme val="minor"/>
    </font>
    <font>
      <b/>
      <sz val="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gradientFill>
        <stop position="0">
          <color rgb="FFFFFF00"/>
        </stop>
        <stop position="1">
          <color theme="0"/>
        </stop>
      </gradientFill>
    </fill>
    <fill>
      <gradientFill>
        <stop position="0">
          <color rgb="FFFFC000"/>
        </stop>
        <stop position="1">
          <color rgb="FFFFFF66"/>
        </stop>
      </gradientFill>
    </fill>
    <fill>
      <patternFill patternType="solid">
        <fgColor theme="4" tint="0.59996337778862885"/>
        <bgColor indexed="64"/>
      </patternFill>
    </fill>
  </fills>
  <borders count="1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double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ashDot">
        <color indexed="64"/>
      </right>
      <top style="double">
        <color auto="1"/>
      </top>
      <bottom style="dashDot">
        <color indexed="64"/>
      </bottom>
      <diagonal/>
    </border>
    <border>
      <left style="thin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 style="dashDot">
        <color indexed="64"/>
      </right>
      <top style="dashDot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dashDot">
        <color auto="1"/>
      </bottom>
      <diagonal/>
    </border>
    <border>
      <left style="dashDot">
        <color auto="1"/>
      </left>
      <right style="medium">
        <color auto="1"/>
      </right>
      <top style="dashDot">
        <color auto="1"/>
      </top>
      <bottom style="dashDot">
        <color auto="1"/>
      </bottom>
      <diagonal/>
    </border>
    <border>
      <left style="dashDot">
        <color indexed="64"/>
      </left>
      <right/>
      <top style="dashDot">
        <color indexed="64"/>
      </top>
      <bottom style="dashDot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medium">
        <color auto="1"/>
      </bottom>
      <diagonal/>
    </border>
    <border>
      <left style="dashDot">
        <color indexed="64"/>
      </left>
      <right/>
      <top style="dashDot">
        <color indexed="64"/>
      </top>
      <bottom style="medium">
        <color auto="1"/>
      </bottom>
      <diagonal/>
    </border>
    <border>
      <left style="dashDot">
        <color auto="1"/>
      </left>
      <right style="medium">
        <color auto="1"/>
      </right>
      <top style="dashDot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ashDot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medium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2" fillId="0" borderId="0"/>
  </cellStyleXfs>
  <cellXfs count="226">
    <xf numFmtId="0" fontId="0" fillId="0" borderId="0" xfId="0"/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4" fillId="0" borderId="0" xfId="1" applyFont="1"/>
    <xf numFmtId="0" fontId="4" fillId="0" borderId="5" xfId="1" applyFont="1" applyBorder="1" applyAlignment="1" applyProtection="1">
      <alignment horizontal="center"/>
      <protection locked="0"/>
    </xf>
    <xf numFmtId="169" fontId="4" fillId="0" borderId="7" xfId="1" applyNumberFormat="1" applyFont="1" applyBorder="1" applyAlignment="1" applyProtection="1">
      <alignment horizontal="center"/>
      <protection locked="0"/>
    </xf>
    <xf numFmtId="0" fontId="4" fillId="0" borderId="12" xfId="1" applyFont="1" applyBorder="1" applyAlignment="1" applyProtection="1">
      <alignment horizontal="center"/>
      <protection locked="0"/>
    </xf>
    <xf numFmtId="0" fontId="4" fillId="0" borderId="12" xfId="1" applyFont="1" applyBorder="1" applyAlignment="1" applyProtection="1">
      <alignment horizontal="center"/>
    </xf>
    <xf numFmtId="0" fontId="4" fillId="0" borderId="6" xfId="1" applyFont="1" applyBorder="1" applyAlignment="1" applyProtection="1">
      <alignment horizontal="center"/>
      <protection locked="0"/>
    </xf>
    <xf numFmtId="0" fontId="4" fillId="0" borderId="6" xfId="1" applyFont="1" applyBorder="1" applyAlignment="1" applyProtection="1">
      <alignment horizontal="center"/>
    </xf>
    <xf numFmtId="0" fontId="4" fillId="0" borderId="13" xfId="1" applyFont="1" applyBorder="1" applyAlignment="1" applyProtection="1">
      <alignment horizontal="center"/>
      <protection locked="0"/>
    </xf>
    <xf numFmtId="0" fontId="3" fillId="0" borderId="15" xfId="1" applyFont="1" applyBorder="1" applyAlignment="1">
      <alignment horizontal="center"/>
    </xf>
    <xf numFmtId="0" fontId="3" fillId="0" borderId="16" xfId="1" applyFont="1" applyBorder="1" applyAlignment="1">
      <alignment horizontal="center"/>
    </xf>
    <xf numFmtId="0" fontId="4" fillId="0" borderId="17" xfId="1" applyFont="1" applyBorder="1" applyAlignment="1" applyProtection="1">
      <alignment horizontal="center"/>
    </xf>
    <xf numFmtId="0" fontId="4" fillId="0" borderId="18" xfId="1" applyFont="1" applyBorder="1" applyAlignment="1" applyProtection="1">
      <alignment horizontal="center"/>
    </xf>
    <xf numFmtId="0" fontId="4" fillId="0" borderId="19" xfId="1" applyFont="1" applyBorder="1" applyAlignment="1" applyProtection="1">
      <alignment horizontal="center"/>
      <protection locked="0"/>
    </xf>
    <xf numFmtId="0" fontId="3" fillId="0" borderId="10" xfId="1" applyFont="1" applyBorder="1" applyAlignment="1">
      <alignment horizontal="center"/>
    </xf>
    <xf numFmtId="0" fontId="3" fillId="0" borderId="47" xfId="1" applyFont="1" applyBorder="1" applyAlignment="1">
      <alignment horizontal="center"/>
    </xf>
    <xf numFmtId="0" fontId="5" fillId="0" borderId="50" xfId="1" applyFont="1" applyBorder="1" applyProtection="1">
      <protection locked="0"/>
    </xf>
    <xf numFmtId="0" fontId="4" fillId="0" borderId="54" xfId="1" applyFont="1" applyBorder="1" applyAlignment="1" applyProtection="1">
      <alignment horizontal="center"/>
      <protection locked="0"/>
    </xf>
    <xf numFmtId="0" fontId="4" fillId="0" borderId="55" xfId="1" applyFont="1" applyBorder="1" applyAlignment="1" applyProtection="1">
      <alignment horizontal="center"/>
    </xf>
    <xf numFmtId="0" fontId="4" fillId="0" borderId="53" xfId="1" applyFont="1" applyBorder="1" applyAlignment="1" applyProtection="1">
      <alignment horizontal="center"/>
    </xf>
    <xf numFmtId="0" fontId="4" fillId="0" borderId="53" xfId="1" applyFont="1" applyBorder="1" applyAlignment="1" applyProtection="1">
      <alignment horizontal="center"/>
      <protection locked="0"/>
    </xf>
    <xf numFmtId="0" fontId="4" fillId="0" borderId="56" xfId="1" applyFont="1" applyBorder="1" applyAlignment="1" applyProtection="1">
      <alignment horizontal="center"/>
      <protection locked="0"/>
    </xf>
    <xf numFmtId="169" fontId="4" fillId="0" borderId="57" xfId="1" applyNumberFormat="1" applyFont="1" applyBorder="1" applyAlignment="1" applyProtection="1">
      <alignment horizontal="center"/>
      <protection locked="0"/>
    </xf>
    <xf numFmtId="0" fontId="0" fillId="0" borderId="48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16" fontId="5" fillId="0" borderId="50" xfId="1" applyNumberFormat="1" applyFont="1" applyBorder="1" applyProtection="1">
      <protection locked="0"/>
    </xf>
    <xf numFmtId="0" fontId="3" fillId="0" borderId="0" xfId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Font="1"/>
    <xf numFmtId="0" fontId="6" fillId="0" borderId="0" xfId="0" applyFont="1"/>
    <xf numFmtId="0" fontId="0" fillId="0" borderId="79" xfId="0" applyBorder="1"/>
    <xf numFmtId="0" fontId="0" fillId="0" borderId="80" xfId="0" applyBorder="1"/>
    <xf numFmtId="0" fontId="0" fillId="0" borderId="0" xfId="0" applyBorder="1"/>
    <xf numFmtId="0" fontId="0" fillId="0" borderId="82" xfId="0" applyBorder="1"/>
    <xf numFmtId="0" fontId="0" fillId="0" borderId="84" xfId="0" applyBorder="1"/>
    <xf numFmtId="0" fontId="0" fillId="0" borderId="85" xfId="0" applyBorder="1"/>
    <xf numFmtId="0" fontId="1" fillId="0" borderId="77" xfId="0" applyFont="1" applyBorder="1" applyAlignment="1">
      <alignment horizontal="center"/>
    </xf>
    <xf numFmtId="0" fontId="1" fillId="0" borderId="76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164" fontId="1" fillId="0" borderId="59" xfId="0" applyNumberFormat="1" applyFont="1" applyBorder="1" applyAlignment="1">
      <alignment horizontal="center"/>
    </xf>
    <xf numFmtId="0" fontId="3" fillId="0" borderId="37" xfId="1" applyFont="1" applyBorder="1" applyAlignment="1">
      <alignment horizontal="center" vertical="center"/>
    </xf>
    <xf numFmtId="166" fontId="3" fillId="0" borderId="36" xfId="1" applyNumberFormat="1" applyFont="1" applyBorder="1" applyAlignment="1">
      <alignment horizontal="center" vertical="center"/>
    </xf>
    <xf numFmtId="0" fontId="8" fillId="0" borderId="10" xfId="0" applyNumberFormat="1" applyFont="1" applyBorder="1" applyAlignment="1">
      <alignment horizontal="left"/>
    </xf>
    <xf numFmtId="0" fontId="8" fillId="0" borderId="3" xfId="0" applyNumberFormat="1" applyFont="1" applyBorder="1" applyAlignment="1">
      <alignment horizontal="left"/>
    </xf>
    <xf numFmtId="0" fontId="8" fillId="0" borderId="37" xfId="0" applyNumberFormat="1" applyFont="1" applyBorder="1" applyAlignment="1">
      <alignment horizontal="left"/>
    </xf>
    <xf numFmtId="166" fontId="8" fillId="0" borderId="60" xfId="0" applyNumberFormat="1" applyFont="1" applyBorder="1" applyAlignment="1">
      <alignment horizontal="center"/>
    </xf>
    <xf numFmtId="166" fontId="8" fillId="0" borderId="63" xfId="0" applyNumberFormat="1" applyFont="1" applyBorder="1" applyAlignment="1">
      <alignment horizontal="center"/>
    </xf>
    <xf numFmtId="171" fontId="8" fillId="0" borderId="72" xfId="0" applyNumberFormat="1" applyFont="1" applyBorder="1" applyAlignment="1">
      <alignment horizontal="center"/>
    </xf>
    <xf numFmtId="0" fontId="8" fillId="0" borderId="12" xfId="0" applyNumberFormat="1" applyFont="1" applyBorder="1" applyAlignment="1">
      <alignment horizontal="left"/>
    </xf>
    <xf numFmtId="171" fontId="8" fillId="0" borderId="74" xfId="0" applyNumberFormat="1" applyFont="1" applyBorder="1" applyAlignment="1">
      <alignment horizontal="center"/>
    </xf>
    <xf numFmtId="0" fontId="8" fillId="0" borderId="53" xfId="0" applyNumberFormat="1" applyFont="1" applyBorder="1" applyAlignment="1">
      <alignment horizontal="left"/>
    </xf>
    <xf numFmtId="0" fontId="9" fillId="0" borderId="53" xfId="0" applyFont="1" applyBorder="1"/>
    <xf numFmtId="0" fontId="9" fillId="0" borderId="75" xfId="0" applyFont="1" applyBorder="1"/>
    <xf numFmtId="168" fontId="9" fillId="0" borderId="53" xfId="0" applyNumberFormat="1" applyFont="1" applyBorder="1" applyAlignment="1">
      <alignment horizontal="center"/>
    </xf>
    <xf numFmtId="0" fontId="10" fillId="0" borderId="78" xfId="0" applyFont="1" applyBorder="1" applyAlignment="1">
      <alignment horizontal="center"/>
    </xf>
    <xf numFmtId="0" fontId="10" fillId="0" borderId="81" xfId="0" applyFont="1" applyBorder="1" applyAlignment="1">
      <alignment horizontal="center"/>
    </xf>
    <xf numFmtId="0" fontId="10" fillId="0" borderId="8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79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22" xfId="0" applyFont="1" applyBorder="1" applyAlignment="1">
      <alignment horizontal="center" vertical="center"/>
    </xf>
    <xf numFmtId="170" fontId="0" fillId="3" borderId="40" xfId="0" applyNumberFormat="1" applyFill="1" applyBorder="1" applyAlignment="1">
      <alignment horizontal="center"/>
    </xf>
    <xf numFmtId="170" fontId="0" fillId="3" borderId="34" xfId="0" applyNumberFormat="1" applyFill="1" applyBorder="1" applyAlignment="1">
      <alignment horizontal="center"/>
    </xf>
    <xf numFmtId="170" fontId="0" fillId="3" borderId="97" xfId="0" applyNumberFormat="1" applyFill="1" applyBorder="1" applyAlignment="1">
      <alignment horizontal="center"/>
    </xf>
    <xf numFmtId="164" fontId="1" fillId="3" borderId="96" xfId="0" applyNumberFormat="1" applyFont="1" applyFill="1" applyBorder="1" applyAlignment="1">
      <alignment horizontal="center"/>
    </xf>
    <xf numFmtId="0" fontId="9" fillId="0" borderId="93" xfId="0" applyFont="1" applyBorder="1" applyAlignment="1">
      <alignment horizontal="center" vertical="center"/>
    </xf>
    <xf numFmtId="0" fontId="9" fillId="0" borderId="89" xfId="0" applyFont="1" applyBorder="1" applyAlignment="1">
      <alignment horizontal="center" vertical="center"/>
    </xf>
    <xf numFmtId="0" fontId="9" fillId="0" borderId="90" xfId="0" applyFont="1" applyBorder="1" applyAlignment="1">
      <alignment horizontal="center" vertical="center"/>
    </xf>
    <xf numFmtId="0" fontId="9" fillId="0" borderId="95" xfId="0" applyFont="1" applyBorder="1" applyAlignment="1">
      <alignment horizontal="center" vertical="center"/>
    </xf>
    <xf numFmtId="0" fontId="9" fillId="0" borderId="94" xfId="0" applyFont="1" applyBorder="1" applyAlignment="1">
      <alignment horizontal="center" vertical="center"/>
    </xf>
    <xf numFmtId="0" fontId="9" fillId="0" borderId="91" xfId="0" applyFont="1" applyBorder="1" applyAlignment="1">
      <alignment horizontal="center" vertical="center"/>
    </xf>
    <xf numFmtId="0" fontId="9" fillId="0" borderId="92" xfId="0" applyFont="1" applyBorder="1" applyAlignment="1">
      <alignment horizontal="center" vertical="center"/>
    </xf>
    <xf numFmtId="0" fontId="12" fillId="0" borderId="89" xfId="0" applyFont="1" applyBorder="1" applyAlignment="1">
      <alignment horizontal="center" vertical="center"/>
    </xf>
    <xf numFmtId="0" fontId="12" fillId="0" borderId="94" xfId="0" applyFont="1" applyBorder="1" applyAlignment="1">
      <alignment horizontal="center" vertical="center"/>
    </xf>
    <xf numFmtId="0" fontId="13" fillId="0" borderId="89" xfId="0" applyFont="1" applyBorder="1" applyAlignment="1">
      <alignment horizontal="center" vertical="center"/>
    </xf>
    <xf numFmtId="0" fontId="12" fillId="0" borderId="88" xfId="0" applyFont="1" applyBorder="1" applyAlignment="1">
      <alignment horizontal="center" vertical="center"/>
    </xf>
    <xf numFmtId="0" fontId="9" fillId="0" borderId="98" xfId="0" applyFont="1" applyBorder="1" applyAlignment="1">
      <alignment horizontal="center" vertical="center"/>
    </xf>
    <xf numFmtId="0" fontId="9" fillId="0" borderId="99" xfId="0" applyFont="1" applyBorder="1" applyAlignment="1">
      <alignment horizontal="center" vertical="center"/>
    </xf>
    <xf numFmtId="0" fontId="9" fillId="0" borderId="100" xfId="0" applyFont="1" applyBorder="1" applyAlignment="1">
      <alignment horizontal="center" vertical="center"/>
    </xf>
    <xf numFmtId="0" fontId="15" fillId="0" borderId="79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93" xfId="0" applyFont="1" applyBorder="1" applyAlignment="1">
      <alignment horizontal="center" vertical="center"/>
    </xf>
    <xf numFmtId="0" fontId="8" fillId="0" borderId="89" xfId="0" applyFont="1" applyBorder="1" applyAlignment="1">
      <alignment horizontal="center" vertical="center"/>
    </xf>
    <xf numFmtId="0" fontId="8" fillId="0" borderId="94" xfId="0" applyFont="1" applyBorder="1" applyAlignment="1">
      <alignment horizontal="center" vertical="center"/>
    </xf>
    <xf numFmtId="164" fontId="13" fillId="3" borderId="96" xfId="0" applyNumberFormat="1" applyFont="1" applyFill="1" applyBorder="1" applyAlignment="1">
      <alignment horizontal="center"/>
    </xf>
    <xf numFmtId="0" fontId="13" fillId="0" borderId="88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92" xfId="0" applyFont="1" applyBorder="1" applyAlignment="1">
      <alignment horizontal="center" vertical="center"/>
    </xf>
    <xf numFmtId="170" fontId="13" fillId="3" borderId="34" xfId="0" applyNumberFormat="1" applyFont="1" applyFill="1" applyBorder="1" applyAlignment="1">
      <alignment horizontal="center"/>
    </xf>
    <xf numFmtId="0" fontId="8" fillId="0" borderId="12" xfId="0" applyFont="1" applyBorder="1"/>
    <xf numFmtId="168" fontId="8" fillId="0" borderId="12" xfId="0" applyNumberFormat="1" applyFont="1" applyBorder="1" applyAlignment="1">
      <alignment horizontal="center"/>
    </xf>
    <xf numFmtId="0" fontId="8" fillId="0" borderId="73" xfId="0" applyFont="1" applyBorder="1"/>
    <xf numFmtId="0" fontId="10" fillId="0" borderId="0" xfId="0" applyFont="1"/>
    <xf numFmtId="0" fontId="4" fillId="0" borderId="13" xfId="1" applyFont="1" applyBorder="1"/>
    <xf numFmtId="0" fontId="4" fillId="0" borderId="11" xfId="1" applyFont="1" applyBorder="1"/>
    <xf numFmtId="0" fontId="4" fillId="0" borderId="14" xfId="1" applyFont="1" applyBorder="1"/>
    <xf numFmtId="0" fontId="4" fillId="0" borderId="5" xfId="1" applyFont="1" applyBorder="1"/>
    <xf numFmtId="0" fontId="4" fillId="0" borderId="0" xfId="1" applyFont="1" applyBorder="1"/>
    <xf numFmtId="0" fontId="4" fillId="0" borderId="7" xfId="1" applyFont="1" applyBorder="1"/>
    <xf numFmtId="0" fontId="4" fillId="0" borderId="9" xfId="1" applyFont="1" applyBorder="1"/>
    <xf numFmtId="0" fontId="4" fillId="0" borderId="69" xfId="1" applyFont="1" applyBorder="1"/>
    <xf numFmtId="0" fontId="4" fillId="0" borderId="10" xfId="1" applyFont="1" applyBorder="1"/>
    <xf numFmtId="166" fontId="3" fillId="0" borderId="38" xfId="1" applyNumberFormat="1" applyFont="1" applyBorder="1" applyAlignment="1">
      <alignment horizontal="center"/>
    </xf>
    <xf numFmtId="0" fontId="17" fillId="0" borderId="32" xfId="1" applyFont="1" applyBorder="1" applyAlignment="1" applyProtection="1">
      <alignment horizontal="center" vertical="center"/>
      <protection locked="0"/>
    </xf>
    <xf numFmtId="0" fontId="18" fillId="0" borderId="29" xfId="1" applyFont="1" applyBorder="1" applyAlignment="1">
      <alignment horizontal="center"/>
    </xf>
    <xf numFmtId="166" fontId="19" fillId="0" borderId="39" xfId="1" applyNumberFormat="1" applyFont="1" applyBorder="1" applyAlignment="1">
      <alignment horizontal="center"/>
    </xf>
    <xf numFmtId="1" fontId="17" fillId="0" borderId="33" xfId="1" applyNumberFormat="1" applyFont="1" applyBorder="1" applyAlignment="1" applyProtection="1">
      <alignment horizontal="center" vertical="center"/>
      <protection locked="0"/>
    </xf>
    <xf numFmtId="0" fontId="3" fillId="0" borderId="45" xfId="1" applyFont="1" applyBorder="1" applyAlignment="1">
      <alignment horizontal="center"/>
    </xf>
    <xf numFmtId="170" fontId="4" fillId="0" borderId="49" xfId="1" applyNumberFormat="1" applyFont="1" applyBorder="1" applyAlignment="1">
      <alignment horizontal="left"/>
    </xf>
    <xf numFmtId="168" fontId="4" fillId="0" borderId="6" xfId="1" applyNumberFormat="1" applyFont="1" applyBorder="1" applyAlignment="1">
      <alignment horizontal="center"/>
    </xf>
    <xf numFmtId="0" fontId="16" fillId="0" borderId="51" xfId="0" quotePrefix="1" applyFont="1" applyBorder="1"/>
    <xf numFmtId="170" fontId="4" fillId="0" borderId="52" xfId="1" applyNumberFormat="1" applyFont="1" applyBorder="1" applyAlignment="1">
      <alignment horizontal="left"/>
    </xf>
    <xf numFmtId="0" fontId="4" fillId="0" borderId="65" xfId="1" applyFont="1" applyBorder="1"/>
    <xf numFmtId="0" fontId="4" fillId="0" borderId="66" xfId="1" applyFont="1" applyBorder="1"/>
    <xf numFmtId="0" fontId="4" fillId="0" borderId="67" xfId="1" applyFont="1" applyBorder="1"/>
    <xf numFmtId="0" fontId="4" fillId="0" borderId="30" xfId="1" applyFont="1" applyBorder="1"/>
    <xf numFmtId="0" fontId="4" fillId="0" borderId="35" xfId="1" applyFont="1" applyBorder="1"/>
    <xf numFmtId="0" fontId="4" fillId="0" borderId="21" xfId="1" applyFont="1" applyBorder="1"/>
    <xf numFmtId="0" fontId="4" fillId="0" borderId="68" xfId="1" applyFont="1" applyBorder="1"/>
    <xf numFmtId="165" fontId="7" fillId="0" borderId="23" xfId="1" applyNumberFormat="1" applyFont="1" applyBorder="1" applyAlignment="1">
      <alignment horizontal="center" vertical="center"/>
    </xf>
    <xf numFmtId="172" fontId="11" fillId="0" borderId="66" xfId="0" applyNumberFormat="1" applyFont="1" applyBorder="1" applyAlignment="1">
      <alignment horizontal="center"/>
    </xf>
    <xf numFmtId="172" fontId="11" fillId="0" borderId="21" xfId="0" applyNumberFormat="1" applyFont="1" applyBorder="1" applyAlignment="1">
      <alignment horizontal="center"/>
    </xf>
    <xf numFmtId="172" fontId="11" fillId="0" borderId="23" xfId="0" applyNumberFormat="1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8" fillId="0" borderId="70" xfId="1" applyFont="1" applyBorder="1" applyAlignment="1">
      <alignment horizontal="center"/>
    </xf>
    <xf numFmtId="0" fontId="18" fillId="0" borderId="71" xfId="1" applyFont="1" applyBorder="1" applyAlignment="1">
      <alignment horizontal="center"/>
    </xf>
    <xf numFmtId="0" fontId="3" fillId="0" borderId="40" xfId="1" applyFont="1" applyBorder="1" applyAlignment="1">
      <alignment horizontal="center"/>
    </xf>
    <xf numFmtId="0" fontId="3" fillId="0" borderId="34" xfId="1" applyFont="1" applyBorder="1" applyAlignment="1">
      <alignment horizontal="center"/>
    </xf>
    <xf numFmtId="0" fontId="3" fillId="0" borderId="34" xfId="1" applyFont="1" applyBorder="1" applyAlignment="1">
      <alignment horizontal="center" vertical="center"/>
    </xf>
    <xf numFmtId="0" fontId="3" fillId="0" borderId="41" xfId="1" applyFont="1" applyBorder="1" applyAlignment="1">
      <alignment horizontal="center" vertical="center"/>
    </xf>
    <xf numFmtId="0" fontId="3" fillId="0" borderId="42" xfId="1" applyFont="1" applyBorder="1" applyAlignment="1">
      <alignment horizontal="center" vertical="center"/>
    </xf>
    <xf numFmtId="0" fontId="3" fillId="0" borderId="43" xfId="1" applyFont="1" applyBorder="1" applyAlignment="1">
      <alignment horizontal="center" vertical="center"/>
    </xf>
    <xf numFmtId="0" fontId="3" fillId="0" borderId="44" xfId="1" applyFont="1" applyBorder="1" applyAlignment="1">
      <alignment horizontal="center" vertical="center"/>
    </xf>
    <xf numFmtId="0" fontId="3" fillId="0" borderId="46" xfId="1" applyFont="1" applyBorder="1" applyAlignment="1">
      <alignment horizontal="center" vertical="center"/>
    </xf>
    <xf numFmtId="0" fontId="3" fillId="0" borderId="48" xfId="1" applyFont="1" applyBorder="1" applyAlignment="1">
      <alignment horizontal="center" vertical="center"/>
    </xf>
    <xf numFmtId="0" fontId="18" fillId="0" borderId="24" xfId="1" applyFont="1" applyBorder="1" applyAlignment="1">
      <alignment horizontal="left" vertical="center"/>
    </xf>
    <xf numFmtId="0" fontId="18" fillId="0" borderId="25" xfId="1" applyFont="1" applyBorder="1" applyAlignment="1">
      <alignment horizontal="left" vertical="center"/>
    </xf>
    <xf numFmtId="0" fontId="17" fillId="0" borderId="25" xfId="1" applyFont="1" applyBorder="1" applyAlignment="1" applyProtection="1">
      <alignment horizontal="center"/>
      <protection locked="0"/>
    </xf>
    <xf numFmtId="0" fontId="17" fillId="0" borderId="31" xfId="1" applyFont="1" applyBorder="1" applyAlignment="1" applyProtection="1">
      <alignment horizontal="center"/>
      <protection locked="0"/>
    </xf>
    <xf numFmtId="0" fontId="18" fillId="0" borderId="26" xfId="1" applyFont="1" applyBorder="1" applyAlignment="1">
      <alignment horizontal="left" vertical="center"/>
    </xf>
    <xf numFmtId="0" fontId="18" fillId="0" borderId="27" xfId="1" applyFont="1" applyBorder="1" applyAlignment="1">
      <alignment horizontal="left" vertical="center"/>
    </xf>
    <xf numFmtId="168" fontId="17" fillId="0" borderId="28" xfId="1" applyNumberFormat="1" applyFont="1" applyBorder="1" applyAlignment="1" applyProtection="1">
      <alignment horizontal="center"/>
      <protection locked="0"/>
    </xf>
    <xf numFmtId="168" fontId="17" fillId="0" borderId="29" xfId="1" applyNumberFormat="1" applyFont="1" applyBorder="1" applyAlignment="1" applyProtection="1">
      <alignment horizontal="center"/>
      <protection locked="0"/>
    </xf>
    <xf numFmtId="167" fontId="17" fillId="0" borderId="29" xfId="1" applyNumberFormat="1" applyFont="1" applyBorder="1" applyAlignment="1">
      <alignment horizontal="center"/>
    </xf>
    <xf numFmtId="167" fontId="17" fillId="0" borderId="37" xfId="1" applyNumberFormat="1" applyFont="1" applyBorder="1" applyAlignment="1">
      <alignment horizontal="center"/>
    </xf>
    <xf numFmtId="0" fontId="20" fillId="0" borderId="20" xfId="1" applyFont="1" applyBorder="1" applyAlignment="1">
      <alignment horizontal="center" vertical="center"/>
    </xf>
    <xf numFmtId="0" fontId="20" fillId="0" borderId="21" xfId="1" applyFont="1" applyBorder="1" applyAlignment="1">
      <alignment horizontal="center" vertical="center"/>
    </xf>
    <xf numFmtId="0" fontId="20" fillId="0" borderId="22" xfId="1" applyFont="1" applyBorder="1" applyAlignment="1">
      <alignment horizontal="center" vertical="center"/>
    </xf>
    <xf numFmtId="0" fontId="21" fillId="0" borderId="66" xfId="1" applyFont="1" applyBorder="1" applyAlignment="1">
      <alignment horizontal="center" vertical="center"/>
    </xf>
    <xf numFmtId="0" fontId="21" fillId="0" borderId="21" xfId="1" applyFont="1" applyBorder="1" applyAlignment="1">
      <alignment horizontal="center" vertical="center"/>
    </xf>
    <xf numFmtId="0" fontId="22" fillId="0" borderId="25" xfId="1" applyFont="1" applyBorder="1" applyAlignment="1" applyProtection="1">
      <alignment horizontal="center"/>
      <protection locked="0"/>
    </xf>
    <xf numFmtId="0" fontId="22" fillId="0" borderId="31" xfId="1" applyFont="1" applyBorder="1" applyAlignment="1" applyProtection="1">
      <alignment horizontal="center"/>
      <protection locked="0"/>
    </xf>
    <xf numFmtId="0" fontId="22" fillId="0" borderId="31" xfId="1" applyFont="1" applyBorder="1" applyAlignment="1" applyProtection="1">
      <alignment horizontal="center" vertical="center"/>
      <protection locked="0"/>
    </xf>
    <xf numFmtId="0" fontId="22" fillId="0" borderId="43" xfId="1" applyFont="1" applyBorder="1" applyAlignment="1" applyProtection="1">
      <alignment horizontal="center" vertical="center"/>
      <protection locked="0"/>
    </xf>
    <xf numFmtId="0" fontId="22" fillId="0" borderId="36" xfId="1" applyFont="1" applyBorder="1" applyAlignment="1" applyProtection="1">
      <alignment horizontal="center" vertical="center"/>
      <protection locked="0"/>
    </xf>
    <xf numFmtId="170" fontId="23" fillId="3" borderId="34" xfId="0" applyNumberFormat="1" applyFont="1" applyFill="1" applyBorder="1" applyAlignment="1">
      <alignment horizontal="center"/>
    </xf>
    <xf numFmtId="164" fontId="23" fillId="3" borderId="96" xfId="0" applyNumberFormat="1" applyFont="1" applyFill="1" applyBorder="1" applyAlignment="1">
      <alignment horizontal="center"/>
    </xf>
    <xf numFmtId="170" fontId="24" fillId="3" borderId="34" xfId="0" applyNumberFormat="1" applyFont="1" applyFill="1" applyBorder="1" applyAlignment="1">
      <alignment horizontal="center"/>
    </xf>
    <xf numFmtId="170" fontId="24" fillId="3" borderId="40" xfId="0" applyNumberFormat="1" applyFont="1" applyFill="1" applyBorder="1" applyAlignment="1">
      <alignment horizontal="center"/>
    </xf>
    <xf numFmtId="0" fontId="4" fillId="0" borderId="102" xfId="1" applyFont="1" applyBorder="1"/>
    <xf numFmtId="0" fontId="10" fillId="0" borderId="102" xfId="0" applyFont="1" applyBorder="1"/>
    <xf numFmtId="0" fontId="0" fillId="0" borderId="102" xfId="0" applyBorder="1"/>
    <xf numFmtId="0" fontId="25" fillId="0" borderId="7" xfId="1" applyFont="1" applyBorder="1" applyAlignment="1">
      <alignment horizontal="right" vertical="center"/>
    </xf>
    <xf numFmtId="0" fontId="26" fillId="0" borderId="7" xfId="1" applyFont="1" applyBorder="1" applyAlignment="1">
      <alignment horizontal="right" vertical="center"/>
    </xf>
    <xf numFmtId="171" fontId="8" fillId="0" borderId="103" xfId="0" applyNumberFormat="1" applyFont="1" applyBorder="1" applyAlignment="1">
      <alignment horizontal="center"/>
    </xf>
    <xf numFmtId="0" fontId="8" fillId="0" borderId="104" xfId="0" applyNumberFormat="1" applyFont="1" applyBorder="1" applyAlignment="1">
      <alignment horizontal="left"/>
    </xf>
    <xf numFmtId="0" fontId="8" fillId="0" borderId="104" xfId="0" applyFont="1" applyBorder="1"/>
    <xf numFmtId="168" fontId="8" fillId="0" borderId="104" xfId="0" applyNumberFormat="1" applyFont="1" applyBorder="1" applyAlignment="1">
      <alignment horizontal="center"/>
    </xf>
    <xf numFmtId="0" fontId="8" fillId="0" borderId="105" xfId="0" applyFont="1" applyBorder="1"/>
    <xf numFmtId="0" fontId="9" fillId="0" borderId="104" xfId="0" applyFont="1" applyBorder="1"/>
    <xf numFmtId="168" fontId="9" fillId="0" borderId="104" xfId="0" applyNumberFormat="1" applyFont="1" applyBorder="1" applyAlignment="1">
      <alignment horizontal="center"/>
    </xf>
    <xf numFmtId="0" fontId="9" fillId="0" borderId="105" xfId="0" applyFont="1" applyBorder="1"/>
    <xf numFmtId="0" fontId="1" fillId="4" borderId="68" xfId="0" applyFont="1" applyFill="1" applyBorder="1" applyAlignment="1">
      <alignment horizontal="center"/>
    </xf>
    <xf numFmtId="0" fontId="1" fillId="4" borderId="70" xfId="0" applyFont="1" applyFill="1" applyBorder="1" applyAlignment="1">
      <alignment horizontal="center"/>
    </xf>
    <xf numFmtId="0" fontId="1" fillId="4" borderId="87" xfId="0" applyFont="1" applyFill="1" applyBorder="1" applyAlignment="1">
      <alignment horizontal="center"/>
    </xf>
    <xf numFmtId="0" fontId="1" fillId="4" borderId="87" xfId="0" applyFont="1" applyFill="1" applyBorder="1" applyAlignment="1">
      <alignment horizontal="center"/>
    </xf>
    <xf numFmtId="0" fontId="1" fillId="4" borderId="41" xfId="0" applyFont="1" applyFill="1" applyBorder="1" applyAlignment="1">
      <alignment horizontal="center"/>
    </xf>
    <xf numFmtId="0" fontId="1" fillId="4" borderId="36" xfId="0" applyFont="1" applyFill="1" applyBorder="1" applyAlignment="1">
      <alignment horizontal="center"/>
    </xf>
    <xf numFmtId="0" fontId="1" fillId="4" borderId="71" xfId="0" applyFont="1" applyFill="1" applyBorder="1" applyAlignment="1">
      <alignment horizontal="center" vertical="center"/>
    </xf>
    <xf numFmtId="0" fontId="1" fillId="4" borderId="6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86" xfId="0" applyFont="1" applyFill="1" applyBorder="1" applyAlignment="1">
      <alignment horizontal="center" vertical="center"/>
    </xf>
    <xf numFmtId="0" fontId="10" fillId="0" borderId="0" xfId="0" applyFont="1" applyBorder="1"/>
    <xf numFmtId="0" fontId="15" fillId="0" borderId="0" xfId="0" applyFont="1" applyBorder="1" applyAlignment="1">
      <alignment vertical="top" wrapText="1"/>
    </xf>
    <xf numFmtId="0" fontId="4" fillId="2" borderId="5" xfId="1" applyFont="1" applyFill="1" applyBorder="1" applyAlignment="1" applyProtection="1">
      <alignment horizontal="center"/>
      <protection locked="0"/>
    </xf>
    <xf numFmtId="0" fontId="4" fillId="2" borderId="54" xfId="1" applyFont="1" applyFill="1" applyBorder="1" applyAlignment="1" applyProtection="1">
      <alignment horizontal="center"/>
      <protection locked="0"/>
    </xf>
    <xf numFmtId="0" fontId="22" fillId="2" borderId="25" xfId="1" applyFont="1" applyFill="1" applyBorder="1" applyAlignment="1" applyProtection="1">
      <alignment horizontal="center"/>
      <protection locked="0"/>
    </xf>
    <xf numFmtId="0" fontId="22" fillId="2" borderId="31" xfId="1" applyFont="1" applyFill="1" applyBorder="1" applyAlignment="1" applyProtection="1">
      <alignment horizontal="center"/>
      <protection locked="0"/>
    </xf>
    <xf numFmtId="0" fontId="17" fillId="2" borderId="32" xfId="1" applyFont="1" applyFill="1" applyBorder="1" applyAlignment="1" applyProtection="1">
      <alignment horizontal="center" vertical="center"/>
      <protection locked="0"/>
    </xf>
    <xf numFmtId="1" fontId="17" fillId="2" borderId="33" xfId="1" applyNumberFormat="1" applyFont="1" applyFill="1" applyBorder="1" applyAlignment="1" applyProtection="1">
      <alignment horizontal="center" vertical="center"/>
      <protection locked="0"/>
    </xf>
    <xf numFmtId="166" fontId="19" fillId="2" borderId="39" xfId="1" applyNumberFormat="1" applyFont="1" applyFill="1" applyBorder="1" applyAlignment="1">
      <alignment horizontal="center"/>
    </xf>
    <xf numFmtId="0" fontId="5" fillId="2" borderId="50" xfId="1" applyFont="1" applyFill="1" applyBorder="1" applyProtection="1">
      <protection locked="0"/>
    </xf>
    <xf numFmtId="0" fontId="16" fillId="2" borderId="51" xfId="0" quotePrefix="1" applyFont="1" applyFill="1" applyBorder="1"/>
    <xf numFmtId="16" fontId="5" fillId="2" borderId="50" xfId="1" applyNumberFormat="1" applyFont="1" applyFill="1" applyBorder="1" applyProtection="1">
      <protection locked="0"/>
    </xf>
    <xf numFmtId="168" fontId="27" fillId="0" borderId="6" xfId="1" applyNumberFormat="1" applyFont="1" applyBorder="1" applyAlignment="1">
      <alignment horizontal="center"/>
    </xf>
    <xf numFmtId="0" fontId="28" fillId="0" borderId="106" xfId="0" applyFont="1" applyBorder="1" applyAlignment="1">
      <alignment horizontal="center" vertical="center"/>
    </xf>
    <xf numFmtId="0" fontId="28" fillId="0" borderId="107" xfId="0" applyFont="1" applyBorder="1" applyAlignment="1">
      <alignment horizontal="center" vertical="center"/>
    </xf>
    <xf numFmtId="0" fontId="28" fillId="0" borderId="108" xfId="0" applyFont="1" applyBorder="1" applyAlignment="1">
      <alignment horizontal="center" vertical="center"/>
    </xf>
    <xf numFmtId="0" fontId="28" fillId="0" borderId="109" xfId="0" applyFont="1" applyBorder="1" applyAlignment="1">
      <alignment horizontal="center" vertical="center"/>
    </xf>
    <xf numFmtId="0" fontId="28" fillId="0" borderId="110" xfId="0" applyFont="1" applyBorder="1" applyAlignment="1">
      <alignment horizontal="center" vertical="center"/>
    </xf>
    <xf numFmtId="0" fontId="28" fillId="0" borderId="111" xfId="0" applyFont="1" applyBorder="1" applyAlignment="1">
      <alignment horizontal="center" vertical="center"/>
    </xf>
    <xf numFmtId="0" fontId="4" fillId="5" borderId="13" xfId="1" applyFont="1" applyFill="1" applyBorder="1" applyAlignment="1" applyProtection="1">
      <alignment horizontal="center"/>
      <protection locked="0"/>
    </xf>
    <xf numFmtId="0" fontId="4" fillId="5" borderId="5" xfId="1" applyFont="1" applyFill="1" applyBorder="1" applyAlignment="1" applyProtection="1">
      <alignment horizontal="center"/>
      <protection locked="0"/>
    </xf>
    <xf numFmtId="0" fontId="4" fillId="5" borderId="54" xfId="1" applyFont="1" applyFill="1" applyBorder="1" applyAlignment="1" applyProtection="1">
      <alignment horizontal="center"/>
      <protection locked="0"/>
    </xf>
    <xf numFmtId="174" fontId="9" fillId="0" borderId="8" xfId="0" applyNumberFormat="1" applyFont="1" applyBorder="1"/>
    <xf numFmtId="174" fontId="9" fillId="0" borderId="101" xfId="0" applyNumberFormat="1" applyFont="1" applyBorder="1"/>
    <xf numFmtId="0" fontId="29" fillId="2" borderId="112" xfId="0" applyFont="1" applyFill="1" applyBorder="1" applyAlignment="1">
      <alignment horizontal="center" vertical="top" wrapText="1"/>
    </xf>
    <xf numFmtId="0" fontId="29" fillId="2" borderId="113" xfId="0" applyFont="1" applyFill="1" applyBorder="1" applyAlignment="1">
      <alignment horizontal="center" vertical="top" wrapText="1"/>
    </xf>
    <xf numFmtId="0" fontId="29" fillId="2" borderId="114" xfId="0" applyFont="1" applyFill="1" applyBorder="1" applyAlignment="1">
      <alignment horizontal="center" vertical="top" wrapText="1"/>
    </xf>
    <xf numFmtId="0" fontId="29" fillId="2" borderId="115" xfId="0" applyFont="1" applyFill="1" applyBorder="1" applyAlignment="1">
      <alignment horizontal="center" vertical="top" wrapText="1"/>
    </xf>
    <xf numFmtId="0" fontId="29" fillId="2" borderId="116" xfId="0" applyFont="1" applyFill="1" applyBorder="1" applyAlignment="1">
      <alignment horizontal="center" vertical="top" wrapText="1"/>
    </xf>
    <xf numFmtId="0" fontId="29" fillId="2" borderId="117" xfId="0" applyFont="1" applyFill="1" applyBorder="1" applyAlignment="1">
      <alignment horizontal="center" vertical="top" wrapText="1"/>
    </xf>
    <xf numFmtId="0" fontId="8" fillId="0" borderId="12" xfId="0" applyFont="1" applyBorder="1" applyAlignment="1">
      <alignment horizontal="center"/>
    </xf>
    <xf numFmtId="0" fontId="8" fillId="0" borderId="104" xfId="0" applyFont="1" applyBorder="1" applyAlignment="1">
      <alignment horizontal="center"/>
    </xf>
    <xf numFmtId="0" fontId="9" fillId="0" borderId="104" xfId="0" applyFont="1" applyBorder="1" applyAlignment="1">
      <alignment horizontal="center"/>
    </xf>
    <xf numFmtId="0" fontId="9" fillId="0" borderId="53" xfId="0" applyFont="1" applyBorder="1" applyAlignment="1">
      <alignment horizontal="center"/>
    </xf>
    <xf numFmtId="0" fontId="15" fillId="0" borderId="79" xfId="0" applyFont="1" applyBorder="1" applyAlignment="1">
      <alignment horizontal="left"/>
    </xf>
    <xf numFmtId="170" fontId="14" fillId="3" borderId="34" xfId="0" applyNumberFormat="1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0000FF"/>
      <color rgb="FF008000"/>
      <color rgb="FFFFFF66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704849</xdr:colOff>
      <xdr:row>3</xdr:row>
      <xdr:rowOff>123824</xdr:rowOff>
    </xdr:from>
    <xdr:to>
      <xdr:col>21</xdr:col>
      <xdr:colOff>657224</xdr:colOff>
      <xdr:row>46</xdr:row>
      <xdr:rowOff>85725</xdr:rowOff>
    </xdr:to>
    <xdr:sp macro="" textlink="">
      <xdr:nvSpPr>
        <xdr:cNvPr id="2" name="ZoneTexte 1"/>
        <xdr:cNvSpPr txBox="1"/>
      </xdr:nvSpPr>
      <xdr:spPr>
        <a:xfrm>
          <a:off x="5457824" y="561974"/>
          <a:ext cx="6810375" cy="62484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Ce</a:t>
          </a:r>
          <a:r>
            <a:rPr lang="fr-FR" sz="1200" baseline="0"/>
            <a:t> fichier est composé de 12 feuilles de pointage mensuel allant de </a:t>
          </a:r>
          <a:r>
            <a:rPr lang="fr-FR" sz="1200" b="1" u="sng" baseline="0"/>
            <a:t>Janvier à Décembre</a:t>
          </a:r>
          <a:r>
            <a:rPr lang="fr-FR" sz="1200" b="0" u="none" baseline="0"/>
            <a:t> pour une équipe d'employés varie entre 8 et 12 employés max,</a:t>
          </a:r>
        </a:p>
        <a:p>
          <a:r>
            <a:rPr lang="fr-FR" sz="1200" b="0" u="none" baseline="0"/>
            <a:t>Chaque feuille de pointange doit avoir une autre feuille contenant des Fiches de présence à établir chaque fin du mois et à remettre à chaque employé comme un Recap pour pouvoir vérifier son présence durant ce mois et réclamer toute erreur éventuelle avant son salaire .  </a:t>
          </a:r>
          <a:r>
            <a:rPr lang="fr-FR" sz="1200" b="1" u="none" baseline="0"/>
            <a:t>(Voir feuil FICH)</a:t>
          </a:r>
        </a:p>
        <a:p>
          <a:endParaRPr lang="fr-FR" sz="1200" b="1" u="none" baseline="0"/>
        </a:p>
        <a:p>
          <a:r>
            <a:rPr lang="fr-FR" sz="1200" b="1" u="none" baseline="0"/>
            <a:t>Pour ce faire, je souhaite avoir une fonction qui me permet :</a:t>
          </a:r>
        </a:p>
        <a:p>
          <a:r>
            <a:rPr lang="fr-FR" sz="1200" b="1" u="none" baseline="0"/>
            <a:t>1 -</a:t>
          </a:r>
          <a:r>
            <a:rPr lang="fr-FR" sz="1200" b="0" u="none" baseline="0"/>
            <a:t> En sélectionnant le </a:t>
          </a:r>
          <a:r>
            <a:rPr lang="fr-FR" sz="1200" b="1" u="none" baseline="0"/>
            <a:t>Nom et Prénom</a:t>
          </a:r>
          <a:r>
            <a:rPr lang="fr-FR" sz="1200" b="0" u="none" baseline="0"/>
            <a:t> de l'employé via la liste déroulante, la fonction doit rechercher et renvoyer le </a:t>
          </a:r>
          <a:r>
            <a:rPr lang="fr-FR" sz="1200" b="1" u="none" baseline="0"/>
            <a:t>Service</a:t>
          </a:r>
          <a:r>
            <a:rPr lang="fr-FR" sz="1200" b="0" u="none" baseline="0"/>
            <a:t>, </a:t>
          </a:r>
          <a:r>
            <a:rPr lang="fr-FR" sz="1200" b="1" u="none" baseline="0"/>
            <a:t>Titre</a:t>
          </a:r>
          <a:r>
            <a:rPr lang="fr-FR" sz="1200" b="0" u="none" baseline="0"/>
            <a:t> et </a:t>
          </a:r>
          <a:r>
            <a:rPr lang="fr-FR" sz="1200" b="1" u="none" baseline="0"/>
            <a:t>Mle</a:t>
          </a:r>
          <a:r>
            <a:rPr lang="fr-FR" sz="1200" b="0" u="none" baseline="0"/>
            <a:t> de l'employé qui se trouvent sur la fiche </a:t>
          </a:r>
          <a:r>
            <a:rPr lang="fr-FR" sz="1200" b="1" u="none" baseline="0"/>
            <a:t>PERSONNEL</a:t>
          </a:r>
        </a:p>
        <a:p>
          <a:endParaRPr lang="fr-FR" sz="1200" b="0" u="none" baseline="0"/>
        </a:p>
        <a:p>
          <a:endParaRPr lang="fr-FR" sz="1200" b="0" u="none" baseline="0"/>
        </a:p>
        <a:p>
          <a:r>
            <a:rPr lang="fr-FR" sz="1200" b="1" u="none" baseline="0"/>
            <a:t>2 -</a:t>
          </a:r>
          <a:r>
            <a:rPr lang="fr-FR" sz="1200" b="0" u="none" baseline="0"/>
            <a:t> Ensuite, elle doit rechercher les Journaux de pointange </a:t>
          </a:r>
          <a:r>
            <a:rPr lang="fr-FR" sz="1200" b="1" u="none" baseline="0"/>
            <a:t>JAN à DEC </a:t>
          </a:r>
          <a:r>
            <a:rPr lang="fr-FR" sz="1200" b="0" u="none" baseline="0"/>
            <a:t>en fonction du </a:t>
          </a:r>
          <a:r>
            <a:rPr lang="fr-FR" sz="1200" b="1" u="none" baseline="0"/>
            <a:t>Nom, Prénom et </a:t>
          </a:r>
          <a:r>
            <a:rPr lang="fr-FR" sz="1200" b="1" u="none" baseline="0">
              <a:solidFill>
                <a:srgbClr val="0000FF"/>
              </a:solidFill>
            </a:rPr>
            <a:t>Mois</a:t>
          </a:r>
          <a:r>
            <a:rPr lang="fr-FR" sz="1200" b="1" u="none" baseline="0"/>
            <a:t> </a:t>
          </a:r>
          <a:r>
            <a:rPr lang="fr-FR" sz="1200" b="0" u="none" baseline="0"/>
            <a:t>sélectionnés, et renvoyer le pointage </a:t>
          </a:r>
          <a:r>
            <a:rPr lang="fr-FR" sz="1200" b="1" u="none" baseline="0"/>
            <a:t>jour par jour </a:t>
          </a:r>
          <a:r>
            <a:rPr lang="fr-FR" sz="1200" b="0" u="none" baseline="0"/>
            <a:t>sur la colonne </a:t>
          </a:r>
          <a:r>
            <a:rPr lang="fr-FR" sz="1200" b="1" u="none" baseline="0"/>
            <a:t>D, </a:t>
          </a:r>
          <a:r>
            <a:rPr lang="fr-FR" sz="1200" b="0" u="none" baseline="0"/>
            <a:t>de l'intéressé, avec les </a:t>
          </a:r>
          <a:r>
            <a:rPr lang="fr-FR" sz="1200" b="1" u="none" baseline="0"/>
            <a:t>observations</a:t>
          </a:r>
          <a:r>
            <a:rPr lang="fr-FR" sz="1200" b="0" u="none" baseline="0"/>
            <a:t> eventuellement formulées sur le journal de pointage vers la colonne </a:t>
          </a:r>
          <a:r>
            <a:rPr lang="fr-FR" sz="1200" b="1" u="none" baseline="0"/>
            <a:t>K</a:t>
          </a:r>
          <a:r>
            <a:rPr lang="fr-FR" sz="1200" b="0" u="none" baseline="0"/>
            <a:t> de la fiche de présence.   </a:t>
          </a:r>
        </a:p>
        <a:p>
          <a:endParaRPr lang="fr-FR" sz="1200" b="0" u="none" baseline="0"/>
        </a:p>
        <a:p>
          <a:endParaRPr lang="fr-FR" sz="1200" b="0" u="none" baseline="0"/>
        </a:p>
        <a:p>
          <a:r>
            <a:rPr lang="fr-FR" sz="1200" b="0" u="none" baseline="0"/>
            <a:t>Veuillez noter que la feuil </a:t>
          </a:r>
          <a:r>
            <a:rPr lang="fr-FR" sz="1200" b="1" u="none" baseline="0"/>
            <a:t>FICH</a:t>
          </a:r>
          <a:r>
            <a:rPr lang="fr-FR" sz="1200" b="0" u="none" baseline="0"/>
            <a:t> comporte </a:t>
          </a:r>
          <a:r>
            <a:rPr lang="fr-FR" sz="1200" b="1" u="none" baseline="0"/>
            <a:t>12</a:t>
          </a:r>
          <a:r>
            <a:rPr lang="fr-FR" sz="1200" b="0" u="none" baseline="0"/>
            <a:t> fiches de présences qui doivent fonctionner indépendamment et avec la même façon, en plus chaque feuille FICH va être recopiée pour chaque Mois de pointage.</a:t>
          </a:r>
        </a:p>
        <a:p>
          <a:endParaRPr lang="fr-FR" sz="1200" b="0" u="none" baseline="0"/>
        </a:p>
        <a:p>
          <a:r>
            <a:rPr lang="fr-FR" sz="1200" b="1" u="none" baseline="0"/>
            <a:t>3 -</a:t>
          </a:r>
          <a:r>
            <a:rPr lang="fr-FR" sz="1200" b="0" u="none" baseline="0"/>
            <a:t> Si c'est possible, je souhaite avoir, sur la fiche présence, une astuce comme un bonton d'option par exemple, qui me permet de basculer  entre la colonne </a:t>
          </a:r>
          <a:r>
            <a:rPr lang="fr-FR" sz="1200" b="1" u="none" baseline="0"/>
            <a:t>D</a:t>
          </a:r>
          <a:r>
            <a:rPr lang="fr-FR" sz="1200" b="0" u="none" baseline="0"/>
            <a:t> et </a:t>
          </a:r>
          <a:r>
            <a:rPr lang="fr-FR" sz="1200" b="1" u="none" baseline="0"/>
            <a:t>E</a:t>
          </a:r>
          <a:r>
            <a:rPr lang="fr-FR" sz="1200" b="0" u="none" baseline="0"/>
            <a:t> dans l'insertion de données, vu que notre pointage est à 2 régimes (Présence par Jour ou par Heure)   </a:t>
          </a:r>
        </a:p>
        <a:p>
          <a:endParaRPr lang="fr-FR" sz="1200" b="0" u="none" baseline="0"/>
        </a:p>
        <a:p>
          <a:r>
            <a:rPr lang="fr-FR" sz="1200" b="0" u="none" baseline="0"/>
            <a:t>D'autre part, j'ai rencontré un problème fatiguant avec la fonction </a:t>
          </a:r>
          <a:r>
            <a:rPr lang="fr-FR" sz="1200" b="1" u="none" baseline="0"/>
            <a:t>RECHERCHEV</a:t>
          </a:r>
          <a:r>
            <a:rPr lang="fr-FR" sz="1200" b="0" u="none" baseline="0"/>
            <a:t> sur les colonnen B  Set  D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([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 =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Mle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et </a:t>
          </a:r>
          <a:r>
            <a:rPr lang="fr-FR" sz="1200" b="0" u="none" baseline="0"/>
            <a:t>([</a:t>
          </a:r>
          <a:r>
            <a:rPr lang="fr-FR" sz="1200" b="1" u="none" baseline="0">
              <a:solidFill>
                <a:srgbClr val="0000FF"/>
              </a:solidFill>
            </a:rPr>
            <a:t>D</a:t>
          </a:r>
          <a:r>
            <a:rPr lang="fr-FR" sz="1200" b="0" u="none" baseline="0"/>
            <a:t>] = </a:t>
          </a:r>
          <a:r>
            <a:rPr lang="fr-FR" sz="1200" b="1" u="none" baseline="0"/>
            <a:t>Titre</a:t>
          </a:r>
          <a:r>
            <a:rPr lang="fr-FR" sz="1200" b="0" u="none" baseline="0"/>
            <a:t>) des journaux </a:t>
          </a:r>
          <a:r>
            <a:rPr lang="fr-FR" sz="1200" b="1" u="none" baseline="0"/>
            <a:t>JAN - DEC</a:t>
          </a:r>
          <a:r>
            <a:rPr lang="fr-FR" sz="1200" b="0" u="none" baseline="0"/>
            <a:t>, qui va me permettre normalement de renvoyer automatiquement  le Titre de l'employé d'après son Nom et Prénom. Merci de bien vouloir la vérifier.</a:t>
          </a:r>
        </a:p>
        <a:p>
          <a:endParaRPr lang="fr-FR" sz="1200" b="0" u="none" baseline="0"/>
        </a:p>
        <a:p>
          <a:r>
            <a:rPr lang="fr-FR" sz="1200" b="0" u="none" baseline="0"/>
            <a:t>NB: Feuille </a:t>
          </a:r>
          <a:r>
            <a:rPr lang="fr-FR" sz="1200" b="1" u="none" baseline="0"/>
            <a:t>JANV</a:t>
          </a:r>
          <a:r>
            <a:rPr lang="fr-FR" sz="1200" b="0" u="none" baseline="0"/>
            <a:t> est remplie pour TEST</a:t>
          </a:r>
        </a:p>
        <a:p>
          <a:endParaRPr lang="fr-FR" sz="1200" b="0" u="none" baseline="0"/>
        </a:p>
        <a:p>
          <a:r>
            <a:rPr lang="fr-FR" sz="1200" b="0" u="none" baseline="0"/>
            <a:t>Espérant que tous les détails nécessaires sont bien fournis et, je vous remercie tellement et d'avance, de votre aimable aide et diligence.   </a:t>
          </a:r>
        </a:p>
        <a:p>
          <a:endParaRPr lang="fr-FR" sz="1200" b="0" u="none" baseline="0"/>
        </a:p>
        <a:p>
          <a:endParaRPr lang="fr-FR" sz="1200" b="0" u="none" baseline="0"/>
        </a:p>
      </xdr:txBody>
    </xdr:sp>
    <xdr:clientData/>
  </xdr:twoCellAnchor>
  <xdr:twoCellAnchor>
    <xdr:from>
      <xdr:col>6</xdr:col>
      <xdr:colOff>19050</xdr:colOff>
      <xdr:row>7</xdr:row>
      <xdr:rowOff>66675</xdr:rowOff>
    </xdr:from>
    <xdr:to>
      <xdr:col>12</xdr:col>
      <xdr:colOff>742950</xdr:colOff>
      <xdr:row>13</xdr:row>
      <xdr:rowOff>28575</xdr:rowOff>
    </xdr:to>
    <xdr:cxnSp macro="">
      <xdr:nvCxnSpPr>
        <xdr:cNvPr id="4" name="Connecteur en angle 3"/>
        <xdr:cNvCxnSpPr/>
      </xdr:nvCxnSpPr>
      <xdr:spPr>
        <a:xfrm>
          <a:off x="1971675" y="1152525"/>
          <a:ext cx="3524250" cy="866775"/>
        </a:xfrm>
        <a:prstGeom prst="bentConnector3">
          <a:avLst>
            <a:gd name="adj1" fmla="val 84054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981075</xdr:colOff>
      <xdr:row>8</xdr:row>
      <xdr:rowOff>66675</xdr:rowOff>
    </xdr:from>
    <xdr:to>
      <xdr:col>14</xdr:col>
      <xdr:colOff>190500</xdr:colOff>
      <xdr:row>15</xdr:row>
      <xdr:rowOff>47625</xdr:rowOff>
    </xdr:to>
    <xdr:cxnSp macro="">
      <xdr:nvCxnSpPr>
        <xdr:cNvPr id="18" name="Connecteur en angle 17"/>
        <xdr:cNvCxnSpPr/>
      </xdr:nvCxnSpPr>
      <xdr:spPr>
        <a:xfrm>
          <a:off x="4257675" y="1295400"/>
          <a:ext cx="2209800" cy="1019175"/>
        </a:xfrm>
        <a:prstGeom prst="bentConnector3">
          <a:avLst>
            <a:gd name="adj1" fmla="val 18103"/>
          </a:avLst>
        </a:prstGeom>
        <a:ln>
          <a:solidFill>
            <a:srgbClr val="FF0000"/>
          </a:solidFill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133350</xdr:colOff>
      <xdr:row>10</xdr:row>
      <xdr:rowOff>57150</xdr:rowOff>
    </xdr:from>
    <xdr:to>
      <xdr:col>15</xdr:col>
      <xdr:colOff>381000</xdr:colOff>
      <xdr:row>16</xdr:row>
      <xdr:rowOff>123825</xdr:rowOff>
    </xdr:to>
    <xdr:cxnSp macro="">
      <xdr:nvCxnSpPr>
        <xdr:cNvPr id="27" name="Connecteur en angle 26"/>
        <xdr:cNvCxnSpPr/>
      </xdr:nvCxnSpPr>
      <xdr:spPr>
        <a:xfrm>
          <a:off x="2676525" y="1600200"/>
          <a:ext cx="4743450" cy="933450"/>
        </a:xfrm>
        <a:prstGeom prst="bentConnector3">
          <a:avLst>
            <a:gd name="adj1" fmla="val 35743"/>
          </a:avLst>
        </a:prstGeom>
        <a:ln>
          <a:solidFill>
            <a:srgbClr val="FF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381000</xdr:colOff>
      <xdr:row>15</xdr:row>
      <xdr:rowOff>19050</xdr:rowOff>
    </xdr:from>
    <xdr:to>
      <xdr:col>15</xdr:col>
      <xdr:colOff>390525</xdr:colOff>
      <xdr:row>16</xdr:row>
      <xdr:rowOff>114300</xdr:rowOff>
    </xdr:to>
    <xdr:cxnSp macro="">
      <xdr:nvCxnSpPr>
        <xdr:cNvPr id="30" name="Connecteur droit avec flèche 29"/>
        <xdr:cNvCxnSpPr/>
      </xdr:nvCxnSpPr>
      <xdr:spPr>
        <a:xfrm flipV="1">
          <a:off x="7419975" y="2286000"/>
          <a:ext cx="9525" cy="2381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1009650</xdr:colOff>
      <xdr:row>9</xdr:row>
      <xdr:rowOff>66675</xdr:rowOff>
    </xdr:from>
    <xdr:to>
      <xdr:col>14</xdr:col>
      <xdr:colOff>676275</xdr:colOff>
      <xdr:row>16</xdr:row>
      <xdr:rowOff>28575</xdr:rowOff>
    </xdr:to>
    <xdr:cxnSp macro="">
      <xdr:nvCxnSpPr>
        <xdr:cNvPr id="35" name="Connecteur en angle 34"/>
        <xdr:cNvCxnSpPr/>
      </xdr:nvCxnSpPr>
      <xdr:spPr>
        <a:xfrm>
          <a:off x="4286250" y="1457325"/>
          <a:ext cx="2667000" cy="981075"/>
        </a:xfrm>
        <a:prstGeom prst="bentConnector3">
          <a:avLst>
            <a:gd name="adj1" fmla="val 10714"/>
          </a:avLst>
        </a:prstGeom>
        <a:ln>
          <a:solidFill>
            <a:srgbClr val="FF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666750</xdr:colOff>
      <xdr:row>14</xdr:row>
      <xdr:rowOff>114301</xdr:rowOff>
    </xdr:from>
    <xdr:to>
      <xdr:col>14</xdr:col>
      <xdr:colOff>676275</xdr:colOff>
      <xdr:row>16</xdr:row>
      <xdr:rowOff>47625</xdr:rowOff>
    </xdr:to>
    <xdr:cxnSp macro="">
      <xdr:nvCxnSpPr>
        <xdr:cNvPr id="37" name="Connecteur droit avec flèche 36"/>
        <xdr:cNvCxnSpPr/>
      </xdr:nvCxnSpPr>
      <xdr:spPr>
        <a:xfrm flipH="1" flipV="1">
          <a:off x="6943725" y="2238376"/>
          <a:ext cx="9525" cy="21907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13</xdr:row>
      <xdr:rowOff>9525</xdr:rowOff>
    </xdr:from>
    <xdr:to>
      <xdr:col>4</xdr:col>
      <xdr:colOff>0</xdr:colOff>
      <xdr:row>43</xdr:row>
      <xdr:rowOff>142875</xdr:rowOff>
    </xdr:to>
    <xdr:sp macro="" textlink="">
      <xdr:nvSpPr>
        <xdr:cNvPr id="39" name="Rectangle 38"/>
        <xdr:cNvSpPr/>
      </xdr:nvSpPr>
      <xdr:spPr>
        <a:xfrm>
          <a:off x="1066800" y="1990725"/>
          <a:ext cx="295275" cy="44196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200025</xdr:colOff>
      <xdr:row>18</xdr:row>
      <xdr:rowOff>66675</xdr:rowOff>
    </xdr:from>
    <xdr:to>
      <xdr:col>17</xdr:col>
      <xdr:colOff>238125</xdr:colOff>
      <xdr:row>21</xdr:row>
      <xdr:rowOff>123825</xdr:rowOff>
    </xdr:to>
    <xdr:cxnSp macro="">
      <xdr:nvCxnSpPr>
        <xdr:cNvPr id="41" name="Connecteur en angle 40"/>
        <xdr:cNvCxnSpPr/>
      </xdr:nvCxnSpPr>
      <xdr:spPr>
        <a:xfrm>
          <a:off x="1266825" y="2762250"/>
          <a:ext cx="7534275" cy="485775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38099</xdr:colOff>
      <xdr:row>19</xdr:row>
      <xdr:rowOff>66675</xdr:rowOff>
    </xdr:from>
    <xdr:to>
      <xdr:col>18</xdr:col>
      <xdr:colOff>409574</xdr:colOff>
      <xdr:row>20</xdr:row>
      <xdr:rowOff>123825</xdr:rowOff>
    </xdr:to>
    <xdr:sp macro="" textlink="">
      <xdr:nvSpPr>
        <xdr:cNvPr id="42" name="Accolade fermante 41"/>
        <xdr:cNvSpPr/>
      </xdr:nvSpPr>
      <xdr:spPr>
        <a:xfrm rot="5400000">
          <a:off x="8686799" y="2057400"/>
          <a:ext cx="200025" cy="1895475"/>
        </a:xfrm>
        <a:prstGeom prst="rightBrace">
          <a:avLst>
            <a:gd name="adj1" fmla="val 0"/>
            <a:gd name="adj2" fmla="val 50000"/>
          </a:avLst>
        </a:prstGeom>
        <a:ln>
          <a:solidFill>
            <a:srgbClr val="FF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600075</xdr:colOff>
      <xdr:row>22</xdr:row>
      <xdr:rowOff>28575</xdr:rowOff>
    </xdr:from>
    <xdr:to>
      <xdr:col>18</xdr:col>
      <xdr:colOff>571500</xdr:colOff>
      <xdr:row>23</xdr:row>
      <xdr:rowOff>9525</xdr:rowOff>
    </xdr:to>
    <xdr:cxnSp macro="">
      <xdr:nvCxnSpPr>
        <xdr:cNvPr id="46" name="Connecteur en angle 45"/>
        <xdr:cNvCxnSpPr/>
      </xdr:nvCxnSpPr>
      <xdr:spPr>
        <a:xfrm>
          <a:off x="3876675" y="3295650"/>
          <a:ext cx="6019800" cy="123825"/>
        </a:xfrm>
        <a:prstGeom prst="bentConnector3">
          <a:avLst>
            <a:gd name="adj1" fmla="val 14557"/>
          </a:avLst>
        </a:prstGeom>
        <a:ln>
          <a:solidFill>
            <a:srgbClr val="008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552450</xdr:colOff>
      <xdr:row>21</xdr:row>
      <xdr:rowOff>47625</xdr:rowOff>
    </xdr:from>
    <xdr:to>
      <xdr:col>18</xdr:col>
      <xdr:colOff>552450</xdr:colOff>
      <xdr:row>23</xdr:row>
      <xdr:rowOff>19050</xdr:rowOff>
    </xdr:to>
    <xdr:cxnSp macro="">
      <xdr:nvCxnSpPr>
        <xdr:cNvPr id="49" name="Connecteur droit avec flèche 48"/>
        <xdr:cNvCxnSpPr/>
      </xdr:nvCxnSpPr>
      <xdr:spPr>
        <a:xfrm flipV="1">
          <a:off x="9877425" y="3171825"/>
          <a:ext cx="0" cy="257175"/>
        </a:xfrm>
        <a:prstGeom prst="straightConnector1">
          <a:avLst/>
        </a:prstGeom>
        <a:ln>
          <a:solidFill>
            <a:srgbClr val="008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428625</xdr:colOff>
      <xdr:row>21</xdr:row>
      <xdr:rowOff>57150</xdr:rowOff>
    </xdr:from>
    <xdr:to>
      <xdr:col>10</xdr:col>
      <xdr:colOff>600075</xdr:colOff>
      <xdr:row>22</xdr:row>
      <xdr:rowOff>85725</xdr:rowOff>
    </xdr:to>
    <xdr:sp macro="" textlink="">
      <xdr:nvSpPr>
        <xdr:cNvPr id="50" name="Ellipse 49"/>
        <xdr:cNvSpPr/>
      </xdr:nvSpPr>
      <xdr:spPr>
        <a:xfrm>
          <a:off x="3705225" y="3181350"/>
          <a:ext cx="171450" cy="171450"/>
        </a:xfrm>
        <a:prstGeom prst="ellipse">
          <a:avLst/>
        </a:prstGeom>
        <a:solidFill>
          <a:srgbClr val="008000"/>
        </a:solidFill>
        <a:ln>
          <a:solidFill>
            <a:srgbClr val="008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66675</xdr:colOff>
      <xdr:row>18</xdr:row>
      <xdr:rowOff>9525</xdr:rowOff>
    </xdr:from>
    <xdr:to>
      <xdr:col>3</xdr:col>
      <xdr:colOff>238125</xdr:colOff>
      <xdr:row>19</xdr:row>
      <xdr:rowOff>38100</xdr:rowOff>
    </xdr:to>
    <xdr:sp macro="" textlink="">
      <xdr:nvSpPr>
        <xdr:cNvPr id="52" name="Ellipse 51"/>
        <xdr:cNvSpPr/>
      </xdr:nvSpPr>
      <xdr:spPr>
        <a:xfrm>
          <a:off x="1133475" y="2705100"/>
          <a:ext cx="171450" cy="17145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95250</xdr:colOff>
      <xdr:row>9</xdr:row>
      <xdr:rowOff>123825</xdr:rowOff>
    </xdr:from>
    <xdr:to>
      <xdr:col>8</xdr:col>
      <xdr:colOff>200025</xdr:colOff>
      <xdr:row>10</xdr:row>
      <xdr:rowOff>104775</xdr:rowOff>
    </xdr:to>
    <xdr:sp macro="" textlink="">
      <xdr:nvSpPr>
        <xdr:cNvPr id="53" name="Ellipse 52"/>
        <xdr:cNvSpPr/>
      </xdr:nvSpPr>
      <xdr:spPr>
        <a:xfrm>
          <a:off x="2638425" y="1514475"/>
          <a:ext cx="104775" cy="13335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933450</xdr:colOff>
      <xdr:row>9</xdr:row>
      <xdr:rowOff>0</xdr:rowOff>
    </xdr:from>
    <xdr:to>
      <xdr:col>10</xdr:col>
      <xdr:colOff>1038225</xdr:colOff>
      <xdr:row>9</xdr:row>
      <xdr:rowOff>133350</xdr:rowOff>
    </xdr:to>
    <xdr:sp macro="" textlink="">
      <xdr:nvSpPr>
        <xdr:cNvPr id="54" name="Ellipse 53"/>
        <xdr:cNvSpPr/>
      </xdr:nvSpPr>
      <xdr:spPr>
        <a:xfrm>
          <a:off x="4210050" y="1390650"/>
          <a:ext cx="104775" cy="13335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257175</xdr:colOff>
      <xdr:row>7</xdr:row>
      <xdr:rowOff>47625</xdr:rowOff>
    </xdr:from>
    <xdr:to>
      <xdr:col>6</xdr:col>
      <xdr:colOff>66675</xdr:colOff>
      <xdr:row>8</xdr:row>
      <xdr:rowOff>28575</xdr:rowOff>
    </xdr:to>
    <xdr:sp macro="" textlink="">
      <xdr:nvSpPr>
        <xdr:cNvPr id="55" name="Ellipse 54"/>
        <xdr:cNvSpPr/>
      </xdr:nvSpPr>
      <xdr:spPr>
        <a:xfrm>
          <a:off x="1914525" y="1133475"/>
          <a:ext cx="104775" cy="13335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685800</xdr:colOff>
      <xdr:row>5</xdr:row>
      <xdr:rowOff>57150</xdr:rowOff>
    </xdr:from>
    <xdr:to>
      <xdr:col>21</xdr:col>
      <xdr:colOff>590550</xdr:colOff>
      <xdr:row>10</xdr:row>
      <xdr:rowOff>57150</xdr:rowOff>
    </xdr:to>
    <xdr:cxnSp macro="">
      <xdr:nvCxnSpPr>
        <xdr:cNvPr id="59" name="Connecteur en angle 58"/>
        <xdr:cNvCxnSpPr/>
      </xdr:nvCxnSpPr>
      <xdr:spPr>
        <a:xfrm>
          <a:off x="3962400" y="771525"/>
          <a:ext cx="8239125" cy="828675"/>
        </a:xfrm>
        <a:prstGeom prst="bentConnector3">
          <a:avLst>
            <a:gd name="adj1" fmla="val 15202"/>
          </a:avLst>
        </a:prstGeom>
        <a:ln>
          <a:solidFill>
            <a:srgbClr val="0000FF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10</xdr:row>
      <xdr:rowOff>66675</xdr:rowOff>
    </xdr:from>
    <xdr:to>
      <xdr:col>21</xdr:col>
      <xdr:colOff>581025</xdr:colOff>
      <xdr:row>17</xdr:row>
      <xdr:rowOff>85725</xdr:rowOff>
    </xdr:to>
    <xdr:cxnSp macro="">
      <xdr:nvCxnSpPr>
        <xdr:cNvPr id="62" name="Connecteur droit avec flèche 61"/>
        <xdr:cNvCxnSpPr/>
      </xdr:nvCxnSpPr>
      <xdr:spPr>
        <a:xfrm flipH="1">
          <a:off x="12068175" y="1609725"/>
          <a:ext cx="123825" cy="1028700"/>
        </a:xfrm>
        <a:prstGeom prst="straightConnector1">
          <a:avLst/>
        </a:prstGeom>
        <a:ln>
          <a:solidFill>
            <a:srgbClr val="0000FF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695325</xdr:colOff>
      <xdr:row>5</xdr:row>
      <xdr:rowOff>57150</xdr:rowOff>
    </xdr:from>
    <xdr:to>
      <xdr:col>10</xdr:col>
      <xdr:colOff>695325</xdr:colOff>
      <xdr:row>6</xdr:row>
      <xdr:rowOff>38100</xdr:rowOff>
    </xdr:to>
    <xdr:cxnSp macro="">
      <xdr:nvCxnSpPr>
        <xdr:cNvPr id="64" name="Connecteur droit avec flèche 63"/>
        <xdr:cNvCxnSpPr/>
      </xdr:nvCxnSpPr>
      <xdr:spPr>
        <a:xfrm>
          <a:off x="3971925" y="771525"/>
          <a:ext cx="0" cy="133350"/>
        </a:xfrm>
        <a:prstGeom prst="straightConnector1">
          <a:avLst/>
        </a:prstGeom>
        <a:ln>
          <a:solidFill>
            <a:srgbClr val="0000FF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180976</xdr:colOff>
      <xdr:row>4</xdr:row>
      <xdr:rowOff>47625</xdr:rowOff>
    </xdr:from>
    <xdr:to>
      <xdr:col>10</xdr:col>
      <xdr:colOff>438151</xdr:colOff>
      <xdr:row>14</xdr:row>
      <xdr:rowOff>133350</xdr:rowOff>
    </xdr:to>
    <xdr:cxnSp macro="">
      <xdr:nvCxnSpPr>
        <xdr:cNvPr id="66" name="Connecteur en angle 65"/>
        <xdr:cNvCxnSpPr/>
      </xdr:nvCxnSpPr>
      <xdr:spPr>
        <a:xfrm rot="10800000" flipV="1">
          <a:off x="714376" y="619125"/>
          <a:ext cx="3000375" cy="1638300"/>
        </a:xfrm>
        <a:prstGeom prst="bentConnector3">
          <a:avLst>
            <a:gd name="adj1" fmla="val 97937"/>
          </a:avLst>
        </a:prstGeom>
        <a:ln>
          <a:solidFill>
            <a:srgbClr val="0000FF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419100</xdr:colOff>
      <xdr:row>4</xdr:row>
      <xdr:rowOff>57150</xdr:rowOff>
    </xdr:from>
    <xdr:to>
      <xdr:col>10</xdr:col>
      <xdr:colOff>485775</xdr:colOff>
      <xdr:row>6</xdr:row>
      <xdr:rowOff>0</xdr:rowOff>
    </xdr:to>
    <xdr:cxnSp macro="">
      <xdr:nvCxnSpPr>
        <xdr:cNvPr id="69" name="Connecteur droit avec flèche 68"/>
        <xdr:cNvCxnSpPr/>
      </xdr:nvCxnSpPr>
      <xdr:spPr>
        <a:xfrm>
          <a:off x="3695700" y="628650"/>
          <a:ext cx="66675" cy="238125"/>
        </a:xfrm>
        <a:prstGeom prst="straightConnector1">
          <a:avLst/>
        </a:prstGeom>
        <a:ln>
          <a:solidFill>
            <a:srgbClr val="0000FF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161925</xdr:colOff>
      <xdr:row>14</xdr:row>
      <xdr:rowOff>66675</xdr:rowOff>
    </xdr:from>
    <xdr:to>
      <xdr:col>2</xdr:col>
      <xdr:colOff>266700</xdr:colOff>
      <xdr:row>15</xdr:row>
      <xdr:rowOff>57150</xdr:rowOff>
    </xdr:to>
    <xdr:sp macro="" textlink="">
      <xdr:nvSpPr>
        <xdr:cNvPr id="70" name="Ellipse 69"/>
        <xdr:cNvSpPr/>
      </xdr:nvSpPr>
      <xdr:spPr>
        <a:xfrm>
          <a:off x="695325" y="2190750"/>
          <a:ext cx="104775" cy="133350"/>
        </a:xfrm>
        <a:prstGeom prst="ellipse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219075</xdr:colOff>
      <xdr:row>20</xdr:row>
      <xdr:rowOff>123825</xdr:rowOff>
    </xdr:from>
    <xdr:to>
      <xdr:col>17</xdr:col>
      <xdr:colOff>223836</xdr:colOff>
      <xdr:row>21</xdr:row>
      <xdr:rowOff>133350</xdr:rowOff>
    </xdr:to>
    <xdr:cxnSp macro="">
      <xdr:nvCxnSpPr>
        <xdr:cNvPr id="72" name="Connecteur droit 71"/>
        <xdr:cNvCxnSpPr>
          <a:endCxn id="42" idx="1"/>
        </xdr:cNvCxnSpPr>
      </xdr:nvCxnSpPr>
      <xdr:spPr>
        <a:xfrm flipV="1">
          <a:off x="8782050" y="3105150"/>
          <a:ext cx="4761" cy="15240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285750</xdr:colOff>
      <xdr:row>13</xdr:row>
      <xdr:rowOff>0</xdr:rowOff>
    </xdr:from>
    <xdr:to>
      <xdr:col>4</xdr:col>
      <xdr:colOff>285750</xdr:colOff>
      <xdr:row>43</xdr:row>
      <xdr:rowOff>133350</xdr:rowOff>
    </xdr:to>
    <xdr:sp macro="" textlink="">
      <xdr:nvSpPr>
        <xdr:cNvPr id="76" name="Rectangle 75"/>
        <xdr:cNvSpPr/>
      </xdr:nvSpPr>
      <xdr:spPr>
        <a:xfrm>
          <a:off x="1352550" y="1990725"/>
          <a:ext cx="295275" cy="44196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228600</xdr:colOff>
      <xdr:row>31</xdr:row>
      <xdr:rowOff>133350</xdr:rowOff>
    </xdr:from>
    <xdr:to>
      <xdr:col>17</xdr:col>
      <xdr:colOff>723900</xdr:colOff>
      <xdr:row>32</xdr:row>
      <xdr:rowOff>85725</xdr:rowOff>
    </xdr:to>
    <xdr:cxnSp macro="">
      <xdr:nvCxnSpPr>
        <xdr:cNvPr id="77" name="Connecteur en angle 76"/>
        <xdr:cNvCxnSpPr>
          <a:stCxn id="79" idx="6"/>
        </xdr:cNvCxnSpPr>
      </xdr:nvCxnSpPr>
      <xdr:spPr>
        <a:xfrm>
          <a:off x="1590675" y="4695825"/>
          <a:ext cx="7696200" cy="95250"/>
        </a:xfrm>
        <a:prstGeom prst="bentConnector3">
          <a:avLst>
            <a:gd name="adj1" fmla="val 50000"/>
          </a:avLst>
        </a:prstGeom>
        <a:ln>
          <a:solidFill>
            <a:srgbClr val="7030A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695325</xdr:colOff>
      <xdr:row>30</xdr:row>
      <xdr:rowOff>47627</xdr:rowOff>
    </xdr:from>
    <xdr:to>
      <xdr:col>17</xdr:col>
      <xdr:colOff>714375</xdr:colOff>
      <xdr:row>32</xdr:row>
      <xdr:rowOff>85725</xdr:rowOff>
    </xdr:to>
    <xdr:cxnSp macro="">
      <xdr:nvCxnSpPr>
        <xdr:cNvPr id="78" name="Connecteur droit avec flèche 77"/>
        <xdr:cNvCxnSpPr/>
      </xdr:nvCxnSpPr>
      <xdr:spPr>
        <a:xfrm flipH="1" flipV="1">
          <a:off x="9258300" y="4467227"/>
          <a:ext cx="19050" cy="323848"/>
        </a:xfrm>
        <a:prstGeom prst="straightConnector1">
          <a:avLst/>
        </a:prstGeom>
        <a:ln>
          <a:solidFill>
            <a:srgbClr val="7030A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31</xdr:row>
      <xdr:rowOff>47625</xdr:rowOff>
    </xdr:from>
    <xdr:to>
      <xdr:col>4</xdr:col>
      <xdr:colOff>228600</xdr:colOff>
      <xdr:row>32</xdr:row>
      <xdr:rowOff>76200</xdr:rowOff>
    </xdr:to>
    <xdr:sp macro="" textlink="">
      <xdr:nvSpPr>
        <xdr:cNvPr id="79" name="Ellipse 78"/>
        <xdr:cNvSpPr/>
      </xdr:nvSpPr>
      <xdr:spPr>
        <a:xfrm>
          <a:off x="1419225" y="4610100"/>
          <a:ext cx="171450" cy="171450"/>
        </a:xfrm>
        <a:prstGeom prst="ellipse">
          <a:avLst/>
        </a:prstGeom>
        <a:solidFill>
          <a:srgbClr val="7030A0"/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247650</xdr:colOff>
      <xdr:row>10</xdr:row>
      <xdr:rowOff>76200</xdr:rowOff>
    </xdr:from>
    <xdr:to>
      <xdr:col>3</xdr:col>
      <xdr:colOff>180975</xdr:colOff>
      <xdr:row>10</xdr:row>
      <xdr:rowOff>85726</xdr:rowOff>
    </xdr:to>
    <xdr:cxnSp macro="">
      <xdr:nvCxnSpPr>
        <xdr:cNvPr id="85" name="Connecteur droit 84"/>
        <xdr:cNvCxnSpPr/>
      </xdr:nvCxnSpPr>
      <xdr:spPr>
        <a:xfrm flipV="1">
          <a:off x="781050" y="1628775"/>
          <a:ext cx="466725" cy="9526"/>
        </a:xfrm>
        <a:prstGeom prst="line">
          <a:avLst/>
        </a:prstGeom>
        <a:ln>
          <a:solidFill>
            <a:srgbClr val="0000FF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238125</xdr:colOff>
      <xdr:row>9</xdr:row>
      <xdr:rowOff>104775</xdr:rowOff>
    </xdr:from>
    <xdr:to>
      <xdr:col>3</xdr:col>
      <xdr:colOff>247650</xdr:colOff>
      <xdr:row>10</xdr:row>
      <xdr:rowOff>19050</xdr:rowOff>
    </xdr:to>
    <xdr:cxnSp macro="">
      <xdr:nvCxnSpPr>
        <xdr:cNvPr id="87" name="Connecteur droit avec flèche 86"/>
        <xdr:cNvCxnSpPr/>
      </xdr:nvCxnSpPr>
      <xdr:spPr>
        <a:xfrm flipV="1">
          <a:off x="1304925" y="1504950"/>
          <a:ext cx="9525" cy="66675"/>
        </a:xfrm>
        <a:prstGeom prst="straightConnector1">
          <a:avLst/>
        </a:prstGeom>
        <a:ln>
          <a:solidFill>
            <a:srgbClr val="0000FF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J28"/>
  <sheetViews>
    <sheetView topLeftCell="A7" workbookViewId="0">
      <selection activeCell="D15" sqref="D15"/>
    </sheetView>
  </sheetViews>
  <sheetFormatPr baseColWidth="10" defaultRowHeight="15" x14ac:dyDescent="0.25"/>
  <cols>
    <col min="1" max="1" width="2.42578125" customWidth="1"/>
    <col min="2" max="2" width="6.5703125" customWidth="1"/>
    <col min="3" max="3" width="22.7109375" customWidth="1"/>
    <col min="4" max="4" width="17.28515625" customWidth="1"/>
    <col min="5" max="35" width="4.7109375" customWidth="1"/>
    <col min="36" max="36" width="21" customWidth="1"/>
  </cols>
  <sheetData>
    <row r="1" spans="2:36" ht="15.75" thickBot="1" x14ac:dyDescent="0.3"/>
    <row r="2" spans="2:36" ht="15.75" thickTop="1" x14ac:dyDescent="0.25">
      <c r="B2" s="59">
        <v>1</v>
      </c>
      <c r="C2" s="224" t="s">
        <v>62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6"/>
    </row>
    <row r="3" spans="2:36" x14ac:dyDescent="0.25">
      <c r="B3" s="60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8"/>
    </row>
    <row r="4" spans="2:36" x14ac:dyDescent="0.25">
      <c r="B4" s="60">
        <v>3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8"/>
    </row>
    <row r="5" spans="2:36" x14ac:dyDescent="0.25">
      <c r="B5" s="60">
        <v>4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8"/>
    </row>
    <row r="6" spans="2:36" x14ac:dyDescent="0.25">
      <c r="B6" s="60">
        <v>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8"/>
    </row>
    <row r="7" spans="2:36" x14ac:dyDescent="0.25">
      <c r="B7" s="60">
        <v>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8"/>
    </row>
    <row r="8" spans="2:36" x14ac:dyDescent="0.25">
      <c r="B8" s="60">
        <v>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8"/>
    </row>
    <row r="9" spans="2:36" ht="15.75" thickBot="1" x14ac:dyDescent="0.3">
      <c r="B9" s="61">
        <v>8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40"/>
    </row>
    <row r="10" spans="2:36" ht="16.5" thickTop="1" thickBot="1" x14ac:dyDescent="0.3">
      <c r="B10" s="63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</row>
    <row r="11" spans="2:36" ht="27" thickBot="1" x14ac:dyDescent="0.45">
      <c r="B11" s="130" t="s">
        <v>44</v>
      </c>
      <c r="C11" s="131"/>
      <c r="D11" s="65" t="s">
        <v>45</v>
      </c>
      <c r="E11" s="127">
        <v>42370</v>
      </c>
      <c r="F11" s="128"/>
      <c r="G11" s="128"/>
      <c r="H11" s="128"/>
      <c r="I11" s="128"/>
      <c r="J11" s="128"/>
      <c r="K11" s="129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</row>
    <row r="12" spans="2:36" ht="15.75" thickBot="1" x14ac:dyDescent="0.3">
      <c r="B12" s="64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</row>
    <row r="13" spans="2:36" ht="15.75" thickBot="1" x14ac:dyDescent="0.3">
      <c r="E13" s="66">
        <f>E14</f>
        <v>42370</v>
      </c>
      <c r="F13" s="67">
        <f>F14</f>
        <v>42371</v>
      </c>
      <c r="G13" s="225">
        <f t="shared" ref="G13:AI13" si="0">G14</f>
        <v>42372</v>
      </c>
      <c r="H13" s="67">
        <f t="shared" si="0"/>
        <v>42373</v>
      </c>
      <c r="I13" s="67">
        <f t="shared" si="0"/>
        <v>42374</v>
      </c>
      <c r="J13" s="165">
        <f t="shared" si="0"/>
        <v>42375</v>
      </c>
      <c r="K13" s="165">
        <f t="shared" si="0"/>
        <v>42376</v>
      </c>
      <c r="L13" s="165">
        <f t="shared" si="0"/>
        <v>42377</v>
      </c>
      <c r="M13" s="165">
        <f t="shared" si="0"/>
        <v>42378</v>
      </c>
      <c r="N13" s="225">
        <f t="shared" si="0"/>
        <v>42379</v>
      </c>
      <c r="O13" s="165">
        <f t="shared" si="0"/>
        <v>42380</v>
      </c>
      <c r="P13" s="165">
        <f t="shared" si="0"/>
        <v>42381</v>
      </c>
      <c r="Q13" s="165">
        <f t="shared" si="0"/>
        <v>42382</v>
      </c>
      <c r="R13" s="165">
        <f t="shared" si="0"/>
        <v>42383</v>
      </c>
      <c r="S13" s="165">
        <f t="shared" si="0"/>
        <v>42384</v>
      </c>
      <c r="T13" s="165">
        <f t="shared" si="0"/>
        <v>42385</v>
      </c>
      <c r="U13" s="225">
        <f t="shared" si="0"/>
        <v>42386</v>
      </c>
      <c r="V13" s="165">
        <f t="shared" si="0"/>
        <v>42387</v>
      </c>
      <c r="W13" s="165">
        <f t="shared" si="0"/>
        <v>42388</v>
      </c>
      <c r="X13" s="165">
        <f t="shared" si="0"/>
        <v>42389</v>
      </c>
      <c r="Y13" s="165">
        <f t="shared" si="0"/>
        <v>42390</v>
      </c>
      <c r="Z13" s="165">
        <f t="shared" si="0"/>
        <v>42391</v>
      </c>
      <c r="AA13" s="165">
        <f t="shared" si="0"/>
        <v>42392</v>
      </c>
      <c r="AB13" s="225">
        <f t="shared" si="0"/>
        <v>42393</v>
      </c>
      <c r="AC13" s="165">
        <f t="shared" si="0"/>
        <v>42394</v>
      </c>
      <c r="AD13" s="165">
        <f t="shared" si="0"/>
        <v>42395</v>
      </c>
      <c r="AE13" s="165">
        <f t="shared" si="0"/>
        <v>42396</v>
      </c>
      <c r="AF13" s="67">
        <f t="shared" si="0"/>
        <v>42397</v>
      </c>
      <c r="AG13" s="67">
        <f t="shared" si="0"/>
        <v>42398</v>
      </c>
      <c r="AH13" s="67">
        <f t="shared" si="0"/>
        <v>42399</v>
      </c>
      <c r="AI13" s="68">
        <f t="shared" si="0"/>
        <v>42400</v>
      </c>
    </row>
    <row r="14" spans="2:36" s="32" customFormat="1" ht="16.5" thickTop="1" thickBot="1" x14ac:dyDescent="0.3">
      <c r="B14" s="41" t="s">
        <v>0</v>
      </c>
      <c r="C14" s="42" t="s">
        <v>1</v>
      </c>
      <c r="D14" s="43" t="s">
        <v>56</v>
      </c>
      <c r="E14" s="69">
        <f>E11</f>
        <v>42370</v>
      </c>
      <c r="F14" s="69">
        <f>E14+1</f>
        <v>42371</v>
      </c>
      <c r="G14" s="91">
        <f t="shared" ref="G14:AI14" si="1">F14+1</f>
        <v>42372</v>
      </c>
      <c r="H14" s="69">
        <f t="shared" si="1"/>
        <v>42373</v>
      </c>
      <c r="I14" s="69">
        <f t="shared" si="1"/>
        <v>42374</v>
      </c>
      <c r="J14" s="164">
        <f t="shared" si="1"/>
        <v>42375</v>
      </c>
      <c r="K14" s="164">
        <f t="shared" si="1"/>
        <v>42376</v>
      </c>
      <c r="L14" s="164">
        <f t="shared" si="1"/>
        <v>42377</v>
      </c>
      <c r="M14" s="164">
        <f t="shared" si="1"/>
        <v>42378</v>
      </c>
      <c r="N14" s="91">
        <f t="shared" si="1"/>
        <v>42379</v>
      </c>
      <c r="O14" s="164">
        <f t="shared" si="1"/>
        <v>42380</v>
      </c>
      <c r="P14" s="164">
        <f t="shared" si="1"/>
        <v>42381</v>
      </c>
      <c r="Q14" s="164">
        <f t="shared" si="1"/>
        <v>42382</v>
      </c>
      <c r="R14" s="164">
        <f t="shared" si="1"/>
        <v>42383</v>
      </c>
      <c r="S14" s="164">
        <f t="shared" si="1"/>
        <v>42384</v>
      </c>
      <c r="T14" s="164">
        <f t="shared" si="1"/>
        <v>42385</v>
      </c>
      <c r="U14" s="91">
        <f t="shared" si="1"/>
        <v>42386</v>
      </c>
      <c r="V14" s="164">
        <f t="shared" si="1"/>
        <v>42387</v>
      </c>
      <c r="W14" s="164">
        <f t="shared" si="1"/>
        <v>42388</v>
      </c>
      <c r="X14" s="164">
        <f t="shared" si="1"/>
        <v>42389</v>
      </c>
      <c r="Y14" s="164">
        <f t="shared" si="1"/>
        <v>42390</v>
      </c>
      <c r="Z14" s="164">
        <f t="shared" si="1"/>
        <v>42391</v>
      </c>
      <c r="AA14" s="164">
        <f t="shared" si="1"/>
        <v>42392</v>
      </c>
      <c r="AB14" s="91">
        <f t="shared" si="1"/>
        <v>42393</v>
      </c>
      <c r="AC14" s="164">
        <f t="shared" si="1"/>
        <v>42394</v>
      </c>
      <c r="AD14" s="164">
        <f t="shared" si="1"/>
        <v>42395</v>
      </c>
      <c r="AE14" s="164">
        <f t="shared" si="1"/>
        <v>42396</v>
      </c>
      <c r="AF14" s="69">
        <f t="shared" si="1"/>
        <v>42397</v>
      </c>
      <c r="AG14" s="69">
        <f t="shared" si="1"/>
        <v>42398</v>
      </c>
      <c r="AH14" s="69">
        <f t="shared" si="1"/>
        <v>42399</v>
      </c>
      <c r="AI14" s="69">
        <f t="shared" si="1"/>
        <v>42400</v>
      </c>
      <c r="AJ14" s="44" t="s">
        <v>27</v>
      </c>
    </row>
    <row r="15" spans="2:36" ht="15.75" thickTop="1" x14ac:dyDescent="0.25">
      <c r="B15" s="50" t="str">
        <f>IF(ISNA(VLOOKUP(C15,Tbl_Personnel,1,FALSE)),"*",VLOOKUP(C15,Tbl_Personnel,1,FALSE))</f>
        <v>*</v>
      </c>
      <c r="C15" s="47" t="s">
        <v>39</v>
      </c>
      <c r="D15" s="212" t="e">
        <f>IF(ISNA(VLOOKUP(C15,Tbl_Personnel,3,FALSE)),"*",VLOOKUP(C15,Tbl_Personnel,3,FALSE))
=IF(ISNA(VLOOKUP(B8,Produits,2,FALSE)),"Inconnu",VLOOKUP(B8,Produits,2,FALSE))</f>
        <v>#NAME?</v>
      </c>
      <c r="E15" s="80" t="s">
        <v>49</v>
      </c>
      <c r="F15" s="80" t="s">
        <v>49</v>
      </c>
      <c r="G15" s="80"/>
      <c r="H15" s="80" t="s">
        <v>49</v>
      </c>
      <c r="I15" s="80" t="s">
        <v>49</v>
      </c>
      <c r="J15" s="80" t="s">
        <v>49</v>
      </c>
      <c r="K15" s="86" t="s">
        <v>52</v>
      </c>
      <c r="L15" s="86" t="s">
        <v>52</v>
      </c>
      <c r="M15" s="86" t="s">
        <v>52</v>
      </c>
      <c r="N15" s="86"/>
      <c r="O15" s="86" t="s">
        <v>52</v>
      </c>
      <c r="P15" s="86" t="s">
        <v>52</v>
      </c>
      <c r="Q15" s="86" t="s">
        <v>52</v>
      </c>
      <c r="R15" s="86" t="s">
        <v>52</v>
      </c>
      <c r="S15" s="86" t="s">
        <v>52</v>
      </c>
      <c r="T15" s="86" t="s">
        <v>52</v>
      </c>
      <c r="U15" s="86"/>
      <c r="V15" s="86" t="s">
        <v>52</v>
      </c>
      <c r="W15" s="86" t="s">
        <v>52</v>
      </c>
      <c r="X15" s="86" t="s">
        <v>52</v>
      </c>
      <c r="Y15" s="86" t="s">
        <v>52</v>
      </c>
      <c r="Z15" s="86" t="s">
        <v>52</v>
      </c>
      <c r="AA15" s="86" t="s">
        <v>52</v>
      </c>
      <c r="AB15" s="86"/>
      <c r="AC15" s="86" t="s">
        <v>52</v>
      </c>
      <c r="AD15" s="86" t="s">
        <v>52</v>
      </c>
      <c r="AE15" s="86" t="s">
        <v>52</v>
      </c>
      <c r="AF15" s="86" t="s">
        <v>52</v>
      </c>
      <c r="AG15" s="86" t="s">
        <v>52</v>
      </c>
      <c r="AH15" s="86" t="s">
        <v>52</v>
      </c>
      <c r="AI15" s="87"/>
      <c r="AJ15" s="26"/>
    </row>
    <row r="16" spans="2:36" x14ac:dyDescent="0.25">
      <c r="B16" s="50" t="str">
        <f>IF(ISNA(VLOOKUP(C16,Tbl_Personnel,1,FALSE)),"*",VLOOKUP(C16,Tbl_Personnel,1,FALSE))</f>
        <v>*</v>
      </c>
      <c r="C16" s="48" t="s">
        <v>41</v>
      </c>
      <c r="D16" s="212" t="e">
        <f>IF(ISNA(VLOOKUP(C16,Tbl_Personnel,3,FALSE)),"*",VLOOKUP(C16,Tbl_Personnel,3,FALSE))
=IF(ISNA(VLOOKUP(B9,Produits,2,FALSE)),"Inconnu",VLOOKUP(B9,Produits,2,FALSE))</f>
        <v>#NAME?</v>
      </c>
      <c r="E16" s="88" t="s">
        <v>59</v>
      </c>
      <c r="F16" s="89" t="s">
        <v>60</v>
      </c>
      <c r="G16" s="89"/>
      <c r="H16" s="89">
        <v>8</v>
      </c>
      <c r="I16" s="89">
        <v>4</v>
      </c>
      <c r="J16" s="89">
        <v>8</v>
      </c>
      <c r="K16" s="89">
        <v>8</v>
      </c>
      <c r="L16" s="89">
        <v>8</v>
      </c>
      <c r="M16" s="89">
        <v>8</v>
      </c>
      <c r="N16" s="89"/>
      <c r="O16" s="89">
        <v>8</v>
      </c>
      <c r="P16" s="89">
        <v>4</v>
      </c>
      <c r="Q16" s="89">
        <v>8</v>
      </c>
      <c r="R16" s="89">
        <v>8</v>
      </c>
      <c r="S16" s="89">
        <v>8</v>
      </c>
      <c r="T16" s="89">
        <v>8</v>
      </c>
      <c r="U16" s="89"/>
      <c r="V16" s="89">
        <v>8</v>
      </c>
      <c r="W16" s="89">
        <v>4</v>
      </c>
      <c r="X16" s="89">
        <v>8</v>
      </c>
      <c r="Y16" s="89">
        <v>8</v>
      </c>
      <c r="Z16" s="89">
        <v>8</v>
      </c>
      <c r="AA16" s="89">
        <v>8</v>
      </c>
      <c r="AB16" s="89"/>
      <c r="AC16" s="89">
        <v>8</v>
      </c>
      <c r="AD16" s="89">
        <v>4</v>
      </c>
      <c r="AE16" s="89">
        <v>8</v>
      </c>
      <c r="AF16" s="89">
        <v>8</v>
      </c>
      <c r="AG16" s="89">
        <v>8</v>
      </c>
      <c r="AH16" s="89">
        <v>8</v>
      </c>
      <c r="AI16" s="90"/>
      <c r="AJ16" s="27"/>
    </row>
    <row r="17" spans="2:36" x14ac:dyDescent="0.25">
      <c r="B17" s="50" t="str">
        <f>IF(ISNA(VLOOKUP(C17,Tbl_Personnel,1,FALSE)),"*",VLOOKUP(C17,Tbl_Personnel,1,FALSE))</f>
        <v>*</v>
      </c>
      <c r="C17" s="48" t="s">
        <v>40</v>
      </c>
      <c r="D17" s="212" t="e">
        <f>IF(ISNA(VLOOKUP(C17,Tbl_Personnel,3,FALSE)),"*",VLOOKUP(C17,Tbl_Personnel,3,FALSE))
=IF(ISNA(VLOOKUP(B10,Produits,2,FALSE)),"Inconnu",VLOOKUP(B10,Produits,2,FALSE))</f>
        <v>#NAME?</v>
      </c>
      <c r="E17" s="88" t="s">
        <v>59</v>
      </c>
      <c r="F17" s="89" t="s">
        <v>60</v>
      </c>
      <c r="G17" s="89"/>
      <c r="H17" s="89">
        <v>8</v>
      </c>
      <c r="I17" s="89">
        <v>4</v>
      </c>
      <c r="J17" s="89">
        <v>8</v>
      </c>
      <c r="K17" s="89">
        <v>8</v>
      </c>
      <c r="L17" s="89">
        <v>8</v>
      </c>
      <c r="M17" s="89">
        <v>8</v>
      </c>
      <c r="N17" s="89"/>
      <c r="O17" s="77" t="s">
        <v>50</v>
      </c>
      <c r="P17" s="77" t="s">
        <v>50</v>
      </c>
      <c r="Q17" s="89">
        <v>8</v>
      </c>
      <c r="R17" s="89">
        <v>8</v>
      </c>
      <c r="S17" s="89">
        <v>8</v>
      </c>
      <c r="T17" s="89">
        <v>8</v>
      </c>
      <c r="U17" s="89"/>
      <c r="V17" s="89">
        <v>8</v>
      </c>
      <c r="W17" s="89">
        <v>4</v>
      </c>
      <c r="X17" s="89">
        <v>8</v>
      </c>
      <c r="Y17" s="89">
        <v>8</v>
      </c>
      <c r="Z17" s="89">
        <v>8</v>
      </c>
      <c r="AA17" s="89">
        <v>8</v>
      </c>
      <c r="AB17" s="89"/>
      <c r="AC17" s="89">
        <v>8</v>
      </c>
      <c r="AD17" s="89">
        <v>4</v>
      </c>
      <c r="AE17" s="89">
        <v>8</v>
      </c>
      <c r="AF17" s="89">
        <v>8</v>
      </c>
      <c r="AG17" s="89">
        <v>8</v>
      </c>
      <c r="AH17" s="89">
        <v>8</v>
      </c>
      <c r="AI17" s="90"/>
      <c r="AJ17" s="27"/>
    </row>
    <row r="18" spans="2:36" x14ac:dyDescent="0.25">
      <c r="B18" s="50" t="str">
        <f>IF(ISNA(VLOOKUP(C18,Tbl_Personnel,1,FALSE)),"*",VLOOKUP(C18,Tbl_Personnel,1,FALSE))</f>
        <v>*</v>
      </c>
      <c r="C18" s="48" t="s">
        <v>42</v>
      </c>
      <c r="D18" s="212" t="e">
        <f>IF(ISNA(VLOOKUP(C18,Tbl_Personnel,3,FALSE)),"*",VLOOKUP(C18,Tbl_Personnel,3,FALSE))
=IF(ISNA(VLOOKUP(B11,Produits,2,FALSE)),"Inconnu",VLOOKUP(B11,Produits,2,FALSE))</f>
        <v>#NAME?</v>
      </c>
      <c r="E18" s="88" t="s">
        <v>59</v>
      </c>
      <c r="F18" s="89" t="s">
        <v>60</v>
      </c>
      <c r="G18" s="89"/>
      <c r="H18" s="89">
        <v>8</v>
      </c>
      <c r="I18" s="89">
        <v>4</v>
      </c>
      <c r="J18" s="89">
        <v>8</v>
      </c>
      <c r="K18" s="89">
        <v>8</v>
      </c>
      <c r="L18" s="89">
        <v>8</v>
      </c>
      <c r="M18" s="89">
        <v>6</v>
      </c>
      <c r="N18" s="89"/>
      <c r="O18" s="89">
        <v>8</v>
      </c>
      <c r="P18" s="89">
        <v>4</v>
      </c>
      <c r="Q18" s="89">
        <v>8</v>
      </c>
      <c r="R18" s="89">
        <v>8</v>
      </c>
      <c r="S18" s="89">
        <v>4</v>
      </c>
      <c r="T18" s="79" t="s">
        <v>51</v>
      </c>
      <c r="U18" s="89"/>
      <c r="V18" s="89">
        <v>8</v>
      </c>
      <c r="W18" s="89">
        <v>4</v>
      </c>
      <c r="X18" s="89">
        <v>8</v>
      </c>
      <c r="Y18" s="89">
        <v>8</v>
      </c>
      <c r="Z18" s="89">
        <v>4</v>
      </c>
      <c r="AA18" s="89">
        <v>8</v>
      </c>
      <c r="AB18" s="89"/>
      <c r="AC18" s="89">
        <v>8</v>
      </c>
      <c r="AD18" s="89">
        <v>4</v>
      </c>
      <c r="AE18" s="89">
        <v>8</v>
      </c>
      <c r="AF18" s="89">
        <v>8</v>
      </c>
      <c r="AG18" s="89">
        <v>5</v>
      </c>
      <c r="AH18" s="89">
        <v>8</v>
      </c>
      <c r="AI18" s="90"/>
      <c r="AJ18" s="27"/>
    </row>
    <row r="19" spans="2:36" x14ac:dyDescent="0.25">
      <c r="B19" s="50" t="str">
        <f>IF(ISNA(VLOOKUP(C19,Tbl_Personnel,1,FALSE)),"*",VLOOKUP(C19,Tbl_Personnel,1,FALSE))</f>
        <v>*</v>
      </c>
      <c r="C19" s="48" t="s">
        <v>43</v>
      </c>
      <c r="D19" s="212" t="e">
        <f>IF(ISNA(VLOOKUP(C19,Tbl_Personnel,3,FALSE)),"*",VLOOKUP(C19,Tbl_Personnel,3,FALSE))
=IF(ISNA(VLOOKUP(B12,Produits,2,FALSE)),"Inconnu",VLOOKUP(B12,Produits,2,FALSE))</f>
        <v>#NAME?</v>
      </c>
      <c r="E19" s="88" t="s">
        <v>59</v>
      </c>
      <c r="F19" s="89" t="s">
        <v>60</v>
      </c>
      <c r="G19" s="79"/>
      <c r="H19" s="89">
        <v>8</v>
      </c>
      <c r="I19" s="89">
        <v>4</v>
      </c>
      <c r="J19" s="79" t="s">
        <v>51</v>
      </c>
      <c r="K19" s="89">
        <v>8</v>
      </c>
      <c r="L19" s="89">
        <v>8</v>
      </c>
      <c r="M19" s="89">
        <v>8</v>
      </c>
      <c r="N19" s="89"/>
      <c r="O19" s="89">
        <v>8</v>
      </c>
      <c r="P19" s="89">
        <v>4</v>
      </c>
      <c r="Q19" s="89">
        <v>8</v>
      </c>
      <c r="R19" s="89">
        <v>8</v>
      </c>
      <c r="S19" s="89">
        <v>8</v>
      </c>
      <c r="T19" s="89">
        <v>8</v>
      </c>
      <c r="U19" s="89"/>
      <c r="V19" s="89">
        <v>8</v>
      </c>
      <c r="W19" s="89">
        <v>4</v>
      </c>
      <c r="X19" s="89">
        <v>8</v>
      </c>
      <c r="Y19" s="89">
        <v>8</v>
      </c>
      <c r="Z19" s="89">
        <v>8</v>
      </c>
      <c r="AA19" s="89">
        <v>8</v>
      </c>
      <c r="AB19" s="89"/>
      <c r="AC19" s="89">
        <v>8</v>
      </c>
      <c r="AD19" s="89">
        <v>4</v>
      </c>
      <c r="AE19" s="89">
        <v>8</v>
      </c>
      <c r="AF19" s="77" t="s">
        <v>50</v>
      </c>
      <c r="AG19" s="77" t="s">
        <v>50</v>
      </c>
      <c r="AH19" s="77" t="s">
        <v>50</v>
      </c>
      <c r="AI19" s="78"/>
      <c r="AJ19" s="27"/>
    </row>
    <row r="20" spans="2:36" x14ac:dyDescent="0.25">
      <c r="B20" s="50" t="str">
        <f>IF(ISNA(VLOOKUP(C20,Tbl_Personnel,1,FALSE)),"*",VLOOKUP(C20,Tbl_Personnel,1,FALSE))</f>
        <v>*</v>
      </c>
      <c r="C20" s="48"/>
      <c r="D20" s="212" t="e">
        <f>IF(ISNA(VLOOKUP(C20,Tbl_Personnel,3,FALSE)),"*",VLOOKUP(C20,Tbl_Personnel,3,FALSE))
=IF(ISNA(VLOOKUP(B13,Produits,2,FALSE)),"Inconnu",VLOOKUP(B13,Produits,2,FALSE))</f>
        <v>#NAME?</v>
      </c>
      <c r="E20" s="70"/>
      <c r="F20" s="71"/>
      <c r="G20" s="72"/>
      <c r="H20" s="72"/>
      <c r="I20" s="72"/>
      <c r="J20" s="93"/>
      <c r="K20" s="72"/>
      <c r="L20" s="72"/>
      <c r="M20" s="72"/>
      <c r="N20" s="72"/>
      <c r="O20" s="72"/>
      <c r="P20" s="72"/>
      <c r="Q20" s="93"/>
      <c r="R20" s="72"/>
      <c r="S20" s="72"/>
      <c r="T20" s="72"/>
      <c r="U20" s="72"/>
      <c r="V20" s="72"/>
      <c r="W20" s="72"/>
      <c r="X20" s="93"/>
      <c r="Y20" s="72"/>
      <c r="Z20" s="72"/>
      <c r="AA20" s="72"/>
      <c r="AB20" s="72"/>
      <c r="AC20" s="72"/>
      <c r="AD20" s="72"/>
      <c r="AE20" s="93"/>
      <c r="AF20" s="72"/>
      <c r="AG20" s="72"/>
      <c r="AH20" s="73"/>
      <c r="AI20" s="74"/>
      <c r="AJ20" s="27"/>
    </row>
    <row r="21" spans="2:36" x14ac:dyDescent="0.25">
      <c r="B21" s="50" t="str">
        <f>IF(ISNA(VLOOKUP(C21,Tbl_Personnel,1,FALSE)),"*",VLOOKUP(C21,Tbl_Personnel,1,FALSE))</f>
        <v>*</v>
      </c>
      <c r="C21" s="48"/>
      <c r="D21" s="212" t="e">
        <f>IF(ISNA(VLOOKUP(C21,Tbl_Personnel,3,FALSE)),"*",VLOOKUP(C21,Tbl_Personnel,3,FALSE))
=IF(ISNA(VLOOKUP(B14,Produits,2,FALSE)),"Inconnu",VLOOKUP(B14,Produits,2,FALSE))</f>
        <v>#NAME?</v>
      </c>
      <c r="E21" s="70"/>
      <c r="F21" s="71"/>
      <c r="G21" s="72"/>
      <c r="H21" s="72"/>
      <c r="I21" s="72"/>
      <c r="J21" s="93"/>
      <c r="K21" s="72"/>
      <c r="L21" s="72"/>
      <c r="M21" s="72"/>
      <c r="N21" s="72"/>
      <c r="O21" s="72"/>
      <c r="P21" s="72"/>
      <c r="Q21" s="93"/>
      <c r="R21" s="72"/>
      <c r="S21" s="72"/>
      <c r="T21" s="72"/>
      <c r="U21" s="72"/>
      <c r="V21" s="72"/>
      <c r="W21" s="72"/>
      <c r="X21" s="93"/>
      <c r="Y21" s="72"/>
      <c r="Z21" s="72"/>
      <c r="AA21" s="72"/>
      <c r="AB21" s="72"/>
      <c r="AC21" s="72"/>
      <c r="AD21" s="72"/>
      <c r="AE21" s="93"/>
      <c r="AF21" s="72"/>
      <c r="AG21" s="72"/>
      <c r="AH21" s="73"/>
      <c r="AI21" s="74"/>
      <c r="AJ21" s="27"/>
    </row>
    <row r="22" spans="2:36" x14ac:dyDescent="0.25">
      <c r="B22" s="50" t="str">
        <f>IF(ISNA(VLOOKUP(C22,Tbl_Personnel,1,FALSE)),"*",VLOOKUP(C22,Tbl_Personnel,1,FALSE))</f>
        <v>*</v>
      </c>
      <c r="C22" s="48"/>
      <c r="D22" s="212" t="e">
        <f>IF(ISNA(VLOOKUP(C22,Tbl_Personnel,3,FALSE)),"*",VLOOKUP(C22,Tbl_Personnel,3,FALSE))
=IF(ISNA(VLOOKUP(B15,Produits,2,FALSE)),"Inconnu",VLOOKUP(B15,Produits,2,FALSE))</f>
        <v>#NAME?</v>
      </c>
      <c r="E22" s="70"/>
      <c r="F22" s="71"/>
      <c r="G22" s="72"/>
      <c r="H22" s="72"/>
      <c r="I22" s="72"/>
      <c r="J22" s="93"/>
      <c r="K22" s="72"/>
      <c r="L22" s="72"/>
      <c r="M22" s="72"/>
      <c r="N22" s="72"/>
      <c r="O22" s="72"/>
      <c r="P22" s="72"/>
      <c r="Q22" s="93"/>
      <c r="R22" s="72"/>
      <c r="S22" s="72"/>
      <c r="T22" s="72"/>
      <c r="U22" s="72"/>
      <c r="V22" s="72"/>
      <c r="W22" s="72"/>
      <c r="X22" s="93"/>
      <c r="Y22" s="72"/>
      <c r="Z22" s="72"/>
      <c r="AA22" s="72"/>
      <c r="AB22" s="72"/>
      <c r="AC22" s="72"/>
      <c r="AD22" s="72"/>
      <c r="AE22" s="93"/>
      <c r="AF22" s="72"/>
      <c r="AG22" s="72"/>
      <c r="AH22" s="73"/>
      <c r="AI22" s="74"/>
      <c r="AJ22" s="27"/>
    </row>
    <row r="23" spans="2:36" x14ac:dyDescent="0.25">
      <c r="B23" s="50" t="str">
        <f>IF(ISNA(VLOOKUP(C23,Tbl_Personnel,1,FALSE)),"*",VLOOKUP(C23,Tbl_Personnel,1,FALSE))</f>
        <v>*</v>
      </c>
      <c r="C23" s="48"/>
      <c r="D23" s="212" t="e">
        <f>IF(ISNA(VLOOKUP(C23,Tbl_Personnel,3,FALSE)),"*",VLOOKUP(C23,Tbl_Personnel,3,FALSE))
=IF(ISNA(VLOOKUP(B16,Produits,2,FALSE)),"Inconnu",VLOOKUP(B16,Produits,2,FALSE))</f>
        <v>#NAME?</v>
      </c>
      <c r="E23" s="70"/>
      <c r="F23" s="71"/>
      <c r="G23" s="72"/>
      <c r="H23" s="72"/>
      <c r="I23" s="72"/>
      <c r="J23" s="93"/>
      <c r="K23" s="72"/>
      <c r="L23" s="72"/>
      <c r="M23" s="72"/>
      <c r="N23" s="72"/>
      <c r="O23" s="72"/>
      <c r="P23" s="72"/>
      <c r="Q23" s="93"/>
      <c r="R23" s="72"/>
      <c r="S23" s="72"/>
      <c r="T23" s="72"/>
      <c r="U23" s="72"/>
      <c r="V23" s="72"/>
      <c r="W23" s="72"/>
      <c r="X23" s="93"/>
      <c r="Y23" s="72"/>
      <c r="Z23" s="72"/>
      <c r="AA23" s="72"/>
      <c r="AB23" s="72"/>
      <c r="AC23" s="72"/>
      <c r="AD23" s="72"/>
      <c r="AE23" s="93"/>
      <c r="AF23" s="72"/>
      <c r="AG23" s="72"/>
      <c r="AH23" s="73"/>
      <c r="AI23" s="74"/>
      <c r="AJ23" s="27"/>
    </row>
    <row r="24" spans="2:36" x14ac:dyDescent="0.25">
      <c r="B24" s="50" t="str">
        <f>IF(ISNA(VLOOKUP(C24,Tbl_Personnel,1,FALSE)),"*",VLOOKUP(C24,Tbl_Personnel,1,FALSE))</f>
        <v>*</v>
      </c>
      <c r="C24" s="48"/>
      <c r="D24" s="212" t="e">
        <f>IF(ISNA(VLOOKUP(C24,Tbl_Personnel,3,FALSE)),"*",VLOOKUP(C24,Tbl_Personnel,3,FALSE))
=IF(ISNA(VLOOKUP(B17,Produits,2,FALSE)),"Inconnu",VLOOKUP(B17,Produits,2,FALSE))</f>
        <v>#NAME?</v>
      </c>
      <c r="E24" s="70"/>
      <c r="F24" s="71"/>
      <c r="G24" s="72"/>
      <c r="H24" s="72"/>
      <c r="I24" s="72"/>
      <c r="J24" s="93"/>
      <c r="K24" s="72"/>
      <c r="L24" s="72"/>
      <c r="M24" s="72"/>
      <c r="N24" s="72"/>
      <c r="O24" s="72"/>
      <c r="P24" s="72"/>
      <c r="Q24" s="93"/>
      <c r="R24" s="72"/>
      <c r="S24" s="72"/>
      <c r="T24" s="72"/>
      <c r="U24" s="72"/>
      <c r="V24" s="72"/>
      <c r="W24" s="72"/>
      <c r="X24" s="93"/>
      <c r="Y24" s="72"/>
      <c r="Z24" s="72"/>
      <c r="AA24" s="72"/>
      <c r="AB24" s="72"/>
      <c r="AC24" s="72"/>
      <c r="AD24" s="72"/>
      <c r="AE24" s="93"/>
      <c r="AF24" s="72"/>
      <c r="AG24" s="72"/>
      <c r="AH24" s="73"/>
      <c r="AI24" s="74"/>
      <c r="AJ24" s="27"/>
    </row>
    <row r="25" spans="2:36" x14ac:dyDescent="0.25">
      <c r="B25" s="50" t="str">
        <f>IF(ISNA(VLOOKUP(C25,Tbl_Personnel,1,FALSE)),"*",VLOOKUP(C25,Tbl_Personnel,1,FALSE))</f>
        <v>*</v>
      </c>
      <c r="C25" s="48"/>
      <c r="D25" s="212" t="e">
        <f>IF(ISNA(VLOOKUP(C25,Tbl_Personnel,3,FALSE)),"*",VLOOKUP(C25,Tbl_Personnel,3,FALSE))
=IF(ISNA(VLOOKUP(B18,Produits,2,FALSE)),"Inconnu",VLOOKUP(B18,Produits,2,FALSE))</f>
        <v>#NAME?</v>
      </c>
      <c r="E25" s="70"/>
      <c r="F25" s="71"/>
      <c r="G25" s="72"/>
      <c r="H25" s="72"/>
      <c r="I25" s="72"/>
      <c r="J25" s="93"/>
      <c r="K25" s="72"/>
      <c r="L25" s="72"/>
      <c r="M25" s="72"/>
      <c r="N25" s="72"/>
      <c r="O25" s="72"/>
      <c r="P25" s="72"/>
      <c r="Q25" s="93"/>
      <c r="R25" s="72"/>
      <c r="S25" s="72"/>
      <c r="T25" s="72"/>
      <c r="U25" s="72"/>
      <c r="V25" s="72"/>
      <c r="W25" s="72"/>
      <c r="X25" s="93"/>
      <c r="Y25" s="72"/>
      <c r="Z25" s="72"/>
      <c r="AA25" s="72"/>
      <c r="AB25" s="72"/>
      <c r="AC25" s="72"/>
      <c r="AD25" s="72"/>
      <c r="AE25" s="93"/>
      <c r="AF25" s="72"/>
      <c r="AG25" s="72"/>
      <c r="AH25" s="73"/>
      <c r="AI25" s="74"/>
      <c r="AJ25" s="27"/>
    </row>
    <row r="26" spans="2:36" x14ac:dyDescent="0.25">
      <c r="B26" s="50" t="str">
        <f>IF(ISNA(VLOOKUP(C26,Tbl_Personnel,1,FALSE)),"*",VLOOKUP(C26,Tbl_Personnel,1,FALSE))</f>
        <v>*</v>
      </c>
      <c r="C26" s="48"/>
      <c r="D26" s="212" t="e">
        <f>IF(ISNA(VLOOKUP(C26,Tbl_Personnel,3,FALSE)),"*",VLOOKUP(C26,Tbl_Personnel,3,FALSE))
=IF(ISNA(VLOOKUP(B19,Produits,2,FALSE)),"Inconnu",VLOOKUP(B19,Produits,2,FALSE))</f>
        <v>#NAME?</v>
      </c>
      <c r="E26" s="70"/>
      <c r="F26" s="71"/>
      <c r="G26" s="72"/>
      <c r="H26" s="72"/>
      <c r="I26" s="72"/>
      <c r="J26" s="93"/>
      <c r="K26" s="72"/>
      <c r="L26" s="72"/>
      <c r="M26" s="72"/>
      <c r="N26" s="72"/>
      <c r="O26" s="72"/>
      <c r="P26" s="72"/>
      <c r="Q26" s="93"/>
      <c r="R26" s="72"/>
      <c r="S26" s="72"/>
      <c r="T26" s="72"/>
      <c r="U26" s="72"/>
      <c r="V26" s="72"/>
      <c r="W26" s="72"/>
      <c r="X26" s="93"/>
      <c r="Y26" s="72"/>
      <c r="Z26" s="72"/>
      <c r="AA26" s="72"/>
      <c r="AB26" s="72"/>
      <c r="AC26" s="72"/>
      <c r="AD26" s="72"/>
      <c r="AE26" s="93"/>
      <c r="AF26" s="72"/>
      <c r="AG26" s="72"/>
      <c r="AH26" s="73"/>
      <c r="AI26" s="74"/>
      <c r="AJ26" s="27"/>
    </row>
    <row r="27" spans="2:36" x14ac:dyDescent="0.25">
      <c r="B27" s="50" t="str">
        <f>IF(ISNA(VLOOKUP(C27,Tbl_Personnel,1,FALSE)),"*",VLOOKUP(C27,Tbl_Personnel,1,FALSE))</f>
        <v>*</v>
      </c>
      <c r="C27" s="48"/>
      <c r="D27" s="212" t="e">
        <f>IF(ISNA(VLOOKUP(C27,Tbl_Personnel,3,FALSE)),"*",VLOOKUP(C27,Tbl_Personnel,3,FALSE))
=IF(ISNA(VLOOKUP(B20,Produits,2,FALSE)),"Inconnu",VLOOKUP(B20,Produits,2,FALSE))</f>
        <v>#NAME?</v>
      </c>
      <c r="E27" s="70"/>
      <c r="F27" s="71"/>
      <c r="G27" s="72"/>
      <c r="H27" s="72"/>
      <c r="I27" s="72"/>
      <c r="J27" s="93"/>
      <c r="K27" s="72"/>
      <c r="L27" s="72"/>
      <c r="M27" s="72"/>
      <c r="N27" s="72"/>
      <c r="O27" s="72"/>
      <c r="P27" s="72"/>
      <c r="Q27" s="93"/>
      <c r="R27" s="72"/>
      <c r="S27" s="72"/>
      <c r="T27" s="72"/>
      <c r="U27" s="72"/>
      <c r="V27" s="72"/>
      <c r="W27" s="72"/>
      <c r="X27" s="93"/>
      <c r="Y27" s="72"/>
      <c r="Z27" s="72"/>
      <c r="AA27" s="72"/>
      <c r="AB27" s="72"/>
      <c r="AC27" s="72"/>
      <c r="AD27" s="72"/>
      <c r="AE27" s="93"/>
      <c r="AF27" s="72"/>
      <c r="AG27" s="72"/>
      <c r="AH27" s="73"/>
      <c r="AI27" s="74"/>
      <c r="AJ27" s="27"/>
    </row>
    <row r="28" spans="2:36" ht="15.75" thickBot="1" x14ac:dyDescent="0.3">
      <c r="B28" s="51" t="str">
        <f>IF(ISNA(VLOOKUP(C28,Tbl_Personnel,1,FALSE)),"*",VLOOKUP(C28,Tbl_Personnel,1,FALSE))</f>
        <v>*</v>
      </c>
      <c r="C28" s="49"/>
      <c r="D28" s="213" t="e">
        <f>IF(ISNA(VLOOKUP(C28,Tbl_Personnel,3,FALSE)),"*",VLOOKUP(C28,Tbl_Personnel,3,FALSE))
=IF(ISNA(VLOOKUP(B21,Produits,2,FALSE)),"Inconnu",VLOOKUP(B21,Produits,2,FALSE))</f>
        <v>#NAME?</v>
      </c>
      <c r="E28" s="81"/>
      <c r="F28" s="75"/>
      <c r="G28" s="76"/>
      <c r="H28" s="76"/>
      <c r="I28" s="76"/>
      <c r="J28" s="94"/>
      <c r="K28" s="76"/>
      <c r="L28" s="76"/>
      <c r="M28" s="76"/>
      <c r="N28" s="76"/>
      <c r="O28" s="76"/>
      <c r="P28" s="76"/>
      <c r="Q28" s="94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94"/>
      <c r="AF28" s="76"/>
      <c r="AG28" s="76"/>
      <c r="AH28" s="82"/>
      <c r="AI28" s="83"/>
      <c r="AJ28" s="28"/>
    </row>
  </sheetData>
  <sortState ref="B15:AJ24">
    <sortCondition ref="B15"/>
  </sortState>
  <mergeCells count="2">
    <mergeCell ref="E11:K11"/>
    <mergeCell ref="B11:C1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OFFSET(Personnel!$C$9,0,0,COUNTA(Personnel!$C:$C)-1)</xm:f>
          </x14:formula1>
          <xm:sqref>C15:C28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28"/>
  <sheetViews>
    <sheetView topLeftCell="A10" workbookViewId="0">
      <selection activeCell="C21" sqref="C21"/>
    </sheetView>
  </sheetViews>
  <sheetFormatPr baseColWidth="10" defaultRowHeight="15" x14ac:dyDescent="0.25"/>
  <cols>
    <col min="1" max="1" width="2.42578125" customWidth="1"/>
    <col min="2" max="2" width="6.5703125" customWidth="1"/>
    <col min="3" max="3" width="22.7109375" customWidth="1"/>
    <col min="4" max="4" width="10.140625" customWidth="1"/>
    <col min="5" max="35" width="4.7109375" customWidth="1"/>
    <col min="36" max="36" width="21" customWidth="1"/>
  </cols>
  <sheetData>
    <row r="1" spans="2:36" ht="15.75" thickBot="1" x14ac:dyDescent="0.3"/>
    <row r="2" spans="2:36" ht="15.75" thickTop="1" x14ac:dyDescent="0.25">
      <c r="B2" s="59">
        <v>1</v>
      </c>
      <c r="C2" s="84" t="s">
        <v>46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6"/>
    </row>
    <row r="3" spans="2:36" x14ac:dyDescent="0.25">
      <c r="B3" s="60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8"/>
    </row>
    <row r="4" spans="2:36" x14ac:dyDescent="0.25">
      <c r="B4" s="60">
        <v>3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8"/>
    </row>
    <row r="5" spans="2:36" x14ac:dyDescent="0.25">
      <c r="B5" s="60">
        <v>4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8"/>
    </row>
    <row r="6" spans="2:36" x14ac:dyDescent="0.25">
      <c r="B6" s="60">
        <v>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8"/>
    </row>
    <row r="7" spans="2:36" x14ac:dyDescent="0.25">
      <c r="B7" s="60">
        <v>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8"/>
    </row>
    <row r="8" spans="2:36" x14ac:dyDescent="0.25">
      <c r="B8" s="60">
        <v>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8"/>
    </row>
    <row r="9" spans="2:36" ht="15.75" thickBot="1" x14ac:dyDescent="0.3">
      <c r="B9" s="61">
        <v>8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40"/>
    </row>
    <row r="10" spans="2:36" ht="16.5" thickTop="1" thickBot="1" x14ac:dyDescent="0.3">
      <c r="B10" s="63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</row>
    <row r="11" spans="2:36" ht="27" thickBot="1" x14ac:dyDescent="0.45">
      <c r="B11" s="130" t="s">
        <v>44</v>
      </c>
      <c r="C11" s="131"/>
      <c r="D11" s="65" t="s">
        <v>45</v>
      </c>
      <c r="E11" s="127">
        <v>42401</v>
      </c>
      <c r="F11" s="128"/>
      <c r="G11" s="128"/>
      <c r="H11" s="128"/>
      <c r="I11" s="128"/>
      <c r="J11" s="128"/>
      <c r="K11" s="129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</row>
    <row r="12" spans="2:36" ht="15.75" thickBot="1" x14ac:dyDescent="0.3">
      <c r="B12" s="64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</row>
    <row r="13" spans="2:36" ht="15.75" thickBot="1" x14ac:dyDescent="0.3">
      <c r="E13" s="66">
        <f>E14</f>
        <v>42401</v>
      </c>
      <c r="F13" s="67">
        <f>F14</f>
        <v>42402</v>
      </c>
      <c r="G13" s="67">
        <f t="shared" ref="G13:AI13" si="0">G14</f>
        <v>42403</v>
      </c>
      <c r="H13" s="67">
        <f t="shared" si="0"/>
        <v>42404</v>
      </c>
      <c r="I13" s="67">
        <f t="shared" si="0"/>
        <v>42405</v>
      </c>
      <c r="J13" s="163">
        <f t="shared" si="0"/>
        <v>42406</v>
      </c>
      <c r="K13" s="67">
        <f t="shared" si="0"/>
        <v>42407</v>
      </c>
      <c r="L13" s="67">
        <f t="shared" si="0"/>
        <v>42408</v>
      </c>
      <c r="M13" s="67">
        <f t="shared" si="0"/>
        <v>42409</v>
      </c>
      <c r="N13" s="67">
        <f t="shared" si="0"/>
        <v>42410</v>
      </c>
      <c r="O13" s="67">
        <f t="shared" si="0"/>
        <v>42411</v>
      </c>
      <c r="P13" s="67">
        <f t="shared" si="0"/>
        <v>42412</v>
      </c>
      <c r="Q13" s="163">
        <f t="shared" si="0"/>
        <v>42413</v>
      </c>
      <c r="R13" s="67">
        <f t="shared" si="0"/>
        <v>42414</v>
      </c>
      <c r="S13" s="67">
        <f t="shared" si="0"/>
        <v>42415</v>
      </c>
      <c r="T13" s="67">
        <f t="shared" si="0"/>
        <v>42416</v>
      </c>
      <c r="U13" s="67">
        <f t="shared" si="0"/>
        <v>42417</v>
      </c>
      <c r="V13" s="67">
        <f t="shared" si="0"/>
        <v>42418</v>
      </c>
      <c r="W13" s="67">
        <f t="shared" si="0"/>
        <v>42419</v>
      </c>
      <c r="X13" s="163">
        <f t="shared" si="0"/>
        <v>42420</v>
      </c>
      <c r="Y13" s="67">
        <f t="shared" si="0"/>
        <v>42421</v>
      </c>
      <c r="Z13" s="67">
        <f t="shared" si="0"/>
        <v>42422</v>
      </c>
      <c r="AA13" s="67">
        <f t="shared" si="0"/>
        <v>42423</v>
      </c>
      <c r="AB13" s="67">
        <f t="shared" si="0"/>
        <v>42424</v>
      </c>
      <c r="AC13" s="67">
        <f t="shared" si="0"/>
        <v>42425</v>
      </c>
      <c r="AD13" s="67">
        <f t="shared" si="0"/>
        <v>42426</v>
      </c>
      <c r="AE13" s="163">
        <f t="shared" si="0"/>
        <v>42427</v>
      </c>
      <c r="AF13" s="67">
        <f t="shared" si="0"/>
        <v>42428</v>
      </c>
      <c r="AG13" s="67">
        <f t="shared" si="0"/>
        <v>42429</v>
      </c>
      <c r="AH13" s="67">
        <f t="shared" si="0"/>
        <v>42430</v>
      </c>
      <c r="AI13" s="68">
        <f t="shared" si="0"/>
        <v>42431</v>
      </c>
    </row>
    <row r="14" spans="2:36" s="32" customFormat="1" ht="16.5" thickTop="1" thickBot="1" x14ac:dyDescent="0.3">
      <c r="B14" s="41" t="s">
        <v>0</v>
      </c>
      <c r="C14" s="42" t="s">
        <v>1</v>
      </c>
      <c r="D14" s="43" t="s">
        <v>56</v>
      </c>
      <c r="E14" s="69">
        <f>E11</f>
        <v>42401</v>
      </c>
      <c r="F14" s="69">
        <f>E14+1</f>
        <v>42402</v>
      </c>
      <c r="G14" s="69">
        <f t="shared" ref="G14:AI14" si="1">F14+1</f>
        <v>42403</v>
      </c>
      <c r="H14" s="69">
        <f t="shared" si="1"/>
        <v>42404</v>
      </c>
      <c r="I14" s="69">
        <f t="shared" si="1"/>
        <v>42405</v>
      </c>
      <c r="J14" s="164">
        <f t="shared" si="1"/>
        <v>42406</v>
      </c>
      <c r="K14" s="69">
        <f t="shared" si="1"/>
        <v>42407</v>
      </c>
      <c r="L14" s="69">
        <f t="shared" si="1"/>
        <v>42408</v>
      </c>
      <c r="M14" s="69">
        <f t="shared" si="1"/>
        <v>42409</v>
      </c>
      <c r="N14" s="69">
        <f t="shared" si="1"/>
        <v>42410</v>
      </c>
      <c r="O14" s="69">
        <f t="shared" si="1"/>
        <v>42411</v>
      </c>
      <c r="P14" s="69">
        <f t="shared" si="1"/>
        <v>42412</v>
      </c>
      <c r="Q14" s="164">
        <f t="shared" si="1"/>
        <v>42413</v>
      </c>
      <c r="R14" s="69">
        <f t="shared" si="1"/>
        <v>42414</v>
      </c>
      <c r="S14" s="69">
        <f t="shared" si="1"/>
        <v>42415</v>
      </c>
      <c r="T14" s="69">
        <f t="shared" si="1"/>
        <v>42416</v>
      </c>
      <c r="U14" s="69">
        <f t="shared" si="1"/>
        <v>42417</v>
      </c>
      <c r="V14" s="69">
        <f t="shared" si="1"/>
        <v>42418</v>
      </c>
      <c r="W14" s="69">
        <f t="shared" si="1"/>
        <v>42419</v>
      </c>
      <c r="X14" s="164">
        <f t="shared" si="1"/>
        <v>42420</v>
      </c>
      <c r="Y14" s="69">
        <f t="shared" si="1"/>
        <v>42421</v>
      </c>
      <c r="Z14" s="69">
        <f t="shared" si="1"/>
        <v>42422</v>
      </c>
      <c r="AA14" s="69">
        <f t="shared" si="1"/>
        <v>42423</v>
      </c>
      <c r="AB14" s="69">
        <f t="shared" si="1"/>
        <v>42424</v>
      </c>
      <c r="AC14" s="69">
        <f t="shared" si="1"/>
        <v>42425</v>
      </c>
      <c r="AD14" s="69">
        <f t="shared" si="1"/>
        <v>42426</v>
      </c>
      <c r="AE14" s="164">
        <f t="shared" si="1"/>
        <v>42427</v>
      </c>
      <c r="AF14" s="69">
        <f t="shared" si="1"/>
        <v>42428</v>
      </c>
      <c r="AG14" s="69">
        <f t="shared" si="1"/>
        <v>42429</v>
      </c>
      <c r="AH14" s="69">
        <f t="shared" si="1"/>
        <v>42430</v>
      </c>
      <c r="AI14" s="69">
        <f t="shared" si="1"/>
        <v>42431</v>
      </c>
      <c r="AJ14" s="44" t="s">
        <v>27</v>
      </c>
    </row>
    <row r="15" spans="2:36" ht="15.75" thickTop="1" x14ac:dyDescent="0.25">
      <c r="B15" s="50" t="str">
        <f>IF(ISNA(VLOOKUP(C15,Tbl_Personnel,1,FALSE)),"*",VLOOKUP(C15,Tbl_Personnel,1,FALSE))</f>
        <v>*</v>
      </c>
      <c r="C15" s="47"/>
      <c r="D15" s="212" t="e">
        <f>IF(ISNA(VLOOKUP(C15,Tbl_Personnel,3,FALSE)),"*",VLOOKUP(C15,Tbl_Personnel,3,FALSE))
=IF(ISNA(VLOOKUP(B8,Produits,2,FALSE)),"Inconnu",VLOOKUP(B8,Produits,2,FALSE))</f>
        <v>#NAME?</v>
      </c>
      <c r="E15" s="85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7"/>
      <c r="AJ15" s="26"/>
    </row>
    <row r="16" spans="2:36" x14ac:dyDescent="0.25">
      <c r="B16" s="50" t="str">
        <f>IF(ISNA(VLOOKUP(C16,Tbl_Personnel,1,FALSE)),"*",VLOOKUP(C16,Tbl_Personnel,1,FALSE))</f>
        <v>*</v>
      </c>
      <c r="C16" s="48"/>
      <c r="D16" s="212" t="e">
        <f>IF(ISNA(VLOOKUP(C16,Tbl_Personnel,3,FALSE)),"*",VLOOKUP(C16,Tbl_Personnel,3,FALSE))
=IF(ISNA(VLOOKUP(B9,Produits,2,FALSE)),"Inconnu",VLOOKUP(B9,Produits,2,FALSE))</f>
        <v>#NAME?</v>
      </c>
      <c r="E16" s="88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90"/>
      <c r="AJ16" s="27"/>
    </row>
    <row r="17" spans="2:36" x14ac:dyDescent="0.25">
      <c r="B17" s="50" t="str">
        <f>IF(ISNA(VLOOKUP(C17,Tbl_Personnel,1,FALSE)),"*",VLOOKUP(C17,Tbl_Personnel,1,FALSE))</f>
        <v>*</v>
      </c>
      <c r="C17" s="48"/>
      <c r="D17" s="212" t="e">
        <f>IF(ISNA(VLOOKUP(C17,Tbl_Personnel,3,FALSE)),"*",VLOOKUP(C17,Tbl_Personnel,3,FALSE))
=IF(ISNA(VLOOKUP(B10,Produits,2,FALSE)),"Inconnu",VLOOKUP(B10,Produits,2,FALSE))</f>
        <v>#NAME?</v>
      </c>
      <c r="E17" s="88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90"/>
      <c r="AJ17" s="27"/>
    </row>
    <row r="18" spans="2:36" x14ac:dyDescent="0.25">
      <c r="B18" s="50" t="str">
        <f>IF(ISNA(VLOOKUP(C18,Tbl_Personnel,1,FALSE)),"*",VLOOKUP(C18,Tbl_Personnel,1,FALSE))</f>
        <v>*</v>
      </c>
      <c r="C18" s="48"/>
      <c r="D18" s="212" t="e">
        <f>IF(ISNA(VLOOKUP(C18,Tbl_Personnel,3,FALSE)),"*",VLOOKUP(C18,Tbl_Personnel,3,FALSE))
=IF(ISNA(VLOOKUP(B11,Produits,2,FALSE)),"Inconnu",VLOOKUP(B11,Produits,2,FALSE))</f>
        <v>#NAME?</v>
      </c>
      <c r="E18" s="88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90"/>
      <c r="AJ18" s="27"/>
    </row>
    <row r="19" spans="2:36" x14ac:dyDescent="0.25">
      <c r="B19" s="50" t="str">
        <f>IF(ISNA(VLOOKUP(C19,Tbl_Personnel,1,FALSE)),"*",VLOOKUP(C19,Tbl_Personnel,1,FALSE))</f>
        <v>*</v>
      </c>
      <c r="C19" s="48"/>
      <c r="D19" s="212" t="e">
        <f>IF(ISNA(VLOOKUP(C19,Tbl_Personnel,3,FALSE)),"*",VLOOKUP(C19,Tbl_Personnel,3,FALSE))
=IF(ISNA(VLOOKUP(B12,Produits,2,FALSE)),"Inconnu",VLOOKUP(B12,Produits,2,FALSE))</f>
        <v>#NAME?</v>
      </c>
      <c r="E19" s="88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90"/>
      <c r="AJ19" s="27"/>
    </row>
    <row r="20" spans="2:36" x14ac:dyDescent="0.25">
      <c r="B20" s="50" t="str">
        <f>IF(ISNA(VLOOKUP(C20,Tbl_Personnel,1,FALSE)),"*",VLOOKUP(C20,Tbl_Personnel,1,FALSE))</f>
        <v>*</v>
      </c>
      <c r="C20" s="48"/>
      <c r="D20" s="212" t="e">
        <f>IF(ISNA(VLOOKUP(C20,Tbl_Personnel,3,FALSE)),"*",VLOOKUP(C20,Tbl_Personnel,3,FALSE))
=IF(ISNA(VLOOKUP(B13,Produits,2,FALSE)),"Inconnu",VLOOKUP(B13,Produits,2,FALSE))</f>
        <v>#NAME?</v>
      </c>
      <c r="E20" s="70"/>
      <c r="F20" s="71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3"/>
      <c r="AI20" s="74"/>
      <c r="AJ20" s="27"/>
    </row>
    <row r="21" spans="2:36" x14ac:dyDescent="0.25">
      <c r="B21" s="50" t="str">
        <f>IF(ISNA(VLOOKUP(C21,Tbl_Personnel,1,FALSE)),"*",VLOOKUP(C21,Tbl_Personnel,1,FALSE))</f>
        <v>*</v>
      </c>
      <c r="C21" s="48"/>
      <c r="D21" s="212" t="e">
        <f>IF(ISNA(VLOOKUP(C21,Tbl_Personnel,3,FALSE)),"*",VLOOKUP(C21,Tbl_Personnel,3,FALSE))
=IF(ISNA(VLOOKUP(B14,Produits,2,FALSE)),"Inconnu",VLOOKUP(B14,Produits,2,FALSE))</f>
        <v>#NAME?</v>
      </c>
      <c r="E21" s="70"/>
      <c r="F21" s="71"/>
      <c r="G21" s="72"/>
      <c r="H21" s="72"/>
      <c r="I21" s="72"/>
      <c r="J21" s="93"/>
      <c r="K21" s="72"/>
      <c r="L21" s="72"/>
      <c r="M21" s="72"/>
      <c r="N21" s="72"/>
      <c r="O21" s="72"/>
      <c r="P21" s="72"/>
      <c r="Q21" s="93"/>
      <c r="R21" s="72"/>
      <c r="S21" s="72"/>
      <c r="T21" s="72"/>
      <c r="U21" s="72"/>
      <c r="V21" s="72"/>
      <c r="W21" s="72"/>
      <c r="X21" s="93"/>
      <c r="Y21" s="72"/>
      <c r="Z21" s="72"/>
      <c r="AA21" s="72"/>
      <c r="AB21" s="72"/>
      <c r="AC21" s="72"/>
      <c r="AD21" s="72"/>
      <c r="AE21" s="93"/>
      <c r="AF21" s="72"/>
      <c r="AG21" s="72"/>
      <c r="AH21" s="73"/>
      <c r="AI21" s="74"/>
      <c r="AJ21" s="27"/>
    </row>
    <row r="22" spans="2:36" x14ac:dyDescent="0.25">
      <c r="B22" s="50" t="str">
        <f>IF(ISNA(VLOOKUP(C22,Tbl_Personnel,1,FALSE)),"*",VLOOKUP(C22,Tbl_Personnel,1,FALSE))</f>
        <v>*</v>
      </c>
      <c r="C22" s="48"/>
      <c r="D22" s="212" t="e">
        <f>IF(ISNA(VLOOKUP(C22,Tbl_Personnel,3,FALSE)),"*",VLOOKUP(C22,Tbl_Personnel,3,FALSE))
=IF(ISNA(VLOOKUP(B15,Produits,2,FALSE)),"Inconnu",VLOOKUP(B15,Produits,2,FALSE))</f>
        <v>#NAME?</v>
      </c>
      <c r="E22" s="70"/>
      <c r="F22" s="71"/>
      <c r="G22" s="72"/>
      <c r="H22" s="72"/>
      <c r="I22" s="72"/>
      <c r="J22" s="93"/>
      <c r="K22" s="72"/>
      <c r="L22" s="72"/>
      <c r="M22" s="72"/>
      <c r="N22" s="72"/>
      <c r="O22" s="72"/>
      <c r="P22" s="72"/>
      <c r="Q22" s="93"/>
      <c r="R22" s="72"/>
      <c r="S22" s="72"/>
      <c r="T22" s="72"/>
      <c r="U22" s="72"/>
      <c r="V22" s="72"/>
      <c r="W22" s="72"/>
      <c r="X22" s="93"/>
      <c r="Y22" s="72"/>
      <c r="Z22" s="72"/>
      <c r="AA22" s="72"/>
      <c r="AB22" s="72"/>
      <c r="AC22" s="72"/>
      <c r="AD22" s="72"/>
      <c r="AE22" s="93"/>
      <c r="AF22" s="72"/>
      <c r="AG22" s="72"/>
      <c r="AH22" s="73"/>
      <c r="AI22" s="74"/>
      <c r="AJ22" s="27"/>
    </row>
    <row r="23" spans="2:36" x14ac:dyDescent="0.25">
      <c r="B23" s="50" t="str">
        <f>IF(ISNA(VLOOKUP(C23,Tbl_Personnel,1,FALSE)),"*",VLOOKUP(C23,Tbl_Personnel,1,FALSE))</f>
        <v>*</v>
      </c>
      <c r="C23" s="48"/>
      <c r="D23" s="212" t="e">
        <f>IF(ISNA(VLOOKUP(C23,Tbl_Personnel,3,FALSE)),"*",VLOOKUP(C23,Tbl_Personnel,3,FALSE))
=IF(ISNA(VLOOKUP(B16,Produits,2,FALSE)),"Inconnu",VLOOKUP(B16,Produits,2,FALSE))</f>
        <v>#NAME?</v>
      </c>
      <c r="E23" s="70"/>
      <c r="F23" s="71"/>
      <c r="G23" s="72"/>
      <c r="H23" s="72"/>
      <c r="I23" s="72"/>
      <c r="J23" s="93"/>
      <c r="K23" s="72"/>
      <c r="L23" s="72"/>
      <c r="M23" s="72"/>
      <c r="N23" s="72"/>
      <c r="O23" s="72"/>
      <c r="P23" s="72"/>
      <c r="Q23" s="93"/>
      <c r="R23" s="72"/>
      <c r="S23" s="72"/>
      <c r="T23" s="72"/>
      <c r="U23" s="72"/>
      <c r="V23" s="72"/>
      <c r="W23" s="72"/>
      <c r="X23" s="93"/>
      <c r="Y23" s="72"/>
      <c r="Z23" s="72"/>
      <c r="AA23" s="72"/>
      <c r="AB23" s="72"/>
      <c r="AC23" s="72"/>
      <c r="AD23" s="72"/>
      <c r="AE23" s="93"/>
      <c r="AF23" s="72"/>
      <c r="AG23" s="72"/>
      <c r="AH23" s="73"/>
      <c r="AI23" s="74"/>
      <c r="AJ23" s="27"/>
    </row>
    <row r="24" spans="2:36" x14ac:dyDescent="0.25">
      <c r="B24" s="50" t="str">
        <f>IF(ISNA(VLOOKUP(C24,Tbl_Personnel,1,FALSE)),"*",VLOOKUP(C24,Tbl_Personnel,1,FALSE))</f>
        <v>*</v>
      </c>
      <c r="C24" s="48"/>
      <c r="D24" s="212" t="e">
        <f>IF(ISNA(VLOOKUP(C24,Tbl_Personnel,3,FALSE)),"*",VLOOKUP(C24,Tbl_Personnel,3,FALSE))
=IF(ISNA(VLOOKUP(B17,Produits,2,FALSE)),"Inconnu",VLOOKUP(B17,Produits,2,FALSE))</f>
        <v>#NAME?</v>
      </c>
      <c r="E24" s="70"/>
      <c r="F24" s="71"/>
      <c r="G24" s="72"/>
      <c r="H24" s="72"/>
      <c r="I24" s="72"/>
      <c r="J24" s="93"/>
      <c r="K24" s="72"/>
      <c r="L24" s="72"/>
      <c r="M24" s="72"/>
      <c r="N24" s="72"/>
      <c r="O24" s="72"/>
      <c r="P24" s="72"/>
      <c r="Q24" s="93"/>
      <c r="R24" s="72"/>
      <c r="S24" s="72"/>
      <c r="T24" s="72"/>
      <c r="U24" s="72"/>
      <c r="V24" s="72"/>
      <c r="W24" s="72"/>
      <c r="X24" s="93"/>
      <c r="Y24" s="72"/>
      <c r="Z24" s="72"/>
      <c r="AA24" s="72"/>
      <c r="AB24" s="72"/>
      <c r="AC24" s="72"/>
      <c r="AD24" s="72"/>
      <c r="AE24" s="93"/>
      <c r="AF24" s="72"/>
      <c r="AG24" s="72"/>
      <c r="AH24" s="73"/>
      <c r="AI24" s="74"/>
      <c r="AJ24" s="27"/>
    </row>
    <row r="25" spans="2:36" x14ac:dyDescent="0.25">
      <c r="B25" s="50" t="str">
        <f>IF(ISNA(VLOOKUP(C25,Tbl_Personnel,1,FALSE)),"*",VLOOKUP(C25,Tbl_Personnel,1,FALSE))</f>
        <v>*</v>
      </c>
      <c r="C25" s="48"/>
      <c r="D25" s="212" t="e">
        <f>IF(ISNA(VLOOKUP(C25,Tbl_Personnel,3,FALSE)),"*",VLOOKUP(C25,Tbl_Personnel,3,FALSE))
=IF(ISNA(VLOOKUP(B18,Produits,2,FALSE)),"Inconnu",VLOOKUP(B18,Produits,2,FALSE))</f>
        <v>#NAME?</v>
      </c>
      <c r="E25" s="70"/>
      <c r="F25" s="71"/>
      <c r="G25" s="72"/>
      <c r="H25" s="72"/>
      <c r="I25" s="72"/>
      <c r="J25" s="93"/>
      <c r="K25" s="72"/>
      <c r="L25" s="72"/>
      <c r="M25" s="72"/>
      <c r="N25" s="72"/>
      <c r="O25" s="72"/>
      <c r="P25" s="72"/>
      <c r="Q25" s="93"/>
      <c r="R25" s="72"/>
      <c r="S25" s="72"/>
      <c r="T25" s="72"/>
      <c r="U25" s="72"/>
      <c r="V25" s="72"/>
      <c r="W25" s="72"/>
      <c r="X25" s="93"/>
      <c r="Y25" s="72"/>
      <c r="Z25" s="72"/>
      <c r="AA25" s="72"/>
      <c r="AB25" s="72"/>
      <c r="AC25" s="72"/>
      <c r="AD25" s="72"/>
      <c r="AE25" s="93"/>
      <c r="AF25" s="72"/>
      <c r="AG25" s="72"/>
      <c r="AH25" s="73"/>
      <c r="AI25" s="74"/>
      <c r="AJ25" s="27"/>
    </row>
    <row r="26" spans="2:36" x14ac:dyDescent="0.25">
      <c r="B26" s="50" t="str">
        <f>IF(ISNA(VLOOKUP(C26,Tbl_Personnel,1,FALSE)),"*",VLOOKUP(C26,Tbl_Personnel,1,FALSE))</f>
        <v>*</v>
      </c>
      <c r="C26" s="48"/>
      <c r="D26" s="212" t="e">
        <f>IF(ISNA(VLOOKUP(C26,Tbl_Personnel,3,FALSE)),"*",VLOOKUP(C26,Tbl_Personnel,3,FALSE))
=IF(ISNA(VLOOKUP(B19,Produits,2,FALSE)),"Inconnu",VLOOKUP(B19,Produits,2,FALSE))</f>
        <v>#NAME?</v>
      </c>
      <c r="E26" s="70"/>
      <c r="F26" s="71"/>
      <c r="G26" s="72"/>
      <c r="H26" s="72"/>
      <c r="I26" s="72"/>
      <c r="J26" s="93"/>
      <c r="K26" s="72"/>
      <c r="L26" s="72"/>
      <c r="M26" s="72"/>
      <c r="N26" s="72"/>
      <c r="O26" s="72"/>
      <c r="P26" s="72"/>
      <c r="Q26" s="93"/>
      <c r="R26" s="72"/>
      <c r="S26" s="72"/>
      <c r="T26" s="72"/>
      <c r="U26" s="72"/>
      <c r="V26" s="72"/>
      <c r="W26" s="72"/>
      <c r="X26" s="93"/>
      <c r="Y26" s="72"/>
      <c r="Z26" s="72"/>
      <c r="AA26" s="72"/>
      <c r="AB26" s="72"/>
      <c r="AC26" s="72"/>
      <c r="AD26" s="72"/>
      <c r="AE26" s="93"/>
      <c r="AF26" s="72"/>
      <c r="AG26" s="72"/>
      <c r="AH26" s="73"/>
      <c r="AI26" s="74"/>
      <c r="AJ26" s="27"/>
    </row>
    <row r="27" spans="2:36" x14ac:dyDescent="0.25">
      <c r="B27" s="50" t="str">
        <f>IF(ISNA(VLOOKUP(C27,Tbl_Personnel,1,FALSE)),"*",VLOOKUP(C27,Tbl_Personnel,1,FALSE))</f>
        <v>*</v>
      </c>
      <c r="C27" s="48"/>
      <c r="D27" s="212" t="e">
        <f>IF(ISNA(VLOOKUP(C27,Tbl_Personnel,3,FALSE)),"*",VLOOKUP(C27,Tbl_Personnel,3,FALSE))
=IF(ISNA(VLOOKUP(B20,Produits,2,FALSE)),"Inconnu",VLOOKUP(B20,Produits,2,FALSE))</f>
        <v>#NAME?</v>
      </c>
      <c r="E27" s="70"/>
      <c r="F27" s="71"/>
      <c r="G27" s="72"/>
      <c r="H27" s="72"/>
      <c r="I27" s="72"/>
      <c r="J27" s="93"/>
      <c r="K27" s="72"/>
      <c r="L27" s="72"/>
      <c r="M27" s="72"/>
      <c r="N27" s="72"/>
      <c r="O27" s="72"/>
      <c r="P27" s="72"/>
      <c r="Q27" s="93"/>
      <c r="R27" s="72"/>
      <c r="S27" s="72"/>
      <c r="T27" s="72"/>
      <c r="U27" s="72"/>
      <c r="V27" s="72"/>
      <c r="W27" s="72"/>
      <c r="X27" s="93"/>
      <c r="Y27" s="72"/>
      <c r="Z27" s="72"/>
      <c r="AA27" s="72"/>
      <c r="AB27" s="72"/>
      <c r="AC27" s="72"/>
      <c r="AD27" s="72"/>
      <c r="AE27" s="93"/>
      <c r="AF27" s="72"/>
      <c r="AG27" s="72"/>
      <c r="AH27" s="73"/>
      <c r="AI27" s="74"/>
      <c r="AJ27" s="27"/>
    </row>
    <row r="28" spans="2:36" ht="15.75" thickBot="1" x14ac:dyDescent="0.3">
      <c r="B28" s="51" t="str">
        <f>IF(ISNA(VLOOKUP(C28,Tbl_Personnel,1,FALSE)),"*",VLOOKUP(C28,Tbl_Personnel,1,FALSE))</f>
        <v>*</v>
      </c>
      <c r="C28" s="49"/>
      <c r="D28" s="213" t="e">
        <f>IF(ISNA(VLOOKUP(C28,Tbl_Personnel,3,FALSE)),"*",VLOOKUP(C28,Tbl_Personnel,3,FALSE))
=IF(ISNA(VLOOKUP(B21,Produits,2,FALSE)),"Inconnu",VLOOKUP(B21,Produits,2,FALSE))</f>
        <v>#NAME?</v>
      </c>
      <c r="E28" s="81"/>
      <c r="F28" s="75"/>
      <c r="G28" s="76"/>
      <c r="H28" s="76"/>
      <c r="I28" s="76"/>
      <c r="J28" s="94"/>
      <c r="K28" s="76"/>
      <c r="L28" s="76"/>
      <c r="M28" s="76"/>
      <c r="N28" s="76"/>
      <c r="O28" s="76"/>
      <c r="P28" s="76"/>
      <c r="Q28" s="94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94"/>
      <c r="AF28" s="76"/>
      <c r="AG28" s="76"/>
      <c r="AH28" s="82"/>
      <c r="AI28" s="83"/>
      <c r="AJ28" s="28"/>
    </row>
  </sheetData>
  <mergeCells count="2">
    <mergeCell ref="B11:C11"/>
    <mergeCell ref="E11:K1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OFFSET(Personnel!$C$9,0,0,COUNTA(Personnel!$C:$C)-1)</xm:f>
          </x14:formula1>
          <xm:sqref>C15:C28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28"/>
  <sheetViews>
    <sheetView topLeftCell="A10" workbookViewId="0">
      <selection activeCell="C22" sqref="C22"/>
    </sheetView>
  </sheetViews>
  <sheetFormatPr baseColWidth="10" defaultRowHeight="15" x14ac:dyDescent="0.25"/>
  <cols>
    <col min="1" max="1" width="2.42578125" customWidth="1"/>
    <col min="2" max="2" width="6.5703125" customWidth="1"/>
    <col min="3" max="3" width="22.7109375" customWidth="1"/>
    <col min="4" max="4" width="10.140625" customWidth="1"/>
    <col min="5" max="35" width="4.7109375" customWidth="1"/>
    <col min="36" max="36" width="21" customWidth="1"/>
  </cols>
  <sheetData>
    <row r="1" spans="2:36" ht="15.75" thickBot="1" x14ac:dyDescent="0.3"/>
    <row r="2" spans="2:36" ht="15.75" thickTop="1" x14ac:dyDescent="0.25">
      <c r="B2" s="59">
        <v>1</v>
      </c>
      <c r="C2" s="84" t="s">
        <v>46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6"/>
    </row>
    <row r="3" spans="2:36" x14ac:dyDescent="0.25">
      <c r="B3" s="60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8"/>
    </row>
    <row r="4" spans="2:36" x14ac:dyDescent="0.25">
      <c r="B4" s="60">
        <v>3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8"/>
    </row>
    <row r="5" spans="2:36" x14ac:dyDescent="0.25">
      <c r="B5" s="60">
        <v>4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8"/>
    </row>
    <row r="6" spans="2:36" x14ac:dyDescent="0.25">
      <c r="B6" s="60">
        <v>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8"/>
    </row>
    <row r="7" spans="2:36" x14ac:dyDescent="0.25">
      <c r="B7" s="60">
        <v>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8"/>
    </row>
    <row r="8" spans="2:36" x14ac:dyDescent="0.25">
      <c r="B8" s="60">
        <v>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8"/>
    </row>
    <row r="9" spans="2:36" ht="15.75" thickBot="1" x14ac:dyDescent="0.3">
      <c r="B9" s="61">
        <v>8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40"/>
    </row>
    <row r="10" spans="2:36" ht="16.5" thickTop="1" thickBot="1" x14ac:dyDescent="0.3">
      <c r="B10" s="63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</row>
    <row r="11" spans="2:36" ht="27" thickBot="1" x14ac:dyDescent="0.45">
      <c r="B11" s="130" t="s">
        <v>44</v>
      </c>
      <c r="C11" s="131"/>
      <c r="D11" s="65" t="s">
        <v>45</v>
      </c>
      <c r="E11" s="127">
        <v>42430</v>
      </c>
      <c r="F11" s="128"/>
      <c r="G11" s="128"/>
      <c r="H11" s="128"/>
      <c r="I11" s="128"/>
      <c r="J11" s="128"/>
      <c r="K11" s="129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</row>
    <row r="12" spans="2:36" ht="15.75" thickBot="1" x14ac:dyDescent="0.3">
      <c r="B12" s="64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</row>
    <row r="13" spans="2:36" ht="15.75" thickBot="1" x14ac:dyDescent="0.3">
      <c r="E13" s="66">
        <f>E14</f>
        <v>42430</v>
      </c>
      <c r="F13" s="67">
        <f>F14</f>
        <v>42431</v>
      </c>
      <c r="G13" s="67">
        <f t="shared" ref="G13:AI13" si="0">G14</f>
        <v>42432</v>
      </c>
      <c r="H13" s="67">
        <f t="shared" si="0"/>
        <v>42433</v>
      </c>
      <c r="I13" s="67">
        <f t="shared" si="0"/>
        <v>42434</v>
      </c>
      <c r="J13" s="95">
        <f t="shared" si="0"/>
        <v>42435</v>
      </c>
      <c r="K13" s="67">
        <f t="shared" si="0"/>
        <v>42436</v>
      </c>
      <c r="L13" s="67">
        <f t="shared" si="0"/>
        <v>42437</v>
      </c>
      <c r="M13" s="67">
        <f t="shared" si="0"/>
        <v>42438</v>
      </c>
      <c r="N13" s="67">
        <f t="shared" si="0"/>
        <v>42439</v>
      </c>
      <c r="O13" s="67">
        <f t="shared" si="0"/>
        <v>42440</v>
      </c>
      <c r="P13" s="67">
        <f t="shared" si="0"/>
        <v>42441</v>
      </c>
      <c r="Q13" s="95">
        <f t="shared" si="0"/>
        <v>42442</v>
      </c>
      <c r="R13" s="67">
        <f t="shared" si="0"/>
        <v>42443</v>
      </c>
      <c r="S13" s="67">
        <f t="shared" si="0"/>
        <v>42444</v>
      </c>
      <c r="T13" s="67">
        <f t="shared" si="0"/>
        <v>42445</v>
      </c>
      <c r="U13" s="67">
        <f t="shared" si="0"/>
        <v>42446</v>
      </c>
      <c r="V13" s="67">
        <f t="shared" si="0"/>
        <v>42447</v>
      </c>
      <c r="W13" s="67">
        <f t="shared" si="0"/>
        <v>42448</v>
      </c>
      <c r="X13" s="95">
        <f t="shared" si="0"/>
        <v>42449</v>
      </c>
      <c r="Y13" s="67">
        <f t="shared" si="0"/>
        <v>42450</v>
      </c>
      <c r="Z13" s="67">
        <f t="shared" si="0"/>
        <v>42451</v>
      </c>
      <c r="AA13" s="67">
        <f t="shared" si="0"/>
        <v>42452</v>
      </c>
      <c r="AB13" s="67">
        <f t="shared" si="0"/>
        <v>42453</v>
      </c>
      <c r="AC13" s="67">
        <f t="shared" si="0"/>
        <v>42454</v>
      </c>
      <c r="AD13" s="67">
        <f t="shared" si="0"/>
        <v>42455</v>
      </c>
      <c r="AE13" s="95">
        <f t="shared" si="0"/>
        <v>42456</v>
      </c>
      <c r="AF13" s="67">
        <f t="shared" si="0"/>
        <v>42457</v>
      </c>
      <c r="AG13" s="67">
        <f t="shared" si="0"/>
        <v>42458</v>
      </c>
      <c r="AH13" s="67">
        <f t="shared" si="0"/>
        <v>42459</v>
      </c>
      <c r="AI13" s="68">
        <f t="shared" si="0"/>
        <v>42460</v>
      </c>
    </row>
    <row r="14" spans="2:36" s="32" customFormat="1" ht="16.5" thickTop="1" thickBot="1" x14ac:dyDescent="0.3">
      <c r="B14" s="41" t="s">
        <v>0</v>
      </c>
      <c r="C14" s="42" t="s">
        <v>1</v>
      </c>
      <c r="D14" s="43" t="s">
        <v>56</v>
      </c>
      <c r="E14" s="69">
        <f>E11</f>
        <v>42430</v>
      </c>
      <c r="F14" s="69">
        <f>E14+1</f>
        <v>42431</v>
      </c>
      <c r="G14" s="69">
        <f t="shared" ref="G14:AI14" si="1">F14+1</f>
        <v>42432</v>
      </c>
      <c r="H14" s="69">
        <f t="shared" si="1"/>
        <v>42433</v>
      </c>
      <c r="I14" s="69">
        <f t="shared" si="1"/>
        <v>42434</v>
      </c>
      <c r="J14" s="91">
        <f t="shared" si="1"/>
        <v>42435</v>
      </c>
      <c r="K14" s="69">
        <f t="shared" si="1"/>
        <v>42436</v>
      </c>
      <c r="L14" s="69">
        <f t="shared" si="1"/>
        <v>42437</v>
      </c>
      <c r="M14" s="69">
        <f t="shared" si="1"/>
        <v>42438</v>
      </c>
      <c r="N14" s="69">
        <f t="shared" si="1"/>
        <v>42439</v>
      </c>
      <c r="O14" s="69">
        <f t="shared" si="1"/>
        <v>42440</v>
      </c>
      <c r="P14" s="69">
        <f t="shared" si="1"/>
        <v>42441</v>
      </c>
      <c r="Q14" s="91">
        <f t="shared" si="1"/>
        <v>42442</v>
      </c>
      <c r="R14" s="69">
        <f t="shared" si="1"/>
        <v>42443</v>
      </c>
      <c r="S14" s="69">
        <f t="shared" si="1"/>
        <v>42444</v>
      </c>
      <c r="T14" s="69">
        <f t="shared" si="1"/>
        <v>42445</v>
      </c>
      <c r="U14" s="69">
        <f t="shared" si="1"/>
        <v>42446</v>
      </c>
      <c r="V14" s="69">
        <f t="shared" si="1"/>
        <v>42447</v>
      </c>
      <c r="W14" s="69">
        <f t="shared" si="1"/>
        <v>42448</v>
      </c>
      <c r="X14" s="91">
        <f t="shared" si="1"/>
        <v>42449</v>
      </c>
      <c r="Y14" s="69">
        <f t="shared" si="1"/>
        <v>42450</v>
      </c>
      <c r="Z14" s="69">
        <f t="shared" si="1"/>
        <v>42451</v>
      </c>
      <c r="AA14" s="69">
        <f t="shared" si="1"/>
        <v>42452</v>
      </c>
      <c r="AB14" s="69">
        <f t="shared" si="1"/>
        <v>42453</v>
      </c>
      <c r="AC14" s="69">
        <f t="shared" si="1"/>
        <v>42454</v>
      </c>
      <c r="AD14" s="69">
        <f t="shared" si="1"/>
        <v>42455</v>
      </c>
      <c r="AE14" s="91">
        <f t="shared" si="1"/>
        <v>42456</v>
      </c>
      <c r="AF14" s="69">
        <f t="shared" si="1"/>
        <v>42457</v>
      </c>
      <c r="AG14" s="69">
        <f t="shared" si="1"/>
        <v>42458</v>
      </c>
      <c r="AH14" s="69">
        <f t="shared" si="1"/>
        <v>42459</v>
      </c>
      <c r="AI14" s="69">
        <f t="shared" si="1"/>
        <v>42460</v>
      </c>
      <c r="AJ14" s="44" t="s">
        <v>27</v>
      </c>
    </row>
    <row r="15" spans="2:36" ht="15.75" thickTop="1" x14ac:dyDescent="0.25">
      <c r="B15" s="50" t="str">
        <f>IF(ISNA(VLOOKUP(C15,Tbl_Personnel,1,FALSE)),"*",VLOOKUP(C15,Tbl_Personnel,1,FALSE))</f>
        <v>*</v>
      </c>
      <c r="C15" s="47"/>
      <c r="D15" s="212" t="e">
        <f>IF(ISNA(VLOOKUP(C15,Tbl_Personnel,3,FALSE)),"*",VLOOKUP(C15,Tbl_Personnel,3,FALSE))
=IF(ISNA(VLOOKUP(B8,Produits,2,FALSE)),"Inconnu",VLOOKUP(B8,Produits,2,FALSE))</f>
        <v>#NAME?</v>
      </c>
      <c r="E15" s="85"/>
      <c r="F15" s="86"/>
      <c r="G15" s="80"/>
      <c r="H15" s="80"/>
      <c r="I15" s="80"/>
      <c r="J15" s="92"/>
      <c r="K15" s="86"/>
      <c r="L15" s="86"/>
      <c r="M15" s="86"/>
      <c r="N15" s="86"/>
      <c r="O15" s="86"/>
      <c r="P15" s="86"/>
      <c r="Q15" s="92"/>
      <c r="R15" s="86"/>
      <c r="S15" s="86"/>
      <c r="T15" s="86"/>
      <c r="U15" s="86"/>
      <c r="V15" s="86"/>
      <c r="W15" s="86"/>
      <c r="X15" s="92"/>
      <c r="Y15" s="86"/>
      <c r="Z15" s="86"/>
      <c r="AA15" s="86"/>
      <c r="AB15" s="86"/>
      <c r="AC15" s="86"/>
      <c r="AD15" s="86"/>
      <c r="AE15" s="92"/>
      <c r="AF15" s="86"/>
      <c r="AG15" s="86"/>
      <c r="AH15" s="86"/>
      <c r="AI15" s="87"/>
      <c r="AJ15" s="26"/>
    </row>
    <row r="16" spans="2:36" x14ac:dyDescent="0.25">
      <c r="B16" s="50" t="str">
        <f>IF(ISNA(VLOOKUP(C16,Tbl_Personnel,1,FALSE)),"*",VLOOKUP(C16,Tbl_Personnel,1,FALSE))</f>
        <v>*</v>
      </c>
      <c r="C16" s="48"/>
      <c r="D16" s="212" t="e">
        <f>IF(ISNA(VLOOKUP(C16,Tbl_Personnel,3,FALSE)),"*",VLOOKUP(C16,Tbl_Personnel,3,FALSE))
=IF(ISNA(VLOOKUP(B9,Produits,2,FALSE)),"Inconnu",VLOOKUP(B9,Produits,2,FALSE))</f>
        <v>#NAME?</v>
      </c>
      <c r="E16" s="88"/>
      <c r="F16" s="89"/>
      <c r="G16" s="89"/>
      <c r="H16" s="89"/>
      <c r="I16" s="89"/>
      <c r="J16" s="79"/>
      <c r="K16" s="89"/>
      <c r="L16" s="89"/>
      <c r="M16" s="89"/>
      <c r="N16" s="89"/>
      <c r="O16" s="89"/>
      <c r="P16" s="89"/>
      <c r="Q16" s="79"/>
      <c r="R16" s="89"/>
      <c r="S16" s="89"/>
      <c r="T16" s="89"/>
      <c r="U16" s="89"/>
      <c r="V16" s="89"/>
      <c r="W16" s="89"/>
      <c r="X16" s="79"/>
      <c r="Y16" s="89"/>
      <c r="Z16" s="89"/>
      <c r="AA16" s="89"/>
      <c r="AB16" s="89"/>
      <c r="AC16" s="89"/>
      <c r="AD16" s="89"/>
      <c r="AE16" s="79"/>
      <c r="AF16" s="89"/>
      <c r="AG16" s="89"/>
      <c r="AH16" s="89"/>
      <c r="AI16" s="90"/>
      <c r="AJ16" s="27"/>
    </row>
    <row r="17" spans="2:36" x14ac:dyDescent="0.25">
      <c r="B17" s="50" t="str">
        <f>IF(ISNA(VLOOKUP(C17,Tbl_Personnel,1,FALSE)),"*",VLOOKUP(C17,Tbl_Personnel,1,FALSE))</f>
        <v>*</v>
      </c>
      <c r="C17" s="48"/>
      <c r="D17" s="212" t="e">
        <f>IF(ISNA(VLOOKUP(C17,Tbl_Personnel,3,FALSE)),"*",VLOOKUP(C17,Tbl_Personnel,3,FALSE))
=IF(ISNA(VLOOKUP(B10,Produits,2,FALSE)),"Inconnu",VLOOKUP(B10,Produits,2,FALSE))</f>
        <v>#NAME?</v>
      </c>
      <c r="E17" s="88"/>
      <c r="F17" s="89"/>
      <c r="G17" s="89"/>
      <c r="H17" s="89"/>
      <c r="I17" s="89"/>
      <c r="J17" s="79"/>
      <c r="K17" s="89"/>
      <c r="L17" s="89"/>
      <c r="M17" s="89"/>
      <c r="N17" s="89"/>
      <c r="O17" s="77"/>
      <c r="P17" s="77"/>
      <c r="Q17" s="79"/>
      <c r="R17" s="89"/>
      <c r="S17" s="89"/>
      <c r="T17" s="89"/>
      <c r="U17" s="89"/>
      <c r="V17" s="89"/>
      <c r="W17" s="89"/>
      <c r="X17" s="79"/>
      <c r="Y17" s="89"/>
      <c r="Z17" s="89"/>
      <c r="AA17" s="89"/>
      <c r="AB17" s="89"/>
      <c r="AC17" s="89"/>
      <c r="AD17" s="89"/>
      <c r="AE17" s="79"/>
      <c r="AF17" s="89"/>
      <c r="AG17" s="89"/>
      <c r="AH17" s="89"/>
      <c r="AI17" s="90"/>
      <c r="AJ17" s="27"/>
    </row>
    <row r="18" spans="2:36" x14ac:dyDescent="0.25">
      <c r="B18" s="50" t="str">
        <f>IF(ISNA(VLOOKUP(C18,Tbl_Personnel,1,FALSE)),"*",VLOOKUP(C18,Tbl_Personnel,1,FALSE))</f>
        <v>*</v>
      </c>
      <c r="C18" s="48"/>
      <c r="D18" s="212" t="e">
        <f>IF(ISNA(VLOOKUP(C18,Tbl_Personnel,3,FALSE)),"*",VLOOKUP(C18,Tbl_Personnel,3,FALSE))
=IF(ISNA(VLOOKUP(B11,Produits,2,FALSE)),"Inconnu",VLOOKUP(B11,Produits,2,FALSE))</f>
        <v>#NAME?</v>
      </c>
      <c r="E18" s="88"/>
      <c r="F18" s="89"/>
      <c r="G18" s="89"/>
      <c r="H18" s="89"/>
      <c r="I18" s="89"/>
      <c r="J18" s="79"/>
      <c r="K18" s="89"/>
      <c r="L18" s="89"/>
      <c r="M18" s="89"/>
      <c r="N18" s="89"/>
      <c r="O18" s="89"/>
      <c r="P18" s="89"/>
      <c r="Q18" s="79"/>
      <c r="R18" s="89"/>
      <c r="S18" s="89"/>
      <c r="T18" s="79"/>
      <c r="U18" s="89"/>
      <c r="V18" s="89"/>
      <c r="W18" s="89"/>
      <c r="X18" s="79"/>
      <c r="Y18" s="89"/>
      <c r="Z18" s="89"/>
      <c r="AA18" s="89"/>
      <c r="AB18" s="89"/>
      <c r="AC18" s="89"/>
      <c r="AD18" s="89"/>
      <c r="AE18" s="79"/>
      <c r="AF18" s="89"/>
      <c r="AG18" s="89"/>
      <c r="AH18" s="89"/>
      <c r="AI18" s="90"/>
      <c r="AJ18" s="27"/>
    </row>
    <row r="19" spans="2:36" x14ac:dyDescent="0.25">
      <c r="B19" s="50" t="str">
        <f>IF(ISNA(VLOOKUP(C19,Tbl_Personnel,1,FALSE)),"*",VLOOKUP(C19,Tbl_Personnel,1,FALSE))</f>
        <v>*</v>
      </c>
      <c r="C19" s="48"/>
      <c r="D19" s="212" t="e">
        <f>IF(ISNA(VLOOKUP(C19,Tbl_Personnel,3,FALSE)),"*",VLOOKUP(C19,Tbl_Personnel,3,FALSE))
=IF(ISNA(VLOOKUP(B12,Produits,2,FALSE)),"Inconnu",VLOOKUP(B12,Produits,2,FALSE))</f>
        <v>#NAME?</v>
      </c>
      <c r="E19" s="88"/>
      <c r="F19" s="89"/>
      <c r="G19" s="79"/>
      <c r="H19" s="89"/>
      <c r="I19" s="89"/>
      <c r="J19" s="79"/>
      <c r="K19" s="89"/>
      <c r="L19" s="89"/>
      <c r="M19" s="89"/>
      <c r="N19" s="89"/>
      <c r="O19" s="89"/>
      <c r="P19" s="89"/>
      <c r="Q19" s="79"/>
      <c r="R19" s="89"/>
      <c r="S19" s="89"/>
      <c r="T19" s="89"/>
      <c r="U19" s="89"/>
      <c r="V19" s="89"/>
      <c r="W19" s="89"/>
      <c r="X19" s="79"/>
      <c r="Y19" s="89"/>
      <c r="Z19" s="89"/>
      <c r="AA19" s="89"/>
      <c r="AB19" s="89"/>
      <c r="AC19" s="89"/>
      <c r="AD19" s="89"/>
      <c r="AE19" s="79"/>
      <c r="AF19" s="77"/>
      <c r="AG19" s="77"/>
      <c r="AH19" s="77"/>
      <c r="AI19" s="78"/>
      <c r="AJ19" s="27"/>
    </row>
    <row r="20" spans="2:36" x14ac:dyDescent="0.25">
      <c r="B20" s="50" t="str">
        <f>IF(ISNA(VLOOKUP(C20,Tbl_Personnel,1,FALSE)),"*",VLOOKUP(C20,Tbl_Personnel,1,FALSE))</f>
        <v>*</v>
      </c>
      <c r="C20" s="48"/>
      <c r="D20" s="212" t="e">
        <f>IF(ISNA(VLOOKUP(C20,Tbl_Personnel,3,FALSE)),"*",VLOOKUP(C20,Tbl_Personnel,3,FALSE))
=IF(ISNA(VLOOKUP(B13,Produits,2,FALSE)),"Inconnu",VLOOKUP(B13,Produits,2,FALSE))</f>
        <v>#NAME?</v>
      </c>
      <c r="E20" s="70"/>
      <c r="F20" s="71"/>
      <c r="G20" s="72"/>
      <c r="H20" s="72"/>
      <c r="I20" s="72"/>
      <c r="J20" s="93"/>
      <c r="K20" s="72"/>
      <c r="L20" s="72"/>
      <c r="M20" s="72"/>
      <c r="N20" s="72"/>
      <c r="O20" s="72"/>
      <c r="P20" s="72"/>
      <c r="Q20" s="93"/>
      <c r="R20" s="72"/>
      <c r="S20" s="72"/>
      <c r="T20" s="72"/>
      <c r="U20" s="72"/>
      <c r="V20" s="72"/>
      <c r="W20" s="72"/>
      <c r="X20" s="93"/>
      <c r="Y20" s="72"/>
      <c r="Z20" s="72"/>
      <c r="AA20" s="72"/>
      <c r="AB20" s="72"/>
      <c r="AC20" s="72"/>
      <c r="AD20" s="72"/>
      <c r="AE20" s="93"/>
      <c r="AF20" s="72"/>
      <c r="AG20" s="72"/>
      <c r="AH20" s="73"/>
      <c r="AI20" s="74"/>
      <c r="AJ20" s="27"/>
    </row>
    <row r="21" spans="2:36" x14ac:dyDescent="0.25">
      <c r="B21" s="50" t="str">
        <f>IF(ISNA(VLOOKUP(C21,Tbl_Personnel,1,FALSE)),"*",VLOOKUP(C21,Tbl_Personnel,1,FALSE))</f>
        <v>*</v>
      </c>
      <c r="C21" s="48"/>
      <c r="D21" s="212" t="e">
        <f>IF(ISNA(VLOOKUP(C21,Tbl_Personnel,3,FALSE)),"*",VLOOKUP(C21,Tbl_Personnel,3,FALSE))
=IF(ISNA(VLOOKUP(B14,Produits,2,FALSE)),"Inconnu",VLOOKUP(B14,Produits,2,FALSE))</f>
        <v>#NAME?</v>
      </c>
      <c r="E21" s="70"/>
      <c r="F21" s="71"/>
      <c r="G21" s="72"/>
      <c r="H21" s="72"/>
      <c r="I21" s="72"/>
      <c r="J21" s="93"/>
      <c r="K21" s="72"/>
      <c r="L21" s="72"/>
      <c r="M21" s="72"/>
      <c r="N21" s="72"/>
      <c r="O21" s="72"/>
      <c r="P21" s="72"/>
      <c r="Q21" s="93"/>
      <c r="R21" s="72"/>
      <c r="S21" s="72"/>
      <c r="T21" s="72"/>
      <c r="U21" s="72"/>
      <c r="V21" s="72"/>
      <c r="W21" s="72"/>
      <c r="X21" s="93"/>
      <c r="Y21" s="72"/>
      <c r="Z21" s="72"/>
      <c r="AA21" s="72"/>
      <c r="AB21" s="72"/>
      <c r="AC21" s="72"/>
      <c r="AD21" s="72"/>
      <c r="AE21" s="93"/>
      <c r="AF21" s="72"/>
      <c r="AG21" s="72"/>
      <c r="AH21" s="73"/>
      <c r="AI21" s="74"/>
      <c r="AJ21" s="27"/>
    </row>
    <row r="22" spans="2:36" x14ac:dyDescent="0.25">
      <c r="B22" s="50" t="str">
        <f>IF(ISNA(VLOOKUP(C22,Tbl_Personnel,1,FALSE)),"*",VLOOKUP(C22,Tbl_Personnel,1,FALSE))</f>
        <v>*</v>
      </c>
      <c r="C22" s="48"/>
      <c r="D22" s="212" t="e">
        <f>IF(ISNA(VLOOKUP(C22,Tbl_Personnel,3,FALSE)),"*",VLOOKUP(C22,Tbl_Personnel,3,FALSE))
=IF(ISNA(VLOOKUP(B15,Produits,2,FALSE)),"Inconnu",VLOOKUP(B15,Produits,2,FALSE))</f>
        <v>#NAME?</v>
      </c>
      <c r="E22" s="70"/>
      <c r="F22" s="71"/>
      <c r="G22" s="72"/>
      <c r="H22" s="72"/>
      <c r="I22" s="72"/>
      <c r="J22" s="93"/>
      <c r="K22" s="72"/>
      <c r="L22" s="72"/>
      <c r="M22" s="72"/>
      <c r="N22" s="72"/>
      <c r="O22" s="72"/>
      <c r="P22" s="72"/>
      <c r="Q22" s="93"/>
      <c r="R22" s="72"/>
      <c r="S22" s="72"/>
      <c r="T22" s="72"/>
      <c r="U22" s="72"/>
      <c r="V22" s="72"/>
      <c r="W22" s="72"/>
      <c r="X22" s="93"/>
      <c r="Y22" s="72"/>
      <c r="Z22" s="72"/>
      <c r="AA22" s="72"/>
      <c r="AB22" s="72"/>
      <c r="AC22" s="72"/>
      <c r="AD22" s="72"/>
      <c r="AE22" s="93"/>
      <c r="AF22" s="72"/>
      <c r="AG22" s="72"/>
      <c r="AH22" s="73"/>
      <c r="AI22" s="74"/>
      <c r="AJ22" s="27"/>
    </row>
    <row r="23" spans="2:36" x14ac:dyDescent="0.25">
      <c r="B23" s="50" t="str">
        <f>IF(ISNA(VLOOKUP(C23,Tbl_Personnel,1,FALSE)),"*",VLOOKUP(C23,Tbl_Personnel,1,FALSE))</f>
        <v>*</v>
      </c>
      <c r="C23" s="48"/>
      <c r="D23" s="212" t="e">
        <f>IF(ISNA(VLOOKUP(C23,Tbl_Personnel,3,FALSE)),"*",VLOOKUP(C23,Tbl_Personnel,3,FALSE))
=IF(ISNA(VLOOKUP(B16,Produits,2,FALSE)),"Inconnu",VLOOKUP(B16,Produits,2,FALSE))</f>
        <v>#NAME?</v>
      </c>
      <c r="E23" s="70"/>
      <c r="F23" s="71"/>
      <c r="G23" s="72"/>
      <c r="H23" s="72"/>
      <c r="I23" s="72"/>
      <c r="J23" s="93"/>
      <c r="K23" s="72"/>
      <c r="L23" s="72"/>
      <c r="M23" s="72"/>
      <c r="N23" s="72"/>
      <c r="O23" s="72"/>
      <c r="P23" s="72"/>
      <c r="Q23" s="93"/>
      <c r="R23" s="72"/>
      <c r="S23" s="72"/>
      <c r="T23" s="72"/>
      <c r="U23" s="72"/>
      <c r="V23" s="72"/>
      <c r="W23" s="72"/>
      <c r="X23" s="93"/>
      <c r="Y23" s="72"/>
      <c r="Z23" s="72"/>
      <c r="AA23" s="72"/>
      <c r="AB23" s="72"/>
      <c r="AC23" s="72"/>
      <c r="AD23" s="72"/>
      <c r="AE23" s="93"/>
      <c r="AF23" s="72"/>
      <c r="AG23" s="72"/>
      <c r="AH23" s="73"/>
      <c r="AI23" s="74"/>
      <c r="AJ23" s="27"/>
    </row>
    <row r="24" spans="2:36" x14ac:dyDescent="0.25">
      <c r="B24" s="50" t="str">
        <f>IF(ISNA(VLOOKUP(C24,Tbl_Personnel,1,FALSE)),"*",VLOOKUP(C24,Tbl_Personnel,1,FALSE))</f>
        <v>*</v>
      </c>
      <c r="C24" s="48"/>
      <c r="D24" s="212" t="e">
        <f>IF(ISNA(VLOOKUP(C24,Tbl_Personnel,3,FALSE)),"*",VLOOKUP(C24,Tbl_Personnel,3,FALSE))
=IF(ISNA(VLOOKUP(B17,Produits,2,FALSE)),"Inconnu",VLOOKUP(B17,Produits,2,FALSE))</f>
        <v>#NAME?</v>
      </c>
      <c r="E24" s="70"/>
      <c r="F24" s="71"/>
      <c r="G24" s="72"/>
      <c r="H24" s="72"/>
      <c r="I24" s="72"/>
      <c r="J24" s="93"/>
      <c r="K24" s="72"/>
      <c r="L24" s="72"/>
      <c r="M24" s="72"/>
      <c r="N24" s="72"/>
      <c r="O24" s="72"/>
      <c r="P24" s="72"/>
      <c r="Q24" s="93"/>
      <c r="R24" s="72"/>
      <c r="S24" s="72"/>
      <c r="T24" s="72"/>
      <c r="U24" s="72"/>
      <c r="V24" s="72"/>
      <c r="W24" s="72"/>
      <c r="X24" s="93"/>
      <c r="Y24" s="72"/>
      <c r="Z24" s="72"/>
      <c r="AA24" s="72"/>
      <c r="AB24" s="72"/>
      <c r="AC24" s="72"/>
      <c r="AD24" s="72"/>
      <c r="AE24" s="93"/>
      <c r="AF24" s="72"/>
      <c r="AG24" s="72"/>
      <c r="AH24" s="73"/>
      <c r="AI24" s="74"/>
      <c r="AJ24" s="27"/>
    </row>
    <row r="25" spans="2:36" x14ac:dyDescent="0.25">
      <c r="B25" s="50" t="str">
        <f>IF(ISNA(VLOOKUP(C25,Tbl_Personnel,1,FALSE)),"*",VLOOKUP(C25,Tbl_Personnel,1,FALSE))</f>
        <v>*</v>
      </c>
      <c r="C25" s="48"/>
      <c r="D25" s="212" t="e">
        <f>IF(ISNA(VLOOKUP(C25,Tbl_Personnel,3,FALSE)),"*",VLOOKUP(C25,Tbl_Personnel,3,FALSE))
=IF(ISNA(VLOOKUP(B18,Produits,2,FALSE)),"Inconnu",VLOOKUP(B18,Produits,2,FALSE))</f>
        <v>#NAME?</v>
      </c>
      <c r="E25" s="70"/>
      <c r="F25" s="71"/>
      <c r="G25" s="72"/>
      <c r="H25" s="72"/>
      <c r="I25" s="72"/>
      <c r="J25" s="93"/>
      <c r="K25" s="72"/>
      <c r="L25" s="72"/>
      <c r="M25" s="72"/>
      <c r="N25" s="72"/>
      <c r="O25" s="72"/>
      <c r="P25" s="72"/>
      <c r="Q25" s="93"/>
      <c r="R25" s="72"/>
      <c r="S25" s="72"/>
      <c r="T25" s="72"/>
      <c r="U25" s="72"/>
      <c r="V25" s="72"/>
      <c r="W25" s="72"/>
      <c r="X25" s="93"/>
      <c r="Y25" s="72"/>
      <c r="Z25" s="72"/>
      <c r="AA25" s="72"/>
      <c r="AB25" s="72"/>
      <c r="AC25" s="72"/>
      <c r="AD25" s="72"/>
      <c r="AE25" s="93"/>
      <c r="AF25" s="72"/>
      <c r="AG25" s="72"/>
      <c r="AH25" s="73"/>
      <c r="AI25" s="74"/>
      <c r="AJ25" s="27"/>
    </row>
    <row r="26" spans="2:36" x14ac:dyDescent="0.25">
      <c r="B26" s="50" t="str">
        <f>IF(ISNA(VLOOKUP(C26,Tbl_Personnel,1,FALSE)),"*",VLOOKUP(C26,Tbl_Personnel,1,FALSE))</f>
        <v>*</v>
      </c>
      <c r="C26" s="48"/>
      <c r="D26" s="212" t="e">
        <f>IF(ISNA(VLOOKUP(C26,Tbl_Personnel,3,FALSE)),"*",VLOOKUP(C26,Tbl_Personnel,3,FALSE))
=IF(ISNA(VLOOKUP(B19,Produits,2,FALSE)),"Inconnu",VLOOKUP(B19,Produits,2,FALSE))</f>
        <v>#NAME?</v>
      </c>
      <c r="E26" s="70"/>
      <c r="F26" s="71"/>
      <c r="G26" s="72"/>
      <c r="H26" s="72"/>
      <c r="I26" s="72"/>
      <c r="J26" s="93"/>
      <c r="K26" s="72"/>
      <c r="L26" s="72"/>
      <c r="M26" s="72"/>
      <c r="N26" s="72"/>
      <c r="O26" s="72"/>
      <c r="P26" s="72"/>
      <c r="Q26" s="93"/>
      <c r="R26" s="72"/>
      <c r="S26" s="72"/>
      <c r="T26" s="72"/>
      <c r="U26" s="72"/>
      <c r="V26" s="72"/>
      <c r="W26" s="72"/>
      <c r="X26" s="93"/>
      <c r="Y26" s="72"/>
      <c r="Z26" s="72"/>
      <c r="AA26" s="72"/>
      <c r="AB26" s="72"/>
      <c r="AC26" s="72"/>
      <c r="AD26" s="72"/>
      <c r="AE26" s="93"/>
      <c r="AF26" s="72"/>
      <c r="AG26" s="72"/>
      <c r="AH26" s="73"/>
      <c r="AI26" s="74"/>
      <c r="AJ26" s="27"/>
    </row>
    <row r="27" spans="2:36" x14ac:dyDescent="0.25">
      <c r="B27" s="50" t="str">
        <f>IF(ISNA(VLOOKUP(C27,Tbl_Personnel,1,FALSE)),"*",VLOOKUP(C27,Tbl_Personnel,1,FALSE))</f>
        <v>*</v>
      </c>
      <c r="C27" s="48"/>
      <c r="D27" s="212" t="e">
        <f>IF(ISNA(VLOOKUP(C27,Tbl_Personnel,3,FALSE)),"*",VLOOKUP(C27,Tbl_Personnel,3,FALSE))
=IF(ISNA(VLOOKUP(B20,Produits,2,FALSE)),"Inconnu",VLOOKUP(B20,Produits,2,FALSE))</f>
        <v>#NAME?</v>
      </c>
      <c r="E27" s="70"/>
      <c r="F27" s="71"/>
      <c r="G27" s="72"/>
      <c r="H27" s="72"/>
      <c r="I27" s="72"/>
      <c r="J27" s="93"/>
      <c r="K27" s="72"/>
      <c r="L27" s="72"/>
      <c r="M27" s="72"/>
      <c r="N27" s="72"/>
      <c r="O27" s="72"/>
      <c r="P27" s="72"/>
      <c r="Q27" s="93"/>
      <c r="R27" s="72"/>
      <c r="S27" s="72"/>
      <c r="T27" s="72"/>
      <c r="U27" s="72"/>
      <c r="V27" s="72"/>
      <c r="W27" s="72"/>
      <c r="X27" s="93"/>
      <c r="Y27" s="72"/>
      <c r="Z27" s="72"/>
      <c r="AA27" s="72"/>
      <c r="AB27" s="72"/>
      <c r="AC27" s="72"/>
      <c r="AD27" s="72"/>
      <c r="AE27" s="93"/>
      <c r="AF27" s="72"/>
      <c r="AG27" s="72"/>
      <c r="AH27" s="73"/>
      <c r="AI27" s="74"/>
      <c r="AJ27" s="27"/>
    </row>
    <row r="28" spans="2:36" ht="15.75" thickBot="1" x14ac:dyDescent="0.3">
      <c r="B28" s="51" t="str">
        <f>IF(ISNA(VLOOKUP(C28,Tbl_Personnel,1,FALSE)),"*",VLOOKUP(C28,Tbl_Personnel,1,FALSE))</f>
        <v>*</v>
      </c>
      <c r="C28" s="49"/>
      <c r="D28" s="213" t="e">
        <f>IF(ISNA(VLOOKUP(C28,Tbl_Personnel,3,FALSE)),"*",VLOOKUP(C28,Tbl_Personnel,3,FALSE))
=IF(ISNA(VLOOKUP(B21,Produits,2,FALSE)),"Inconnu",VLOOKUP(B21,Produits,2,FALSE))</f>
        <v>#NAME?</v>
      </c>
      <c r="E28" s="81"/>
      <c r="F28" s="75"/>
      <c r="G28" s="76"/>
      <c r="H28" s="76"/>
      <c r="I28" s="76"/>
      <c r="J28" s="94"/>
      <c r="K28" s="76"/>
      <c r="L28" s="76"/>
      <c r="M28" s="76"/>
      <c r="N28" s="76"/>
      <c r="O28" s="76"/>
      <c r="P28" s="76"/>
      <c r="Q28" s="94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94"/>
      <c r="AF28" s="76"/>
      <c r="AG28" s="76"/>
      <c r="AH28" s="82"/>
      <c r="AI28" s="83"/>
      <c r="AJ28" s="28"/>
    </row>
  </sheetData>
  <mergeCells count="2">
    <mergeCell ref="B11:C11"/>
    <mergeCell ref="E11:K1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OFFSET(Personnel!$C$9,0,0,COUNTA(Personnel!$C:$C)-1)</xm:f>
          </x14:formula1>
          <xm:sqref>C15:C28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28"/>
  <sheetViews>
    <sheetView topLeftCell="A10" workbookViewId="0">
      <selection activeCell="C16" sqref="C16"/>
    </sheetView>
  </sheetViews>
  <sheetFormatPr baseColWidth="10" defaultRowHeight="15" x14ac:dyDescent="0.25"/>
  <cols>
    <col min="1" max="1" width="2.42578125" customWidth="1"/>
    <col min="2" max="2" width="6.5703125" customWidth="1"/>
    <col min="3" max="3" width="22.7109375" customWidth="1"/>
    <col min="4" max="4" width="10.140625" customWidth="1"/>
    <col min="5" max="35" width="4.7109375" customWidth="1"/>
    <col min="36" max="36" width="21" customWidth="1"/>
  </cols>
  <sheetData>
    <row r="1" spans="2:36" ht="15.75" thickBot="1" x14ac:dyDescent="0.3"/>
    <row r="2" spans="2:36" ht="15.75" thickTop="1" x14ac:dyDescent="0.25">
      <c r="B2" s="59">
        <v>1</v>
      </c>
      <c r="C2" s="84" t="s">
        <v>46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6"/>
    </row>
    <row r="3" spans="2:36" x14ac:dyDescent="0.25">
      <c r="B3" s="60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8"/>
    </row>
    <row r="4" spans="2:36" x14ac:dyDescent="0.25">
      <c r="B4" s="60">
        <v>3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8"/>
    </row>
    <row r="5" spans="2:36" x14ac:dyDescent="0.25">
      <c r="B5" s="60">
        <v>4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8"/>
    </row>
    <row r="6" spans="2:36" x14ac:dyDescent="0.25">
      <c r="B6" s="60">
        <v>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8"/>
    </row>
    <row r="7" spans="2:36" x14ac:dyDescent="0.25">
      <c r="B7" s="60">
        <v>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8"/>
    </row>
    <row r="8" spans="2:36" x14ac:dyDescent="0.25">
      <c r="B8" s="60">
        <v>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8"/>
    </row>
    <row r="9" spans="2:36" ht="15.75" thickBot="1" x14ac:dyDescent="0.3">
      <c r="B9" s="61">
        <v>8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40"/>
    </row>
    <row r="10" spans="2:36" ht="16.5" thickTop="1" thickBot="1" x14ac:dyDescent="0.3">
      <c r="B10" s="63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</row>
    <row r="11" spans="2:36" ht="27" thickBot="1" x14ac:dyDescent="0.45">
      <c r="B11" s="130" t="s">
        <v>44</v>
      </c>
      <c r="C11" s="131"/>
      <c r="D11" s="65" t="s">
        <v>45</v>
      </c>
      <c r="E11" s="127">
        <v>42461</v>
      </c>
      <c r="F11" s="128"/>
      <c r="G11" s="128"/>
      <c r="H11" s="128"/>
      <c r="I11" s="128"/>
      <c r="J11" s="128"/>
      <c r="K11" s="129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</row>
    <row r="12" spans="2:36" ht="15.75" thickBot="1" x14ac:dyDescent="0.3">
      <c r="B12" s="64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</row>
    <row r="13" spans="2:36" ht="15.75" thickBot="1" x14ac:dyDescent="0.3">
      <c r="E13" s="66">
        <f>E14</f>
        <v>42461</v>
      </c>
      <c r="F13" s="67">
        <f>F14</f>
        <v>42462</v>
      </c>
      <c r="G13" s="67">
        <f t="shared" ref="G13:AI13" si="0">G14</f>
        <v>42463</v>
      </c>
      <c r="H13" s="67">
        <f t="shared" si="0"/>
        <v>42464</v>
      </c>
      <c r="I13" s="67">
        <f t="shared" si="0"/>
        <v>42465</v>
      </c>
      <c r="J13" s="163">
        <f t="shared" si="0"/>
        <v>42466</v>
      </c>
      <c r="K13" s="165">
        <f t="shared" si="0"/>
        <v>42467</v>
      </c>
      <c r="L13" s="67">
        <f t="shared" si="0"/>
        <v>42468</v>
      </c>
      <c r="M13" s="67">
        <f t="shared" si="0"/>
        <v>42469</v>
      </c>
      <c r="N13" s="67">
        <f t="shared" si="0"/>
        <v>42470</v>
      </c>
      <c r="O13" s="67">
        <f t="shared" si="0"/>
        <v>42471</v>
      </c>
      <c r="P13" s="67">
        <f t="shared" si="0"/>
        <v>42472</v>
      </c>
      <c r="Q13" s="163">
        <f t="shared" si="0"/>
        <v>42473</v>
      </c>
      <c r="R13" s="67">
        <f t="shared" si="0"/>
        <v>42474</v>
      </c>
      <c r="S13" s="67">
        <f t="shared" si="0"/>
        <v>42475</v>
      </c>
      <c r="T13" s="67">
        <f t="shared" si="0"/>
        <v>42476</v>
      </c>
      <c r="U13" s="67">
        <f t="shared" si="0"/>
        <v>42477</v>
      </c>
      <c r="V13" s="67">
        <f t="shared" si="0"/>
        <v>42478</v>
      </c>
      <c r="W13" s="67">
        <f t="shared" si="0"/>
        <v>42479</v>
      </c>
      <c r="X13" s="163">
        <f t="shared" si="0"/>
        <v>42480</v>
      </c>
      <c r="Y13" s="67">
        <f t="shared" si="0"/>
        <v>42481</v>
      </c>
      <c r="Z13" s="67">
        <f t="shared" si="0"/>
        <v>42482</v>
      </c>
      <c r="AA13" s="67">
        <f t="shared" si="0"/>
        <v>42483</v>
      </c>
      <c r="AB13" s="67">
        <f t="shared" si="0"/>
        <v>42484</v>
      </c>
      <c r="AC13" s="67">
        <f t="shared" si="0"/>
        <v>42485</v>
      </c>
      <c r="AD13" s="67">
        <f t="shared" si="0"/>
        <v>42486</v>
      </c>
      <c r="AE13" s="163">
        <f t="shared" si="0"/>
        <v>42487</v>
      </c>
      <c r="AF13" s="67">
        <f t="shared" si="0"/>
        <v>42488</v>
      </c>
      <c r="AG13" s="67">
        <f t="shared" si="0"/>
        <v>42489</v>
      </c>
      <c r="AH13" s="67">
        <f t="shared" si="0"/>
        <v>42490</v>
      </c>
      <c r="AI13" s="68"/>
    </row>
    <row r="14" spans="2:36" s="32" customFormat="1" ht="16.5" thickTop="1" thickBot="1" x14ac:dyDescent="0.3">
      <c r="B14" s="41" t="s">
        <v>0</v>
      </c>
      <c r="C14" s="42" t="s">
        <v>1</v>
      </c>
      <c r="D14" s="43" t="s">
        <v>56</v>
      </c>
      <c r="E14" s="69">
        <f>E11</f>
        <v>42461</v>
      </c>
      <c r="F14" s="69">
        <f>E14+1</f>
        <v>42462</v>
      </c>
      <c r="G14" s="69">
        <f t="shared" ref="G14:AI14" si="1">F14+1</f>
        <v>42463</v>
      </c>
      <c r="H14" s="69">
        <f t="shared" si="1"/>
        <v>42464</v>
      </c>
      <c r="I14" s="69">
        <f t="shared" si="1"/>
        <v>42465</v>
      </c>
      <c r="J14" s="164">
        <f t="shared" si="1"/>
        <v>42466</v>
      </c>
      <c r="K14" s="164">
        <f t="shared" si="1"/>
        <v>42467</v>
      </c>
      <c r="L14" s="69">
        <f t="shared" si="1"/>
        <v>42468</v>
      </c>
      <c r="M14" s="69">
        <f t="shared" si="1"/>
        <v>42469</v>
      </c>
      <c r="N14" s="69">
        <f t="shared" si="1"/>
        <v>42470</v>
      </c>
      <c r="O14" s="69">
        <f t="shared" si="1"/>
        <v>42471</v>
      </c>
      <c r="P14" s="69">
        <f t="shared" si="1"/>
        <v>42472</v>
      </c>
      <c r="Q14" s="164">
        <f t="shared" si="1"/>
        <v>42473</v>
      </c>
      <c r="R14" s="69">
        <f t="shared" si="1"/>
        <v>42474</v>
      </c>
      <c r="S14" s="69">
        <f t="shared" si="1"/>
        <v>42475</v>
      </c>
      <c r="T14" s="69">
        <f t="shared" si="1"/>
        <v>42476</v>
      </c>
      <c r="U14" s="69">
        <f t="shared" si="1"/>
        <v>42477</v>
      </c>
      <c r="V14" s="69">
        <f t="shared" si="1"/>
        <v>42478</v>
      </c>
      <c r="W14" s="69">
        <f t="shared" si="1"/>
        <v>42479</v>
      </c>
      <c r="X14" s="164">
        <f t="shared" si="1"/>
        <v>42480</v>
      </c>
      <c r="Y14" s="69">
        <f t="shared" si="1"/>
        <v>42481</v>
      </c>
      <c r="Z14" s="69">
        <f t="shared" si="1"/>
        <v>42482</v>
      </c>
      <c r="AA14" s="69">
        <f t="shared" si="1"/>
        <v>42483</v>
      </c>
      <c r="AB14" s="69">
        <f t="shared" si="1"/>
        <v>42484</v>
      </c>
      <c r="AC14" s="69">
        <f t="shared" si="1"/>
        <v>42485</v>
      </c>
      <c r="AD14" s="69">
        <f t="shared" si="1"/>
        <v>42486</v>
      </c>
      <c r="AE14" s="164">
        <f t="shared" si="1"/>
        <v>42487</v>
      </c>
      <c r="AF14" s="69">
        <f t="shared" si="1"/>
        <v>42488</v>
      </c>
      <c r="AG14" s="69">
        <f t="shared" si="1"/>
        <v>42489</v>
      </c>
      <c r="AH14" s="69">
        <f t="shared" si="1"/>
        <v>42490</v>
      </c>
      <c r="AI14" s="69"/>
      <c r="AJ14" s="44" t="s">
        <v>27</v>
      </c>
    </row>
    <row r="15" spans="2:36" ht="15.75" thickTop="1" x14ac:dyDescent="0.25">
      <c r="B15" s="50" t="str">
        <f>IF(ISNA(VLOOKUP(C15,Tbl_Personnel,1,FALSE)),"*",VLOOKUP(C15,Tbl_Personnel,1,FALSE))</f>
        <v>*</v>
      </c>
      <c r="C15" s="47"/>
      <c r="D15" s="212" t="e">
        <f>IF(ISNA(VLOOKUP(C15,Tbl_Personnel,3,FALSE)),"*",VLOOKUP(C15,Tbl_Personnel,3,FALSE))
=IF(ISNA(VLOOKUP(B8,Produits,2,FALSE)),"Inconnu",VLOOKUP(B8,Produits,2,FALSE))</f>
        <v>#NAME?</v>
      </c>
      <c r="E15" s="85"/>
      <c r="F15" s="86"/>
      <c r="G15" s="80"/>
      <c r="H15" s="80"/>
      <c r="I15" s="80"/>
      <c r="J15" s="92"/>
      <c r="K15" s="86"/>
      <c r="L15" s="86"/>
      <c r="M15" s="86"/>
      <c r="N15" s="86"/>
      <c r="O15" s="86"/>
      <c r="P15" s="86"/>
      <c r="Q15" s="92"/>
      <c r="R15" s="86"/>
      <c r="S15" s="86"/>
      <c r="T15" s="86"/>
      <c r="U15" s="86"/>
      <c r="V15" s="86"/>
      <c r="W15" s="86"/>
      <c r="X15" s="92"/>
      <c r="Y15" s="86"/>
      <c r="Z15" s="86"/>
      <c r="AA15" s="86"/>
      <c r="AB15" s="86"/>
      <c r="AC15" s="86"/>
      <c r="AD15" s="86"/>
      <c r="AE15" s="92"/>
      <c r="AF15" s="86"/>
      <c r="AG15" s="86"/>
      <c r="AH15" s="86"/>
      <c r="AI15" s="87"/>
      <c r="AJ15" s="26"/>
    </row>
    <row r="16" spans="2:36" x14ac:dyDescent="0.25">
      <c r="B16" s="50" t="str">
        <f>IF(ISNA(VLOOKUP(C16,Tbl_Personnel,1,FALSE)),"*",VLOOKUP(C16,Tbl_Personnel,1,FALSE))</f>
        <v>*</v>
      </c>
      <c r="C16" s="48"/>
      <c r="D16" s="212" t="e">
        <f>IF(ISNA(VLOOKUP(C16,Tbl_Personnel,3,FALSE)),"*",VLOOKUP(C16,Tbl_Personnel,3,FALSE))
=IF(ISNA(VLOOKUP(B9,Produits,2,FALSE)),"Inconnu",VLOOKUP(B9,Produits,2,FALSE))</f>
        <v>#NAME?</v>
      </c>
      <c r="E16" s="88"/>
      <c r="F16" s="89"/>
      <c r="G16" s="89"/>
      <c r="H16" s="89"/>
      <c r="I16" s="89"/>
      <c r="J16" s="79"/>
      <c r="K16" s="89"/>
      <c r="L16" s="89"/>
      <c r="M16" s="89"/>
      <c r="N16" s="89"/>
      <c r="O16" s="89"/>
      <c r="P16" s="89"/>
      <c r="Q16" s="79"/>
      <c r="R16" s="89"/>
      <c r="S16" s="89"/>
      <c r="T16" s="89"/>
      <c r="U16" s="89"/>
      <c r="V16" s="89"/>
      <c r="W16" s="89"/>
      <c r="X16" s="79"/>
      <c r="Y16" s="89"/>
      <c r="Z16" s="89"/>
      <c r="AA16" s="89"/>
      <c r="AB16" s="89"/>
      <c r="AC16" s="89"/>
      <c r="AD16" s="89"/>
      <c r="AE16" s="79"/>
      <c r="AF16" s="89"/>
      <c r="AG16" s="89"/>
      <c r="AH16" s="89"/>
      <c r="AI16" s="90"/>
      <c r="AJ16" s="27"/>
    </row>
    <row r="17" spans="2:36" x14ac:dyDescent="0.25">
      <c r="B17" s="50" t="str">
        <f>IF(ISNA(VLOOKUP(C17,Tbl_Personnel,1,FALSE)),"*",VLOOKUP(C17,Tbl_Personnel,1,FALSE))</f>
        <v>*</v>
      </c>
      <c r="C17" s="48"/>
      <c r="D17" s="212" t="e">
        <f>IF(ISNA(VLOOKUP(C17,Tbl_Personnel,3,FALSE)),"*",VLOOKUP(C17,Tbl_Personnel,3,FALSE))
=IF(ISNA(VLOOKUP(B10,Produits,2,FALSE)),"Inconnu",VLOOKUP(B10,Produits,2,FALSE))</f>
        <v>#NAME?</v>
      </c>
      <c r="E17" s="88"/>
      <c r="F17" s="89"/>
      <c r="G17" s="89"/>
      <c r="H17" s="89"/>
      <c r="I17" s="89"/>
      <c r="J17" s="79"/>
      <c r="K17" s="89"/>
      <c r="L17" s="89"/>
      <c r="M17" s="89"/>
      <c r="N17" s="89"/>
      <c r="O17" s="77"/>
      <c r="P17" s="77"/>
      <c r="Q17" s="79"/>
      <c r="R17" s="89"/>
      <c r="S17" s="89"/>
      <c r="T17" s="89"/>
      <c r="U17" s="89"/>
      <c r="V17" s="89"/>
      <c r="W17" s="89"/>
      <c r="X17" s="79"/>
      <c r="Y17" s="89"/>
      <c r="Z17" s="89"/>
      <c r="AA17" s="89"/>
      <c r="AB17" s="89"/>
      <c r="AC17" s="89"/>
      <c r="AD17" s="89"/>
      <c r="AE17" s="79"/>
      <c r="AF17" s="89"/>
      <c r="AG17" s="89"/>
      <c r="AH17" s="89"/>
      <c r="AI17" s="90"/>
      <c r="AJ17" s="27"/>
    </row>
    <row r="18" spans="2:36" x14ac:dyDescent="0.25">
      <c r="B18" s="50" t="str">
        <f>IF(ISNA(VLOOKUP(C18,Tbl_Personnel,1,FALSE)),"*",VLOOKUP(C18,Tbl_Personnel,1,FALSE))</f>
        <v>*</v>
      </c>
      <c r="C18" s="48"/>
      <c r="D18" s="212" t="e">
        <f>IF(ISNA(VLOOKUP(C18,Tbl_Personnel,3,FALSE)),"*",VLOOKUP(C18,Tbl_Personnel,3,FALSE))
=IF(ISNA(VLOOKUP(B11,Produits,2,FALSE)),"Inconnu",VLOOKUP(B11,Produits,2,FALSE))</f>
        <v>#NAME?</v>
      </c>
      <c r="E18" s="88"/>
      <c r="F18" s="89"/>
      <c r="G18" s="89"/>
      <c r="H18" s="89"/>
      <c r="I18" s="89"/>
      <c r="J18" s="79"/>
      <c r="K18" s="89"/>
      <c r="L18" s="89"/>
      <c r="M18" s="89"/>
      <c r="N18" s="89"/>
      <c r="O18" s="89"/>
      <c r="P18" s="89"/>
      <c r="Q18" s="79"/>
      <c r="R18" s="89"/>
      <c r="S18" s="89"/>
      <c r="T18" s="79"/>
      <c r="U18" s="89"/>
      <c r="V18" s="89"/>
      <c r="W18" s="89"/>
      <c r="X18" s="79"/>
      <c r="Y18" s="89"/>
      <c r="Z18" s="89"/>
      <c r="AA18" s="89"/>
      <c r="AB18" s="89"/>
      <c r="AC18" s="89"/>
      <c r="AD18" s="89"/>
      <c r="AE18" s="79"/>
      <c r="AF18" s="89"/>
      <c r="AG18" s="89"/>
      <c r="AH18" s="89"/>
      <c r="AI18" s="90"/>
      <c r="AJ18" s="27"/>
    </row>
    <row r="19" spans="2:36" x14ac:dyDescent="0.25">
      <c r="B19" s="50" t="str">
        <f>IF(ISNA(VLOOKUP(C19,Tbl_Personnel,1,FALSE)),"*",VLOOKUP(C19,Tbl_Personnel,1,FALSE))</f>
        <v>*</v>
      </c>
      <c r="C19" s="48"/>
      <c r="D19" s="212" t="e">
        <f>IF(ISNA(VLOOKUP(C19,Tbl_Personnel,3,FALSE)),"*",VLOOKUP(C19,Tbl_Personnel,3,FALSE))
=IF(ISNA(VLOOKUP(B12,Produits,2,FALSE)),"Inconnu",VLOOKUP(B12,Produits,2,FALSE))</f>
        <v>#NAME?</v>
      </c>
      <c r="E19" s="88"/>
      <c r="F19" s="89"/>
      <c r="G19" s="79"/>
      <c r="H19" s="89"/>
      <c r="I19" s="89"/>
      <c r="J19" s="79"/>
      <c r="K19" s="89"/>
      <c r="L19" s="89"/>
      <c r="M19" s="89"/>
      <c r="N19" s="89"/>
      <c r="O19" s="89"/>
      <c r="P19" s="89"/>
      <c r="Q19" s="79"/>
      <c r="R19" s="89"/>
      <c r="S19" s="89"/>
      <c r="T19" s="89"/>
      <c r="U19" s="89"/>
      <c r="V19" s="89"/>
      <c r="W19" s="89"/>
      <c r="X19" s="79"/>
      <c r="Y19" s="89"/>
      <c r="Z19" s="89"/>
      <c r="AA19" s="89"/>
      <c r="AB19" s="89"/>
      <c r="AC19" s="89"/>
      <c r="AD19" s="89"/>
      <c r="AE19" s="79"/>
      <c r="AF19" s="77"/>
      <c r="AG19" s="77"/>
      <c r="AH19" s="77"/>
      <c r="AI19" s="78"/>
      <c r="AJ19" s="27"/>
    </row>
    <row r="20" spans="2:36" x14ac:dyDescent="0.25">
      <c r="B20" s="50" t="str">
        <f>IF(ISNA(VLOOKUP(C20,Tbl_Personnel,1,FALSE)),"*",VLOOKUP(C20,Tbl_Personnel,1,FALSE))</f>
        <v>*</v>
      </c>
      <c r="C20" s="48"/>
      <c r="D20" s="212" t="e">
        <f>IF(ISNA(VLOOKUP(C20,Tbl_Personnel,3,FALSE)),"*",VLOOKUP(C20,Tbl_Personnel,3,FALSE))
=IF(ISNA(VLOOKUP(B13,Produits,2,FALSE)),"Inconnu",VLOOKUP(B13,Produits,2,FALSE))</f>
        <v>#NAME?</v>
      </c>
      <c r="E20" s="70"/>
      <c r="F20" s="71"/>
      <c r="G20" s="72"/>
      <c r="H20" s="72"/>
      <c r="I20" s="72"/>
      <c r="J20" s="93"/>
      <c r="K20" s="72"/>
      <c r="L20" s="72"/>
      <c r="M20" s="72"/>
      <c r="N20" s="72"/>
      <c r="O20" s="72"/>
      <c r="P20" s="72"/>
      <c r="Q20" s="93"/>
      <c r="R20" s="72"/>
      <c r="S20" s="72"/>
      <c r="T20" s="72"/>
      <c r="U20" s="72"/>
      <c r="V20" s="72"/>
      <c r="W20" s="72"/>
      <c r="X20" s="93"/>
      <c r="Y20" s="72"/>
      <c r="Z20" s="72"/>
      <c r="AA20" s="72"/>
      <c r="AB20" s="72"/>
      <c r="AC20" s="72"/>
      <c r="AD20" s="72"/>
      <c r="AE20" s="93"/>
      <c r="AF20" s="72"/>
      <c r="AG20" s="72"/>
      <c r="AH20" s="73"/>
      <c r="AI20" s="74"/>
      <c r="AJ20" s="27"/>
    </row>
    <row r="21" spans="2:36" x14ac:dyDescent="0.25">
      <c r="B21" s="50" t="str">
        <f>IF(ISNA(VLOOKUP(C21,Tbl_Personnel,1,FALSE)),"*",VLOOKUP(C21,Tbl_Personnel,1,FALSE))</f>
        <v>*</v>
      </c>
      <c r="C21" s="48"/>
      <c r="D21" s="212" t="e">
        <f>IF(ISNA(VLOOKUP(C21,Tbl_Personnel,3,FALSE)),"*",VLOOKUP(C21,Tbl_Personnel,3,FALSE))
=IF(ISNA(VLOOKUP(B14,Produits,2,FALSE)),"Inconnu",VLOOKUP(B14,Produits,2,FALSE))</f>
        <v>#NAME?</v>
      </c>
      <c r="E21" s="70"/>
      <c r="F21" s="71"/>
      <c r="G21" s="72"/>
      <c r="H21" s="72"/>
      <c r="I21" s="72"/>
      <c r="J21" s="93"/>
      <c r="K21" s="72"/>
      <c r="L21" s="72"/>
      <c r="M21" s="72"/>
      <c r="N21" s="72"/>
      <c r="O21" s="72"/>
      <c r="P21" s="72"/>
      <c r="Q21" s="93"/>
      <c r="R21" s="72"/>
      <c r="S21" s="72"/>
      <c r="T21" s="72"/>
      <c r="U21" s="72"/>
      <c r="V21" s="72"/>
      <c r="W21" s="72"/>
      <c r="X21" s="93"/>
      <c r="Y21" s="72"/>
      <c r="Z21" s="72"/>
      <c r="AA21" s="72"/>
      <c r="AB21" s="72"/>
      <c r="AC21" s="72"/>
      <c r="AD21" s="72"/>
      <c r="AE21" s="93"/>
      <c r="AF21" s="72"/>
      <c r="AG21" s="72"/>
      <c r="AH21" s="73"/>
      <c r="AI21" s="74"/>
      <c r="AJ21" s="27"/>
    </row>
    <row r="22" spans="2:36" x14ac:dyDescent="0.25">
      <c r="B22" s="50" t="str">
        <f>IF(ISNA(VLOOKUP(C22,Tbl_Personnel,1,FALSE)),"*",VLOOKUP(C22,Tbl_Personnel,1,FALSE))</f>
        <v>*</v>
      </c>
      <c r="C22" s="48"/>
      <c r="D22" s="212" t="e">
        <f>IF(ISNA(VLOOKUP(C22,Tbl_Personnel,3,FALSE)),"*",VLOOKUP(C22,Tbl_Personnel,3,FALSE))
=IF(ISNA(VLOOKUP(B15,Produits,2,FALSE)),"Inconnu",VLOOKUP(B15,Produits,2,FALSE))</f>
        <v>#NAME?</v>
      </c>
      <c r="E22" s="70"/>
      <c r="F22" s="71"/>
      <c r="G22" s="72"/>
      <c r="H22" s="72"/>
      <c r="I22" s="72"/>
      <c r="J22" s="93"/>
      <c r="K22" s="72"/>
      <c r="L22" s="72"/>
      <c r="M22" s="72"/>
      <c r="N22" s="72"/>
      <c r="O22" s="72"/>
      <c r="P22" s="72"/>
      <c r="Q22" s="93"/>
      <c r="R22" s="72"/>
      <c r="S22" s="72"/>
      <c r="T22" s="72"/>
      <c r="U22" s="72"/>
      <c r="V22" s="72"/>
      <c r="W22" s="72"/>
      <c r="X22" s="93"/>
      <c r="Y22" s="72"/>
      <c r="Z22" s="72"/>
      <c r="AA22" s="72"/>
      <c r="AB22" s="72"/>
      <c r="AC22" s="72"/>
      <c r="AD22" s="72"/>
      <c r="AE22" s="93"/>
      <c r="AF22" s="72"/>
      <c r="AG22" s="72"/>
      <c r="AH22" s="73"/>
      <c r="AI22" s="74"/>
      <c r="AJ22" s="27"/>
    </row>
    <row r="23" spans="2:36" x14ac:dyDescent="0.25">
      <c r="B23" s="50" t="str">
        <f>IF(ISNA(VLOOKUP(C23,Tbl_Personnel,1,FALSE)),"*",VLOOKUP(C23,Tbl_Personnel,1,FALSE))</f>
        <v>*</v>
      </c>
      <c r="C23" s="48"/>
      <c r="D23" s="212" t="e">
        <f>IF(ISNA(VLOOKUP(C23,Tbl_Personnel,3,FALSE)),"*",VLOOKUP(C23,Tbl_Personnel,3,FALSE))
=IF(ISNA(VLOOKUP(B16,Produits,2,FALSE)),"Inconnu",VLOOKUP(B16,Produits,2,FALSE))</f>
        <v>#NAME?</v>
      </c>
      <c r="E23" s="70"/>
      <c r="F23" s="71"/>
      <c r="G23" s="72"/>
      <c r="H23" s="72"/>
      <c r="I23" s="72"/>
      <c r="J23" s="93"/>
      <c r="K23" s="72"/>
      <c r="L23" s="72"/>
      <c r="M23" s="72"/>
      <c r="N23" s="72"/>
      <c r="O23" s="72"/>
      <c r="P23" s="72"/>
      <c r="Q23" s="93"/>
      <c r="R23" s="72"/>
      <c r="S23" s="72"/>
      <c r="T23" s="72"/>
      <c r="U23" s="72"/>
      <c r="V23" s="72"/>
      <c r="W23" s="72"/>
      <c r="X23" s="93"/>
      <c r="Y23" s="72"/>
      <c r="Z23" s="72"/>
      <c r="AA23" s="72"/>
      <c r="AB23" s="72"/>
      <c r="AC23" s="72"/>
      <c r="AD23" s="72"/>
      <c r="AE23" s="93"/>
      <c r="AF23" s="72"/>
      <c r="AG23" s="72"/>
      <c r="AH23" s="73"/>
      <c r="AI23" s="74"/>
      <c r="AJ23" s="27"/>
    </row>
    <row r="24" spans="2:36" x14ac:dyDescent="0.25">
      <c r="B24" s="50" t="str">
        <f>IF(ISNA(VLOOKUP(C24,Tbl_Personnel,1,FALSE)),"*",VLOOKUP(C24,Tbl_Personnel,1,FALSE))</f>
        <v>*</v>
      </c>
      <c r="C24" s="48"/>
      <c r="D24" s="212" t="e">
        <f>IF(ISNA(VLOOKUP(C24,Tbl_Personnel,3,FALSE)),"*",VLOOKUP(C24,Tbl_Personnel,3,FALSE))
=IF(ISNA(VLOOKUP(B17,Produits,2,FALSE)),"Inconnu",VLOOKUP(B17,Produits,2,FALSE))</f>
        <v>#NAME?</v>
      </c>
      <c r="E24" s="70"/>
      <c r="F24" s="71"/>
      <c r="G24" s="72"/>
      <c r="H24" s="72"/>
      <c r="I24" s="72"/>
      <c r="J24" s="93"/>
      <c r="K24" s="72"/>
      <c r="L24" s="72"/>
      <c r="M24" s="72"/>
      <c r="N24" s="72"/>
      <c r="O24" s="72"/>
      <c r="P24" s="72"/>
      <c r="Q24" s="93"/>
      <c r="R24" s="72"/>
      <c r="S24" s="72"/>
      <c r="T24" s="72"/>
      <c r="U24" s="72"/>
      <c r="V24" s="72"/>
      <c r="W24" s="72"/>
      <c r="X24" s="93"/>
      <c r="Y24" s="72"/>
      <c r="Z24" s="72"/>
      <c r="AA24" s="72"/>
      <c r="AB24" s="72"/>
      <c r="AC24" s="72"/>
      <c r="AD24" s="72"/>
      <c r="AE24" s="93"/>
      <c r="AF24" s="72"/>
      <c r="AG24" s="72"/>
      <c r="AH24" s="73"/>
      <c r="AI24" s="74"/>
      <c r="AJ24" s="27"/>
    </row>
    <row r="25" spans="2:36" x14ac:dyDescent="0.25">
      <c r="B25" s="50" t="str">
        <f>IF(ISNA(VLOOKUP(C25,Tbl_Personnel,1,FALSE)),"*",VLOOKUP(C25,Tbl_Personnel,1,FALSE))</f>
        <v>*</v>
      </c>
      <c r="C25" s="48"/>
      <c r="D25" s="212" t="e">
        <f>IF(ISNA(VLOOKUP(C25,Tbl_Personnel,3,FALSE)),"*",VLOOKUP(C25,Tbl_Personnel,3,FALSE))
=IF(ISNA(VLOOKUP(B18,Produits,2,FALSE)),"Inconnu",VLOOKUP(B18,Produits,2,FALSE))</f>
        <v>#NAME?</v>
      </c>
      <c r="E25" s="70"/>
      <c r="F25" s="71"/>
      <c r="G25" s="72"/>
      <c r="H25" s="72"/>
      <c r="I25" s="72"/>
      <c r="J25" s="93"/>
      <c r="K25" s="72"/>
      <c r="L25" s="72"/>
      <c r="M25" s="72"/>
      <c r="N25" s="72"/>
      <c r="O25" s="72"/>
      <c r="P25" s="72"/>
      <c r="Q25" s="93"/>
      <c r="R25" s="72"/>
      <c r="S25" s="72"/>
      <c r="T25" s="72"/>
      <c r="U25" s="72"/>
      <c r="V25" s="72"/>
      <c r="W25" s="72"/>
      <c r="X25" s="93"/>
      <c r="Y25" s="72"/>
      <c r="Z25" s="72"/>
      <c r="AA25" s="72"/>
      <c r="AB25" s="72"/>
      <c r="AC25" s="72"/>
      <c r="AD25" s="72"/>
      <c r="AE25" s="93"/>
      <c r="AF25" s="72"/>
      <c r="AG25" s="72"/>
      <c r="AH25" s="73"/>
      <c r="AI25" s="74"/>
      <c r="AJ25" s="27"/>
    </row>
    <row r="26" spans="2:36" x14ac:dyDescent="0.25">
      <c r="B26" s="50" t="str">
        <f>IF(ISNA(VLOOKUP(C26,Tbl_Personnel,1,FALSE)),"*",VLOOKUP(C26,Tbl_Personnel,1,FALSE))</f>
        <v>*</v>
      </c>
      <c r="C26" s="48"/>
      <c r="D26" s="212" t="e">
        <f>IF(ISNA(VLOOKUP(C26,Tbl_Personnel,3,FALSE)),"*",VLOOKUP(C26,Tbl_Personnel,3,FALSE))
=IF(ISNA(VLOOKUP(B19,Produits,2,FALSE)),"Inconnu",VLOOKUP(B19,Produits,2,FALSE))</f>
        <v>#NAME?</v>
      </c>
      <c r="E26" s="70"/>
      <c r="F26" s="71"/>
      <c r="G26" s="72"/>
      <c r="H26" s="72"/>
      <c r="I26" s="72"/>
      <c r="J26" s="93"/>
      <c r="K26" s="72"/>
      <c r="L26" s="72"/>
      <c r="M26" s="72"/>
      <c r="N26" s="72"/>
      <c r="O26" s="72"/>
      <c r="P26" s="72"/>
      <c r="Q26" s="93"/>
      <c r="R26" s="72"/>
      <c r="S26" s="72"/>
      <c r="T26" s="72"/>
      <c r="U26" s="72"/>
      <c r="V26" s="72"/>
      <c r="W26" s="72"/>
      <c r="X26" s="93"/>
      <c r="Y26" s="72"/>
      <c r="Z26" s="72"/>
      <c r="AA26" s="72"/>
      <c r="AB26" s="72"/>
      <c r="AC26" s="72"/>
      <c r="AD26" s="72"/>
      <c r="AE26" s="93"/>
      <c r="AF26" s="72"/>
      <c r="AG26" s="72"/>
      <c r="AH26" s="73"/>
      <c r="AI26" s="74"/>
      <c r="AJ26" s="27"/>
    </row>
    <row r="27" spans="2:36" x14ac:dyDescent="0.25">
      <c r="B27" s="50" t="str">
        <f>IF(ISNA(VLOOKUP(C27,Tbl_Personnel,1,FALSE)),"*",VLOOKUP(C27,Tbl_Personnel,1,FALSE))</f>
        <v>*</v>
      </c>
      <c r="C27" s="48"/>
      <c r="D27" s="212" t="e">
        <f>IF(ISNA(VLOOKUP(C27,Tbl_Personnel,3,FALSE)),"*",VLOOKUP(C27,Tbl_Personnel,3,FALSE))
=IF(ISNA(VLOOKUP(B20,Produits,2,FALSE)),"Inconnu",VLOOKUP(B20,Produits,2,FALSE))</f>
        <v>#NAME?</v>
      </c>
      <c r="E27" s="70"/>
      <c r="F27" s="71"/>
      <c r="G27" s="72"/>
      <c r="H27" s="72"/>
      <c r="I27" s="72"/>
      <c r="J27" s="93"/>
      <c r="K27" s="72"/>
      <c r="L27" s="72"/>
      <c r="M27" s="72"/>
      <c r="N27" s="72"/>
      <c r="O27" s="72"/>
      <c r="P27" s="72"/>
      <c r="Q27" s="93"/>
      <c r="R27" s="72"/>
      <c r="S27" s="72"/>
      <c r="T27" s="72"/>
      <c r="U27" s="72"/>
      <c r="V27" s="72"/>
      <c r="W27" s="72"/>
      <c r="X27" s="93"/>
      <c r="Y27" s="72"/>
      <c r="Z27" s="72"/>
      <c r="AA27" s="72"/>
      <c r="AB27" s="72"/>
      <c r="AC27" s="72"/>
      <c r="AD27" s="72"/>
      <c r="AE27" s="93"/>
      <c r="AF27" s="72"/>
      <c r="AG27" s="72"/>
      <c r="AH27" s="73"/>
      <c r="AI27" s="74"/>
      <c r="AJ27" s="27"/>
    </row>
    <row r="28" spans="2:36" ht="15.75" thickBot="1" x14ac:dyDescent="0.3">
      <c r="B28" s="51" t="str">
        <f>IF(ISNA(VLOOKUP(C28,Tbl_Personnel,1,FALSE)),"*",VLOOKUP(C28,Tbl_Personnel,1,FALSE))</f>
        <v>*</v>
      </c>
      <c r="C28" s="49"/>
      <c r="D28" s="213" t="e">
        <f>IF(ISNA(VLOOKUP(C28,Tbl_Personnel,3,FALSE)),"*",VLOOKUP(C28,Tbl_Personnel,3,FALSE))
=IF(ISNA(VLOOKUP(B21,Produits,2,FALSE)),"Inconnu",VLOOKUP(B21,Produits,2,FALSE))</f>
        <v>#NAME?</v>
      </c>
      <c r="E28" s="81"/>
      <c r="F28" s="75"/>
      <c r="G28" s="76"/>
      <c r="H28" s="76"/>
      <c r="I28" s="76"/>
      <c r="J28" s="94"/>
      <c r="K28" s="76"/>
      <c r="L28" s="76"/>
      <c r="M28" s="76"/>
      <c r="N28" s="76"/>
      <c r="O28" s="76"/>
      <c r="P28" s="76"/>
      <c r="Q28" s="94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94"/>
      <c r="AF28" s="76"/>
      <c r="AG28" s="76"/>
      <c r="AH28" s="82"/>
      <c r="AI28" s="83"/>
      <c r="AJ28" s="28"/>
    </row>
  </sheetData>
  <mergeCells count="2">
    <mergeCell ref="B11:C11"/>
    <mergeCell ref="E11:K1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OFFSET(Personnel!$C$9,0,0,COUNTA(Personnel!$C:$C)-1)</xm:f>
          </x14:formula1>
          <xm:sqref>C15:C28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28"/>
  <sheetViews>
    <sheetView topLeftCell="A10" workbookViewId="0">
      <selection activeCell="C23" sqref="C23"/>
    </sheetView>
  </sheetViews>
  <sheetFormatPr baseColWidth="10" defaultRowHeight="15" x14ac:dyDescent="0.25"/>
  <cols>
    <col min="1" max="1" width="2.42578125" customWidth="1"/>
    <col min="2" max="2" width="6.5703125" customWidth="1"/>
    <col min="3" max="3" width="22.7109375" customWidth="1"/>
    <col min="4" max="4" width="10.140625" customWidth="1"/>
    <col min="5" max="35" width="4.7109375" customWidth="1"/>
    <col min="36" max="36" width="21" customWidth="1"/>
  </cols>
  <sheetData>
    <row r="1" spans="2:36" ht="15.75" thickBot="1" x14ac:dyDescent="0.3"/>
    <row r="2" spans="2:36" ht="15.75" thickTop="1" x14ac:dyDescent="0.25">
      <c r="B2" s="59">
        <v>1</v>
      </c>
      <c r="C2" s="84" t="s">
        <v>46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6"/>
    </row>
    <row r="3" spans="2:36" x14ac:dyDescent="0.25">
      <c r="B3" s="60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8"/>
    </row>
    <row r="4" spans="2:36" x14ac:dyDescent="0.25">
      <c r="B4" s="60">
        <v>3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8"/>
    </row>
    <row r="5" spans="2:36" x14ac:dyDescent="0.25">
      <c r="B5" s="60">
        <v>4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8"/>
    </row>
    <row r="6" spans="2:36" x14ac:dyDescent="0.25">
      <c r="B6" s="60">
        <v>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8"/>
    </row>
    <row r="7" spans="2:36" x14ac:dyDescent="0.25">
      <c r="B7" s="60">
        <v>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8"/>
    </row>
    <row r="8" spans="2:36" x14ac:dyDescent="0.25">
      <c r="B8" s="60">
        <v>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8"/>
    </row>
    <row r="9" spans="2:36" ht="15.75" thickBot="1" x14ac:dyDescent="0.3">
      <c r="B9" s="61">
        <v>8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40"/>
    </row>
    <row r="10" spans="2:36" ht="16.5" thickTop="1" thickBot="1" x14ac:dyDescent="0.3">
      <c r="B10" s="63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</row>
    <row r="11" spans="2:36" ht="27" thickBot="1" x14ac:dyDescent="0.45">
      <c r="B11" s="130" t="s">
        <v>44</v>
      </c>
      <c r="C11" s="131"/>
      <c r="D11" s="65" t="s">
        <v>45</v>
      </c>
      <c r="E11" s="127">
        <v>42491</v>
      </c>
      <c r="F11" s="128"/>
      <c r="G11" s="128"/>
      <c r="H11" s="128"/>
      <c r="I11" s="128"/>
      <c r="J11" s="128"/>
      <c r="K11" s="129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</row>
    <row r="12" spans="2:36" ht="15.75" thickBot="1" x14ac:dyDescent="0.3">
      <c r="B12" s="64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</row>
    <row r="13" spans="2:36" ht="15.75" thickBot="1" x14ac:dyDescent="0.3">
      <c r="E13" s="66">
        <f>E14</f>
        <v>42491</v>
      </c>
      <c r="F13" s="67">
        <f>F14</f>
        <v>42492</v>
      </c>
      <c r="G13" s="67">
        <f t="shared" ref="G13:AI13" si="0">G14</f>
        <v>42493</v>
      </c>
      <c r="H13" s="67">
        <f t="shared" si="0"/>
        <v>42494</v>
      </c>
      <c r="I13" s="67">
        <f t="shared" si="0"/>
        <v>42495</v>
      </c>
      <c r="J13" s="163">
        <f t="shared" si="0"/>
        <v>42496</v>
      </c>
      <c r="K13" s="67">
        <f t="shared" si="0"/>
        <v>42497</v>
      </c>
      <c r="L13" s="67">
        <f t="shared" si="0"/>
        <v>42498</v>
      </c>
      <c r="M13" s="67">
        <f t="shared" si="0"/>
        <v>42499</v>
      </c>
      <c r="N13" s="67">
        <f t="shared" si="0"/>
        <v>42500</v>
      </c>
      <c r="O13" s="67">
        <f t="shared" si="0"/>
        <v>42501</v>
      </c>
      <c r="P13" s="67">
        <f t="shared" si="0"/>
        <v>42502</v>
      </c>
      <c r="Q13" s="163">
        <f t="shared" si="0"/>
        <v>42503</v>
      </c>
      <c r="R13" s="67">
        <f t="shared" si="0"/>
        <v>42504</v>
      </c>
      <c r="S13" s="67">
        <f t="shared" si="0"/>
        <v>42505</v>
      </c>
      <c r="T13" s="67">
        <f t="shared" si="0"/>
        <v>42506</v>
      </c>
      <c r="U13" s="67">
        <f t="shared" si="0"/>
        <v>42507</v>
      </c>
      <c r="V13" s="67">
        <f t="shared" si="0"/>
        <v>42508</v>
      </c>
      <c r="W13" s="67">
        <f t="shared" si="0"/>
        <v>42509</v>
      </c>
      <c r="X13" s="163">
        <f t="shared" si="0"/>
        <v>42510</v>
      </c>
      <c r="Y13" s="67">
        <f t="shared" si="0"/>
        <v>42511</v>
      </c>
      <c r="Z13" s="67">
        <f t="shared" si="0"/>
        <v>42512</v>
      </c>
      <c r="AA13" s="67">
        <f t="shared" si="0"/>
        <v>42513</v>
      </c>
      <c r="AB13" s="67">
        <f t="shared" si="0"/>
        <v>42514</v>
      </c>
      <c r="AC13" s="67">
        <f t="shared" si="0"/>
        <v>42515</v>
      </c>
      <c r="AD13" s="67">
        <f t="shared" si="0"/>
        <v>42516</v>
      </c>
      <c r="AE13" s="163">
        <f t="shared" si="0"/>
        <v>42517</v>
      </c>
      <c r="AF13" s="67">
        <f t="shared" si="0"/>
        <v>42518</v>
      </c>
      <c r="AG13" s="67">
        <f t="shared" si="0"/>
        <v>42519</v>
      </c>
      <c r="AH13" s="67">
        <f t="shared" si="0"/>
        <v>42520</v>
      </c>
      <c r="AI13" s="68">
        <f t="shared" si="0"/>
        <v>42521</v>
      </c>
    </row>
    <row r="14" spans="2:36" s="32" customFormat="1" ht="16.5" thickTop="1" thickBot="1" x14ac:dyDescent="0.3">
      <c r="B14" s="41" t="s">
        <v>0</v>
      </c>
      <c r="C14" s="42" t="s">
        <v>1</v>
      </c>
      <c r="D14" s="43" t="s">
        <v>56</v>
      </c>
      <c r="E14" s="69">
        <f>E11</f>
        <v>42491</v>
      </c>
      <c r="F14" s="69">
        <f>E14+1</f>
        <v>42492</v>
      </c>
      <c r="G14" s="69">
        <f t="shared" ref="G14:AI14" si="1">F14+1</f>
        <v>42493</v>
      </c>
      <c r="H14" s="69">
        <f t="shared" si="1"/>
        <v>42494</v>
      </c>
      <c r="I14" s="69">
        <f t="shared" si="1"/>
        <v>42495</v>
      </c>
      <c r="J14" s="164">
        <f t="shared" si="1"/>
        <v>42496</v>
      </c>
      <c r="K14" s="69">
        <f t="shared" si="1"/>
        <v>42497</v>
      </c>
      <c r="L14" s="69">
        <f t="shared" si="1"/>
        <v>42498</v>
      </c>
      <c r="M14" s="69">
        <f t="shared" si="1"/>
        <v>42499</v>
      </c>
      <c r="N14" s="69">
        <f t="shared" si="1"/>
        <v>42500</v>
      </c>
      <c r="O14" s="69">
        <f t="shared" si="1"/>
        <v>42501</v>
      </c>
      <c r="P14" s="69">
        <f t="shared" si="1"/>
        <v>42502</v>
      </c>
      <c r="Q14" s="164">
        <f t="shared" si="1"/>
        <v>42503</v>
      </c>
      <c r="R14" s="69">
        <f t="shared" si="1"/>
        <v>42504</v>
      </c>
      <c r="S14" s="69">
        <f t="shared" si="1"/>
        <v>42505</v>
      </c>
      <c r="T14" s="69">
        <f t="shared" si="1"/>
        <v>42506</v>
      </c>
      <c r="U14" s="69">
        <f t="shared" si="1"/>
        <v>42507</v>
      </c>
      <c r="V14" s="69">
        <f t="shared" si="1"/>
        <v>42508</v>
      </c>
      <c r="W14" s="69">
        <f t="shared" si="1"/>
        <v>42509</v>
      </c>
      <c r="X14" s="164">
        <f t="shared" si="1"/>
        <v>42510</v>
      </c>
      <c r="Y14" s="69">
        <f t="shared" si="1"/>
        <v>42511</v>
      </c>
      <c r="Z14" s="69">
        <f t="shared" si="1"/>
        <v>42512</v>
      </c>
      <c r="AA14" s="69">
        <f t="shared" si="1"/>
        <v>42513</v>
      </c>
      <c r="AB14" s="69">
        <f t="shared" si="1"/>
        <v>42514</v>
      </c>
      <c r="AC14" s="69">
        <f t="shared" si="1"/>
        <v>42515</v>
      </c>
      <c r="AD14" s="69">
        <f t="shared" si="1"/>
        <v>42516</v>
      </c>
      <c r="AE14" s="164">
        <f t="shared" si="1"/>
        <v>42517</v>
      </c>
      <c r="AF14" s="69">
        <f t="shared" si="1"/>
        <v>42518</v>
      </c>
      <c r="AG14" s="69">
        <f t="shared" si="1"/>
        <v>42519</v>
      </c>
      <c r="AH14" s="69">
        <f t="shared" si="1"/>
        <v>42520</v>
      </c>
      <c r="AI14" s="69">
        <f t="shared" si="1"/>
        <v>42521</v>
      </c>
      <c r="AJ14" s="44" t="s">
        <v>27</v>
      </c>
    </row>
    <row r="15" spans="2:36" ht="15.75" thickTop="1" x14ac:dyDescent="0.25">
      <c r="B15" s="50" t="str">
        <f>IF(ISNA(VLOOKUP(C15,Tbl_Personnel,1,FALSE)),"*",VLOOKUP(C15,Tbl_Personnel,1,FALSE))</f>
        <v>*</v>
      </c>
      <c r="C15" s="47"/>
      <c r="D15" s="212" t="e">
        <f>IF(ISNA(VLOOKUP(C15,Tbl_Personnel,3,FALSE)),"*",VLOOKUP(C15,Tbl_Personnel,3,FALSE))
=IF(ISNA(VLOOKUP(B8,Produits,2,FALSE)),"Inconnu",VLOOKUP(B8,Produits,2,FALSE))</f>
        <v>#NAME?</v>
      </c>
      <c r="E15" s="85"/>
      <c r="F15" s="86"/>
      <c r="G15" s="80"/>
      <c r="H15" s="80"/>
      <c r="I15" s="80"/>
      <c r="J15" s="92"/>
      <c r="K15" s="86"/>
      <c r="L15" s="86"/>
      <c r="M15" s="86"/>
      <c r="N15" s="86"/>
      <c r="O15" s="86"/>
      <c r="P15" s="86"/>
      <c r="Q15" s="92"/>
      <c r="R15" s="86"/>
      <c r="S15" s="86"/>
      <c r="T15" s="86"/>
      <c r="U15" s="86"/>
      <c r="V15" s="86"/>
      <c r="W15" s="86"/>
      <c r="X15" s="92"/>
      <c r="Y15" s="86"/>
      <c r="Z15" s="86"/>
      <c r="AA15" s="86"/>
      <c r="AB15" s="86"/>
      <c r="AC15" s="86"/>
      <c r="AD15" s="86"/>
      <c r="AE15" s="92"/>
      <c r="AF15" s="86"/>
      <c r="AG15" s="86"/>
      <c r="AH15" s="86"/>
      <c r="AI15" s="87"/>
      <c r="AJ15" s="26"/>
    </row>
    <row r="16" spans="2:36" x14ac:dyDescent="0.25">
      <c r="B16" s="50" t="str">
        <f>IF(ISNA(VLOOKUP(C16,Tbl_Personnel,1,FALSE)),"*",VLOOKUP(C16,Tbl_Personnel,1,FALSE))</f>
        <v>*</v>
      </c>
      <c r="C16" s="48"/>
      <c r="D16" s="212" t="e">
        <f>IF(ISNA(VLOOKUP(C16,Tbl_Personnel,3,FALSE)),"*",VLOOKUP(C16,Tbl_Personnel,3,FALSE))
=IF(ISNA(VLOOKUP(B9,Produits,2,FALSE)),"Inconnu",VLOOKUP(B9,Produits,2,FALSE))</f>
        <v>#NAME?</v>
      </c>
      <c r="E16" s="88"/>
      <c r="F16" s="89"/>
      <c r="G16" s="89"/>
      <c r="H16" s="89"/>
      <c r="I16" s="89"/>
      <c r="J16" s="79"/>
      <c r="K16" s="89"/>
      <c r="L16" s="89"/>
      <c r="M16" s="89"/>
      <c r="N16" s="89"/>
      <c r="O16" s="89"/>
      <c r="P16" s="89"/>
      <c r="Q16" s="79"/>
      <c r="R16" s="89"/>
      <c r="S16" s="89"/>
      <c r="T16" s="89"/>
      <c r="U16" s="89"/>
      <c r="V16" s="89"/>
      <c r="W16" s="89"/>
      <c r="X16" s="79"/>
      <c r="Y16" s="89"/>
      <c r="Z16" s="89"/>
      <c r="AA16" s="89"/>
      <c r="AB16" s="89"/>
      <c r="AC16" s="89"/>
      <c r="AD16" s="89"/>
      <c r="AE16" s="79"/>
      <c r="AF16" s="89"/>
      <c r="AG16" s="89"/>
      <c r="AH16" s="89"/>
      <c r="AI16" s="90"/>
      <c r="AJ16" s="27"/>
    </row>
    <row r="17" spans="2:36" x14ac:dyDescent="0.25">
      <c r="B17" s="50" t="str">
        <f>IF(ISNA(VLOOKUP(C17,Tbl_Personnel,1,FALSE)),"*",VLOOKUP(C17,Tbl_Personnel,1,FALSE))</f>
        <v>*</v>
      </c>
      <c r="C17" s="48"/>
      <c r="D17" s="212" t="e">
        <f>IF(ISNA(VLOOKUP(C17,Tbl_Personnel,3,FALSE)),"*",VLOOKUP(C17,Tbl_Personnel,3,FALSE))
=IF(ISNA(VLOOKUP(B10,Produits,2,FALSE)),"Inconnu",VLOOKUP(B10,Produits,2,FALSE))</f>
        <v>#NAME?</v>
      </c>
      <c r="E17" s="88"/>
      <c r="F17" s="89"/>
      <c r="G17" s="89"/>
      <c r="H17" s="89"/>
      <c r="I17" s="89"/>
      <c r="J17" s="79"/>
      <c r="K17" s="89"/>
      <c r="L17" s="89"/>
      <c r="M17" s="89"/>
      <c r="N17" s="89"/>
      <c r="O17" s="77"/>
      <c r="P17" s="77"/>
      <c r="Q17" s="79"/>
      <c r="R17" s="89"/>
      <c r="S17" s="89"/>
      <c r="T17" s="89"/>
      <c r="U17" s="89"/>
      <c r="V17" s="89"/>
      <c r="W17" s="89"/>
      <c r="X17" s="79"/>
      <c r="Y17" s="89"/>
      <c r="Z17" s="89"/>
      <c r="AA17" s="89"/>
      <c r="AB17" s="89"/>
      <c r="AC17" s="89"/>
      <c r="AD17" s="89"/>
      <c r="AE17" s="79"/>
      <c r="AF17" s="89"/>
      <c r="AG17" s="89"/>
      <c r="AH17" s="89"/>
      <c r="AI17" s="90"/>
      <c r="AJ17" s="27"/>
    </row>
    <row r="18" spans="2:36" x14ac:dyDescent="0.25">
      <c r="B18" s="50" t="str">
        <f>IF(ISNA(VLOOKUP(C18,Tbl_Personnel,1,FALSE)),"*",VLOOKUP(C18,Tbl_Personnel,1,FALSE))</f>
        <v>*</v>
      </c>
      <c r="C18" s="48"/>
      <c r="D18" s="212" t="e">
        <f>IF(ISNA(VLOOKUP(C18,Tbl_Personnel,3,FALSE)),"*",VLOOKUP(C18,Tbl_Personnel,3,FALSE))
=IF(ISNA(VLOOKUP(B11,Produits,2,FALSE)),"Inconnu",VLOOKUP(B11,Produits,2,FALSE))</f>
        <v>#NAME?</v>
      </c>
      <c r="E18" s="88"/>
      <c r="F18" s="89"/>
      <c r="G18" s="89"/>
      <c r="H18" s="89"/>
      <c r="I18" s="89"/>
      <c r="J18" s="79"/>
      <c r="K18" s="89"/>
      <c r="L18" s="89"/>
      <c r="M18" s="89"/>
      <c r="N18" s="89"/>
      <c r="O18" s="89"/>
      <c r="P18" s="89"/>
      <c r="Q18" s="79"/>
      <c r="R18" s="89"/>
      <c r="S18" s="89"/>
      <c r="T18" s="79"/>
      <c r="U18" s="89"/>
      <c r="V18" s="89"/>
      <c r="W18" s="89"/>
      <c r="X18" s="79"/>
      <c r="Y18" s="89"/>
      <c r="Z18" s="89"/>
      <c r="AA18" s="89"/>
      <c r="AB18" s="89"/>
      <c r="AC18" s="89"/>
      <c r="AD18" s="89"/>
      <c r="AE18" s="79"/>
      <c r="AF18" s="89"/>
      <c r="AG18" s="89"/>
      <c r="AH18" s="89"/>
      <c r="AI18" s="90"/>
      <c r="AJ18" s="27"/>
    </row>
    <row r="19" spans="2:36" x14ac:dyDescent="0.25">
      <c r="B19" s="50" t="str">
        <f>IF(ISNA(VLOOKUP(C19,Tbl_Personnel,1,FALSE)),"*",VLOOKUP(C19,Tbl_Personnel,1,FALSE))</f>
        <v>*</v>
      </c>
      <c r="C19" s="48"/>
      <c r="D19" s="212" t="e">
        <f>IF(ISNA(VLOOKUP(C19,Tbl_Personnel,3,FALSE)),"*",VLOOKUP(C19,Tbl_Personnel,3,FALSE))
=IF(ISNA(VLOOKUP(B12,Produits,2,FALSE)),"Inconnu",VLOOKUP(B12,Produits,2,FALSE))</f>
        <v>#NAME?</v>
      </c>
      <c r="E19" s="88"/>
      <c r="F19" s="89"/>
      <c r="G19" s="79"/>
      <c r="H19" s="89"/>
      <c r="I19" s="89"/>
      <c r="J19" s="79"/>
      <c r="K19" s="89"/>
      <c r="L19" s="89"/>
      <c r="M19" s="89"/>
      <c r="N19" s="89"/>
      <c r="O19" s="89"/>
      <c r="P19" s="89"/>
      <c r="Q19" s="79"/>
      <c r="R19" s="89"/>
      <c r="S19" s="89"/>
      <c r="T19" s="89"/>
      <c r="U19" s="89"/>
      <c r="V19" s="89"/>
      <c r="W19" s="89"/>
      <c r="X19" s="79"/>
      <c r="Y19" s="89"/>
      <c r="Z19" s="89"/>
      <c r="AA19" s="89"/>
      <c r="AB19" s="89"/>
      <c r="AC19" s="89"/>
      <c r="AD19" s="89"/>
      <c r="AE19" s="79"/>
      <c r="AF19" s="77"/>
      <c r="AG19" s="77"/>
      <c r="AH19" s="77"/>
      <c r="AI19" s="78"/>
      <c r="AJ19" s="27"/>
    </row>
    <row r="20" spans="2:36" x14ac:dyDescent="0.25">
      <c r="B20" s="50" t="str">
        <f>IF(ISNA(VLOOKUP(C20,Tbl_Personnel,1,FALSE)),"*",VLOOKUP(C20,Tbl_Personnel,1,FALSE))</f>
        <v>*</v>
      </c>
      <c r="C20" s="48"/>
      <c r="D20" s="212" t="e">
        <f>IF(ISNA(VLOOKUP(C20,Tbl_Personnel,3,FALSE)),"*",VLOOKUP(C20,Tbl_Personnel,3,FALSE))
=IF(ISNA(VLOOKUP(B13,Produits,2,FALSE)),"Inconnu",VLOOKUP(B13,Produits,2,FALSE))</f>
        <v>#NAME?</v>
      </c>
      <c r="E20" s="70"/>
      <c r="F20" s="71"/>
      <c r="G20" s="72"/>
      <c r="H20" s="72"/>
      <c r="I20" s="72"/>
      <c r="J20" s="93"/>
      <c r="K20" s="72"/>
      <c r="L20" s="72"/>
      <c r="M20" s="72"/>
      <c r="N20" s="72"/>
      <c r="O20" s="72"/>
      <c r="P20" s="72"/>
      <c r="Q20" s="93"/>
      <c r="R20" s="72"/>
      <c r="S20" s="72"/>
      <c r="T20" s="72"/>
      <c r="U20" s="72"/>
      <c r="V20" s="72"/>
      <c r="W20" s="72"/>
      <c r="X20" s="93"/>
      <c r="Y20" s="72"/>
      <c r="Z20" s="72"/>
      <c r="AA20" s="72"/>
      <c r="AB20" s="72"/>
      <c r="AC20" s="72"/>
      <c r="AD20" s="72"/>
      <c r="AE20" s="93"/>
      <c r="AF20" s="72"/>
      <c r="AG20" s="72"/>
      <c r="AH20" s="73"/>
      <c r="AI20" s="74"/>
      <c r="AJ20" s="27"/>
    </row>
    <row r="21" spans="2:36" x14ac:dyDescent="0.25">
      <c r="B21" s="50" t="str">
        <f>IF(ISNA(VLOOKUP(C21,Tbl_Personnel,1,FALSE)),"*",VLOOKUP(C21,Tbl_Personnel,1,FALSE))</f>
        <v>*</v>
      </c>
      <c r="C21" s="48"/>
      <c r="D21" s="212" t="e">
        <f>IF(ISNA(VLOOKUP(C21,Tbl_Personnel,3,FALSE)),"*",VLOOKUP(C21,Tbl_Personnel,3,FALSE))
=IF(ISNA(VLOOKUP(B14,Produits,2,FALSE)),"Inconnu",VLOOKUP(B14,Produits,2,FALSE))</f>
        <v>#NAME?</v>
      </c>
      <c r="E21" s="70"/>
      <c r="F21" s="71"/>
      <c r="G21" s="72"/>
      <c r="H21" s="72"/>
      <c r="I21" s="72"/>
      <c r="J21" s="93"/>
      <c r="K21" s="72"/>
      <c r="L21" s="72"/>
      <c r="M21" s="72"/>
      <c r="N21" s="72"/>
      <c r="O21" s="72"/>
      <c r="P21" s="72"/>
      <c r="Q21" s="93"/>
      <c r="R21" s="72"/>
      <c r="S21" s="72"/>
      <c r="T21" s="72"/>
      <c r="U21" s="72"/>
      <c r="V21" s="72"/>
      <c r="W21" s="72"/>
      <c r="X21" s="93"/>
      <c r="Y21" s="72"/>
      <c r="Z21" s="72"/>
      <c r="AA21" s="72"/>
      <c r="AB21" s="72"/>
      <c r="AC21" s="72"/>
      <c r="AD21" s="72"/>
      <c r="AE21" s="93"/>
      <c r="AF21" s="72"/>
      <c r="AG21" s="72"/>
      <c r="AH21" s="73"/>
      <c r="AI21" s="74"/>
      <c r="AJ21" s="27"/>
    </row>
    <row r="22" spans="2:36" x14ac:dyDescent="0.25">
      <c r="B22" s="50" t="str">
        <f>IF(ISNA(VLOOKUP(C22,Tbl_Personnel,1,FALSE)),"*",VLOOKUP(C22,Tbl_Personnel,1,FALSE))</f>
        <v>*</v>
      </c>
      <c r="C22" s="48"/>
      <c r="D22" s="212" t="e">
        <f>IF(ISNA(VLOOKUP(C22,Tbl_Personnel,3,FALSE)),"*",VLOOKUP(C22,Tbl_Personnel,3,FALSE))
=IF(ISNA(VLOOKUP(B15,Produits,2,FALSE)),"Inconnu",VLOOKUP(B15,Produits,2,FALSE))</f>
        <v>#NAME?</v>
      </c>
      <c r="E22" s="70"/>
      <c r="F22" s="71"/>
      <c r="G22" s="72"/>
      <c r="H22" s="72"/>
      <c r="I22" s="72"/>
      <c r="J22" s="93"/>
      <c r="K22" s="72"/>
      <c r="L22" s="72"/>
      <c r="M22" s="72"/>
      <c r="N22" s="72"/>
      <c r="O22" s="72"/>
      <c r="P22" s="72"/>
      <c r="Q22" s="93"/>
      <c r="R22" s="72"/>
      <c r="S22" s="72"/>
      <c r="T22" s="72"/>
      <c r="U22" s="72"/>
      <c r="V22" s="72"/>
      <c r="W22" s="72"/>
      <c r="X22" s="93"/>
      <c r="Y22" s="72"/>
      <c r="Z22" s="72"/>
      <c r="AA22" s="72"/>
      <c r="AB22" s="72"/>
      <c r="AC22" s="72"/>
      <c r="AD22" s="72"/>
      <c r="AE22" s="93"/>
      <c r="AF22" s="72"/>
      <c r="AG22" s="72"/>
      <c r="AH22" s="73"/>
      <c r="AI22" s="74"/>
      <c r="AJ22" s="27"/>
    </row>
    <row r="23" spans="2:36" x14ac:dyDescent="0.25">
      <c r="B23" s="50" t="str">
        <f>IF(ISNA(VLOOKUP(C23,Tbl_Personnel,1,FALSE)),"*",VLOOKUP(C23,Tbl_Personnel,1,FALSE))</f>
        <v>*</v>
      </c>
      <c r="C23" s="48"/>
      <c r="D23" s="212" t="e">
        <f>IF(ISNA(VLOOKUP(C23,Tbl_Personnel,3,FALSE)),"*",VLOOKUP(C23,Tbl_Personnel,3,FALSE))
=IF(ISNA(VLOOKUP(B16,Produits,2,FALSE)),"Inconnu",VLOOKUP(B16,Produits,2,FALSE))</f>
        <v>#NAME?</v>
      </c>
      <c r="E23" s="70"/>
      <c r="F23" s="71"/>
      <c r="G23" s="72"/>
      <c r="H23" s="72"/>
      <c r="I23" s="72"/>
      <c r="J23" s="93"/>
      <c r="K23" s="72"/>
      <c r="L23" s="72"/>
      <c r="M23" s="72"/>
      <c r="N23" s="72"/>
      <c r="O23" s="72"/>
      <c r="P23" s="72"/>
      <c r="Q23" s="93"/>
      <c r="R23" s="72"/>
      <c r="S23" s="72"/>
      <c r="T23" s="72"/>
      <c r="U23" s="72"/>
      <c r="V23" s="72"/>
      <c r="W23" s="72"/>
      <c r="X23" s="93"/>
      <c r="Y23" s="72"/>
      <c r="Z23" s="72"/>
      <c r="AA23" s="72"/>
      <c r="AB23" s="72"/>
      <c r="AC23" s="72"/>
      <c r="AD23" s="72"/>
      <c r="AE23" s="93"/>
      <c r="AF23" s="72"/>
      <c r="AG23" s="72"/>
      <c r="AH23" s="73"/>
      <c r="AI23" s="74"/>
      <c r="AJ23" s="27"/>
    </row>
    <row r="24" spans="2:36" x14ac:dyDescent="0.25">
      <c r="B24" s="50" t="str">
        <f>IF(ISNA(VLOOKUP(C24,Tbl_Personnel,1,FALSE)),"*",VLOOKUP(C24,Tbl_Personnel,1,FALSE))</f>
        <v>*</v>
      </c>
      <c r="C24" s="48"/>
      <c r="D24" s="212" t="e">
        <f>IF(ISNA(VLOOKUP(C24,Tbl_Personnel,3,FALSE)),"*",VLOOKUP(C24,Tbl_Personnel,3,FALSE))
=IF(ISNA(VLOOKUP(B17,Produits,2,FALSE)),"Inconnu",VLOOKUP(B17,Produits,2,FALSE))</f>
        <v>#NAME?</v>
      </c>
      <c r="E24" s="70"/>
      <c r="F24" s="71"/>
      <c r="G24" s="72"/>
      <c r="H24" s="72"/>
      <c r="I24" s="72"/>
      <c r="J24" s="93"/>
      <c r="K24" s="72"/>
      <c r="L24" s="72"/>
      <c r="M24" s="72"/>
      <c r="N24" s="72"/>
      <c r="O24" s="72"/>
      <c r="P24" s="72"/>
      <c r="Q24" s="93"/>
      <c r="R24" s="72"/>
      <c r="S24" s="72"/>
      <c r="T24" s="72"/>
      <c r="U24" s="72"/>
      <c r="V24" s="72"/>
      <c r="W24" s="72"/>
      <c r="X24" s="93"/>
      <c r="Y24" s="72"/>
      <c r="Z24" s="72"/>
      <c r="AA24" s="72"/>
      <c r="AB24" s="72"/>
      <c r="AC24" s="72"/>
      <c r="AD24" s="72"/>
      <c r="AE24" s="93"/>
      <c r="AF24" s="72"/>
      <c r="AG24" s="72"/>
      <c r="AH24" s="73"/>
      <c r="AI24" s="74"/>
      <c r="AJ24" s="27"/>
    </row>
    <row r="25" spans="2:36" x14ac:dyDescent="0.25">
      <c r="B25" s="50" t="str">
        <f>IF(ISNA(VLOOKUP(C25,Tbl_Personnel,1,FALSE)),"*",VLOOKUP(C25,Tbl_Personnel,1,FALSE))</f>
        <v>*</v>
      </c>
      <c r="C25" s="48"/>
      <c r="D25" s="212" t="e">
        <f>IF(ISNA(VLOOKUP(C25,Tbl_Personnel,3,FALSE)),"*",VLOOKUP(C25,Tbl_Personnel,3,FALSE))
=IF(ISNA(VLOOKUP(B18,Produits,2,FALSE)),"Inconnu",VLOOKUP(B18,Produits,2,FALSE))</f>
        <v>#NAME?</v>
      </c>
      <c r="E25" s="70"/>
      <c r="F25" s="71"/>
      <c r="G25" s="72"/>
      <c r="H25" s="72"/>
      <c r="I25" s="72"/>
      <c r="J25" s="93"/>
      <c r="K25" s="72"/>
      <c r="L25" s="72"/>
      <c r="M25" s="72"/>
      <c r="N25" s="72"/>
      <c r="O25" s="72"/>
      <c r="P25" s="72"/>
      <c r="Q25" s="93"/>
      <c r="R25" s="72"/>
      <c r="S25" s="72"/>
      <c r="T25" s="72"/>
      <c r="U25" s="72"/>
      <c r="V25" s="72"/>
      <c r="W25" s="72"/>
      <c r="X25" s="93"/>
      <c r="Y25" s="72"/>
      <c r="Z25" s="72"/>
      <c r="AA25" s="72"/>
      <c r="AB25" s="72"/>
      <c r="AC25" s="72"/>
      <c r="AD25" s="72"/>
      <c r="AE25" s="93"/>
      <c r="AF25" s="72"/>
      <c r="AG25" s="72"/>
      <c r="AH25" s="73"/>
      <c r="AI25" s="74"/>
      <c r="AJ25" s="27"/>
    </row>
    <row r="26" spans="2:36" x14ac:dyDescent="0.25">
      <c r="B26" s="50" t="str">
        <f>IF(ISNA(VLOOKUP(C26,Tbl_Personnel,1,FALSE)),"*",VLOOKUP(C26,Tbl_Personnel,1,FALSE))</f>
        <v>*</v>
      </c>
      <c r="C26" s="48"/>
      <c r="D26" s="212" t="e">
        <f>IF(ISNA(VLOOKUP(C26,Tbl_Personnel,3,FALSE)),"*",VLOOKUP(C26,Tbl_Personnel,3,FALSE))
=IF(ISNA(VLOOKUP(B19,Produits,2,FALSE)),"Inconnu",VLOOKUP(B19,Produits,2,FALSE))</f>
        <v>#NAME?</v>
      </c>
      <c r="E26" s="70"/>
      <c r="F26" s="71"/>
      <c r="G26" s="72"/>
      <c r="H26" s="72"/>
      <c r="I26" s="72"/>
      <c r="J26" s="93"/>
      <c r="K26" s="72"/>
      <c r="L26" s="72"/>
      <c r="M26" s="72"/>
      <c r="N26" s="72"/>
      <c r="O26" s="72"/>
      <c r="P26" s="72"/>
      <c r="Q26" s="93"/>
      <c r="R26" s="72"/>
      <c r="S26" s="72"/>
      <c r="T26" s="72"/>
      <c r="U26" s="72"/>
      <c r="V26" s="72"/>
      <c r="W26" s="72"/>
      <c r="X26" s="93"/>
      <c r="Y26" s="72"/>
      <c r="Z26" s="72"/>
      <c r="AA26" s="72"/>
      <c r="AB26" s="72"/>
      <c r="AC26" s="72"/>
      <c r="AD26" s="72"/>
      <c r="AE26" s="93"/>
      <c r="AF26" s="72"/>
      <c r="AG26" s="72"/>
      <c r="AH26" s="73"/>
      <c r="AI26" s="74"/>
      <c r="AJ26" s="27"/>
    </row>
    <row r="27" spans="2:36" x14ac:dyDescent="0.25">
      <c r="B27" s="50" t="str">
        <f>IF(ISNA(VLOOKUP(C27,Tbl_Personnel,1,FALSE)),"*",VLOOKUP(C27,Tbl_Personnel,1,FALSE))</f>
        <v>*</v>
      </c>
      <c r="C27" s="48"/>
      <c r="D27" s="212" t="e">
        <f>IF(ISNA(VLOOKUP(C27,Tbl_Personnel,3,FALSE)),"*",VLOOKUP(C27,Tbl_Personnel,3,FALSE))
=IF(ISNA(VLOOKUP(B20,Produits,2,FALSE)),"Inconnu",VLOOKUP(B20,Produits,2,FALSE))</f>
        <v>#NAME?</v>
      </c>
      <c r="E27" s="70"/>
      <c r="F27" s="71"/>
      <c r="G27" s="72"/>
      <c r="H27" s="72"/>
      <c r="I27" s="72"/>
      <c r="J27" s="93"/>
      <c r="K27" s="72"/>
      <c r="L27" s="72"/>
      <c r="M27" s="72"/>
      <c r="N27" s="72"/>
      <c r="O27" s="72"/>
      <c r="P27" s="72"/>
      <c r="Q27" s="93"/>
      <c r="R27" s="72"/>
      <c r="S27" s="72"/>
      <c r="T27" s="72"/>
      <c r="U27" s="72"/>
      <c r="V27" s="72"/>
      <c r="W27" s="72"/>
      <c r="X27" s="93"/>
      <c r="Y27" s="72"/>
      <c r="Z27" s="72"/>
      <c r="AA27" s="72"/>
      <c r="AB27" s="72"/>
      <c r="AC27" s="72"/>
      <c r="AD27" s="72"/>
      <c r="AE27" s="93"/>
      <c r="AF27" s="72"/>
      <c r="AG27" s="72"/>
      <c r="AH27" s="73"/>
      <c r="AI27" s="74"/>
      <c r="AJ27" s="27"/>
    </row>
    <row r="28" spans="2:36" ht="15.75" thickBot="1" x14ac:dyDescent="0.3">
      <c r="B28" s="51" t="str">
        <f>IF(ISNA(VLOOKUP(C28,Tbl_Personnel,1,FALSE)),"*",VLOOKUP(C28,Tbl_Personnel,1,FALSE))</f>
        <v>*</v>
      </c>
      <c r="C28" s="49"/>
      <c r="D28" s="213" t="e">
        <f>IF(ISNA(VLOOKUP(C28,Tbl_Personnel,3,FALSE)),"*",VLOOKUP(C28,Tbl_Personnel,3,FALSE))
=IF(ISNA(VLOOKUP(B21,Produits,2,FALSE)),"Inconnu",VLOOKUP(B21,Produits,2,FALSE))</f>
        <v>#NAME?</v>
      </c>
      <c r="E28" s="81"/>
      <c r="F28" s="75"/>
      <c r="G28" s="76"/>
      <c r="H28" s="76"/>
      <c r="I28" s="76"/>
      <c r="J28" s="94"/>
      <c r="K28" s="76"/>
      <c r="L28" s="76"/>
      <c r="M28" s="76"/>
      <c r="N28" s="76"/>
      <c r="O28" s="76"/>
      <c r="P28" s="76"/>
      <c r="Q28" s="94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94"/>
      <c r="AF28" s="76"/>
      <c r="AG28" s="76"/>
      <c r="AH28" s="82"/>
      <c r="AI28" s="83"/>
      <c r="AJ28" s="28"/>
    </row>
  </sheetData>
  <mergeCells count="2">
    <mergeCell ref="B11:C11"/>
    <mergeCell ref="E11:K1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OFFSET(Personnel!$C$9,0,0,COUNTA(Personnel!$C:$C)-1)</xm:f>
          </x14:formula1>
          <xm:sqref>C15:C28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28"/>
  <sheetViews>
    <sheetView topLeftCell="A10" workbookViewId="0">
      <selection activeCell="C26" sqref="C26"/>
    </sheetView>
  </sheetViews>
  <sheetFormatPr baseColWidth="10" defaultRowHeight="15" x14ac:dyDescent="0.25"/>
  <cols>
    <col min="1" max="1" width="2.42578125" customWidth="1"/>
    <col min="2" max="2" width="6.5703125" customWidth="1"/>
    <col min="3" max="3" width="22.7109375" customWidth="1"/>
    <col min="4" max="4" width="10.140625" customWidth="1"/>
    <col min="5" max="35" width="4.7109375" customWidth="1"/>
    <col min="36" max="36" width="21" customWidth="1"/>
  </cols>
  <sheetData>
    <row r="1" spans="2:36" ht="15.75" thickBot="1" x14ac:dyDescent="0.3"/>
    <row r="2" spans="2:36" ht="15.75" thickTop="1" x14ac:dyDescent="0.25">
      <c r="B2" s="59">
        <v>1</v>
      </c>
      <c r="C2" s="84" t="s">
        <v>46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6"/>
    </row>
    <row r="3" spans="2:36" x14ac:dyDescent="0.25">
      <c r="B3" s="60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8"/>
    </row>
    <row r="4" spans="2:36" x14ac:dyDescent="0.25">
      <c r="B4" s="60">
        <v>3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8"/>
    </row>
    <row r="5" spans="2:36" x14ac:dyDescent="0.25">
      <c r="B5" s="60">
        <v>4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8"/>
    </row>
    <row r="6" spans="2:36" x14ac:dyDescent="0.25">
      <c r="B6" s="60">
        <v>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8"/>
    </row>
    <row r="7" spans="2:36" x14ac:dyDescent="0.25">
      <c r="B7" s="60">
        <v>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8"/>
    </row>
    <row r="8" spans="2:36" x14ac:dyDescent="0.25">
      <c r="B8" s="60">
        <v>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8"/>
    </row>
    <row r="9" spans="2:36" ht="15.75" thickBot="1" x14ac:dyDescent="0.3">
      <c r="B9" s="61">
        <v>8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40"/>
    </row>
    <row r="10" spans="2:36" ht="16.5" thickTop="1" thickBot="1" x14ac:dyDescent="0.3">
      <c r="B10" s="63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</row>
    <row r="11" spans="2:36" ht="27" thickBot="1" x14ac:dyDescent="0.45">
      <c r="B11" s="130" t="s">
        <v>44</v>
      </c>
      <c r="C11" s="131"/>
      <c r="D11" s="65" t="s">
        <v>45</v>
      </c>
      <c r="E11" s="127">
        <v>42522</v>
      </c>
      <c r="F11" s="128"/>
      <c r="G11" s="128"/>
      <c r="H11" s="128"/>
      <c r="I11" s="128"/>
      <c r="J11" s="128"/>
      <c r="K11" s="129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</row>
    <row r="12" spans="2:36" ht="15.75" thickBot="1" x14ac:dyDescent="0.3">
      <c r="B12" s="64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</row>
    <row r="13" spans="2:36" ht="15.75" thickBot="1" x14ac:dyDescent="0.3">
      <c r="E13" s="66">
        <f>E14</f>
        <v>42522</v>
      </c>
      <c r="F13" s="67">
        <f>F14</f>
        <v>42523</v>
      </c>
      <c r="G13" s="67">
        <f t="shared" ref="G13:AI13" si="0">G14</f>
        <v>42524</v>
      </c>
      <c r="H13" s="67">
        <f t="shared" si="0"/>
        <v>42525</v>
      </c>
      <c r="I13" s="67">
        <f t="shared" si="0"/>
        <v>42526</v>
      </c>
      <c r="J13" s="163">
        <f t="shared" si="0"/>
        <v>42527</v>
      </c>
      <c r="K13" s="165">
        <f t="shared" si="0"/>
        <v>42528</v>
      </c>
      <c r="L13" s="165">
        <f t="shared" si="0"/>
        <v>42529</v>
      </c>
      <c r="M13" s="165">
        <f t="shared" si="0"/>
        <v>42530</v>
      </c>
      <c r="N13" s="165">
        <f t="shared" si="0"/>
        <v>42531</v>
      </c>
      <c r="O13" s="165">
        <f t="shared" si="0"/>
        <v>42532</v>
      </c>
      <c r="P13" s="165">
        <f t="shared" si="0"/>
        <v>42533</v>
      </c>
      <c r="Q13" s="163">
        <f t="shared" si="0"/>
        <v>42534</v>
      </c>
      <c r="R13" s="165">
        <f t="shared" si="0"/>
        <v>42535</v>
      </c>
      <c r="S13" s="165">
        <f t="shared" si="0"/>
        <v>42536</v>
      </c>
      <c r="T13" s="165">
        <f t="shared" si="0"/>
        <v>42537</v>
      </c>
      <c r="U13" s="165">
        <f t="shared" si="0"/>
        <v>42538</v>
      </c>
      <c r="V13" s="165">
        <f t="shared" si="0"/>
        <v>42539</v>
      </c>
      <c r="W13" s="165">
        <f t="shared" si="0"/>
        <v>42540</v>
      </c>
      <c r="X13" s="163">
        <f t="shared" si="0"/>
        <v>42541</v>
      </c>
      <c r="Y13" s="165">
        <f t="shared" si="0"/>
        <v>42542</v>
      </c>
      <c r="Z13" s="165">
        <f t="shared" si="0"/>
        <v>42543</v>
      </c>
      <c r="AA13" s="165">
        <f t="shared" si="0"/>
        <v>42544</v>
      </c>
      <c r="AB13" s="165">
        <f t="shared" si="0"/>
        <v>42545</v>
      </c>
      <c r="AC13" s="165">
        <f t="shared" si="0"/>
        <v>42546</v>
      </c>
      <c r="AD13" s="165">
        <f t="shared" si="0"/>
        <v>42547</v>
      </c>
      <c r="AE13" s="163">
        <f t="shared" si="0"/>
        <v>42548</v>
      </c>
      <c r="AF13" s="67">
        <f t="shared" si="0"/>
        <v>42549</v>
      </c>
      <c r="AG13" s="67">
        <f t="shared" si="0"/>
        <v>42550</v>
      </c>
      <c r="AH13" s="67">
        <f t="shared" si="0"/>
        <v>42551</v>
      </c>
      <c r="AI13" s="68"/>
    </row>
    <row r="14" spans="2:36" s="32" customFormat="1" ht="16.5" thickTop="1" thickBot="1" x14ac:dyDescent="0.3">
      <c r="B14" s="41" t="s">
        <v>0</v>
      </c>
      <c r="C14" s="42" t="s">
        <v>1</v>
      </c>
      <c r="D14" s="43" t="s">
        <v>56</v>
      </c>
      <c r="E14" s="69">
        <f>E11</f>
        <v>42522</v>
      </c>
      <c r="F14" s="69">
        <f>E14+1</f>
        <v>42523</v>
      </c>
      <c r="G14" s="69">
        <f t="shared" ref="G14:AI14" si="1">F14+1</f>
        <v>42524</v>
      </c>
      <c r="H14" s="69">
        <f t="shared" si="1"/>
        <v>42525</v>
      </c>
      <c r="I14" s="69">
        <f t="shared" si="1"/>
        <v>42526</v>
      </c>
      <c r="J14" s="164">
        <f t="shared" si="1"/>
        <v>42527</v>
      </c>
      <c r="K14" s="164">
        <f t="shared" si="1"/>
        <v>42528</v>
      </c>
      <c r="L14" s="164">
        <f t="shared" si="1"/>
        <v>42529</v>
      </c>
      <c r="M14" s="164">
        <f t="shared" si="1"/>
        <v>42530</v>
      </c>
      <c r="N14" s="164">
        <f t="shared" si="1"/>
        <v>42531</v>
      </c>
      <c r="O14" s="164">
        <f t="shared" si="1"/>
        <v>42532</v>
      </c>
      <c r="P14" s="164">
        <f t="shared" si="1"/>
        <v>42533</v>
      </c>
      <c r="Q14" s="164">
        <f t="shared" si="1"/>
        <v>42534</v>
      </c>
      <c r="R14" s="164">
        <f t="shared" si="1"/>
        <v>42535</v>
      </c>
      <c r="S14" s="164">
        <f t="shared" si="1"/>
        <v>42536</v>
      </c>
      <c r="T14" s="164">
        <f t="shared" si="1"/>
        <v>42537</v>
      </c>
      <c r="U14" s="164">
        <f t="shared" si="1"/>
        <v>42538</v>
      </c>
      <c r="V14" s="164">
        <f t="shared" si="1"/>
        <v>42539</v>
      </c>
      <c r="W14" s="164">
        <f t="shared" si="1"/>
        <v>42540</v>
      </c>
      <c r="X14" s="164">
        <f t="shared" si="1"/>
        <v>42541</v>
      </c>
      <c r="Y14" s="164">
        <f t="shared" si="1"/>
        <v>42542</v>
      </c>
      <c r="Z14" s="164">
        <f t="shared" si="1"/>
        <v>42543</v>
      </c>
      <c r="AA14" s="164">
        <f t="shared" si="1"/>
        <v>42544</v>
      </c>
      <c r="AB14" s="164">
        <f t="shared" si="1"/>
        <v>42545</v>
      </c>
      <c r="AC14" s="164">
        <f t="shared" si="1"/>
        <v>42546</v>
      </c>
      <c r="AD14" s="164">
        <f t="shared" si="1"/>
        <v>42547</v>
      </c>
      <c r="AE14" s="164">
        <f t="shared" si="1"/>
        <v>42548</v>
      </c>
      <c r="AF14" s="69">
        <f t="shared" si="1"/>
        <v>42549</v>
      </c>
      <c r="AG14" s="69">
        <f t="shared" si="1"/>
        <v>42550</v>
      </c>
      <c r="AH14" s="69">
        <f t="shared" si="1"/>
        <v>42551</v>
      </c>
      <c r="AI14" s="69"/>
      <c r="AJ14" s="44" t="s">
        <v>27</v>
      </c>
    </row>
    <row r="15" spans="2:36" ht="15.75" thickTop="1" x14ac:dyDescent="0.25">
      <c r="B15" s="50" t="str">
        <f>IF(ISNA(VLOOKUP(C15,Tbl_Personnel,1,FALSE)),"*",VLOOKUP(C15,Tbl_Personnel,1,FALSE))</f>
        <v>*</v>
      </c>
      <c r="C15" s="47"/>
      <c r="D15" s="212" t="e">
        <f>IF(ISNA(VLOOKUP(C15,Tbl_Personnel,3,FALSE)),"*",VLOOKUP(C15,Tbl_Personnel,3,FALSE))
=IF(ISNA(VLOOKUP(B8,Produits,2,FALSE)),"Inconnu",VLOOKUP(B8,Produits,2,FALSE))</f>
        <v>#NAME?</v>
      </c>
      <c r="E15" s="85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7"/>
      <c r="AJ15" s="26"/>
    </row>
    <row r="16" spans="2:36" x14ac:dyDescent="0.25">
      <c r="B16" s="50" t="str">
        <f>IF(ISNA(VLOOKUP(C16,Tbl_Personnel,1,FALSE)),"*",VLOOKUP(C16,Tbl_Personnel,1,FALSE))</f>
        <v>*</v>
      </c>
      <c r="C16" s="48"/>
      <c r="D16" s="212" t="e">
        <f>IF(ISNA(VLOOKUP(C16,Tbl_Personnel,3,FALSE)),"*",VLOOKUP(C16,Tbl_Personnel,3,FALSE))
=IF(ISNA(VLOOKUP(B9,Produits,2,FALSE)),"Inconnu",VLOOKUP(B9,Produits,2,FALSE))</f>
        <v>#NAME?</v>
      </c>
      <c r="E16" s="88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90"/>
      <c r="AJ16" s="27"/>
    </row>
    <row r="17" spans="2:36" x14ac:dyDescent="0.25">
      <c r="B17" s="50" t="str">
        <f>IF(ISNA(VLOOKUP(C17,Tbl_Personnel,1,FALSE)),"*",VLOOKUP(C17,Tbl_Personnel,1,FALSE))</f>
        <v>*</v>
      </c>
      <c r="C17" s="48"/>
      <c r="D17" s="212" t="e">
        <f>IF(ISNA(VLOOKUP(C17,Tbl_Personnel,3,FALSE)),"*",VLOOKUP(C17,Tbl_Personnel,3,FALSE))
=IF(ISNA(VLOOKUP(B10,Produits,2,FALSE)),"Inconnu",VLOOKUP(B10,Produits,2,FALSE))</f>
        <v>#NAME?</v>
      </c>
      <c r="E17" s="88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90"/>
      <c r="AJ17" s="27"/>
    </row>
    <row r="18" spans="2:36" x14ac:dyDescent="0.25">
      <c r="B18" s="50" t="str">
        <f>IF(ISNA(VLOOKUP(C18,Tbl_Personnel,1,FALSE)),"*",VLOOKUP(C18,Tbl_Personnel,1,FALSE))</f>
        <v>*</v>
      </c>
      <c r="C18" s="48"/>
      <c r="D18" s="212" t="e">
        <f>IF(ISNA(VLOOKUP(C18,Tbl_Personnel,3,FALSE)),"*",VLOOKUP(C18,Tbl_Personnel,3,FALSE))
=IF(ISNA(VLOOKUP(B11,Produits,2,FALSE)),"Inconnu",VLOOKUP(B11,Produits,2,FALSE))</f>
        <v>#NAME?</v>
      </c>
      <c r="E18" s="88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90"/>
      <c r="AJ18" s="27"/>
    </row>
    <row r="19" spans="2:36" x14ac:dyDescent="0.25">
      <c r="B19" s="50" t="str">
        <f>IF(ISNA(VLOOKUP(C19,Tbl_Personnel,1,FALSE)),"*",VLOOKUP(C19,Tbl_Personnel,1,FALSE))</f>
        <v>*</v>
      </c>
      <c r="C19" s="48"/>
      <c r="D19" s="212" t="e">
        <f>IF(ISNA(VLOOKUP(C19,Tbl_Personnel,3,FALSE)),"*",VLOOKUP(C19,Tbl_Personnel,3,FALSE))
=IF(ISNA(VLOOKUP(B12,Produits,2,FALSE)),"Inconnu",VLOOKUP(B12,Produits,2,FALSE))</f>
        <v>#NAME?</v>
      </c>
      <c r="E19" s="88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90"/>
      <c r="AJ19" s="27"/>
    </row>
    <row r="20" spans="2:36" x14ac:dyDescent="0.25">
      <c r="B20" s="50" t="str">
        <f>IF(ISNA(VLOOKUP(C20,Tbl_Personnel,1,FALSE)),"*",VLOOKUP(C20,Tbl_Personnel,1,FALSE))</f>
        <v>*</v>
      </c>
      <c r="C20" s="48"/>
      <c r="D20" s="212" t="e">
        <f>IF(ISNA(VLOOKUP(C20,Tbl_Personnel,3,FALSE)),"*",VLOOKUP(C20,Tbl_Personnel,3,FALSE))
=IF(ISNA(VLOOKUP(B13,Produits,2,FALSE)),"Inconnu",VLOOKUP(B13,Produits,2,FALSE))</f>
        <v>#NAME?</v>
      </c>
      <c r="E20" s="70"/>
      <c r="F20" s="71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3"/>
      <c r="AI20" s="74"/>
      <c r="AJ20" s="27"/>
    </row>
    <row r="21" spans="2:36" x14ac:dyDescent="0.25">
      <c r="B21" s="50" t="str">
        <f>IF(ISNA(VLOOKUP(C21,Tbl_Personnel,1,FALSE)),"*",VLOOKUP(C21,Tbl_Personnel,1,FALSE))</f>
        <v>*</v>
      </c>
      <c r="C21" s="48"/>
      <c r="D21" s="212" t="e">
        <f>IF(ISNA(VLOOKUP(C21,Tbl_Personnel,3,FALSE)),"*",VLOOKUP(C21,Tbl_Personnel,3,FALSE))
=IF(ISNA(VLOOKUP(B14,Produits,2,FALSE)),"Inconnu",VLOOKUP(B14,Produits,2,FALSE))</f>
        <v>#NAME?</v>
      </c>
      <c r="E21" s="70"/>
      <c r="F21" s="71"/>
      <c r="G21" s="72"/>
      <c r="H21" s="72"/>
      <c r="I21" s="72"/>
      <c r="J21" s="93"/>
      <c r="K21" s="72"/>
      <c r="L21" s="72"/>
      <c r="M21" s="72"/>
      <c r="N21" s="72"/>
      <c r="O21" s="72"/>
      <c r="P21" s="72"/>
      <c r="Q21" s="93"/>
      <c r="R21" s="72"/>
      <c r="S21" s="72"/>
      <c r="T21" s="72"/>
      <c r="U21" s="72"/>
      <c r="V21" s="72"/>
      <c r="W21" s="72"/>
      <c r="X21" s="93"/>
      <c r="Y21" s="72"/>
      <c r="Z21" s="72"/>
      <c r="AA21" s="72"/>
      <c r="AB21" s="72"/>
      <c r="AC21" s="72"/>
      <c r="AD21" s="72"/>
      <c r="AE21" s="93"/>
      <c r="AF21" s="72"/>
      <c r="AG21" s="72"/>
      <c r="AH21" s="73"/>
      <c r="AI21" s="74"/>
      <c r="AJ21" s="27"/>
    </row>
    <row r="22" spans="2:36" x14ac:dyDescent="0.25">
      <c r="B22" s="50" t="str">
        <f>IF(ISNA(VLOOKUP(C22,Tbl_Personnel,1,FALSE)),"*",VLOOKUP(C22,Tbl_Personnel,1,FALSE))</f>
        <v>*</v>
      </c>
      <c r="C22" s="48"/>
      <c r="D22" s="212" t="e">
        <f>IF(ISNA(VLOOKUP(C22,Tbl_Personnel,3,FALSE)),"*",VLOOKUP(C22,Tbl_Personnel,3,FALSE))
=IF(ISNA(VLOOKUP(B15,Produits,2,FALSE)),"Inconnu",VLOOKUP(B15,Produits,2,FALSE))</f>
        <v>#NAME?</v>
      </c>
      <c r="E22" s="70"/>
      <c r="F22" s="71"/>
      <c r="G22" s="72"/>
      <c r="H22" s="72"/>
      <c r="I22" s="72"/>
      <c r="J22" s="93"/>
      <c r="K22" s="72"/>
      <c r="L22" s="72"/>
      <c r="M22" s="72"/>
      <c r="N22" s="72"/>
      <c r="O22" s="72"/>
      <c r="P22" s="72"/>
      <c r="Q22" s="93"/>
      <c r="R22" s="72"/>
      <c r="S22" s="72"/>
      <c r="T22" s="72"/>
      <c r="U22" s="72"/>
      <c r="V22" s="72"/>
      <c r="W22" s="72"/>
      <c r="X22" s="93"/>
      <c r="Y22" s="72"/>
      <c r="Z22" s="72"/>
      <c r="AA22" s="72"/>
      <c r="AB22" s="72"/>
      <c r="AC22" s="72"/>
      <c r="AD22" s="72"/>
      <c r="AE22" s="93"/>
      <c r="AF22" s="72"/>
      <c r="AG22" s="72"/>
      <c r="AH22" s="73"/>
      <c r="AI22" s="74"/>
      <c r="AJ22" s="27"/>
    </row>
    <row r="23" spans="2:36" x14ac:dyDescent="0.25">
      <c r="B23" s="50" t="str">
        <f>IF(ISNA(VLOOKUP(C23,Tbl_Personnel,1,FALSE)),"*",VLOOKUP(C23,Tbl_Personnel,1,FALSE))</f>
        <v>*</v>
      </c>
      <c r="C23" s="48"/>
      <c r="D23" s="212" t="e">
        <f>IF(ISNA(VLOOKUP(C23,Tbl_Personnel,3,FALSE)),"*",VLOOKUP(C23,Tbl_Personnel,3,FALSE))
=IF(ISNA(VLOOKUP(B16,Produits,2,FALSE)),"Inconnu",VLOOKUP(B16,Produits,2,FALSE))</f>
        <v>#NAME?</v>
      </c>
      <c r="E23" s="70"/>
      <c r="F23" s="71"/>
      <c r="G23" s="72"/>
      <c r="H23" s="72"/>
      <c r="I23" s="72"/>
      <c r="J23" s="93"/>
      <c r="K23" s="72"/>
      <c r="L23" s="72"/>
      <c r="M23" s="72"/>
      <c r="N23" s="72"/>
      <c r="O23" s="72"/>
      <c r="P23" s="72"/>
      <c r="Q23" s="93"/>
      <c r="R23" s="72"/>
      <c r="S23" s="72"/>
      <c r="T23" s="72"/>
      <c r="U23" s="72"/>
      <c r="V23" s="72"/>
      <c r="W23" s="72"/>
      <c r="X23" s="93"/>
      <c r="Y23" s="72"/>
      <c r="Z23" s="72"/>
      <c r="AA23" s="72"/>
      <c r="AB23" s="72"/>
      <c r="AC23" s="72"/>
      <c r="AD23" s="72"/>
      <c r="AE23" s="93"/>
      <c r="AF23" s="72"/>
      <c r="AG23" s="72"/>
      <c r="AH23" s="73"/>
      <c r="AI23" s="74"/>
      <c r="AJ23" s="27"/>
    </row>
    <row r="24" spans="2:36" x14ac:dyDescent="0.25">
      <c r="B24" s="50" t="str">
        <f>IF(ISNA(VLOOKUP(C24,Tbl_Personnel,1,FALSE)),"*",VLOOKUP(C24,Tbl_Personnel,1,FALSE))</f>
        <v>*</v>
      </c>
      <c r="C24" s="48"/>
      <c r="D24" s="212" t="e">
        <f>IF(ISNA(VLOOKUP(C24,Tbl_Personnel,3,FALSE)),"*",VLOOKUP(C24,Tbl_Personnel,3,FALSE))
=IF(ISNA(VLOOKUP(B17,Produits,2,FALSE)),"Inconnu",VLOOKUP(B17,Produits,2,FALSE))</f>
        <v>#NAME?</v>
      </c>
      <c r="E24" s="70"/>
      <c r="F24" s="71"/>
      <c r="G24" s="72"/>
      <c r="H24" s="72"/>
      <c r="I24" s="72"/>
      <c r="J24" s="93"/>
      <c r="K24" s="72"/>
      <c r="L24" s="72"/>
      <c r="M24" s="72"/>
      <c r="N24" s="72"/>
      <c r="O24" s="72"/>
      <c r="P24" s="72"/>
      <c r="Q24" s="93"/>
      <c r="R24" s="72"/>
      <c r="S24" s="72"/>
      <c r="T24" s="72"/>
      <c r="U24" s="72"/>
      <c r="V24" s="72"/>
      <c r="W24" s="72"/>
      <c r="X24" s="93"/>
      <c r="Y24" s="72"/>
      <c r="Z24" s="72"/>
      <c r="AA24" s="72"/>
      <c r="AB24" s="72"/>
      <c r="AC24" s="72"/>
      <c r="AD24" s="72"/>
      <c r="AE24" s="93"/>
      <c r="AF24" s="72"/>
      <c r="AG24" s="72"/>
      <c r="AH24" s="73"/>
      <c r="AI24" s="74"/>
      <c r="AJ24" s="27"/>
    </row>
    <row r="25" spans="2:36" x14ac:dyDescent="0.25">
      <c r="B25" s="50" t="str">
        <f>IF(ISNA(VLOOKUP(C25,Tbl_Personnel,1,FALSE)),"*",VLOOKUP(C25,Tbl_Personnel,1,FALSE))</f>
        <v>*</v>
      </c>
      <c r="C25" s="48"/>
      <c r="D25" s="212" t="e">
        <f>IF(ISNA(VLOOKUP(C25,Tbl_Personnel,3,FALSE)),"*",VLOOKUP(C25,Tbl_Personnel,3,FALSE))
=IF(ISNA(VLOOKUP(B18,Produits,2,FALSE)),"Inconnu",VLOOKUP(B18,Produits,2,FALSE))</f>
        <v>#NAME?</v>
      </c>
      <c r="E25" s="70"/>
      <c r="F25" s="71"/>
      <c r="G25" s="72"/>
      <c r="H25" s="72"/>
      <c r="I25" s="72"/>
      <c r="J25" s="93"/>
      <c r="K25" s="72"/>
      <c r="L25" s="72"/>
      <c r="M25" s="72"/>
      <c r="N25" s="72"/>
      <c r="O25" s="72"/>
      <c r="P25" s="72"/>
      <c r="Q25" s="93"/>
      <c r="R25" s="72"/>
      <c r="S25" s="72"/>
      <c r="T25" s="72"/>
      <c r="U25" s="72"/>
      <c r="V25" s="72"/>
      <c r="W25" s="72"/>
      <c r="X25" s="93"/>
      <c r="Y25" s="72"/>
      <c r="Z25" s="72"/>
      <c r="AA25" s="72"/>
      <c r="AB25" s="72"/>
      <c r="AC25" s="72"/>
      <c r="AD25" s="72"/>
      <c r="AE25" s="93"/>
      <c r="AF25" s="72"/>
      <c r="AG25" s="72"/>
      <c r="AH25" s="73"/>
      <c r="AI25" s="74"/>
      <c r="AJ25" s="27"/>
    </row>
    <row r="26" spans="2:36" x14ac:dyDescent="0.25">
      <c r="B26" s="50" t="str">
        <f>IF(ISNA(VLOOKUP(C26,Tbl_Personnel,1,FALSE)),"*",VLOOKUP(C26,Tbl_Personnel,1,FALSE))</f>
        <v>*</v>
      </c>
      <c r="C26" s="48"/>
      <c r="D26" s="212" t="e">
        <f>IF(ISNA(VLOOKUP(C26,Tbl_Personnel,3,FALSE)),"*",VLOOKUP(C26,Tbl_Personnel,3,FALSE))
=IF(ISNA(VLOOKUP(B19,Produits,2,FALSE)),"Inconnu",VLOOKUP(B19,Produits,2,FALSE))</f>
        <v>#NAME?</v>
      </c>
      <c r="E26" s="70"/>
      <c r="F26" s="71"/>
      <c r="G26" s="72"/>
      <c r="H26" s="72"/>
      <c r="I26" s="72"/>
      <c r="J26" s="93"/>
      <c r="K26" s="72"/>
      <c r="L26" s="72"/>
      <c r="M26" s="72"/>
      <c r="N26" s="72"/>
      <c r="O26" s="72"/>
      <c r="P26" s="72"/>
      <c r="Q26" s="93"/>
      <c r="R26" s="72"/>
      <c r="S26" s="72"/>
      <c r="T26" s="72"/>
      <c r="U26" s="72"/>
      <c r="V26" s="72"/>
      <c r="W26" s="72"/>
      <c r="X26" s="93"/>
      <c r="Y26" s="72"/>
      <c r="Z26" s="72"/>
      <c r="AA26" s="72"/>
      <c r="AB26" s="72"/>
      <c r="AC26" s="72"/>
      <c r="AD26" s="72"/>
      <c r="AE26" s="93"/>
      <c r="AF26" s="72"/>
      <c r="AG26" s="72"/>
      <c r="AH26" s="73"/>
      <c r="AI26" s="74"/>
      <c r="AJ26" s="27"/>
    </row>
    <row r="27" spans="2:36" x14ac:dyDescent="0.25">
      <c r="B27" s="50" t="str">
        <f>IF(ISNA(VLOOKUP(C27,Tbl_Personnel,1,FALSE)),"*",VLOOKUP(C27,Tbl_Personnel,1,FALSE))</f>
        <v>*</v>
      </c>
      <c r="C27" s="48"/>
      <c r="D27" s="212" t="e">
        <f>IF(ISNA(VLOOKUP(C27,Tbl_Personnel,3,FALSE)),"*",VLOOKUP(C27,Tbl_Personnel,3,FALSE))
=IF(ISNA(VLOOKUP(B20,Produits,2,FALSE)),"Inconnu",VLOOKUP(B20,Produits,2,FALSE))</f>
        <v>#NAME?</v>
      </c>
      <c r="E27" s="70"/>
      <c r="F27" s="71"/>
      <c r="G27" s="72"/>
      <c r="H27" s="72"/>
      <c r="I27" s="72"/>
      <c r="J27" s="93"/>
      <c r="K27" s="72"/>
      <c r="L27" s="72"/>
      <c r="M27" s="72"/>
      <c r="N27" s="72"/>
      <c r="O27" s="72"/>
      <c r="P27" s="72"/>
      <c r="Q27" s="93"/>
      <c r="R27" s="72"/>
      <c r="S27" s="72"/>
      <c r="T27" s="72"/>
      <c r="U27" s="72"/>
      <c r="V27" s="72"/>
      <c r="W27" s="72"/>
      <c r="X27" s="93"/>
      <c r="Y27" s="72"/>
      <c r="Z27" s="72"/>
      <c r="AA27" s="72"/>
      <c r="AB27" s="72"/>
      <c r="AC27" s="72"/>
      <c r="AD27" s="72"/>
      <c r="AE27" s="93"/>
      <c r="AF27" s="72"/>
      <c r="AG27" s="72"/>
      <c r="AH27" s="73"/>
      <c r="AI27" s="74"/>
      <c r="AJ27" s="27"/>
    </row>
    <row r="28" spans="2:36" ht="15.75" thickBot="1" x14ac:dyDescent="0.3">
      <c r="B28" s="51" t="str">
        <f>IF(ISNA(VLOOKUP(C28,Tbl_Personnel,1,FALSE)),"*",VLOOKUP(C28,Tbl_Personnel,1,FALSE))</f>
        <v>*</v>
      </c>
      <c r="C28" s="49"/>
      <c r="D28" s="213" t="e">
        <f>IF(ISNA(VLOOKUP(C28,Tbl_Personnel,3,FALSE)),"*",VLOOKUP(C28,Tbl_Personnel,3,FALSE))
=IF(ISNA(VLOOKUP(B21,Produits,2,FALSE)),"Inconnu",VLOOKUP(B21,Produits,2,FALSE))</f>
        <v>#NAME?</v>
      </c>
      <c r="E28" s="81"/>
      <c r="F28" s="75"/>
      <c r="G28" s="76"/>
      <c r="H28" s="76"/>
      <c r="I28" s="76"/>
      <c r="J28" s="94"/>
      <c r="K28" s="76"/>
      <c r="L28" s="76"/>
      <c r="M28" s="76"/>
      <c r="N28" s="76"/>
      <c r="O28" s="76"/>
      <c r="P28" s="76"/>
      <c r="Q28" s="94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94"/>
      <c r="AF28" s="76"/>
      <c r="AG28" s="76"/>
      <c r="AH28" s="82"/>
      <c r="AI28" s="83"/>
      <c r="AJ28" s="28"/>
    </row>
  </sheetData>
  <mergeCells count="2">
    <mergeCell ref="B11:C11"/>
    <mergeCell ref="E11:K1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OFFSET(Personnel!$C$9,0,0,COUNTA(Personnel!$C:$C)-1)</xm:f>
          </x14:formula1>
          <xm:sqref>C15:C28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28"/>
  <sheetViews>
    <sheetView topLeftCell="A10" workbookViewId="0">
      <selection activeCell="C16" sqref="C16"/>
    </sheetView>
  </sheetViews>
  <sheetFormatPr baseColWidth="10" defaultRowHeight="15" x14ac:dyDescent="0.25"/>
  <cols>
    <col min="1" max="1" width="2.42578125" customWidth="1"/>
    <col min="2" max="2" width="6.5703125" customWidth="1"/>
    <col min="3" max="3" width="22.7109375" customWidth="1"/>
    <col min="4" max="4" width="10.140625" customWidth="1"/>
    <col min="5" max="35" width="4.7109375" customWidth="1"/>
    <col min="36" max="36" width="21" customWidth="1"/>
  </cols>
  <sheetData>
    <row r="1" spans="2:36" ht="15.75" thickBot="1" x14ac:dyDescent="0.3"/>
    <row r="2" spans="2:36" ht="15.75" thickTop="1" x14ac:dyDescent="0.25">
      <c r="B2" s="59">
        <v>1</v>
      </c>
      <c r="C2" s="84" t="s">
        <v>46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6"/>
    </row>
    <row r="3" spans="2:36" x14ac:dyDescent="0.25">
      <c r="B3" s="60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8"/>
    </row>
    <row r="4" spans="2:36" x14ac:dyDescent="0.25">
      <c r="B4" s="60">
        <v>3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8"/>
    </row>
    <row r="5" spans="2:36" x14ac:dyDescent="0.25">
      <c r="B5" s="60">
        <v>4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8"/>
    </row>
    <row r="6" spans="2:36" x14ac:dyDescent="0.25">
      <c r="B6" s="60">
        <v>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8"/>
    </row>
    <row r="7" spans="2:36" x14ac:dyDescent="0.25">
      <c r="B7" s="60">
        <v>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8"/>
    </row>
    <row r="8" spans="2:36" x14ac:dyDescent="0.25">
      <c r="B8" s="60">
        <v>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8"/>
    </row>
    <row r="9" spans="2:36" ht="15.75" thickBot="1" x14ac:dyDescent="0.3">
      <c r="B9" s="61">
        <v>8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40"/>
    </row>
    <row r="10" spans="2:36" ht="16.5" thickTop="1" thickBot="1" x14ac:dyDescent="0.3">
      <c r="B10" s="63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</row>
    <row r="11" spans="2:36" ht="27" thickBot="1" x14ac:dyDescent="0.45">
      <c r="B11" s="130" t="s">
        <v>44</v>
      </c>
      <c r="C11" s="131"/>
      <c r="D11" s="65" t="s">
        <v>45</v>
      </c>
      <c r="E11" s="127">
        <v>42552</v>
      </c>
      <c r="F11" s="128"/>
      <c r="G11" s="128"/>
      <c r="H11" s="128"/>
      <c r="I11" s="128"/>
      <c r="J11" s="128"/>
      <c r="K11" s="129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</row>
    <row r="12" spans="2:36" ht="15.75" thickBot="1" x14ac:dyDescent="0.3">
      <c r="B12" s="64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</row>
    <row r="13" spans="2:36" ht="15.75" thickBot="1" x14ac:dyDescent="0.3">
      <c r="E13" s="166">
        <f>E14</f>
        <v>42552</v>
      </c>
      <c r="F13" s="165">
        <f>F14</f>
        <v>42553</v>
      </c>
      <c r="G13" s="165">
        <f t="shared" ref="G13:AI13" si="0">G14</f>
        <v>42554</v>
      </c>
      <c r="H13" s="165">
        <f t="shared" si="0"/>
        <v>42555</v>
      </c>
      <c r="I13" s="165">
        <f t="shared" si="0"/>
        <v>42556</v>
      </c>
      <c r="J13" s="163">
        <f t="shared" si="0"/>
        <v>42557</v>
      </c>
      <c r="K13" s="165">
        <f t="shared" si="0"/>
        <v>42558</v>
      </c>
      <c r="L13" s="165">
        <f t="shared" si="0"/>
        <v>42559</v>
      </c>
      <c r="M13" s="165">
        <f t="shared" si="0"/>
        <v>42560</v>
      </c>
      <c r="N13" s="165">
        <f t="shared" si="0"/>
        <v>42561</v>
      </c>
      <c r="O13" s="165">
        <f t="shared" si="0"/>
        <v>42562</v>
      </c>
      <c r="P13" s="165">
        <f t="shared" si="0"/>
        <v>42563</v>
      </c>
      <c r="Q13" s="163">
        <f t="shared" si="0"/>
        <v>42564</v>
      </c>
      <c r="R13" s="165">
        <f t="shared" si="0"/>
        <v>42565</v>
      </c>
      <c r="S13" s="165">
        <f t="shared" si="0"/>
        <v>42566</v>
      </c>
      <c r="T13" s="165">
        <f t="shared" si="0"/>
        <v>42567</v>
      </c>
      <c r="U13" s="165">
        <f t="shared" si="0"/>
        <v>42568</v>
      </c>
      <c r="V13" s="165">
        <f t="shared" si="0"/>
        <v>42569</v>
      </c>
      <c r="W13" s="165">
        <f t="shared" si="0"/>
        <v>42570</v>
      </c>
      <c r="X13" s="163">
        <f t="shared" si="0"/>
        <v>42571</v>
      </c>
      <c r="Y13" s="165">
        <f t="shared" si="0"/>
        <v>42572</v>
      </c>
      <c r="Z13" s="165">
        <f t="shared" si="0"/>
        <v>42573</v>
      </c>
      <c r="AA13" s="165">
        <f t="shared" si="0"/>
        <v>42574</v>
      </c>
      <c r="AB13" s="165">
        <f t="shared" si="0"/>
        <v>42575</v>
      </c>
      <c r="AC13" s="165">
        <f t="shared" si="0"/>
        <v>42576</v>
      </c>
      <c r="AD13" s="165">
        <f t="shared" si="0"/>
        <v>42577</v>
      </c>
      <c r="AE13" s="163">
        <f t="shared" si="0"/>
        <v>42578</v>
      </c>
      <c r="AF13" s="165">
        <f t="shared" si="0"/>
        <v>42579</v>
      </c>
      <c r="AG13" s="67">
        <f t="shared" si="0"/>
        <v>42580</v>
      </c>
      <c r="AH13" s="67">
        <f t="shared" si="0"/>
        <v>42581</v>
      </c>
      <c r="AI13" s="68">
        <f t="shared" si="0"/>
        <v>42582</v>
      </c>
    </row>
    <row r="14" spans="2:36" s="32" customFormat="1" ht="16.5" thickTop="1" thickBot="1" x14ac:dyDescent="0.3">
      <c r="B14" s="41" t="s">
        <v>0</v>
      </c>
      <c r="C14" s="42" t="s">
        <v>1</v>
      </c>
      <c r="D14" s="43" t="s">
        <v>56</v>
      </c>
      <c r="E14" s="164">
        <f>E11</f>
        <v>42552</v>
      </c>
      <c r="F14" s="164">
        <f>E14+1</f>
        <v>42553</v>
      </c>
      <c r="G14" s="164">
        <f t="shared" ref="G14:AI14" si="1">F14+1</f>
        <v>42554</v>
      </c>
      <c r="H14" s="164">
        <f t="shared" si="1"/>
        <v>42555</v>
      </c>
      <c r="I14" s="164">
        <f t="shared" si="1"/>
        <v>42556</v>
      </c>
      <c r="J14" s="164">
        <f t="shared" si="1"/>
        <v>42557</v>
      </c>
      <c r="K14" s="164">
        <f t="shared" si="1"/>
        <v>42558</v>
      </c>
      <c r="L14" s="164">
        <f t="shared" si="1"/>
        <v>42559</v>
      </c>
      <c r="M14" s="164">
        <f t="shared" si="1"/>
        <v>42560</v>
      </c>
      <c r="N14" s="164">
        <f t="shared" si="1"/>
        <v>42561</v>
      </c>
      <c r="O14" s="164">
        <f t="shared" si="1"/>
        <v>42562</v>
      </c>
      <c r="P14" s="164">
        <f t="shared" si="1"/>
        <v>42563</v>
      </c>
      <c r="Q14" s="164">
        <f t="shared" si="1"/>
        <v>42564</v>
      </c>
      <c r="R14" s="164">
        <f t="shared" si="1"/>
        <v>42565</v>
      </c>
      <c r="S14" s="164">
        <f t="shared" si="1"/>
        <v>42566</v>
      </c>
      <c r="T14" s="164">
        <f t="shared" si="1"/>
        <v>42567</v>
      </c>
      <c r="U14" s="164">
        <f t="shared" si="1"/>
        <v>42568</v>
      </c>
      <c r="V14" s="164">
        <f t="shared" si="1"/>
        <v>42569</v>
      </c>
      <c r="W14" s="164">
        <f t="shared" si="1"/>
        <v>42570</v>
      </c>
      <c r="X14" s="164">
        <f t="shared" si="1"/>
        <v>42571</v>
      </c>
      <c r="Y14" s="164">
        <f t="shared" si="1"/>
        <v>42572</v>
      </c>
      <c r="Z14" s="164">
        <f t="shared" si="1"/>
        <v>42573</v>
      </c>
      <c r="AA14" s="164">
        <f t="shared" si="1"/>
        <v>42574</v>
      </c>
      <c r="AB14" s="164">
        <f t="shared" si="1"/>
        <v>42575</v>
      </c>
      <c r="AC14" s="164">
        <f t="shared" si="1"/>
        <v>42576</v>
      </c>
      <c r="AD14" s="164">
        <f t="shared" si="1"/>
        <v>42577</v>
      </c>
      <c r="AE14" s="164">
        <f t="shared" si="1"/>
        <v>42578</v>
      </c>
      <c r="AF14" s="164">
        <f t="shared" si="1"/>
        <v>42579</v>
      </c>
      <c r="AG14" s="69">
        <f t="shared" si="1"/>
        <v>42580</v>
      </c>
      <c r="AH14" s="69">
        <f t="shared" si="1"/>
        <v>42581</v>
      </c>
      <c r="AI14" s="69">
        <f t="shared" si="1"/>
        <v>42582</v>
      </c>
      <c r="AJ14" s="44" t="s">
        <v>27</v>
      </c>
    </row>
    <row r="15" spans="2:36" ht="15.75" thickTop="1" x14ac:dyDescent="0.25">
      <c r="B15" s="50" t="str">
        <f>IF(ISNA(VLOOKUP(C15,Tbl_Personnel,1,FALSE)),"*",VLOOKUP(C15,Tbl_Personnel,1,FALSE))</f>
        <v>*</v>
      </c>
      <c r="C15" s="47"/>
      <c r="D15" s="212" t="e">
        <f>IF(ISNA(VLOOKUP(C15,Tbl_Personnel,3,FALSE)),"*",VLOOKUP(C15,Tbl_Personnel,3,FALSE))
=IF(ISNA(VLOOKUP(B8,Produits,2,FALSE)),"Inconnu",VLOOKUP(B8,Produits,2,FALSE))</f>
        <v>#NAME?</v>
      </c>
      <c r="E15" s="85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7"/>
      <c r="AJ15" s="26"/>
    </row>
    <row r="16" spans="2:36" x14ac:dyDescent="0.25">
      <c r="B16" s="50" t="str">
        <f>IF(ISNA(VLOOKUP(C16,Tbl_Personnel,1,FALSE)),"*",VLOOKUP(C16,Tbl_Personnel,1,FALSE))</f>
        <v>*</v>
      </c>
      <c r="C16" s="48"/>
      <c r="D16" s="212" t="e">
        <f>IF(ISNA(VLOOKUP(C16,Tbl_Personnel,3,FALSE)),"*",VLOOKUP(C16,Tbl_Personnel,3,FALSE))
=IF(ISNA(VLOOKUP(B9,Produits,2,FALSE)),"Inconnu",VLOOKUP(B9,Produits,2,FALSE))</f>
        <v>#NAME?</v>
      </c>
      <c r="E16" s="88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90"/>
      <c r="AJ16" s="27"/>
    </row>
    <row r="17" spans="2:36" x14ac:dyDescent="0.25">
      <c r="B17" s="50" t="str">
        <f>IF(ISNA(VLOOKUP(C17,Tbl_Personnel,1,FALSE)),"*",VLOOKUP(C17,Tbl_Personnel,1,FALSE))</f>
        <v>*</v>
      </c>
      <c r="C17" s="48"/>
      <c r="D17" s="212" t="e">
        <f>IF(ISNA(VLOOKUP(C17,Tbl_Personnel,3,FALSE)),"*",VLOOKUP(C17,Tbl_Personnel,3,FALSE))
=IF(ISNA(VLOOKUP(B10,Produits,2,FALSE)),"Inconnu",VLOOKUP(B10,Produits,2,FALSE))</f>
        <v>#NAME?</v>
      </c>
      <c r="E17" s="88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90"/>
      <c r="AJ17" s="27"/>
    </row>
    <row r="18" spans="2:36" x14ac:dyDescent="0.25">
      <c r="B18" s="50" t="str">
        <f>IF(ISNA(VLOOKUP(C18,Tbl_Personnel,1,FALSE)),"*",VLOOKUP(C18,Tbl_Personnel,1,FALSE))</f>
        <v>*</v>
      </c>
      <c r="C18" s="48"/>
      <c r="D18" s="212" t="e">
        <f>IF(ISNA(VLOOKUP(C18,Tbl_Personnel,3,FALSE)),"*",VLOOKUP(C18,Tbl_Personnel,3,FALSE))
=IF(ISNA(VLOOKUP(B11,Produits,2,FALSE)),"Inconnu",VLOOKUP(B11,Produits,2,FALSE))</f>
        <v>#NAME?</v>
      </c>
      <c r="E18" s="88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90"/>
      <c r="AJ18" s="27"/>
    </row>
    <row r="19" spans="2:36" x14ac:dyDescent="0.25">
      <c r="B19" s="50" t="str">
        <f>IF(ISNA(VLOOKUP(C19,Tbl_Personnel,1,FALSE)),"*",VLOOKUP(C19,Tbl_Personnel,1,FALSE))</f>
        <v>*</v>
      </c>
      <c r="C19" s="48"/>
      <c r="D19" s="212" t="e">
        <f>IF(ISNA(VLOOKUP(C19,Tbl_Personnel,3,FALSE)),"*",VLOOKUP(C19,Tbl_Personnel,3,FALSE))
=IF(ISNA(VLOOKUP(B12,Produits,2,FALSE)),"Inconnu",VLOOKUP(B12,Produits,2,FALSE))</f>
        <v>#NAME?</v>
      </c>
      <c r="E19" s="88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90"/>
      <c r="AJ19" s="27"/>
    </row>
    <row r="20" spans="2:36" x14ac:dyDescent="0.25">
      <c r="B20" s="50" t="str">
        <f>IF(ISNA(VLOOKUP(C20,Tbl_Personnel,1,FALSE)),"*",VLOOKUP(C20,Tbl_Personnel,1,FALSE))</f>
        <v>*</v>
      </c>
      <c r="C20" s="48"/>
      <c r="D20" s="212" t="e">
        <f>IF(ISNA(VLOOKUP(C20,Tbl_Personnel,3,FALSE)),"*",VLOOKUP(C20,Tbl_Personnel,3,FALSE))
=IF(ISNA(VLOOKUP(B13,Produits,2,FALSE)),"Inconnu",VLOOKUP(B13,Produits,2,FALSE))</f>
        <v>#NAME?</v>
      </c>
      <c r="E20" s="70"/>
      <c r="F20" s="71"/>
      <c r="G20" s="72"/>
      <c r="H20" s="72"/>
      <c r="I20" s="72"/>
      <c r="J20" s="93"/>
      <c r="K20" s="72"/>
      <c r="L20" s="72"/>
      <c r="M20" s="72"/>
      <c r="N20" s="72"/>
      <c r="O20" s="72"/>
      <c r="P20" s="72"/>
      <c r="Q20" s="93"/>
      <c r="R20" s="72"/>
      <c r="S20" s="72"/>
      <c r="T20" s="72"/>
      <c r="U20" s="72"/>
      <c r="V20" s="72"/>
      <c r="W20" s="72"/>
      <c r="X20" s="93"/>
      <c r="Y20" s="72"/>
      <c r="Z20" s="72"/>
      <c r="AA20" s="72"/>
      <c r="AB20" s="72"/>
      <c r="AC20" s="72"/>
      <c r="AD20" s="72"/>
      <c r="AE20" s="93"/>
      <c r="AF20" s="72"/>
      <c r="AG20" s="72"/>
      <c r="AH20" s="73"/>
      <c r="AI20" s="74"/>
      <c r="AJ20" s="27"/>
    </row>
    <row r="21" spans="2:36" x14ac:dyDescent="0.25">
      <c r="B21" s="50" t="str">
        <f>IF(ISNA(VLOOKUP(C21,Tbl_Personnel,1,FALSE)),"*",VLOOKUP(C21,Tbl_Personnel,1,FALSE))</f>
        <v>*</v>
      </c>
      <c r="C21" s="48"/>
      <c r="D21" s="212" t="e">
        <f>IF(ISNA(VLOOKUP(C21,Tbl_Personnel,3,FALSE)),"*",VLOOKUP(C21,Tbl_Personnel,3,FALSE))
=IF(ISNA(VLOOKUP(B14,Produits,2,FALSE)),"Inconnu",VLOOKUP(B14,Produits,2,FALSE))</f>
        <v>#NAME?</v>
      </c>
      <c r="E21" s="70"/>
      <c r="F21" s="71"/>
      <c r="G21" s="72"/>
      <c r="H21" s="72"/>
      <c r="I21" s="72"/>
      <c r="J21" s="93"/>
      <c r="K21" s="72"/>
      <c r="L21" s="72"/>
      <c r="M21" s="72"/>
      <c r="N21" s="72"/>
      <c r="O21" s="72"/>
      <c r="P21" s="72"/>
      <c r="Q21" s="93"/>
      <c r="R21" s="72"/>
      <c r="S21" s="72"/>
      <c r="T21" s="72"/>
      <c r="U21" s="72"/>
      <c r="V21" s="72"/>
      <c r="W21" s="72"/>
      <c r="X21" s="93"/>
      <c r="Y21" s="72"/>
      <c r="Z21" s="72"/>
      <c r="AA21" s="72"/>
      <c r="AB21" s="72"/>
      <c r="AC21" s="72"/>
      <c r="AD21" s="72"/>
      <c r="AE21" s="93"/>
      <c r="AF21" s="72"/>
      <c r="AG21" s="72"/>
      <c r="AH21" s="73"/>
      <c r="AI21" s="74"/>
      <c r="AJ21" s="27"/>
    </row>
    <row r="22" spans="2:36" x14ac:dyDescent="0.25">
      <c r="B22" s="50" t="str">
        <f>IF(ISNA(VLOOKUP(C22,Tbl_Personnel,1,FALSE)),"*",VLOOKUP(C22,Tbl_Personnel,1,FALSE))</f>
        <v>*</v>
      </c>
      <c r="C22" s="48"/>
      <c r="D22" s="212" t="e">
        <f>IF(ISNA(VLOOKUP(C22,Tbl_Personnel,3,FALSE)),"*",VLOOKUP(C22,Tbl_Personnel,3,FALSE))
=IF(ISNA(VLOOKUP(B15,Produits,2,FALSE)),"Inconnu",VLOOKUP(B15,Produits,2,FALSE))</f>
        <v>#NAME?</v>
      </c>
      <c r="E22" s="70"/>
      <c r="F22" s="71"/>
      <c r="G22" s="72"/>
      <c r="H22" s="72"/>
      <c r="I22" s="72"/>
      <c r="J22" s="93"/>
      <c r="K22" s="72"/>
      <c r="L22" s="72"/>
      <c r="M22" s="72"/>
      <c r="N22" s="72"/>
      <c r="O22" s="72"/>
      <c r="P22" s="72"/>
      <c r="Q22" s="93"/>
      <c r="R22" s="72"/>
      <c r="S22" s="72"/>
      <c r="T22" s="72"/>
      <c r="U22" s="72"/>
      <c r="V22" s="72"/>
      <c r="W22" s="72"/>
      <c r="X22" s="93"/>
      <c r="Y22" s="72"/>
      <c r="Z22" s="72"/>
      <c r="AA22" s="72"/>
      <c r="AB22" s="72"/>
      <c r="AC22" s="72"/>
      <c r="AD22" s="72"/>
      <c r="AE22" s="93"/>
      <c r="AF22" s="72"/>
      <c r="AG22" s="72"/>
      <c r="AH22" s="73"/>
      <c r="AI22" s="74"/>
      <c r="AJ22" s="27"/>
    </row>
    <row r="23" spans="2:36" x14ac:dyDescent="0.25">
      <c r="B23" s="50" t="str">
        <f>IF(ISNA(VLOOKUP(C23,Tbl_Personnel,1,FALSE)),"*",VLOOKUP(C23,Tbl_Personnel,1,FALSE))</f>
        <v>*</v>
      </c>
      <c r="C23" s="48"/>
      <c r="D23" s="212" t="e">
        <f>IF(ISNA(VLOOKUP(C23,Tbl_Personnel,3,FALSE)),"*",VLOOKUP(C23,Tbl_Personnel,3,FALSE))
=IF(ISNA(VLOOKUP(B16,Produits,2,FALSE)),"Inconnu",VLOOKUP(B16,Produits,2,FALSE))</f>
        <v>#NAME?</v>
      </c>
      <c r="E23" s="70"/>
      <c r="F23" s="71"/>
      <c r="G23" s="72"/>
      <c r="H23" s="72"/>
      <c r="I23" s="72"/>
      <c r="J23" s="93"/>
      <c r="K23" s="72"/>
      <c r="L23" s="72"/>
      <c r="M23" s="72"/>
      <c r="N23" s="72"/>
      <c r="O23" s="72"/>
      <c r="P23" s="72"/>
      <c r="Q23" s="93"/>
      <c r="R23" s="72"/>
      <c r="S23" s="72"/>
      <c r="T23" s="72"/>
      <c r="U23" s="72"/>
      <c r="V23" s="72"/>
      <c r="W23" s="72"/>
      <c r="X23" s="93"/>
      <c r="Y23" s="72"/>
      <c r="Z23" s="72"/>
      <c r="AA23" s="72"/>
      <c r="AB23" s="72"/>
      <c r="AC23" s="72"/>
      <c r="AD23" s="72"/>
      <c r="AE23" s="93"/>
      <c r="AF23" s="72"/>
      <c r="AG23" s="72"/>
      <c r="AH23" s="73"/>
      <c r="AI23" s="74"/>
      <c r="AJ23" s="27"/>
    </row>
    <row r="24" spans="2:36" x14ac:dyDescent="0.25">
      <c r="B24" s="50" t="str">
        <f>IF(ISNA(VLOOKUP(C24,Tbl_Personnel,1,FALSE)),"*",VLOOKUP(C24,Tbl_Personnel,1,FALSE))</f>
        <v>*</v>
      </c>
      <c r="C24" s="48"/>
      <c r="D24" s="212" t="e">
        <f>IF(ISNA(VLOOKUP(C24,Tbl_Personnel,3,FALSE)),"*",VLOOKUP(C24,Tbl_Personnel,3,FALSE))
=IF(ISNA(VLOOKUP(B17,Produits,2,FALSE)),"Inconnu",VLOOKUP(B17,Produits,2,FALSE))</f>
        <v>#NAME?</v>
      </c>
      <c r="E24" s="70"/>
      <c r="F24" s="71"/>
      <c r="G24" s="72"/>
      <c r="H24" s="72"/>
      <c r="I24" s="72"/>
      <c r="J24" s="93"/>
      <c r="K24" s="72"/>
      <c r="L24" s="72"/>
      <c r="M24" s="72"/>
      <c r="N24" s="72"/>
      <c r="O24" s="72"/>
      <c r="P24" s="72"/>
      <c r="Q24" s="93"/>
      <c r="R24" s="72"/>
      <c r="S24" s="72"/>
      <c r="T24" s="72"/>
      <c r="U24" s="72"/>
      <c r="V24" s="72"/>
      <c r="W24" s="72"/>
      <c r="X24" s="93"/>
      <c r="Y24" s="72"/>
      <c r="Z24" s="72"/>
      <c r="AA24" s="72"/>
      <c r="AB24" s="72"/>
      <c r="AC24" s="72"/>
      <c r="AD24" s="72"/>
      <c r="AE24" s="93"/>
      <c r="AF24" s="72"/>
      <c r="AG24" s="72"/>
      <c r="AH24" s="73"/>
      <c r="AI24" s="74"/>
      <c r="AJ24" s="27"/>
    </row>
    <row r="25" spans="2:36" x14ac:dyDescent="0.25">
      <c r="B25" s="50" t="str">
        <f>IF(ISNA(VLOOKUP(C25,Tbl_Personnel,1,FALSE)),"*",VLOOKUP(C25,Tbl_Personnel,1,FALSE))</f>
        <v>*</v>
      </c>
      <c r="C25" s="48"/>
      <c r="D25" s="212" t="e">
        <f>IF(ISNA(VLOOKUP(C25,Tbl_Personnel,3,FALSE)),"*",VLOOKUP(C25,Tbl_Personnel,3,FALSE))
=IF(ISNA(VLOOKUP(B18,Produits,2,FALSE)),"Inconnu",VLOOKUP(B18,Produits,2,FALSE))</f>
        <v>#NAME?</v>
      </c>
      <c r="E25" s="70"/>
      <c r="F25" s="71"/>
      <c r="G25" s="72"/>
      <c r="H25" s="72"/>
      <c r="I25" s="72"/>
      <c r="J25" s="93"/>
      <c r="K25" s="72"/>
      <c r="L25" s="72"/>
      <c r="M25" s="72"/>
      <c r="N25" s="72"/>
      <c r="O25" s="72"/>
      <c r="P25" s="72"/>
      <c r="Q25" s="93"/>
      <c r="R25" s="72"/>
      <c r="S25" s="72"/>
      <c r="T25" s="72"/>
      <c r="U25" s="72"/>
      <c r="V25" s="72"/>
      <c r="W25" s="72"/>
      <c r="X25" s="93"/>
      <c r="Y25" s="72"/>
      <c r="Z25" s="72"/>
      <c r="AA25" s="72"/>
      <c r="AB25" s="72"/>
      <c r="AC25" s="72"/>
      <c r="AD25" s="72"/>
      <c r="AE25" s="93"/>
      <c r="AF25" s="72"/>
      <c r="AG25" s="72"/>
      <c r="AH25" s="73"/>
      <c r="AI25" s="74"/>
      <c r="AJ25" s="27"/>
    </row>
    <row r="26" spans="2:36" x14ac:dyDescent="0.25">
      <c r="B26" s="50" t="str">
        <f>IF(ISNA(VLOOKUP(C26,Tbl_Personnel,1,FALSE)),"*",VLOOKUP(C26,Tbl_Personnel,1,FALSE))</f>
        <v>*</v>
      </c>
      <c r="C26" s="48"/>
      <c r="D26" s="212" t="e">
        <f>IF(ISNA(VLOOKUP(C26,Tbl_Personnel,3,FALSE)),"*",VLOOKUP(C26,Tbl_Personnel,3,FALSE))
=IF(ISNA(VLOOKUP(B19,Produits,2,FALSE)),"Inconnu",VLOOKUP(B19,Produits,2,FALSE))</f>
        <v>#NAME?</v>
      </c>
      <c r="E26" s="70"/>
      <c r="F26" s="71"/>
      <c r="G26" s="72"/>
      <c r="H26" s="72"/>
      <c r="I26" s="72"/>
      <c r="J26" s="93"/>
      <c r="K26" s="72"/>
      <c r="L26" s="72"/>
      <c r="M26" s="72"/>
      <c r="N26" s="72"/>
      <c r="O26" s="72"/>
      <c r="P26" s="72"/>
      <c r="Q26" s="93"/>
      <c r="R26" s="72"/>
      <c r="S26" s="72"/>
      <c r="T26" s="72"/>
      <c r="U26" s="72"/>
      <c r="V26" s="72"/>
      <c r="W26" s="72"/>
      <c r="X26" s="93"/>
      <c r="Y26" s="72"/>
      <c r="Z26" s="72"/>
      <c r="AA26" s="72"/>
      <c r="AB26" s="72"/>
      <c r="AC26" s="72"/>
      <c r="AD26" s="72"/>
      <c r="AE26" s="93"/>
      <c r="AF26" s="72"/>
      <c r="AG26" s="72"/>
      <c r="AH26" s="73"/>
      <c r="AI26" s="74"/>
      <c r="AJ26" s="27"/>
    </row>
    <row r="27" spans="2:36" x14ac:dyDescent="0.25">
      <c r="B27" s="50" t="str">
        <f>IF(ISNA(VLOOKUP(C27,Tbl_Personnel,1,FALSE)),"*",VLOOKUP(C27,Tbl_Personnel,1,FALSE))</f>
        <v>*</v>
      </c>
      <c r="C27" s="48"/>
      <c r="D27" s="212" t="e">
        <f>IF(ISNA(VLOOKUP(C27,Tbl_Personnel,3,FALSE)),"*",VLOOKUP(C27,Tbl_Personnel,3,FALSE))
=IF(ISNA(VLOOKUP(B20,Produits,2,FALSE)),"Inconnu",VLOOKUP(B20,Produits,2,FALSE))</f>
        <v>#NAME?</v>
      </c>
      <c r="E27" s="70"/>
      <c r="F27" s="71"/>
      <c r="G27" s="72"/>
      <c r="H27" s="72"/>
      <c r="I27" s="72"/>
      <c r="J27" s="93"/>
      <c r="K27" s="72"/>
      <c r="L27" s="72"/>
      <c r="M27" s="72"/>
      <c r="N27" s="72"/>
      <c r="O27" s="72"/>
      <c r="P27" s="72"/>
      <c r="Q27" s="93"/>
      <c r="R27" s="72"/>
      <c r="S27" s="72"/>
      <c r="T27" s="72"/>
      <c r="U27" s="72"/>
      <c r="V27" s="72"/>
      <c r="W27" s="72"/>
      <c r="X27" s="93"/>
      <c r="Y27" s="72"/>
      <c r="Z27" s="72"/>
      <c r="AA27" s="72"/>
      <c r="AB27" s="72"/>
      <c r="AC27" s="72"/>
      <c r="AD27" s="72"/>
      <c r="AE27" s="93"/>
      <c r="AF27" s="72"/>
      <c r="AG27" s="72"/>
      <c r="AH27" s="73"/>
      <c r="AI27" s="74"/>
      <c r="AJ27" s="27"/>
    </row>
    <row r="28" spans="2:36" ht="15.75" thickBot="1" x14ac:dyDescent="0.3">
      <c r="B28" s="51" t="str">
        <f>IF(ISNA(VLOOKUP(C28,Tbl_Personnel,1,FALSE)),"*",VLOOKUP(C28,Tbl_Personnel,1,FALSE))</f>
        <v>*</v>
      </c>
      <c r="C28" s="49"/>
      <c r="D28" s="213" t="e">
        <f>IF(ISNA(VLOOKUP(C28,Tbl_Personnel,3,FALSE)),"*",VLOOKUP(C28,Tbl_Personnel,3,FALSE))
=IF(ISNA(VLOOKUP(B21,Produits,2,FALSE)),"Inconnu",VLOOKUP(B21,Produits,2,FALSE))</f>
        <v>#NAME?</v>
      </c>
      <c r="E28" s="81"/>
      <c r="F28" s="75"/>
      <c r="G28" s="76"/>
      <c r="H28" s="76"/>
      <c r="I28" s="76"/>
      <c r="J28" s="94"/>
      <c r="K28" s="76"/>
      <c r="L28" s="76"/>
      <c r="M28" s="76"/>
      <c r="N28" s="76"/>
      <c r="O28" s="76"/>
      <c r="P28" s="76"/>
      <c r="Q28" s="94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94"/>
      <c r="AF28" s="76"/>
      <c r="AG28" s="76"/>
      <c r="AH28" s="82"/>
      <c r="AI28" s="83"/>
      <c r="AJ28" s="28"/>
    </row>
  </sheetData>
  <mergeCells count="2">
    <mergeCell ref="B11:C11"/>
    <mergeCell ref="E11:K1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OFFSET(Personnel!$C$9,0,0,COUNTA(Personnel!$C:$C)-1)</xm:f>
          </x14:formula1>
          <xm:sqref>C15:C28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28"/>
  <sheetViews>
    <sheetView topLeftCell="A10" workbookViewId="0">
      <selection activeCell="C19" sqref="C19"/>
    </sheetView>
  </sheetViews>
  <sheetFormatPr baseColWidth="10" defaultRowHeight="15" x14ac:dyDescent="0.25"/>
  <cols>
    <col min="1" max="1" width="2.42578125" customWidth="1"/>
    <col min="2" max="2" width="6.5703125" customWidth="1"/>
    <col min="3" max="3" width="22.7109375" customWidth="1"/>
    <col min="4" max="4" width="10.140625" customWidth="1"/>
    <col min="5" max="35" width="4.7109375" customWidth="1"/>
    <col min="36" max="36" width="21" customWidth="1"/>
  </cols>
  <sheetData>
    <row r="1" spans="2:36" ht="15.75" thickBot="1" x14ac:dyDescent="0.3"/>
    <row r="2" spans="2:36" ht="15.75" thickTop="1" x14ac:dyDescent="0.25">
      <c r="B2" s="59">
        <v>1</v>
      </c>
      <c r="C2" s="84" t="s">
        <v>46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6"/>
    </row>
    <row r="3" spans="2:36" x14ac:dyDescent="0.25">
      <c r="B3" s="60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8"/>
    </row>
    <row r="4" spans="2:36" x14ac:dyDescent="0.25">
      <c r="B4" s="60">
        <v>3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8"/>
    </row>
    <row r="5" spans="2:36" x14ac:dyDescent="0.25">
      <c r="B5" s="60">
        <v>4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8"/>
    </row>
    <row r="6" spans="2:36" x14ac:dyDescent="0.25">
      <c r="B6" s="60">
        <v>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8"/>
    </row>
    <row r="7" spans="2:36" x14ac:dyDescent="0.25">
      <c r="B7" s="60">
        <v>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8"/>
    </row>
    <row r="8" spans="2:36" x14ac:dyDescent="0.25">
      <c r="B8" s="60">
        <v>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8"/>
    </row>
    <row r="9" spans="2:36" ht="15.75" thickBot="1" x14ac:dyDescent="0.3">
      <c r="B9" s="61">
        <v>8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40"/>
    </row>
    <row r="10" spans="2:36" ht="16.5" thickTop="1" thickBot="1" x14ac:dyDescent="0.3">
      <c r="B10" s="63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</row>
    <row r="11" spans="2:36" ht="27" thickBot="1" x14ac:dyDescent="0.45">
      <c r="B11" s="130" t="s">
        <v>44</v>
      </c>
      <c r="C11" s="131"/>
      <c r="D11" s="65" t="s">
        <v>45</v>
      </c>
      <c r="E11" s="127">
        <v>42491</v>
      </c>
      <c r="F11" s="128"/>
      <c r="G11" s="128"/>
      <c r="H11" s="128"/>
      <c r="I11" s="128"/>
      <c r="J11" s="128"/>
      <c r="K11" s="129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</row>
    <row r="12" spans="2:36" ht="15.75" thickBot="1" x14ac:dyDescent="0.3">
      <c r="B12" s="64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</row>
    <row r="13" spans="2:36" ht="15.75" thickBot="1" x14ac:dyDescent="0.3">
      <c r="E13" s="66">
        <f>E14</f>
        <v>42491</v>
      </c>
      <c r="F13" s="67">
        <f>F14</f>
        <v>42492</v>
      </c>
      <c r="G13" s="67">
        <f t="shared" ref="G13:AI13" si="0">G14</f>
        <v>42493</v>
      </c>
      <c r="H13" s="67">
        <f t="shared" si="0"/>
        <v>42494</v>
      </c>
      <c r="I13" s="165">
        <f t="shared" si="0"/>
        <v>42495</v>
      </c>
      <c r="J13" s="163">
        <f t="shared" si="0"/>
        <v>42496</v>
      </c>
      <c r="K13" s="165">
        <f t="shared" si="0"/>
        <v>42497</v>
      </c>
      <c r="L13" s="165">
        <f t="shared" si="0"/>
        <v>42498</v>
      </c>
      <c r="M13" s="165">
        <f t="shared" si="0"/>
        <v>42499</v>
      </c>
      <c r="N13" s="165">
        <f t="shared" si="0"/>
        <v>42500</v>
      </c>
      <c r="O13" s="165">
        <f t="shared" si="0"/>
        <v>42501</v>
      </c>
      <c r="P13" s="165">
        <f t="shared" si="0"/>
        <v>42502</v>
      </c>
      <c r="Q13" s="163">
        <f t="shared" si="0"/>
        <v>42503</v>
      </c>
      <c r="R13" s="165">
        <f t="shared" si="0"/>
        <v>42504</v>
      </c>
      <c r="S13" s="165">
        <f t="shared" si="0"/>
        <v>42505</v>
      </c>
      <c r="T13" s="165">
        <f t="shared" si="0"/>
        <v>42506</v>
      </c>
      <c r="U13" s="165">
        <f t="shared" si="0"/>
        <v>42507</v>
      </c>
      <c r="V13" s="165">
        <f t="shared" si="0"/>
        <v>42508</v>
      </c>
      <c r="W13" s="165">
        <f t="shared" si="0"/>
        <v>42509</v>
      </c>
      <c r="X13" s="163">
        <f t="shared" si="0"/>
        <v>42510</v>
      </c>
      <c r="Y13" s="165">
        <f t="shared" si="0"/>
        <v>42511</v>
      </c>
      <c r="Z13" s="165">
        <f t="shared" si="0"/>
        <v>42512</v>
      </c>
      <c r="AA13" s="165">
        <f t="shared" si="0"/>
        <v>42513</v>
      </c>
      <c r="AB13" s="165">
        <f t="shared" si="0"/>
        <v>42514</v>
      </c>
      <c r="AC13" s="165">
        <f t="shared" si="0"/>
        <v>42515</v>
      </c>
      <c r="AD13" s="165">
        <f t="shared" si="0"/>
        <v>42516</v>
      </c>
      <c r="AE13" s="163">
        <f t="shared" si="0"/>
        <v>42517</v>
      </c>
      <c r="AF13" s="67">
        <f t="shared" si="0"/>
        <v>42518</v>
      </c>
      <c r="AG13" s="67">
        <f t="shared" si="0"/>
        <v>42519</v>
      </c>
      <c r="AH13" s="67">
        <f t="shared" si="0"/>
        <v>42520</v>
      </c>
      <c r="AI13" s="68">
        <f t="shared" si="0"/>
        <v>42521</v>
      </c>
    </row>
    <row r="14" spans="2:36" s="32" customFormat="1" ht="16.5" thickTop="1" thickBot="1" x14ac:dyDescent="0.3">
      <c r="B14" s="41" t="s">
        <v>0</v>
      </c>
      <c r="C14" s="42" t="s">
        <v>1</v>
      </c>
      <c r="D14" s="43" t="s">
        <v>56</v>
      </c>
      <c r="E14" s="69">
        <f>E11</f>
        <v>42491</v>
      </c>
      <c r="F14" s="69">
        <f>E14+1</f>
        <v>42492</v>
      </c>
      <c r="G14" s="69">
        <f t="shared" ref="G14:AI14" si="1">F14+1</f>
        <v>42493</v>
      </c>
      <c r="H14" s="69">
        <f t="shared" si="1"/>
        <v>42494</v>
      </c>
      <c r="I14" s="164">
        <f t="shared" si="1"/>
        <v>42495</v>
      </c>
      <c r="J14" s="164">
        <f t="shared" si="1"/>
        <v>42496</v>
      </c>
      <c r="K14" s="164">
        <f t="shared" si="1"/>
        <v>42497</v>
      </c>
      <c r="L14" s="164">
        <f t="shared" si="1"/>
        <v>42498</v>
      </c>
      <c r="M14" s="164">
        <f t="shared" si="1"/>
        <v>42499</v>
      </c>
      <c r="N14" s="164">
        <f t="shared" si="1"/>
        <v>42500</v>
      </c>
      <c r="O14" s="164">
        <f t="shared" si="1"/>
        <v>42501</v>
      </c>
      <c r="P14" s="164">
        <f t="shared" si="1"/>
        <v>42502</v>
      </c>
      <c r="Q14" s="164">
        <f t="shared" si="1"/>
        <v>42503</v>
      </c>
      <c r="R14" s="164">
        <f t="shared" si="1"/>
        <v>42504</v>
      </c>
      <c r="S14" s="164">
        <f t="shared" si="1"/>
        <v>42505</v>
      </c>
      <c r="T14" s="164">
        <f t="shared" si="1"/>
        <v>42506</v>
      </c>
      <c r="U14" s="164">
        <f t="shared" si="1"/>
        <v>42507</v>
      </c>
      <c r="V14" s="164">
        <f t="shared" si="1"/>
        <v>42508</v>
      </c>
      <c r="W14" s="164">
        <f t="shared" si="1"/>
        <v>42509</v>
      </c>
      <c r="X14" s="164">
        <f t="shared" si="1"/>
        <v>42510</v>
      </c>
      <c r="Y14" s="164">
        <f t="shared" si="1"/>
        <v>42511</v>
      </c>
      <c r="Z14" s="164">
        <f t="shared" si="1"/>
        <v>42512</v>
      </c>
      <c r="AA14" s="164">
        <f t="shared" si="1"/>
        <v>42513</v>
      </c>
      <c r="AB14" s="164">
        <f t="shared" si="1"/>
        <v>42514</v>
      </c>
      <c r="AC14" s="164">
        <f t="shared" si="1"/>
        <v>42515</v>
      </c>
      <c r="AD14" s="164">
        <f t="shared" si="1"/>
        <v>42516</v>
      </c>
      <c r="AE14" s="164">
        <f t="shared" si="1"/>
        <v>42517</v>
      </c>
      <c r="AF14" s="69">
        <f t="shared" si="1"/>
        <v>42518</v>
      </c>
      <c r="AG14" s="69">
        <f t="shared" si="1"/>
        <v>42519</v>
      </c>
      <c r="AH14" s="69">
        <f t="shared" si="1"/>
        <v>42520</v>
      </c>
      <c r="AI14" s="69">
        <f t="shared" si="1"/>
        <v>42521</v>
      </c>
      <c r="AJ14" s="44" t="s">
        <v>27</v>
      </c>
    </row>
    <row r="15" spans="2:36" ht="15.75" thickTop="1" x14ac:dyDescent="0.25">
      <c r="B15" s="50" t="str">
        <f>IF(ISNA(VLOOKUP(C15,Tbl_Personnel,1,FALSE)),"*",VLOOKUP(C15,Tbl_Personnel,1,FALSE))</f>
        <v>*</v>
      </c>
      <c r="C15" s="47"/>
      <c r="D15" s="212" t="e">
        <f>IF(ISNA(VLOOKUP(C15,Tbl_Personnel,3,FALSE)),"*",VLOOKUP(C15,Tbl_Personnel,3,FALSE))
=IF(ISNA(VLOOKUP(B8,Produits,2,FALSE)),"Inconnu",VLOOKUP(B8,Produits,2,FALSE))</f>
        <v>#NAME?</v>
      </c>
      <c r="E15" s="85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7"/>
      <c r="AJ15" s="26"/>
    </row>
    <row r="16" spans="2:36" x14ac:dyDescent="0.25">
      <c r="B16" s="50" t="str">
        <f>IF(ISNA(VLOOKUP(C16,Tbl_Personnel,1,FALSE)),"*",VLOOKUP(C16,Tbl_Personnel,1,FALSE))</f>
        <v>*</v>
      </c>
      <c r="C16" s="48"/>
      <c r="D16" s="212" t="e">
        <f>IF(ISNA(VLOOKUP(C16,Tbl_Personnel,3,FALSE)),"*",VLOOKUP(C16,Tbl_Personnel,3,FALSE))
=IF(ISNA(VLOOKUP(B9,Produits,2,FALSE)),"Inconnu",VLOOKUP(B9,Produits,2,FALSE))</f>
        <v>#NAME?</v>
      </c>
      <c r="E16" s="88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90"/>
      <c r="AJ16" s="27"/>
    </row>
    <row r="17" spans="2:36" x14ac:dyDescent="0.25">
      <c r="B17" s="50" t="str">
        <f>IF(ISNA(VLOOKUP(C17,Tbl_Personnel,1,FALSE)),"*",VLOOKUP(C17,Tbl_Personnel,1,FALSE))</f>
        <v>*</v>
      </c>
      <c r="C17" s="48"/>
      <c r="D17" s="212" t="e">
        <f>IF(ISNA(VLOOKUP(C17,Tbl_Personnel,3,FALSE)),"*",VLOOKUP(C17,Tbl_Personnel,3,FALSE))
=IF(ISNA(VLOOKUP(B10,Produits,2,FALSE)),"Inconnu",VLOOKUP(B10,Produits,2,FALSE))</f>
        <v>#NAME?</v>
      </c>
      <c r="E17" s="88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90"/>
      <c r="AJ17" s="27"/>
    </row>
    <row r="18" spans="2:36" x14ac:dyDescent="0.25">
      <c r="B18" s="50" t="str">
        <f>IF(ISNA(VLOOKUP(C18,Tbl_Personnel,1,FALSE)),"*",VLOOKUP(C18,Tbl_Personnel,1,FALSE))</f>
        <v>*</v>
      </c>
      <c r="C18" s="48"/>
      <c r="D18" s="212" t="e">
        <f>IF(ISNA(VLOOKUP(C18,Tbl_Personnel,3,FALSE)),"*",VLOOKUP(C18,Tbl_Personnel,3,FALSE))
=IF(ISNA(VLOOKUP(B11,Produits,2,FALSE)),"Inconnu",VLOOKUP(B11,Produits,2,FALSE))</f>
        <v>#NAME?</v>
      </c>
      <c r="E18" s="88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90"/>
      <c r="AJ18" s="27"/>
    </row>
    <row r="19" spans="2:36" x14ac:dyDescent="0.25">
      <c r="B19" s="50" t="str">
        <f>IF(ISNA(VLOOKUP(C19,Tbl_Personnel,1,FALSE)),"*",VLOOKUP(C19,Tbl_Personnel,1,FALSE))</f>
        <v>*</v>
      </c>
      <c r="C19" s="48"/>
      <c r="D19" s="212" t="e">
        <f>IF(ISNA(VLOOKUP(C19,Tbl_Personnel,3,FALSE)),"*",VLOOKUP(C19,Tbl_Personnel,3,FALSE))
=IF(ISNA(VLOOKUP(B12,Produits,2,FALSE)),"Inconnu",VLOOKUP(B12,Produits,2,FALSE))</f>
        <v>#NAME?</v>
      </c>
      <c r="E19" s="88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90"/>
      <c r="AJ19" s="27"/>
    </row>
    <row r="20" spans="2:36" x14ac:dyDescent="0.25">
      <c r="B20" s="50" t="str">
        <f>IF(ISNA(VLOOKUP(C20,Tbl_Personnel,1,FALSE)),"*",VLOOKUP(C20,Tbl_Personnel,1,FALSE))</f>
        <v>*</v>
      </c>
      <c r="C20" s="48"/>
      <c r="D20" s="212" t="e">
        <f>IF(ISNA(VLOOKUP(C20,Tbl_Personnel,3,FALSE)),"*",VLOOKUP(C20,Tbl_Personnel,3,FALSE))
=IF(ISNA(VLOOKUP(B13,Produits,2,FALSE)),"Inconnu",VLOOKUP(B13,Produits,2,FALSE))</f>
        <v>#NAME?</v>
      </c>
      <c r="E20" s="70"/>
      <c r="F20" s="71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3"/>
      <c r="AI20" s="74"/>
      <c r="AJ20" s="27"/>
    </row>
    <row r="21" spans="2:36" x14ac:dyDescent="0.25">
      <c r="B21" s="50" t="str">
        <f>IF(ISNA(VLOOKUP(C21,Tbl_Personnel,1,FALSE)),"*",VLOOKUP(C21,Tbl_Personnel,1,FALSE))</f>
        <v>*</v>
      </c>
      <c r="C21" s="48"/>
      <c r="D21" s="212" t="e">
        <f>IF(ISNA(VLOOKUP(C21,Tbl_Personnel,3,FALSE)),"*",VLOOKUP(C21,Tbl_Personnel,3,FALSE))
=IF(ISNA(VLOOKUP(B14,Produits,2,FALSE)),"Inconnu",VLOOKUP(B14,Produits,2,FALSE))</f>
        <v>#NAME?</v>
      </c>
      <c r="E21" s="70"/>
      <c r="F21" s="71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3"/>
      <c r="AI21" s="74"/>
      <c r="AJ21" s="27"/>
    </row>
    <row r="22" spans="2:36" x14ac:dyDescent="0.25">
      <c r="B22" s="50" t="str">
        <f>IF(ISNA(VLOOKUP(C22,Tbl_Personnel,1,FALSE)),"*",VLOOKUP(C22,Tbl_Personnel,1,FALSE))</f>
        <v>*</v>
      </c>
      <c r="C22" s="48"/>
      <c r="D22" s="212" t="e">
        <f>IF(ISNA(VLOOKUP(C22,Tbl_Personnel,3,FALSE)),"*",VLOOKUP(C22,Tbl_Personnel,3,FALSE))
=IF(ISNA(VLOOKUP(B15,Produits,2,FALSE)),"Inconnu",VLOOKUP(B15,Produits,2,FALSE))</f>
        <v>#NAME?</v>
      </c>
      <c r="E22" s="70"/>
      <c r="F22" s="71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3"/>
      <c r="AI22" s="74"/>
      <c r="AJ22" s="27"/>
    </row>
    <row r="23" spans="2:36" x14ac:dyDescent="0.25">
      <c r="B23" s="50" t="str">
        <f>IF(ISNA(VLOOKUP(C23,Tbl_Personnel,1,FALSE)),"*",VLOOKUP(C23,Tbl_Personnel,1,FALSE))</f>
        <v>*</v>
      </c>
      <c r="C23" s="48"/>
      <c r="D23" s="212" t="e">
        <f>IF(ISNA(VLOOKUP(C23,Tbl_Personnel,3,FALSE)),"*",VLOOKUP(C23,Tbl_Personnel,3,FALSE))
=IF(ISNA(VLOOKUP(B16,Produits,2,FALSE)),"Inconnu",VLOOKUP(B16,Produits,2,FALSE))</f>
        <v>#NAME?</v>
      </c>
      <c r="E23" s="70"/>
      <c r="F23" s="71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3"/>
      <c r="AI23" s="74"/>
      <c r="AJ23" s="27"/>
    </row>
    <row r="24" spans="2:36" x14ac:dyDescent="0.25">
      <c r="B24" s="50" t="str">
        <f>IF(ISNA(VLOOKUP(C24,Tbl_Personnel,1,FALSE)),"*",VLOOKUP(C24,Tbl_Personnel,1,FALSE))</f>
        <v>*</v>
      </c>
      <c r="C24" s="48"/>
      <c r="D24" s="212" t="e">
        <f>IF(ISNA(VLOOKUP(C24,Tbl_Personnel,3,FALSE)),"*",VLOOKUP(C24,Tbl_Personnel,3,FALSE))
=IF(ISNA(VLOOKUP(B17,Produits,2,FALSE)),"Inconnu",VLOOKUP(B17,Produits,2,FALSE))</f>
        <v>#NAME?</v>
      </c>
      <c r="E24" s="70"/>
      <c r="F24" s="71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3"/>
      <c r="AI24" s="74"/>
      <c r="AJ24" s="27"/>
    </row>
    <row r="25" spans="2:36" x14ac:dyDescent="0.25">
      <c r="B25" s="50" t="str">
        <f>IF(ISNA(VLOOKUP(C25,Tbl_Personnel,1,FALSE)),"*",VLOOKUP(C25,Tbl_Personnel,1,FALSE))</f>
        <v>*</v>
      </c>
      <c r="C25" s="48"/>
      <c r="D25" s="212" t="e">
        <f>IF(ISNA(VLOOKUP(C25,Tbl_Personnel,3,FALSE)),"*",VLOOKUP(C25,Tbl_Personnel,3,FALSE))
=IF(ISNA(VLOOKUP(B18,Produits,2,FALSE)),"Inconnu",VLOOKUP(B18,Produits,2,FALSE))</f>
        <v>#NAME?</v>
      </c>
      <c r="E25" s="70"/>
      <c r="F25" s="71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3"/>
      <c r="AI25" s="74"/>
      <c r="AJ25" s="27"/>
    </row>
    <row r="26" spans="2:36" x14ac:dyDescent="0.25">
      <c r="B26" s="50" t="str">
        <f>IF(ISNA(VLOOKUP(C26,Tbl_Personnel,1,FALSE)),"*",VLOOKUP(C26,Tbl_Personnel,1,FALSE))</f>
        <v>*</v>
      </c>
      <c r="C26" s="48"/>
      <c r="D26" s="212" t="e">
        <f>IF(ISNA(VLOOKUP(C26,Tbl_Personnel,3,FALSE)),"*",VLOOKUP(C26,Tbl_Personnel,3,FALSE))
=IF(ISNA(VLOOKUP(B19,Produits,2,FALSE)),"Inconnu",VLOOKUP(B19,Produits,2,FALSE))</f>
        <v>#NAME?</v>
      </c>
      <c r="E26" s="70"/>
      <c r="F26" s="71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3"/>
      <c r="AI26" s="74"/>
      <c r="AJ26" s="27"/>
    </row>
    <row r="27" spans="2:36" x14ac:dyDescent="0.25">
      <c r="B27" s="50" t="str">
        <f>IF(ISNA(VLOOKUP(C27,Tbl_Personnel,1,FALSE)),"*",VLOOKUP(C27,Tbl_Personnel,1,FALSE))</f>
        <v>*</v>
      </c>
      <c r="C27" s="48"/>
      <c r="D27" s="212" t="e">
        <f>IF(ISNA(VLOOKUP(C27,Tbl_Personnel,3,FALSE)),"*",VLOOKUP(C27,Tbl_Personnel,3,FALSE))
=IF(ISNA(VLOOKUP(B20,Produits,2,FALSE)),"Inconnu",VLOOKUP(B20,Produits,2,FALSE))</f>
        <v>#NAME?</v>
      </c>
      <c r="E27" s="70"/>
      <c r="F27" s="71"/>
      <c r="G27" s="72"/>
      <c r="H27" s="72"/>
      <c r="I27" s="72"/>
      <c r="J27" s="93"/>
      <c r="K27" s="72"/>
      <c r="L27" s="72"/>
      <c r="M27" s="72"/>
      <c r="N27" s="72"/>
      <c r="O27" s="72"/>
      <c r="P27" s="72"/>
      <c r="Q27" s="93"/>
      <c r="R27" s="72"/>
      <c r="S27" s="72"/>
      <c r="T27" s="72"/>
      <c r="U27" s="72"/>
      <c r="V27" s="72"/>
      <c r="W27" s="72"/>
      <c r="X27" s="93"/>
      <c r="Y27" s="72"/>
      <c r="Z27" s="72"/>
      <c r="AA27" s="72"/>
      <c r="AB27" s="72"/>
      <c r="AC27" s="72"/>
      <c r="AD27" s="72"/>
      <c r="AE27" s="93"/>
      <c r="AF27" s="72"/>
      <c r="AG27" s="72"/>
      <c r="AH27" s="73"/>
      <c r="AI27" s="74"/>
      <c r="AJ27" s="27"/>
    </row>
    <row r="28" spans="2:36" ht="15.75" thickBot="1" x14ac:dyDescent="0.3">
      <c r="B28" s="51" t="str">
        <f>IF(ISNA(VLOOKUP(C28,Tbl_Personnel,1,FALSE)),"*",VLOOKUP(C28,Tbl_Personnel,1,FALSE))</f>
        <v>*</v>
      </c>
      <c r="C28" s="49"/>
      <c r="D28" s="213" t="e">
        <f>IF(ISNA(VLOOKUP(C28,Tbl_Personnel,3,FALSE)),"*",VLOOKUP(C28,Tbl_Personnel,3,FALSE))
=IF(ISNA(VLOOKUP(B21,Produits,2,FALSE)),"Inconnu",VLOOKUP(B21,Produits,2,FALSE))</f>
        <v>#NAME?</v>
      </c>
      <c r="E28" s="81"/>
      <c r="F28" s="75"/>
      <c r="G28" s="76"/>
      <c r="H28" s="76"/>
      <c r="I28" s="76"/>
      <c r="J28" s="94"/>
      <c r="K28" s="76"/>
      <c r="L28" s="76"/>
      <c r="M28" s="76"/>
      <c r="N28" s="76"/>
      <c r="O28" s="76"/>
      <c r="P28" s="76"/>
      <c r="Q28" s="94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94"/>
      <c r="AF28" s="76"/>
      <c r="AG28" s="76"/>
      <c r="AH28" s="82"/>
      <c r="AI28" s="83"/>
      <c r="AJ28" s="28"/>
    </row>
  </sheetData>
  <mergeCells count="2">
    <mergeCell ref="B11:C11"/>
    <mergeCell ref="E11:K1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OFFSET(Personnel!$C$9,0,0,COUNTA(Personnel!$C:$C)-1)</xm:f>
          </x14:formula1>
          <xm:sqref>C15:C28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28"/>
  <sheetViews>
    <sheetView topLeftCell="A10" workbookViewId="0">
      <selection activeCell="C20" sqref="C20"/>
    </sheetView>
  </sheetViews>
  <sheetFormatPr baseColWidth="10" defaultRowHeight="15" x14ac:dyDescent="0.25"/>
  <cols>
    <col min="1" max="1" width="2.42578125" customWidth="1"/>
    <col min="2" max="2" width="6.5703125" customWidth="1"/>
    <col min="3" max="3" width="22.7109375" customWidth="1"/>
    <col min="4" max="4" width="10.140625" customWidth="1"/>
    <col min="5" max="35" width="4.7109375" customWidth="1"/>
    <col min="36" max="36" width="21" customWidth="1"/>
  </cols>
  <sheetData>
    <row r="1" spans="2:36" ht="15.75" thickBot="1" x14ac:dyDescent="0.3"/>
    <row r="2" spans="2:36" ht="15.75" thickTop="1" x14ac:dyDescent="0.25">
      <c r="B2" s="59">
        <v>1</v>
      </c>
      <c r="C2" s="84" t="s">
        <v>46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6"/>
    </row>
    <row r="3" spans="2:36" x14ac:dyDescent="0.25">
      <c r="B3" s="60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8"/>
    </row>
    <row r="4" spans="2:36" x14ac:dyDescent="0.25">
      <c r="B4" s="60">
        <v>3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8"/>
    </row>
    <row r="5" spans="2:36" x14ac:dyDescent="0.25">
      <c r="B5" s="60">
        <v>4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8"/>
    </row>
    <row r="6" spans="2:36" x14ac:dyDescent="0.25">
      <c r="B6" s="60">
        <v>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8"/>
    </row>
    <row r="7" spans="2:36" x14ac:dyDescent="0.25">
      <c r="B7" s="60">
        <v>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8"/>
    </row>
    <row r="8" spans="2:36" x14ac:dyDescent="0.25">
      <c r="B8" s="60">
        <v>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8"/>
    </row>
    <row r="9" spans="2:36" ht="15.75" thickBot="1" x14ac:dyDescent="0.3">
      <c r="B9" s="61">
        <v>8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40"/>
    </row>
    <row r="10" spans="2:36" ht="16.5" thickTop="1" thickBot="1" x14ac:dyDescent="0.3">
      <c r="B10" s="63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</row>
    <row r="11" spans="2:36" ht="27" thickBot="1" x14ac:dyDescent="0.45">
      <c r="B11" s="130" t="s">
        <v>44</v>
      </c>
      <c r="C11" s="131"/>
      <c r="D11" s="65" t="s">
        <v>45</v>
      </c>
      <c r="E11" s="127">
        <v>42614</v>
      </c>
      <c r="F11" s="128"/>
      <c r="G11" s="128"/>
      <c r="H11" s="128"/>
      <c r="I11" s="128"/>
      <c r="J11" s="128"/>
      <c r="K11" s="129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</row>
    <row r="12" spans="2:36" ht="15.75" thickBot="1" x14ac:dyDescent="0.3">
      <c r="B12" s="64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</row>
    <row r="13" spans="2:36" ht="15.75" thickBot="1" x14ac:dyDescent="0.3">
      <c r="E13" s="66">
        <f>E14</f>
        <v>42614</v>
      </c>
      <c r="F13" s="67">
        <f>F14</f>
        <v>42615</v>
      </c>
      <c r="G13" s="67">
        <f t="shared" ref="G13:AI13" si="0">G14</f>
        <v>42616</v>
      </c>
      <c r="H13" s="67">
        <f t="shared" si="0"/>
        <v>42617</v>
      </c>
      <c r="I13" s="67">
        <f t="shared" si="0"/>
        <v>42618</v>
      </c>
      <c r="J13" s="163">
        <f t="shared" si="0"/>
        <v>42619</v>
      </c>
      <c r="K13" s="165">
        <f t="shared" si="0"/>
        <v>42620</v>
      </c>
      <c r="L13" s="165">
        <f t="shared" si="0"/>
        <v>42621</v>
      </c>
      <c r="M13" s="165">
        <f t="shared" si="0"/>
        <v>42622</v>
      </c>
      <c r="N13" s="165">
        <f t="shared" si="0"/>
        <v>42623</v>
      </c>
      <c r="O13" s="165">
        <f t="shared" si="0"/>
        <v>42624</v>
      </c>
      <c r="P13" s="165">
        <f t="shared" si="0"/>
        <v>42625</v>
      </c>
      <c r="Q13" s="163">
        <f t="shared" si="0"/>
        <v>42626</v>
      </c>
      <c r="R13" s="165">
        <f t="shared" si="0"/>
        <v>42627</v>
      </c>
      <c r="S13" s="165">
        <f t="shared" si="0"/>
        <v>42628</v>
      </c>
      <c r="T13" s="165">
        <f t="shared" si="0"/>
        <v>42629</v>
      </c>
      <c r="U13" s="165">
        <f t="shared" si="0"/>
        <v>42630</v>
      </c>
      <c r="V13" s="165">
        <f t="shared" si="0"/>
        <v>42631</v>
      </c>
      <c r="W13" s="165">
        <f t="shared" si="0"/>
        <v>42632</v>
      </c>
      <c r="X13" s="163">
        <f t="shared" si="0"/>
        <v>42633</v>
      </c>
      <c r="Y13" s="165">
        <f t="shared" si="0"/>
        <v>42634</v>
      </c>
      <c r="Z13" s="165">
        <f t="shared" si="0"/>
        <v>42635</v>
      </c>
      <c r="AA13" s="165">
        <f t="shared" si="0"/>
        <v>42636</v>
      </c>
      <c r="AB13" s="165">
        <f t="shared" si="0"/>
        <v>42637</v>
      </c>
      <c r="AC13" s="165">
        <f t="shared" si="0"/>
        <v>42638</v>
      </c>
      <c r="AD13" s="165">
        <f t="shared" si="0"/>
        <v>42639</v>
      </c>
      <c r="AE13" s="163">
        <f t="shared" si="0"/>
        <v>42640</v>
      </c>
      <c r="AF13" s="67">
        <f t="shared" si="0"/>
        <v>42641</v>
      </c>
      <c r="AG13" s="67">
        <f t="shared" si="0"/>
        <v>42642</v>
      </c>
      <c r="AH13" s="67">
        <f t="shared" si="0"/>
        <v>42643</v>
      </c>
      <c r="AI13" s="68"/>
    </row>
    <row r="14" spans="2:36" s="32" customFormat="1" ht="16.5" thickTop="1" thickBot="1" x14ac:dyDescent="0.3">
      <c r="B14" s="41" t="s">
        <v>0</v>
      </c>
      <c r="C14" s="42" t="s">
        <v>1</v>
      </c>
      <c r="D14" s="43" t="s">
        <v>56</v>
      </c>
      <c r="E14" s="69">
        <f>E11</f>
        <v>42614</v>
      </c>
      <c r="F14" s="69">
        <f>E14+1</f>
        <v>42615</v>
      </c>
      <c r="G14" s="69">
        <f t="shared" ref="G14:AI14" si="1">F14+1</f>
        <v>42616</v>
      </c>
      <c r="H14" s="69">
        <f t="shared" si="1"/>
        <v>42617</v>
      </c>
      <c r="I14" s="69">
        <f t="shared" si="1"/>
        <v>42618</v>
      </c>
      <c r="J14" s="164">
        <f t="shared" si="1"/>
        <v>42619</v>
      </c>
      <c r="K14" s="164">
        <f t="shared" si="1"/>
        <v>42620</v>
      </c>
      <c r="L14" s="164">
        <f t="shared" si="1"/>
        <v>42621</v>
      </c>
      <c r="M14" s="164">
        <f t="shared" si="1"/>
        <v>42622</v>
      </c>
      <c r="N14" s="164">
        <f t="shared" si="1"/>
        <v>42623</v>
      </c>
      <c r="O14" s="164">
        <f t="shared" si="1"/>
        <v>42624</v>
      </c>
      <c r="P14" s="164">
        <f t="shared" si="1"/>
        <v>42625</v>
      </c>
      <c r="Q14" s="164">
        <f t="shared" si="1"/>
        <v>42626</v>
      </c>
      <c r="R14" s="164">
        <f t="shared" si="1"/>
        <v>42627</v>
      </c>
      <c r="S14" s="164">
        <f t="shared" si="1"/>
        <v>42628</v>
      </c>
      <c r="T14" s="164">
        <f t="shared" si="1"/>
        <v>42629</v>
      </c>
      <c r="U14" s="164">
        <f t="shared" si="1"/>
        <v>42630</v>
      </c>
      <c r="V14" s="164">
        <f t="shared" si="1"/>
        <v>42631</v>
      </c>
      <c r="W14" s="164">
        <f t="shared" si="1"/>
        <v>42632</v>
      </c>
      <c r="X14" s="164">
        <f t="shared" si="1"/>
        <v>42633</v>
      </c>
      <c r="Y14" s="164">
        <f t="shared" si="1"/>
        <v>42634</v>
      </c>
      <c r="Z14" s="164">
        <f t="shared" si="1"/>
        <v>42635</v>
      </c>
      <c r="AA14" s="164">
        <f t="shared" si="1"/>
        <v>42636</v>
      </c>
      <c r="AB14" s="164">
        <f t="shared" si="1"/>
        <v>42637</v>
      </c>
      <c r="AC14" s="164">
        <f t="shared" si="1"/>
        <v>42638</v>
      </c>
      <c r="AD14" s="164">
        <f t="shared" si="1"/>
        <v>42639</v>
      </c>
      <c r="AE14" s="164">
        <f t="shared" si="1"/>
        <v>42640</v>
      </c>
      <c r="AF14" s="69">
        <f t="shared" si="1"/>
        <v>42641</v>
      </c>
      <c r="AG14" s="69">
        <f t="shared" si="1"/>
        <v>42642</v>
      </c>
      <c r="AH14" s="69">
        <f t="shared" si="1"/>
        <v>42643</v>
      </c>
      <c r="AI14" s="69"/>
      <c r="AJ14" s="44" t="s">
        <v>27</v>
      </c>
    </row>
    <row r="15" spans="2:36" ht="15.75" thickTop="1" x14ac:dyDescent="0.25">
      <c r="B15" s="50" t="str">
        <f>IF(ISNA(VLOOKUP(C15,Tbl_Personnel,1,FALSE)),"*",VLOOKUP(C15,Tbl_Personnel,1,FALSE))</f>
        <v>*</v>
      </c>
      <c r="C15" s="47"/>
      <c r="D15" s="212" t="e">
        <f>IF(ISNA(VLOOKUP(C15,Tbl_Personnel,3,FALSE)),"*",VLOOKUP(C15,Tbl_Personnel,3,FALSE))
=IF(ISNA(VLOOKUP(B8,Produits,2,FALSE)),"Inconnu",VLOOKUP(B8,Produits,2,FALSE))</f>
        <v>#NAME?</v>
      </c>
      <c r="E15" s="85"/>
      <c r="F15" s="86"/>
      <c r="G15" s="80"/>
      <c r="H15" s="80"/>
      <c r="I15" s="80"/>
      <c r="J15" s="92"/>
      <c r="K15" s="86"/>
      <c r="L15" s="86"/>
      <c r="M15" s="86"/>
      <c r="N15" s="86"/>
      <c r="O15" s="86"/>
      <c r="P15" s="86"/>
      <c r="Q15" s="92"/>
      <c r="R15" s="86"/>
      <c r="S15" s="86"/>
      <c r="T15" s="86"/>
      <c r="U15" s="86"/>
      <c r="V15" s="86"/>
      <c r="W15" s="86"/>
      <c r="X15" s="92"/>
      <c r="Y15" s="86"/>
      <c r="Z15" s="86"/>
      <c r="AA15" s="86"/>
      <c r="AB15" s="86"/>
      <c r="AC15" s="86"/>
      <c r="AD15" s="86"/>
      <c r="AE15" s="92"/>
      <c r="AF15" s="86"/>
      <c r="AG15" s="86"/>
      <c r="AH15" s="86"/>
      <c r="AI15" s="87"/>
      <c r="AJ15" s="26"/>
    </row>
    <row r="16" spans="2:36" x14ac:dyDescent="0.25">
      <c r="B16" s="50" t="str">
        <f>IF(ISNA(VLOOKUP(C16,Tbl_Personnel,1,FALSE)),"*",VLOOKUP(C16,Tbl_Personnel,1,FALSE))</f>
        <v>*</v>
      </c>
      <c r="C16" s="48"/>
      <c r="D16" s="212" t="e">
        <f>IF(ISNA(VLOOKUP(C16,Tbl_Personnel,3,FALSE)),"*",VLOOKUP(C16,Tbl_Personnel,3,FALSE))
=IF(ISNA(VLOOKUP(B9,Produits,2,FALSE)),"Inconnu",VLOOKUP(B9,Produits,2,FALSE))</f>
        <v>#NAME?</v>
      </c>
      <c r="E16" s="88"/>
      <c r="F16" s="89"/>
      <c r="G16" s="89"/>
      <c r="H16" s="89"/>
      <c r="I16" s="89"/>
      <c r="J16" s="79"/>
      <c r="K16" s="89"/>
      <c r="L16" s="89"/>
      <c r="M16" s="89"/>
      <c r="N16" s="89"/>
      <c r="O16" s="89"/>
      <c r="P16" s="89"/>
      <c r="Q16" s="79"/>
      <c r="R16" s="89"/>
      <c r="S16" s="89"/>
      <c r="T16" s="89"/>
      <c r="U16" s="89"/>
      <c r="V16" s="89"/>
      <c r="W16" s="89"/>
      <c r="X16" s="79"/>
      <c r="Y16" s="89"/>
      <c r="Z16" s="89"/>
      <c r="AA16" s="89"/>
      <c r="AB16" s="89"/>
      <c r="AC16" s="89"/>
      <c r="AD16" s="89"/>
      <c r="AE16" s="79"/>
      <c r="AF16" s="89"/>
      <c r="AG16" s="89"/>
      <c r="AH16" s="89"/>
      <c r="AI16" s="90"/>
      <c r="AJ16" s="27"/>
    </row>
    <row r="17" spans="2:36" x14ac:dyDescent="0.25">
      <c r="B17" s="50" t="str">
        <f>IF(ISNA(VLOOKUP(C17,Tbl_Personnel,1,FALSE)),"*",VLOOKUP(C17,Tbl_Personnel,1,FALSE))</f>
        <v>*</v>
      </c>
      <c r="C17" s="48"/>
      <c r="D17" s="212" t="e">
        <f>IF(ISNA(VLOOKUP(C17,Tbl_Personnel,3,FALSE)),"*",VLOOKUP(C17,Tbl_Personnel,3,FALSE))
=IF(ISNA(VLOOKUP(B10,Produits,2,FALSE)),"Inconnu",VLOOKUP(B10,Produits,2,FALSE))</f>
        <v>#NAME?</v>
      </c>
      <c r="E17" s="88"/>
      <c r="F17" s="89"/>
      <c r="G17" s="89"/>
      <c r="H17" s="89"/>
      <c r="I17" s="89"/>
      <c r="J17" s="79"/>
      <c r="K17" s="89"/>
      <c r="L17" s="89"/>
      <c r="M17" s="89"/>
      <c r="N17" s="89"/>
      <c r="O17" s="77"/>
      <c r="P17" s="77"/>
      <c r="Q17" s="79"/>
      <c r="R17" s="89"/>
      <c r="S17" s="89"/>
      <c r="T17" s="89"/>
      <c r="U17" s="89"/>
      <c r="V17" s="89"/>
      <c r="W17" s="89"/>
      <c r="X17" s="79"/>
      <c r="Y17" s="89"/>
      <c r="Z17" s="89"/>
      <c r="AA17" s="89"/>
      <c r="AB17" s="89"/>
      <c r="AC17" s="89"/>
      <c r="AD17" s="89"/>
      <c r="AE17" s="79"/>
      <c r="AF17" s="89"/>
      <c r="AG17" s="89"/>
      <c r="AH17" s="89"/>
      <c r="AI17" s="90"/>
      <c r="AJ17" s="27"/>
    </row>
    <row r="18" spans="2:36" x14ac:dyDescent="0.25">
      <c r="B18" s="50" t="str">
        <f>IF(ISNA(VLOOKUP(C18,Tbl_Personnel,1,FALSE)),"*",VLOOKUP(C18,Tbl_Personnel,1,FALSE))</f>
        <v>*</v>
      </c>
      <c r="C18" s="48"/>
      <c r="D18" s="212" t="e">
        <f>IF(ISNA(VLOOKUP(C18,Tbl_Personnel,3,FALSE)),"*",VLOOKUP(C18,Tbl_Personnel,3,FALSE))
=IF(ISNA(VLOOKUP(B11,Produits,2,FALSE)),"Inconnu",VLOOKUP(B11,Produits,2,FALSE))</f>
        <v>#NAME?</v>
      </c>
      <c r="E18" s="88"/>
      <c r="F18" s="89"/>
      <c r="G18" s="89"/>
      <c r="H18" s="89"/>
      <c r="I18" s="89"/>
      <c r="J18" s="79"/>
      <c r="K18" s="89"/>
      <c r="L18" s="89"/>
      <c r="M18" s="89"/>
      <c r="N18" s="89"/>
      <c r="O18" s="89"/>
      <c r="P18" s="89"/>
      <c r="Q18" s="79"/>
      <c r="R18" s="89"/>
      <c r="S18" s="89"/>
      <c r="T18" s="79"/>
      <c r="U18" s="89"/>
      <c r="V18" s="89"/>
      <c r="W18" s="89"/>
      <c r="X18" s="79"/>
      <c r="Y18" s="89"/>
      <c r="Z18" s="89"/>
      <c r="AA18" s="89"/>
      <c r="AB18" s="89"/>
      <c r="AC18" s="89"/>
      <c r="AD18" s="89"/>
      <c r="AE18" s="79"/>
      <c r="AF18" s="89"/>
      <c r="AG18" s="89"/>
      <c r="AH18" s="89"/>
      <c r="AI18" s="90"/>
      <c r="AJ18" s="27"/>
    </row>
    <row r="19" spans="2:36" x14ac:dyDescent="0.25">
      <c r="B19" s="50" t="str">
        <f>IF(ISNA(VLOOKUP(C19,Tbl_Personnel,1,FALSE)),"*",VLOOKUP(C19,Tbl_Personnel,1,FALSE))</f>
        <v>*</v>
      </c>
      <c r="C19" s="48"/>
      <c r="D19" s="212" t="e">
        <f>IF(ISNA(VLOOKUP(C19,Tbl_Personnel,3,FALSE)),"*",VLOOKUP(C19,Tbl_Personnel,3,FALSE))
=IF(ISNA(VLOOKUP(B12,Produits,2,FALSE)),"Inconnu",VLOOKUP(B12,Produits,2,FALSE))</f>
        <v>#NAME?</v>
      </c>
      <c r="E19" s="88"/>
      <c r="F19" s="89"/>
      <c r="G19" s="79"/>
      <c r="H19" s="89"/>
      <c r="I19" s="89"/>
      <c r="J19" s="79"/>
      <c r="K19" s="89"/>
      <c r="L19" s="89"/>
      <c r="M19" s="89"/>
      <c r="N19" s="89"/>
      <c r="O19" s="89"/>
      <c r="P19" s="89"/>
      <c r="Q19" s="79"/>
      <c r="R19" s="89"/>
      <c r="S19" s="89"/>
      <c r="T19" s="89"/>
      <c r="U19" s="89"/>
      <c r="V19" s="89"/>
      <c r="W19" s="89"/>
      <c r="X19" s="79"/>
      <c r="Y19" s="89"/>
      <c r="Z19" s="89"/>
      <c r="AA19" s="89"/>
      <c r="AB19" s="89"/>
      <c r="AC19" s="89"/>
      <c r="AD19" s="89"/>
      <c r="AE19" s="79"/>
      <c r="AF19" s="77"/>
      <c r="AG19" s="77"/>
      <c r="AH19" s="77"/>
      <c r="AI19" s="78"/>
      <c r="AJ19" s="27"/>
    </row>
    <row r="20" spans="2:36" x14ac:dyDescent="0.25">
      <c r="B20" s="50" t="str">
        <f>IF(ISNA(VLOOKUP(C20,Tbl_Personnel,1,FALSE)),"*",VLOOKUP(C20,Tbl_Personnel,1,FALSE))</f>
        <v>*</v>
      </c>
      <c r="C20" s="48"/>
      <c r="D20" s="212" t="e">
        <f>IF(ISNA(VLOOKUP(C20,Tbl_Personnel,3,FALSE)),"*",VLOOKUP(C20,Tbl_Personnel,3,FALSE))
=IF(ISNA(VLOOKUP(B13,Produits,2,FALSE)),"Inconnu",VLOOKUP(B13,Produits,2,FALSE))</f>
        <v>#NAME?</v>
      </c>
      <c r="E20" s="70"/>
      <c r="F20" s="71"/>
      <c r="G20" s="72"/>
      <c r="H20" s="72"/>
      <c r="I20" s="72"/>
      <c r="J20" s="93"/>
      <c r="K20" s="72"/>
      <c r="L20" s="72"/>
      <c r="M20" s="72"/>
      <c r="N20" s="72"/>
      <c r="O20" s="72"/>
      <c r="P20" s="72"/>
      <c r="Q20" s="93"/>
      <c r="R20" s="72"/>
      <c r="S20" s="72"/>
      <c r="T20" s="72"/>
      <c r="U20" s="72"/>
      <c r="V20" s="72"/>
      <c r="W20" s="72"/>
      <c r="X20" s="93"/>
      <c r="Y20" s="72"/>
      <c r="Z20" s="72"/>
      <c r="AA20" s="72"/>
      <c r="AB20" s="72"/>
      <c r="AC20" s="72"/>
      <c r="AD20" s="72"/>
      <c r="AE20" s="93"/>
      <c r="AF20" s="72"/>
      <c r="AG20" s="72"/>
      <c r="AH20" s="73"/>
      <c r="AI20" s="74"/>
      <c r="AJ20" s="27"/>
    </row>
    <row r="21" spans="2:36" x14ac:dyDescent="0.25">
      <c r="B21" s="50" t="str">
        <f>IF(ISNA(VLOOKUP(C21,Tbl_Personnel,1,FALSE)),"*",VLOOKUP(C21,Tbl_Personnel,1,FALSE))</f>
        <v>*</v>
      </c>
      <c r="C21" s="48"/>
      <c r="D21" s="212" t="e">
        <f>IF(ISNA(VLOOKUP(C21,Tbl_Personnel,3,FALSE)),"*",VLOOKUP(C21,Tbl_Personnel,3,FALSE))
=IF(ISNA(VLOOKUP(B14,Produits,2,FALSE)),"Inconnu",VLOOKUP(B14,Produits,2,FALSE))</f>
        <v>#NAME?</v>
      </c>
      <c r="E21" s="70"/>
      <c r="F21" s="71"/>
      <c r="G21" s="72"/>
      <c r="H21" s="72"/>
      <c r="I21" s="72"/>
      <c r="J21" s="93"/>
      <c r="K21" s="72"/>
      <c r="L21" s="72"/>
      <c r="M21" s="72"/>
      <c r="N21" s="72"/>
      <c r="O21" s="72"/>
      <c r="P21" s="72"/>
      <c r="Q21" s="93"/>
      <c r="R21" s="72"/>
      <c r="S21" s="72"/>
      <c r="T21" s="72"/>
      <c r="U21" s="72"/>
      <c r="V21" s="72"/>
      <c r="W21" s="72"/>
      <c r="X21" s="93"/>
      <c r="Y21" s="72"/>
      <c r="Z21" s="72"/>
      <c r="AA21" s="72"/>
      <c r="AB21" s="72"/>
      <c r="AC21" s="72"/>
      <c r="AD21" s="72"/>
      <c r="AE21" s="93"/>
      <c r="AF21" s="72"/>
      <c r="AG21" s="72"/>
      <c r="AH21" s="73"/>
      <c r="AI21" s="74"/>
      <c r="AJ21" s="27"/>
    </row>
    <row r="22" spans="2:36" x14ac:dyDescent="0.25">
      <c r="B22" s="50" t="str">
        <f>IF(ISNA(VLOOKUP(C22,Tbl_Personnel,1,FALSE)),"*",VLOOKUP(C22,Tbl_Personnel,1,FALSE))</f>
        <v>*</v>
      </c>
      <c r="C22" s="48"/>
      <c r="D22" s="212" t="e">
        <f>IF(ISNA(VLOOKUP(C22,Tbl_Personnel,3,FALSE)),"*",VLOOKUP(C22,Tbl_Personnel,3,FALSE))
=IF(ISNA(VLOOKUP(B15,Produits,2,FALSE)),"Inconnu",VLOOKUP(B15,Produits,2,FALSE))</f>
        <v>#NAME?</v>
      </c>
      <c r="E22" s="70"/>
      <c r="F22" s="71"/>
      <c r="G22" s="72"/>
      <c r="H22" s="72"/>
      <c r="I22" s="72"/>
      <c r="J22" s="93"/>
      <c r="K22" s="72"/>
      <c r="L22" s="72"/>
      <c r="M22" s="72"/>
      <c r="N22" s="72"/>
      <c r="O22" s="72"/>
      <c r="P22" s="72"/>
      <c r="Q22" s="93"/>
      <c r="R22" s="72"/>
      <c r="S22" s="72"/>
      <c r="T22" s="72"/>
      <c r="U22" s="72"/>
      <c r="V22" s="72"/>
      <c r="W22" s="72"/>
      <c r="X22" s="93"/>
      <c r="Y22" s="72"/>
      <c r="Z22" s="72"/>
      <c r="AA22" s="72"/>
      <c r="AB22" s="72"/>
      <c r="AC22" s="72"/>
      <c r="AD22" s="72"/>
      <c r="AE22" s="93"/>
      <c r="AF22" s="72"/>
      <c r="AG22" s="72"/>
      <c r="AH22" s="73"/>
      <c r="AI22" s="74"/>
      <c r="AJ22" s="27"/>
    </row>
    <row r="23" spans="2:36" x14ac:dyDescent="0.25">
      <c r="B23" s="50" t="str">
        <f>IF(ISNA(VLOOKUP(C23,Tbl_Personnel,1,FALSE)),"*",VLOOKUP(C23,Tbl_Personnel,1,FALSE))</f>
        <v>*</v>
      </c>
      <c r="C23" s="48"/>
      <c r="D23" s="212" t="e">
        <f>IF(ISNA(VLOOKUP(C23,Tbl_Personnel,3,FALSE)),"*",VLOOKUP(C23,Tbl_Personnel,3,FALSE))
=IF(ISNA(VLOOKUP(B16,Produits,2,FALSE)),"Inconnu",VLOOKUP(B16,Produits,2,FALSE))</f>
        <v>#NAME?</v>
      </c>
      <c r="E23" s="70"/>
      <c r="F23" s="71"/>
      <c r="G23" s="72"/>
      <c r="H23" s="72"/>
      <c r="I23" s="72"/>
      <c r="J23" s="93"/>
      <c r="K23" s="72"/>
      <c r="L23" s="72"/>
      <c r="M23" s="72"/>
      <c r="N23" s="72"/>
      <c r="O23" s="72"/>
      <c r="P23" s="72"/>
      <c r="Q23" s="93"/>
      <c r="R23" s="72"/>
      <c r="S23" s="72"/>
      <c r="T23" s="72"/>
      <c r="U23" s="72"/>
      <c r="V23" s="72"/>
      <c r="W23" s="72"/>
      <c r="X23" s="93"/>
      <c r="Y23" s="72"/>
      <c r="Z23" s="72"/>
      <c r="AA23" s="72"/>
      <c r="AB23" s="72"/>
      <c r="AC23" s="72"/>
      <c r="AD23" s="72"/>
      <c r="AE23" s="93"/>
      <c r="AF23" s="72"/>
      <c r="AG23" s="72"/>
      <c r="AH23" s="73"/>
      <c r="AI23" s="74"/>
      <c r="AJ23" s="27"/>
    </row>
    <row r="24" spans="2:36" x14ac:dyDescent="0.25">
      <c r="B24" s="50" t="str">
        <f>IF(ISNA(VLOOKUP(C24,Tbl_Personnel,1,FALSE)),"*",VLOOKUP(C24,Tbl_Personnel,1,FALSE))</f>
        <v>*</v>
      </c>
      <c r="C24" s="48"/>
      <c r="D24" s="212" t="e">
        <f>IF(ISNA(VLOOKUP(C24,Tbl_Personnel,3,FALSE)),"*",VLOOKUP(C24,Tbl_Personnel,3,FALSE))
=IF(ISNA(VLOOKUP(B17,Produits,2,FALSE)),"Inconnu",VLOOKUP(B17,Produits,2,FALSE))</f>
        <v>#NAME?</v>
      </c>
      <c r="E24" s="70"/>
      <c r="F24" s="71"/>
      <c r="G24" s="72"/>
      <c r="H24" s="72"/>
      <c r="I24" s="72"/>
      <c r="J24" s="93"/>
      <c r="K24" s="72"/>
      <c r="L24" s="72"/>
      <c r="M24" s="72"/>
      <c r="N24" s="72"/>
      <c r="O24" s="72"/>
      <c r="P24" s="72"/>
      <c r="Q24" s="93"/>
      <c r="R24" s="72"/>
      <c r="S24" s="72"/>
      <c r="T24" s="72"/>
      <c r="U24" s="72"/>
      <c r="V24" s="72"/>
      <c r="W24" s="72"/>
      <c r="X24" s="93"/>
      <c r="Y24" s="72"/>
      <c r="Z24" s="72"/>
      <c r="AA24" s="72"/>
      <c r="AB24" s="72"/>
      <c r="AC24" s="72"/>
      <c r="AD24" s="72"/>
      <c r="AE24" s="93"/>
      <c r="AF24" s="72"/>
      <c r="AG24" s="72"/>
      <c r="AH24" s="73"/>
      <c r="AI24" s="74"/>
      <c r="AJ24" s="27"/>
    </row>
    <row r="25" spans="2:36" x14ac:dyDescent="0.25">
      <c r="B25" s="50" t="str">
        <f>IF(ISNA(VLOOKUP(C25,Tbl_Personnel,1,FALSE)),"*",VLOOKUP(C25,Tbl_Personnel,1,FALSE))</f>
        <v>*</v>
      </c>
      <c r="C25" s="48"/>
      <c r="D25" s="212" t="e">
        <f>IF(ISNA(VLOOKUP(C25,Tbl_Personnel,3,FALSE)),"*",VLOOKUP(C25,Tbl_Personnel,3,FALSE))
=IF(ISNA(VLOOKUP(B18,Produits,2,FALSE)),"Inconnu",VLOOKUP(B18,Produits,2,FALSE))</f>
        <v>#NAME?</v>
      </c>
      <c r="E25" s="70"/>
      <c r="F25" s="71"/>
      <c r="G25" s="72"/>
      <c r="H25" s="72"/>
      <c r="I25" s="72"/>
      <c r="J25" s="93"/>
      <c r="K25" s="72"/>
      <c r="L25" s="72"/>
      <c r="M25" s="72"/>
      <c r="N25" s="72"/>
      <c r="O25" s="72"/>
      <c r="P25" s="72"/>
      <c r="Q25" s="93"/>
      <c r="R25" s="72"/>
      <c r="S25" s="72"/>
      <c r="T25" s="72"/>
      <c r="U25" s="72"/>
      <c r="V25" s="72"/>
      <c r="W25" s="72"/>
      <c r="X25" s="93"/>
      <c r="Y25" s="72"/>
      <c r="Z25" s="72"/>
      <c r="AA25" s="72"/>
      <c r="AB25" s="72"/>
      <c r="AC25" s="72"/>
      <c r="AD25" s="72"/>
      <c r="AE25" s="93"/>
      <c r="AF25" s="72"/>
      <c r="AG25" s="72"/>
      <c r="AH25" s="73"/>
      <c r="AI25" s="74"/>
      <c r="AJ25" s="27"/>
    </row>
    <row r="26" spans="2:36" x14ac:dyDescent="0.25">
      <c r="B26" s="50" t="str">
        <f>IF(ISNA(VLOOKUP(C26,Tbl_Personnel,1,FALSE)),"*",VLOOKUP(C26,Tbl_Personnel,1,FALSE))</f>
        <v>*</v>
      </c>
      <c r="C26" s="48"/>
      <c r="D26" s="212" t="e">
        <f>IF(ISNA(VLOOKUP(C26,Tbl_Personnel,3,FALSE)),"*",VLOOKUP(C26,Tbl_Personnel,3,FALSE))
=IF(ISNA(VLOOKUP(B19,Produits,2,FALSE)),"Inconnu",VLOOKUP(B19,Produits,2,FALSE))</f>
        <v>#NAME?</v>
      </c>
      <c r="E26" s="70"/>
      <c r="F26" s="71"/>
      <c r="G26" s="72"/>
      <c r="H26" s="72"/>
      <c r="I26" s="72"/>
      <c r="J26" s="93"/>
      <c r="K26" s="72"/>
      <c r="L26" s="72"/>
      <c r="M26" s="72"/>
      <c r="N26" s="72"/>
      <c r="O26" s="72"/>
      <c r="P26" s="72"/>
      <c r="Q26" s="93"/>
      <c r="R26" s="72"/>
      <c r="S26" s="72"/>
      <c r="T26" s="72"/>
      <c r="U26" s="72"/>
      <c r="V26" s="72"/>
      <c r="W26" s="72"/>
      <c r="X26" s="93"/>
      <c r="Y26" s="72"/>
      <c r="Z26" s="72"/>
      <c r="AA26" s="72"/>
      <c r="AB26" s="72"/>
      <c r="AC26" s="72"/>
      <c r="AD26" s="72"/>
      <c r="AE26" s="93"/>
      <c r="AF26" s="72"/>
      <c r="AG26" s="72"/>
      <c r="AH26" s="73"/>
      <c r="AI26" s="74"/>
      <c r="AJ26" s="27"/>
    </row>
    <row r="27" spans="2:36" x14ac:dyDescent="0.25">
      <c r="B27" s="50" t="str">
        <f>IF(ISNA(VLOOKUP(C27,Tbl_Personnel,1,FALSE)),"*",VLOOKUP(C27,Tbl_Personnel,1,FALSE))</f>
        <v>*</v>
      </c>
      <c r="C27" s="48"/>
      <c r="D27" s="212" t="e">
        <f>IF(ISNA(VLOOKUP(C27,Tbl_Personnel,3,FALSE)),"*",VLOOKUP(C27,Tbl_Personnel,3,FALSE))
=IF(ISNA(VLOOKUP(B20,Produits,2,FALSE)),"Inconnu",VLOOKUP(B20,Produits,2,FALSE))</f>
        <v>#NAME?</v>
      </c>
      <c r="E27" s="70"/>
      <c r="F27" s="71"/>
      <c r="G27" s="72"/>
      <c r="H27" s="72"/>
      <c r="I27" s="72"/>
      <c r="J27" s="93"/>
      <c r="K27" s="72"/>
      <c r="L27" s="72"/>
      <c r="M27" s="72"/>
      <c r="N27" s="72"/>
      <c r="O27" s="72"/>
      <c r="P27" s="72"/>
      <c r="Q27" s="93"/>
      <c r="R27" s="72"/>
      <c r="S27" s="72"/>
      <c r="T27" s="72"/>
      <c r="U27" s="72"/>
      <c r="V27" s="72"/>
      <c r="W27" s="72"/>
      <c r="X27" s="93"/>
      <c r="Y27" s="72"/>
      <c r="Z27" s="72"/>
      <c r="AA27" s="72"/>
      <c r="AB27" s="72"/>
      <c r="AC27" s="72"/>
      <c r="AD27" s="72"/>
      <c r="AE27" s="93"/>
      <c r="AF27" s="72"/>
      <c r="AG27" s="72"/>
      <c r="AH27" s="73"/>
      <c r="AI27" s="74"/>
      <c r="AJ27" s="27"/>
    </row>
    <row r="28" spans="2:36" ht="15.75" thickBot="1" x14ac:dyDescent="0.3">
      <c r="B28" s="51" t="str">
        <f>IF(ISNA(VLOOKUP(C28,Tbl_Personnel,1,FALSE)),"*",VLOOKUP(C28,Tbl_Personnel,1,FALSE))</f>
        <v>*</v>
      </c>
      <c r="C28" s="49"/>
      <c r="D28" s="213" t="e">
        <f>IF(ISNA(VLOOKUP(C28,Tbl_Personnel,3,FALSE)),"*",VLOOKUP(C28,Tbl_Personnel,3,FALSE))
=IF(ISNA(VLOOKUP(B21,Produits,2,FALSE)),"Inconnu",VLOOKUP(B21,Produits,2,FALSE))</f>
        <v>#NAME?</v>
      </c>
      <c r="E28" s="81"/>
      <c r="F28" s="75"/>
      <c r="G28" s="76"/>
      <c r="H28" s="76"/>
      <c r="I28" s="76"/>
      <c r="J28" s="94"/>
      <c r="K28" s="76"/>
      <c r="L28" s="76"/>
      <c r="M28" s="76"/>
      <c r="N28" s="76"/>
      <c r="O28" s="76"/>
      <c r="P28" s="76"/>
      <c r="Q28" s="94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94"/>
      <c r="AF28" s="76"/>
      <c r="AG28" s="76"/>
      <c r="AH28" s="82"/>
      <c r="AI28" s="83"/>
      <c r="AJ28" s="28"/>
    </row>
  </sheetData>
  <mergeCells count="2">
    <mergeCell ref="B11:C11"/>
    <mergeCell ref="E11:K1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OFFSET(Personnel!$C$9,0,0,COUNTA(Personnel!$C:$C)-1)</xm:f>
          </x14:formula1>
          <xm:sqref>C15:C28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28"/>
  <sheetViews>
    <sheetView topLeftCell="A10" workbookViewId="0">
      <selection activeCell="C17" sqref="C17"/>
    </sheetView>
  </sheetViews>
  <sheetFormatPr baseColWidth="10" defaultRowHeight="15" x14ac:dyDescent="0.25"/>
  <cols>
    <col min="1" max="1" width="2.42578125" customWidth="1"/>
    <col min="2" max="2" width="6.5703125" customWidth="1"/>
    <col min="3" max="3" width="22.7109375" customWidth="1"/>
    <col min="4" max="4" width="10.140625" customWidth="1"/>
    <col min="5" max="13" width="4.7109375" customWidth="1"/>
    <col min="14" max="35" width="5.7109375" customWidth="1"/>
    <col min="36" max="36" width="21" customWidth="1"/>
  </cols>
  <sheetData>
    <row r="1" spans="2:36" ht="15.75" thickBot="1" x14ac:dyDescent="0.3"/>
    <row r="2" spans="2:36" ht="15.75" thickTop="1" x14ac:dyDescent="0.25">
      <c r="B2" s="59">
        <v>1</v>
      </c>
      <c r="C2" s="84" t="s">
        <v>46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6"/>
    </row>
    <row r="3" spans="2:36" x14ac:dyDescent="0.25">
      <c r="B3" s="60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8"/>
    </row>
    <row r="4" spans="2:36" x14ac:dyDescent="0.25">
      <c r="B4" s="60">
        <v>3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8"/>
    </row>
    <row r="5" spans="2:36" x14ac:dyDescent="0.25">
      <c r="B5" s="60">
        <v>4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8"/>
    </row>
    <row r="6" spans="2:36" x14ac:dyDescent="0.25">
      <c r="B6" s="60">
        <v>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8"/>
    </row>
    <row r="7" spans="2:36" x14ac:dyDescent="0.25">
      <c r="B7" s="60">
        <v>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8"/>
    </row>
    <row r="8" spans="2:36" x14ac:dyDescent="0.25">
      <c r="B8" s="60">
        <v>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8"/>
    </row>
    <row r="9" spans="2:36" ht="15.75" thickBot="1" x14ac:dyDescent="0.3">
      <c r="B9" s="61">
        <v>8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40"/>
    </row>
    <row r="10" spans="2:36" ht="16.5" thickTop="1" thickBot="1" x14ac:dyDescent="0.3">
      <c r="B10" s="63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</row>
    <row r="11" spans="2:36" ht="27" thickBot="1" x14ac:dyDescent="0.45">
      <c r="B11" s="130" t="s">
        <v>44</v>
      </c>
      <c r="C11" s="131"/>
      <c r="D11" s="65" t="s">
        <v>45</v>
      </c>
      <c r="E11" s="127">
        <v>42644</v>
      </c>
      <c r="F11" s="128"/>
      <c r="G11" s="128"/>
      <c r="H11" s="128"/>
      <c r="I11" s="128"/>
      <c r="J11" s="128"/>
      <c r="K11" s="129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</row>
    <row r="12" spans="2:36" ht="15.75" thickBot="1" x14ac:dyDescent="0.3">
      <c r="B12" s="64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</row>
    <row r="13" spans="2:36" ht="15.75" thickBot="1" x14ac:dyDescent="0.3">
      <c r="E13" s="66">
        <f>E14</f>
        <v>42644</v>
      </c>
      <c r="F13" s="67">
        <f>F14</f>
        <v>42645</v>
      </c>
      <c r="G13" s="67">
        <f t="shared" ref="G13:AI13" si="0">G14</f>
        <v>42646</v>
      </c>
      <c r="H13" s="67">
        <f t="shared" si="0"/>
        <v>42647</v>
      </c>
      <c r="I13" s="165">
        <f t="shared" si="0"/>
        <v>42648</v>
      </c>
      <c r="J13" s="163">
        <f t="shared" si="0"/>
        <v>42649</v>
      </c>
      <c r="K13" s="165">
        <f t="shared" si="0"/>
        <v>42650</v>
      </c>
      <c r="L13" s="165">
        <f t="shared" si="0"/>
        <v>42651</v>
      </c>
      <c r="M13" s="165">
        <f t="shared" si="0"/>
        <v>42652</v>
      </c>
      <c r="N13" s="165">
        <f t="shared" si="0"/>
        <v>42653</v>
      </c>
      <c r="O13" s="165">
        <f t="shared" si="0"/>
        <v>42654</v>
      </c>
      <c r="P13" s="165">
        <f t="shared" si="0"/>
        <v>42655</v>
      </c>
      <c r="Q13" s="163">
        <f t="shared" si="0"/>
        <v>42656</v>
      </c>
      <c r="R13" s="165">
        <f t="shared" si="0"/>
        <v>42657</v>
      </c>
      <c r="S13" s="165">
        <f t="shared" si="0"/>
        <v>42658</v>
      </c>
      <c r="T13" s="165">
        <f t="shared" si="0"/>
        <v>42659</v>
      </c>
      <c r="U13" s="165">
        <f t="shared" si="0"/>
        <v>42660</v>
      </c>
      <c r="V13" s="165">
        <f t="shared" si="0"/>
        <v>42661</v>
      </c>
      <c r="W13" s="165">
        <f t="shared" si="0"/>
        <v>42662</v>
      </c>
      <c r="X13" s="163">
        <f t="shared" si="0"/>
        <v>42663</v>
      </c>
      <c r="Y13" s="165">
        <f t="shared" si="0"/>
        <v>42664</v>
      </c>
      <c r="Z13" s="165">
        <f t="shared" si="0"/>
        <v>42665</v>
      </c>
      <c r="AA13" s="165">
        <f t="shared" si="0"/>
        <v>42666</v>
      </c>
      <c r="AB13" s="165">
        <f t="shared" si="0"/>
        <v>42667</v>
      </c>
      <c r="AC13" s="165">
        <f t="shared" si="0"/>
        <v>42668</v>
      </c>
      <c r="AD13" s="165">
        <f t="shared" si="0"/>
        <v>42669</v>
      </c>
      <c r="AE13" s="163">
        <f t="shared" si="0"/>
        <v>42670</v>
      </c>
      <c r="AF13" s="165">
        <f t="shared" si="0"/>
        <v>42671</v>
      </c>
      <c r="AG13" s="67">
        <f t="shared" si="0"/>
        <v>42672</v>
      </c>
      <c r="AH13" s="67">
        <f t="shared" si="0"/>
        <v>42673</v>
      </c>
      <c r="AI13" s="68">
        <f t="shared" si="0"/>
        <v>42674</v>
      </c>
    </row>
    <row r="14" spans="2:36" s="32" customFormat="1" ht="16.5" thickTop="1" thickBot="1" x14ac:dyDescent="0.3">
      <c r="B14" s="41" t="s">
        <v>0</v>
      </c>
      <c r="C14" s="42" t="s">
        <v>1</v>
      </c>
      <c r="D14" s="43" t="s">
        <v>56</v>
      </c>
      <c r="E14" s="69">
        <f>E11</f>
        <v>42644</v>
      </c>
      <c r="F14" s="69">
        <f>E14+1</f>
        <v>42645</v>
      </c>
      <c r="G14" s="69">
        <f t="shared" ref="G14:AI14" si="1">F14+1</f>
        <v>42646</v>
      </c>
      <c r="H14" s="69">
        <f t="shared" si="1"/>
        <v>42647</v>
      </c>
      <c r="I14" s="164">
        <f t="shared" si="1"/>
        <v>42648</v>
      </c>
      <c r="J14" s="164">
        <f t="shared" si="1"/>
        <v>42649</v>
      </c>
      <c r="K14" s="164">
        <f t="shared" si="1"/>
        <v>42650</v>
      </c>
      <c r="L14" s="164">
        <f t="shared" si="1"/>
        <v>42651</v>
      </c>
      <c r="M14" s="164">
        <f t="shared" si="1"/>
        <v>42652</v>
      </c>
      <c r="N14" s="164">
        <f t="shared" si="1"/>
        <v>42653</v>
      </c>
      <c r="O14" s="164">
        <f t="shared" si="1"/>
        <v>42654</v>
      </c>
      <c r="P14" s="164">
        <f t="shared" si="1"/>
        <v>42655</v>
      </c>
      <c r="Q14" s="164">
        <f t="shared" si="1"/>
        <v>42656</v>
      </c>
      <c r="R14" s="164">
        <f t="shared" si="1"/>
        <v>42657</v>
      </c>
      <c r="S14" s="164">
        <f t="shared" si="1"/>
        <v>42658</v>
      </c>
      <c r="T14" s="164">
        <f t="shared" si="1"/>
        <v>42659</v>
      </c>
      <c r="U14" s="164">
        <f t="shared" si="1"/>
        <v>42660</v>
      </c>
      <c r="V14" s="164">
        <f t="shared" si="1"/>
        <v>42661</v>
      </c>
      <c r="W14" s="164">
        <f t="shared" si="1"/>
        <v>42662</v>
      </c>
      <c r="X14" s="164">
        <f t="shared" si="1"/>
        <v>42663</v>
      </c>
      <c r="Y14" s="164">
        <f t="shared" si="1"/>
        <v>42664</v>
      </c>
      <c r="Z14" s="164">
        <f t="shared" si="1"/>
        <v>42665</v>
      </c>
      <c r="AA14" s="164">
        <f t="shared" si="1"/>
        <v>42666</v>
      </c>
      <c r="AB14" s="164">
        <f t="shared" si="1"/>
        <v>42667</v>
      </c>
      <c r="AC14" s="164">
        <f t="shared" si="1"/>
        <v>42668</v>
      </c>
      <c r="AD14" s="164">
        <f t="shared" si="1"/>
        <v>42669</v>
      </c>
      <c r="AE14" s="164">
        <f t="shared" si="1"/>
        <v>42670</v>
      </c>
      <c r="AF14" s="164">
        <f t="shared" si="1"/>
        <v>42671</v>
      </c>
      <c r="AG14" s="69">
        <f t="shared" si="1"/>
        <v>42672</v>
      </c>
      <c r="AH14" s="69">
        <f t="shared" si="1"/>
        <v>42673</v>
      </c>
      <c r="AI14" s="69">
        <f t="shared" si="1"/>
        <v>42674</v>
      </c>
      <c r="AJ14" s="44" t="s">
        <v>27</v>
      </c>
    </row>
    <row r="15" spans="2:36" ht="15.75" thickTop="1" x14ac:dyDescent="0.25">
      <c r="B15" s="50" t="str">
        <f>IF(ISNA(VLOOKUP(C15,Tbl_Personnel,1,FALSE)),"*",VLOOKUP(C15,Tbl_Personnel,1,FALSE))</f>
        <v>*</v>
      </c>
      <c r="C15" s="47"/>
      <c r="D15" s="212" t="e">
        <f>IF(ISNA(VLOOKUP(C15,Tbl_Personnel,3,FALSE)),"*",VLOOKUP(C15,Tbl_Personnel,3,FALSE))
=IF(ISNA(VLOOKUP(B8,Produits,2,FALSE)),"Inconnu",VLOOKUP(B8,Produits,2,FALSE))</f>
        <v>#NAME?</v>
      </c>
      <c r="E15" s="85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7"/>
      <c r="AJ15" s="26"/>
    </row>
    <row r="16" spans="2:36" x14ac:dyDescent="0.25">
      <c r="B16" s="50" t="str">
        <f>IF(ISNA(VLOOKUP(C16,Tbl_Personnel,1,FALSE)),"*",VLOOKUP(C16,Tbl_Personnel,1,FALSE))</f>
        <v>*</v>
      </c>
      <c r="C16" s="48"/>
      <c r="D16" s="212" t="e">
        <f>IF(ISNA(VLOOKUP(C16,Tbl_Personnel,3,FALSE)),"*",VLOOKUP(C16,Tbl_Personnel,3,FALSE))
=IF(ISNA(VLOOKUP(B9,Produits,2,FALSE)),"Inconnu",VLOOKUP(B9,Produits,2,FALSE))</f>
        <v>#NAME?</v>
      </c>
      <c r="E16" s="88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90"/>
      <c r="AJ16" s="27"/>
    </row>
    <row r="17" spans="2:36" x14ac:dyDescent="0.25">
      <c r="B17" s="50" t="str">
        <f>IF(ISNA(VLOOKUP(C17,Tbl_Personnel,1,FALSE)),"*",VLOOKUP(C17,Tbl_Personnel,1,FALSE))</f>
        <v>*</v>
      </c>
      <c r="C17" s="48"/>
      <c r="D17" s="212" t="e">
        <f>IF(ISNA(VLOOKUP(C17,Tbl_Personnel,3,FALSE)),"*",VLOOKUP(C17,Tbl_Personnel,3,FALSE))
=IF(ISNA(VLOOKUP(B10,Produits,2,FALSE)),"Inconnu",VLOOKUP(B10,Produits,2,FALSE))</f>
        <v>#NAME?</v>
      </c>
      <c r="E17" s="88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90"/>
      <c r="AJ17" s="27"/>
    </row>
    <row r="18" spans="2:36" x14ac:dyDescent="0.25">
      <c r="B18" s="50" t="str">
        <f>IF(ISNA(VLOOKUP(C18,Tbl_Personnel,1,FALSE)),"*",VLOOKUP(C18,Tbl_Personnel,1,FALSE))</f>
        <v>*</v>
      </c>
      <c r="C18" s="48"/>
      <c r="D18" s="212" t="e">
        <f>IF(ISNA(VLOOKUP(C18,Tbl_Personnel,3,FALSE)),"*",VLOOKUP(C18,Tbl_Personnel,3,FALSE))
=IF(ISNA(VLOOKUP(B11,Produits,2,FALSE)),"Inconnu",VLOOKUP(B11,Produits,2,FALSE))</f>
        <v>#NAME?</v>
      </c>
      <c r="E18" s="88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90"/>
      <c r="AJ18" s="27"/>
    </row>
    <row r="19" spans="2:36" x14ac:dyDescent="0.25">
      <c r="B19" s="50" t="str">
        <f>IF(ISNA(VLOOKUP(C19,Tbl_Personnel,1,FALSE)),"*",VLOOKUP(C19,Tbl_Personnel,1,FALSE))</f>
        <v>*</v>
      </c>
      <c r="C19" s="48"/>
      <c r="D19" s="212" t="e">
        <f>IF(ISNA(VLOOKUP(C19,Tbl_Personnel,3,FALSE)),"*",VLOOKUP(C19,Tbl_Personnel,3,FALSE))
=IF(ISNA(VLOOKUP(B12,Produits,2,FALSE)),"Inconnu",VLOOKUP(B12,Produits,2,FALSE))</f>
        <v>#NAME?</v>
      </c>
      <c r="E19" s="88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90"/>
      <c r="AJ19" s="27"/>
    </row>
    <row r="20" spans="2:36" x14ac:dyDescent="0.25">
      <c r="B20" s="50" t="str">
        <f>IF(ISNA(VLOOKUP(C20,Tbl_Personnel,1,FALSE)),"*",VLOOKUP(C20,Tbl_Personnel,1,FALSE))</f>
        <v>*</v>
      </c>
      <c r="C20" s="48"/>
      <c r="D20" s="212" t="e">
        <f>IF(ISNA(VLOOKUP(C20,Tbl_Personnel,3,FALSE)),"*",VLOOKUP(C20,Tbl_Personnel,3,FALSE))
=IF(ISNA(VLOOKUP(B13,Produits,2,FALSE)),"Inconnu",VLOOKUP(B13,Produits,2,FALSE))</f>
        <v>#NAME?</v>
      </c>
      <c r="E20" s="70"/>
      <c r="F20" s="71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3"/>
      <c r="AI20" s="74"/>
      <c r="AJ20" s="27"/>
    </row>
    <row r="21" spans="2:36" x14ac:dyDescent="0.25">
      <c r="B21" s="50" t="str">
        <f>IF(ISNA(VLOOKUP(C21,Tbl_Personnel,1,FALSE)),"*",VLOOKUP(C21,Tbl_Personnel,1,FALSE))</f>
        <v>*</v>
      </c>
      <c r="C21" s="48"/>
      <c r="D21" s="212" t="e">
        <f>IF(ISNA(VLOOKUP(C21,Tbl_Personnel,3,FALSE)),"*",VLOOKUP(C21,Tbl_Personnel,3,FALSE))
=IF(ISNA(VLOOKUP(B14,Produits,2,FALSE)),"Inconnu",VLOOKUP(B14,Produits,2,FALSE))</f>
        <v>#NAME?</v>
      </c>
      <c r="E21" s="70"/>
      <c r="F21" s="71"/>
      <c r="G21" s="72"/>
      <c r="H21" s="72"/>
      <c r="I21" s="72"/>
      <c r="J21" s="93"/>
      <c r="K21" s="72"/>
      <c r="L21" s="72"/>
      <c r="M21" s="72"/>
      <c r="N21" s="72"/>
      <c r="O21" s="72"/>
      <c r="P21" s="72"/>
      <c r="Q21" s="93"/>
      <c r="R21" s="72"/>
      <c r="S21" s="72"/>
      <c r="T21" s="72"/>
      <c r="U21" s="72"/>
      <c r="V21" s="72"/>
      <c r="W21" s="72"/>
      <c r="X21" s="93"/>
      <c r="Y21" s="72"/>
      <c r="Z21" s="72"/>
      <c r="AA21" s="72"/>
      <c r="AB21" s="72"/>
      <c r="AC21" s="72"/>
      <c r="AD21" s="72"/>
      <c r="AE21" s="93"/>
      <c r="AF21" s="72"/>
      <c r="AG21" s="72"/>
      <c r="AH21" s="73"/>
      <c r="AI21" s="74"/>
      <c r="AJ21" s="27"/>
    </row>
    <row r="22" spans="2:36" x14ac:dyDescent="0.25">
      <c r="B22" s="50" t="str">
        <f>IF(ISNA(VLOOKUP(C22,Tbl_Personnel,1,FALSE)),"*",VLOOKUP(C22,Tbl_Personnel,1,FALSE))</f>
        <v>*</v>
      </c>
      <c r="C22" s="48"/>
      <c r="D22" s="212" t="e">
        <f>IF(ISNA(VLOOKUP(C22,Tbl_Personnel,3,FALSE)),"*",VLOOKUP(C22,Tbl_Personnel,3,FALSE))
=IF(ISNA(VLOOKUP(B15,Produits,2,FALSE)),"Inconnu",VLOOKUP(B15,Produits,2,FALSE))</f>
        <v>#NAME?</v>
      </c>
      <c r="E22" s="70"/>
      <c r="F22" s="71"/>
      <c r="G22" s="72"/>
      <c r="H22" s="72"/>
      <c r="I22" s="72"/>
      <c r="J22" s="93"/>
      <c r="K22" s="72"/>
      <c r="L22" s="72"/>
      <c r="M22" s="72"/>
      <c r="N22" s="72"/>
      <c r="O22" s="72"/>
      <c r="P22" s="72"/>
      <c r="Q22" s="93"/>
      <c r="R22" s="72"/>
      <c r="S22" s="72"/>
      <c r="T22" s="72"/>
      <c r="U22" s="72"/>
      <c r="V22" s="72"/>
      <c r="W22" s="72"/>
      <c r="X22" s="93"/>
      <c r="Y22" s="72"/>
      <c r="Z22" s="72"/>
      <c r="AA22" s="72"/>
      <c r="AB22" s="72"/>
      <c r="AC22" s="72"/>
      <c r="AD22" s="72"/>
      <c r="AE22" s="93"/>
      <c r="AF22" s="72"/>
      <c r="AG22" s="72"/>
      <c r="AH22" s="73"/>
      <c r="AI22" s="74"/>
      <c r="AJ22" s="27"/>
    </row>
    <row r="23" spans="2:36" x14ac:dyDescent="0.25">
      <c r="B23" s="50" t="str">
        <f>IF(ISNA(VLOOKUP(C23,Tbl_Personnel,1,FALSE)),"*",VLOOKUP(C23,Tbl_Personnel,1,FALSE))</f>
        <v>*</v>
      </c>
      <c r="C23" s="48"/>
      <c r="D23" s="212" t="e">
        <f>IF(ISNA(VLOOKUP(C23,Tbl_Personnel,3,FALSE)),"*",VLOOKUP(C23,Tbl_Personnel,3,FALSE))
=IF(ISNA(VLOOKUP(B16,Produits,2,FALSE)),"Inconnu",VLOOKUP(B16,Produits,2,FALSE))</f>
        <v>#NAME?</v>
      </c>
      <c r="E23" s="70"/>
      <c r="F23" s="71"/>
      <c r="G23" s="72"/>
      <c r="H23" s="72"/>
      <c r="I23" s="72"/>
      <c r="J23" s="93"/>
      <c r="K23" s="72"/>
      <c r="L23" s="72"/>
      <c r="M23" s="72"/>
      <c r="N23" s="72"/>
      <c r="O23" s="72"/>
      <c r="P23" s="72"/>
      <c r="Q23" s="93"/>
      <c r="R23" s="72"/>
      <c r="S23" s="72"/>
      <c r="T23" s="72"/>
      <c r="U23" s="72"/>
      <c r="V23" s="72"/>
      <c r="W23" s="72"/>
      <c r="X23" s="93"/>
      <c r="Y23" s="72"/>
      <c r="Z23" s="72"/>
      <c r="AA23" s="72"/>
      <c r="AB23" s="72"/>
      <c r="AC23" s="72"/>
      <c r="AD23" s="72"/>
      <c r="AE23" s="93"/>
      <c r="AF23" s="72"/>
      <c r="AG23" s="72"/>
      <c r="AH23" s="73"/>
      <c r="AI23" s="74"/>
      <c r="AJ23" s="27"/>
    </row>
    <row r="24" spans="2:36" x14ac:dyDescent="0.25">
      <c r="B24" s="50" t="str">
        <f>IF(ISNA(VLOOKUP(C24,Tbl_Personnel,1,FALSE)),"*",VLOOKUP(C24,Tbl_Personnel,1,FALSE))</f>
        <v>*</v>
      </c>
      <c r="C24" s="48"/>
      <c r="D24" s="212" t="e">
        <f>IF(ISNA(VLOOKUP(C24,Tbl_Personnel,3,FALSE)),"*",VLOOKUP(C24,Tbl_Personnel,3,FALSE))
=IF(ISNA(VLOOKUP(B17,Produits,2,FALSE)),"Inconnu",VLOOKUP(B17,Produits,2,FALSE))</f>
        <v>#NAME?</v>
      </c>
      <c r="E24" s="70"/>
      <c r="F24" s="71"/>
      <c r="G24" s="72"/>
      <c r="H24" s="72"/>
      <c r="I24" s="72"/>
      <c r="J24" s="93"/>
      <c r="K24" s="72"/>
      <c r="L24" s="72"/>
      <c r="M24" s="72"/>
      <c r="N24" s="72"/>
      <c r="O24" s="72"/>
      <c r="P24" s="72"/>
      <c r="Q24" s="93"/>
      <c r="R24" s="72"/>
      <c r="S24" s="72"/>
      <c r="T24" s="72"/>
      <c r="U24" s="72"/>
      <c r="V24" s="72"/>
      <c r="W24" s="72"/>
      <c r="X24" s="93"/>
      <c r="Y24" s="72"/>
      <c r="Z24" s="72"/>
      <c r="AA24" s="72"/>
      <c r="AB24" s="72"/>
      <c r="AC24" s="72"/>
      <c r="AD24" s="72"/>
      <c r="AE24" s="93"/>
      <c r="AF24" s="72"/>
      <c r="AG24" s="72"/>
      <c r="AH24" s="73"/>
      <c r="AI24" s="74"/>
      <c r="AJ24" s="27"/>
    </row>
    <row r="25" spans="2:36" x14ac:dyDescent="0.25">
      <c r="B25" s="50" t="str">
        <f>IF(ISNA(VLOOKUP(C25,Tbl_Personnel,1,FALSE)),"*",VLOOKUP(C25,Tbl_Personnel,1,FALSE))</f>
        <v>*</v>
      </c>
      <c r="C25" s="48"/>
      <c r="D25" s="212" t="e">
        <f>IF(ISNA(VLOOKUP(C25,Tbl_Personnel,3,FALSE)),"*",VLOOKUP(C25,Tbl_Personnel,3,FALSE))
=IF(ISNA(VLOOKUP(B18,Produits,2,FALSE)),"Inconnu",VLOOKUP(B18,Produits,2,FALSE))</f>
        <v>#NAME?</v>
      </c>
      <c r="E25" s="70"/>
      <c r="F25" s="71"/>
      <c r="G25" s="72"/>
      <c r="H25" s="72"/>
      <c r="I25" s="72"/>
      <c r="J25" s="93"/>
      <c r="K25" s="72"/>
      <c r="L25" s="72"/>
      <c r="M25" s="72"/>
      <c r="N25" s="72"/>
      <c r="O25" s="72"/>
      <c r="P25" s="72"/>
      <c r="Q25" s="93"/>
      <c r="R25" s="72"/>
      <c r="S25" s="72"/>
      <c r="T25" s="72"/>
      <c r="U25" s="72"/>
      <c r="V25" s="72"/>
      <c r="W25" s="72"/>
      <c r="X25" s="93"/>
      <c r="Y25" s="72"/>
      <c r="Z25" s="72"/>
      <c r="AA25" s="72"/>
      <c r="AB25" s="72"/>
      <c r="AC25" s="72"/>
      <c r="AD25" s="72"/>
      <c r="AE25" s="93"/>
      <c r="AF25" s="72"/>
      <c r="AG25" s="72"/>
      <c r="AH25" s="73"/>
      <c r="AI25" s="74"/>
      <c r="AJ25" s="27"/>
    </row>
    <row r="26" spans="2:36" x14ac:dyDescent="0.25">
      <c r="B26" s="50" t="str">
        <f>IF(ISNA(VLOOKUP(C26,Tbl_Personnel,1,FALSE)),"*",VLOOKUP(C26,Tbl_Personnel,1,FALSE))</f>
        <v>*</v>
      </c>
      <c r="C26" s="48"/>
      <c r="D26" s="212" t="e">
        <f>IF(ISNA(VLOOKUP(C26,Tbl_Personnel,3,FALSE)),"*",VLOOKUP(C26,Tbl_Personnel,3,FALSE))
=IF(ISNA(VLOOKUP(B19,Produits,2,FALSE)),"Inconnu",VLOOKUP(B19,Produits,2,FALSE))</f>
        <v>#NAME?</v>
      </c>
      <c r="E26" s="70"/>
      <c r="F26" s="71"/>
      <c r="G26" s="72"/>
      <c r="H26" s="72"/>
      <c r="I26" s="72"/>
      <c r="J26" s="93"/>
      <c r="K26" s="72"/>
      <c r="L26" s="72"/>
      <c r="M26" s="72"/>
      <c r="N26" s="72"/>
      <c r="O26" s="72"/>
      <c r="P26" s="72"/>
      <c r="Q26" s="93"/>
      <c r="R26" s="72"/>
      <c r="S26" s="72"/>
      <c r="T26" s="72"/>
      <c r="U26" s="72"/>
      <c r="V26" s="72"/>
      <c r="W26" s="72"/>
      <c r="X26" s="93"/>
      <c r="Y26" s="72"/>
      <c r="Z26" s="72"/>
      <c r="AA26" s="72"/>
      <c r="AB26" s="72"/>
      <c r="AC26" s="72"/>
      <c r="AD26" s="72"/>
      <c r="AE26" s="93"/>
      <c r="AF26" s="72"/>
      <c r="AG26" s="72"/>
      <c r="AH26" s="73"/>
      <c r="AI26" s="74"/>
      <c r="AJ26" s="27"/>
    </row>
    <row r="27" spans="2:36" x14ac:dyDescent="0.25">
      <c r="B27" s="50" t="str">
        <f>IF(ISNA(VLOOKUP(C27,Tbl_Personnel,1,FALSE)),"*",VLOOKUP(C27,Tbl_Personnel,1,FALSE))</f>
        <v>*</v>
      </c>
      <c r="C27" s="48"/>
      <c r="D27" s="212" t="e">
        <f>IF(ISNA(VLOOKUP(C27,Tbl_Personnel,3,FALSE)),"*",VLOOKUP(C27,Tbl_Personnel,3,FALSE))
=IF(ISNA(VLOOKUP(B20,Produits,2,FALSE)),"Inconnu",VLOOKUP(B20,Produits,2,FALSE))</f>
        <v>#NAME?</v>
      </c>
      <c r="E27" s="70"/>
      <c r="F27" s="71"/>
      <c r="G27" s="72"/>
      <c r="H27" s="72"/>
      <c r="I27" s="72"/>
      <c r="J27" s="93"/>
      <c r="K27" s="72"/>
      <c r="L27" s="72"/>
      <c r="M27" s="72"/>
      <c r="N27" s="72"/>
      <c r="O27" s="72"/>
      <c r="P27" s="72"/>
      <c r="Q27" s="93"/>
      <c r="R27" s="72"/>
      <c r="S27" s="72"/>
      <c r="T27" s="72"/>
      <c r="U27" s="72"/>
      <c r="V27" s="72"/>
      <c r="W27" s="72"/>
      <c r="X27" s="93"/>
      <c r="Y27" s="72"/>
      <c r="Z27" s="72"/>
      <c r="AA27" s="72"/>
      <c r="AB27" s="72"/>
      <c r="AC27" s="72"/>
      <c r="AD27" s="72"/>
      <c r="AE27" s="93"/>
      <c r="AF27" s="72"/>
      <c r="AG27" s="72"/>
      <c r="AH27" s="73"/>
      <c r="AI27" s="74"/>
      <c r="AJ27" s="27"/>
    </row>
    <row r="28" spans="2:36" ht="15.75" thickBot="1" x14ac:dyDescent="0.3">
      <c r="B28" s="51" t="str">
        <f>IF(ISNA(VLOOKUP(C28,Tbl_Personnel,1,FALSE)),"*",VLOOKUP(C28,Tbl_Personnel,1,FALSE))</f>
        <v>*</v>
      </c>
      <c r="C28" s="49"/>
      <c r="D28" s="213" t="e">
        <f>IF(ISNA(VLOOKUP(C28,Tbl_Personnel,3,FALSE)),"*",VLOOKUP(C28,Tbl_Personnel,3,FALSE))
=IF(ISNA(VLOOKUP(B21,Produits,2,FALSE)),"Inconnu",VLOOKUP(B21,Produits,2,FALSE))</f>
        <v>#NAME?</v>
      </c>
      <c r="E28" s="81"/>
      <c r="F28" s="75"/>
      <c r="G28" s="76"/>
      <c r="H28" s="76"/>
      <c r="I28" s="76"/>
      <c r="J28" s="94"/>
      <c r="K28" s="76"/>
      <c r="L28" s="76"/>
      <c r="M28" s="76"/>
      <c r="N28" s="76"/>
      <c r="O28" s="76"/>
      <c r="P28" s="76"/>
      <c r="Q28" s="94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94"/>
      <c r="AF28" s="76"/>
      <c r="AG28" s="76"/>
      <c r="AH28" s="82"/>
      <c r="AI28" s="83"/>
      <c r="AJ28" s="28"/>
    </row>
  </sheetData>
  <mergeCells count="2">
    <mergeCell ref="B11:C11"/>
    <mergeCell ref="E11:K1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OFFSET(Personnel!$C$9,0,0,COUNTA(Personnel!$C:$C)-1)</xm:f>
          </x14:formula1>
          <xm:sqref>C15:C28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28"/>
  <sheetViews>
    <sheetView topLeftCell="A10" workbookViewId="0">
      <selection activeCell="C20" sqref="C20"/>
    </sheetView>
  </sheetViews>
  <sheetFormatPr baseColWidth="10" defaultRowHeight="15" x14ac:dyDescent="0.25"/>
  <cols>
    <col min="1" max="1" width="2.42578125" customWidth="1"/>
    <col min="2" max="2" width="6.5703125" customWidth="1"/>
    <col min="3" max="3" width="22.7109375" customWidth="1"/>
    <col min="4" max="4" width="10.140625" customWidth="1"/>
    <col min="5" max="13" width="4.7109375" customWidth="1"/>
    <col min="14" max="35" width="5.7109375" customWidth="1"/>
    <col min="36" max="36" width="21" customWidth="1"/>
  </cols>
  <sheetData>
    <row r="1" spans="2:36" ht="15.75" thickBot="1" x14ac:dyDescent="0.3"/>
    <row r="2" spans="2:36" ht="15.75" thickTop="1" x14ac:dyDescent="0.25">
      <c r="B2" s="59">
        <v>1</v>
      </c>
      <c r="C2" s="84" t="s">
        <v>46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6"/>
    </row>
    <row r="3" spans="2:36" x14ac:dyDescent="0.25">
      <c r="B3" s="60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8"/>
    </row>
    <row r="4" spans="2:36" x14ac:dyDescent="0.25">
      <c r="B4" s="60">
        <v>3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8"/>
    </row>
    <row r="5" spans="2:36" x14ac:dyDescent="0.25">
      <c r="B5" s="60">
        <v>4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8"/>
    </row>
    <row r="6" spans="2:36" x14ac:dyDescent="0.25">
      <c r="B6" s="60">
        <v>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8"/>
    </row>
    <row r="7" spans="2:36" x14ac:dyDescent="0.25">
      <c r="B7" s="60">
        <v>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8"/>
    </row>
    <row r="8" spans="2:36" x14ac:dyDescent="0.25">
      <c r="B8" s="60">
        <v>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8"/>
    </row>
    <row r="9" spans="2:36" ht="15.75" thickBot="1" x14ac:dyDescent="0.3">
      <c r="B9" s="61">
        <v>8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40"/>
    </row>
    <row r="10" spans="2:36" ht="16.5" thickTop="1" thickBot="1" x14ac:dyDescent="0.3">
      <c r="B10" s="63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</row>
    <row r="11" spans="2:36" ht="27" thickBot="1" x14ac:dyDescent="0.45">
      <c r="B11" s="130" t="s">
        <v>44</v>
      </c>
      <c r="C11" s="131"/>
      <c r="D11" s="65" t="s">
        <v>45</v>
      </c>
      <c r="E11" s="127">
        <v>42675</v>
      </c>
      <c r="F11" s="128"/>
      <c r="G11" s="128"/>
      <c r="H11" s="128"/>
      <c r="I11" s="128"/>
      <c r="J11" s="128"/>
      <c r="K11" s="129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</row>
    <row r="12" spans="2:36" ht="15.75" thickBot="1" x14ac:dyDescent="0.3">
      <c r="B12" s="64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</row>
    <row r="13" spans="2:36" ht="15.75" thickBot="1" x14ac:dyDescent="0.3">
      <c r="E13" s="66">
        <f>E14</f>
        <v>42675</v>
      </c>
      <c r="F13" s="67">
        <f>F14</f>
        <v>42676</v>
      </c>
      <c r="G13" s="67">
        <f t="shared" ref="G13:AI13" si="0">G14</f>
        <v>42677</v>
      </c>
      <c r="H13" s="67">
        <f t="shared" si="0"/>
        <v>42678</v>
      </c>
      <c r="I13" s="67">
        <f t="shared" si="0"/>
        <v>42679</v>
      </c>
      <c r="J13" s="95">
        <f t="shared" si="0"/>
        <v>42680</v>
      </c>
      <c r="K13" s="67">
        <f t="shared" si="0"/>
        <v>42681</v>
      </c>
      <c r="L13" s="67">
        <f t="shared" si="0"/>
        <v>42682</v>
      </c>
      <c r="M13" s="67">
        <f t="shared" si="0"/>
        <v>42683</v>
      </c>
      <c r="N13" s="67">
        <f t="shared" si="0"/>
        <v>42684</v>
      </c>
      <c r="O13" s="67">
        <f t="shared" si="0"/>
        <v>42685</v>
      </c>
      <c r="P13" s="67">
        <f t="shared" si="0"/>
        <v>42686</v>
      </c>
      <c r="Q13" s="95">
        <f t="shared" si="0"/>
        <v>42687</v>
      </c>
      <c r="R13" s="67">
        <f t="shared" si="0"/>
        <v>42688</v>
      </c>
      <c r="S13" s="67">
        <f t="shared" si="0"/>
        <v>42689</v>
      </c>
      <c r="T13" s="67">
        <f t="shared" si="0"/>
        <v>42690</v>
      </c>
      <c r="U13" s="67">
        <f t="shared" si="0"/>
        <v>42691</v>
      </c>
      <c r="V13" s="67">
        <f t="shared" si="0"/>
        <v>42692</v>
      </c>
      <c r="W13" s="67">
        <f t="shared" si="0"/>
        <v>42693</v>
      </c>
      <c r="X13" s="95">
        <f t="shared" si="0"/>
        <v>42694</v>
      </c>
      <c r="Y13" s="67">
        <f t="shared" si="0"/>
        <v>42695</v>
      </c>
      <c r="Z13" s="67">
        <f t="shared" si="0"/>
        <v>42696</v>
      </c>
      <c r="AA13" s="67">
        <f t="shared" si="0"/>
        <v>42697</v>
      </c>
      <c r="AB13" s="67">
        <f t="shared" si="0"/>
        <v>42698</v>
      </c>
      <c r="AC13" s="67">
        <f t="shared" si="0"/>
        <v>42699</v>
      </c>
      <c r="AD13" s="67">
        <f t="shared" si="0"/>
        <v>42700</v>
      </c>
      <c r="AE13" s="95">
        <f t="shared" si="0"/>
        <v>42701</v>
      </c>
      <c r="AF13" s="67">
        <f t="shared" si="0"/>
        <v>42702</v>
      </c>
      <c r="AG13" s="67">
        <f t="shared" si="0"/>
        <v>42703</v>
      </c>
      <c r="AH13" s="67">
        <f t="shared" si="0"/>
        <v>42704</v>
      </c>
      <c r="AI13" s="68"/>
    </row>
    <row r="14" spans="2:36" s="32" customFormat="1" ht="16.5" thickTop="1" thickBot="1" x14ac:dyDescent="0.3">
      <c r="B14" s="41" t="s">
        <v>0</v>
      </c>
      <c r="C14" s="42" t="s">
        <v>1</v>
      </c>
      <c r="D14" s="43" t="s">
        <v>56</v>
      </c>
      <c r="E14" s="69">
        <f>E11</f>
        <v>42675</v>
      </c>
      <c r="F14" s="69">
        <f>E14+1</f>
        <v>42676</v>
      </c>
      <c r="G14" s="69">
        <f t="shared" ref="G14:AI14" si="1">F14+1</f>
        <v>42677</v>
      </c>
      <c r="H14" s="69">
        <f t="shared" si="1"/>
        <v>42678</v>
      </c>
      <c r="I14" s="69">
        <f t="shared" si="1"/>
        <v>42679</v>
      </c>
      <c r="J14" s="91">
        <f t="shared" si="1"/>
        <v>42680</v>
      </c>
      <c r="K14" s="69">
        <f t="shared" si="1"/>
        <v>42681</v>
      </c>
      <c r="L14" s="69">
        <f t="shared" si="1"/>
        <v>42682</v>
      </c>
      <c r="M14" s="69">
        <f t="shared" si="1"/>
        <v>42683</v>
      </c>
      <c r="N14" s="69">
        <f t="shared" si="1"/>
        <v>42684</v>
      </c>
      <c r="O14" s="69">
        <f t="shared" si="1"/>
        <v>42685</v>
      </c>
      <c r="P14" s="69">
        <f t="shared" si="1"/>
        <v>42686</v>
      </c>
      <c r="Q14" s="91">
        <f t="shared" si="1"/>
        <v>42687</v>
      </c>
      <c r="R14" s="69">
        <f t="shared" si="1"/>
        <v>42688</v>
      </c>
      <c r="S14" s="69">
        <f t="shared" si="1"/>
        <v>42689</v>
      </c>
      <c r="T14" s="69">
        <f t="shared" si="1"/>
        <v>42690</v>
      </c>
      <c r="U14" s="69">
        <f t="shared" si="1"/>
        <v>42691</v>
      </c>
      <c r="V14" s="69">
        <f t="shared" si="1"/>
        <v>42692</v>
      </c>
      <c r="W14" s="69">
        <f t="shared" si="1"/>
        <v>42693</v>
      </c>
      <c r="X14" s="91">
        <f t="shared" si="1"/>
        <v>42694</v>
      </c>
      <c r="Y14" s="69">
        <f t="shared" si="1"/>
        <v>42695</v>
      </c>
      <c r="Z14" s="69">
        <f t="shared" si="1"/>
        <v>42696</v>
      </c>
      <c r="AA14" s="69">
        <f t="shared" si="1"/>
        <v>42697</v>
      </c>
      <c r="AB14" s="69">
        <f t="shared" si="1"/>
        <v>42698</v>
      </c>
      <c r="AC14" s="69">
        <f t="shared" si="1"/>
        <v>42699</v>
      </c>
      <c r="AD14" s="69">
        <f t="shared" si="1"/>
        <v>42700</v>
      </c>
      <c r="AE14" s="91">
        <f t="shared" si="1"/>
        <v>42701</v>
      </c>
      <c r="AF14" s="69">
        <f t="shared" si="1"/>
        <v>42702</v>
      </c>
      <c r="AG14" s="69">
        <f t="shared" si="1"/>
        <v>42703</v>
      </c>
      <c r="AH14" s="69">
        <f t="shared" si="1"/>
        <v>42704</v>
      </c>
      <c r="AI14" s="69"/>
      <c r="AJ14" s="44" t="s">
        <v>27</v>
      </c>
    </row>
    <row r="15" spans="2:36" ht="15.75" thickTop="1" x14ac:dyDescent="0.25">
      <c r="B15" s="50" t="str">
        <f>IF(ISNA(VLOOKUP(C15,Tbl_Personnel,1,FALSE)),"*",VLOOKUP(C15,Tbl_Personnel,1,FALSE))</f>
        <v>*</v>
      </c>
      <c r="C15" s="47"/>
      <c r="D15" s="212" t="e">
        <f>IF(ISNA(VLOOKUP(C15,Tbl_Personnel,3,FALSE)),"*",VLOOKUP(C15,Tbl_Personnel,3,FALSE))
=IF(ISNA(VLOOKUP(B8,Produits,2,FALSE)),"Inconnu",VLOOKUP(B8,Produits,2,FALSE))</f>
        <v>#NAME?</v>
      </c>
      <c r="E15" s="85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7"/>
      <c r="AJ15" s="26"/>
    </row>
    <row r="16" spans="2:36" x14ac:dyDescent="0.25">
      <c r="B16" s="50" t="str">
        <f>IF(ISNA(VLOOKUP(C16,Tbl_Personnel,1,FALSE)),"*",VLOOKUP(C16,Tbl_Personnel,1,FALSE))</f>
        <v>*</v>
      </c>
      <c r="C16" s="48"/>
      <c r="D16" s="212" t="e">
        <f>IF(ISNA(VLOOKUP(C16,Tbl_Personnel,3,FALSE)),"*",VLOOKUP(C16,Tbl_Personnel,3,FALSE))
=IF(ISNA(VLOOKUP(B9,Produits,2,FALSE)),"Inconnu",VLOOKUP(B9,Produits,2,FALSE))</f>
        <v>#NAME?</v>
      </c>
      <c r="E16" s="88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90"/>
      <c r="AJ16" s="27"/>
    </row>
    <row r="17" spans="2:36" x14ac:dyDescent="0.25">
      <c r="B17" s="50" t="str">
        <f>IF(ISNA(VLOOKUP(C17,Tbl_Personnel,1,FALSE)),"*",VLOOKUP(C17,Tbl_Personnel,1,FALSE))</f>
        <v>*</v>
      </c>
      <c r="C17" s="48"/>
      <c r="D17" s="212" t="e">
        <f>IF(ISNA(VLOOKUP(C17,Tbl_Personnel,3,FALSE)),"*",VLOOKUP(C17,Tbl_Personnel,3,FALSE))
=IF(ISNA(VLOOKUP(B10,Produits,2,FALSE)),"Inconnu",VLOOKUP(B10,Produits,2,FALSE))</f>
        <v>#NAME?</v>
      </c>
      <c r="E17" s="88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90"/>
      <c r="AJ17" s="27"/>
    </row>
    <row r="18" spans="2:36" x14ac:dyDescent="0.25">
      <c r="B18" s="50" t="str">
        <f>IF(ISNA(VLOOKUP(C18,Tbl_Personnel,1,FALSE)),"*",VLOOKUP(C18,Tbl_Personnel,1,FALSE))</f>
        <v>*</v>
      </c>
      <c r="C18" s="48"/>
      <c r="D18" s="212" t="e">
        <f>IF(ISNA(VLOOKUP(C18,Tbl_Personnel,3,FALSE)),"*",VLOOKUP(C18,Tbl_Personnel,3,FALSE))
=IF(ISNA(VLOOKUP(B11,Produits,2,FALSE)),"Inconnu",VLOOKUP(B11,Produits,2,FALSE))</f>
        <v>#NAME?</v>
      </c>
      <c r="E18" s="88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90"/>
      <c r="AJ18" s="27"/>
    </row>
    <row r="19" spans="2:36" x14ac:dyDescent="0.25">
      <c r="B19" s="50" t="str">
        <f>IF(ISNA(VLOOKUP(C19,Tbl_Personnel,1,FALSE)),"*",VLOOKUP(C19,Tbl_Personnel,1,FALSE))</f>
        <v>*</v>
      </c>
      <c r="C19" s="48"/>
      <c r="D19" s="212" t="e">
        <f>IF(ISNA(VLOOKUP(C19,Tbl_Personnel,3,FALSE)),"*",VLOOKUP(C19,Tbl_Personnel,3,FALSE))
=IF(ISNA(VLOOKUP(B12,Produits,2,FALSE)),"Inconnu",VLOOKUP(B12,Produits,2,FALSE))</f>
        <v>#NAME?</v>
      </c>
      <c r="E19" s="88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90"/>
      <c r="AJ19" s="27"/>
    </row>
    <row r="20" spans="2:36" x14ac:dyDescent="0.25">
      <c r="B20" s="50" t="str">
        <f>IF(ISNA(VLOOKUP(C20,Tbl_Personnel,1,FALSE)),"*",VLOOKUP(C20,Tbl_Personnel,1,FALSE))</f>
        <v>*</v>
      </c>
      <c r="C20" s="48"/>
      <c r="D20" s="212" t="e">
        <f>IF(ISNA(VLOOKUP(C20,Tbl_Personnel,3,FALSE)),"*",VLOOKUP(C20,Tbl_Personnel,3,FALSE))
=IF(ISNA(VLOOKUP(B13,Produits,2,FALSE)),"Inconnu",VLOOKUP(B13,Produits,2,FALSE))</f>
        <v>#NAME?</v>
      </c>
      <c r="E20" s="70"/>
      <c r="F20" s="71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3"/>
      <c r="AI20" s="74"/>
      <c r="AJ20" s="27"/>
    </row>
    <row r="21" spans="2:36" x14ac:dyDescent="0.25">
      <c r="B21" s="50" t="str">
        <f>IF(ISNA(VLOOKUP(C21,Tbl_Personnel,1,FALSE)),"*",VLOOKUP(C21,Tbl_Personnel,1,FALSE))</f>
        <v>*</v>
      </c>
      <c r="C21" s="48"/>
      <c r="D21" s="212" t="e">
        <f>IF(ISNA(VLOOKUP(C21,Tbl_Personnel,3,FALSE)),"*",VLOOKUP(C21,Tbl_Personnel,3,FALSE))
=IF(ISNA(VLOOKUP(B14,Produits,2,FALSE)),"Inconnu",VLOOKUP(B14,Produits,2,FALSE))</f>
        <v>#NAME?</v>
      </c>
      <c r="E21" s="70"/>
      <c r="F21" s="71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3"/>
      <c r="AI21" s="74"/>
      <c r="AJ21" s="27"/>
    </row>
    <row r="22" spans="2:36" x14ac:dyDescent="0.25">
      <c r="B22" s="50" t="str">
        <f>IF(ISNA(VLOOKUP(C22,Tbl_Personnel,1,FALSE)),"*",VLOOKUP(C22,Tbl_Personnel,1,FALSE))</f>
        <v>*</v>
      </c>
      <c r="C22" s="48"/>
      <c r="D22" s="212" t="e">
        <f>IF(ISNA(VLOOKUP(C22,Tbl_Personnel,3,FALSE)),"*",VLOOKUP(C22,Tbl_Personnel,3,FALSE))
=IF(ISNA(VLOOKUP(B15,Produits,2,FALSE)),"Inconnu",VLOOKUP(B15,Produits,2,FALSE))</f>
        <v>#NAME?</v>
      </c>
      <c r="E22" s="70"/>
      <c r="F22" s="71"/>
      <c r="G22" s="72"/>
      <c r="H22" s="72"/>
      <c r="I22" s="72"/>
      <c r="J22" s="93"/>
      <c r="K22" s="72"/>
      <c r="L22" s="72"/>
      <c r="M22" s="72"/>
      <c r="N22" s="72"/>
      <c r="O22" s="72"/>
      <c r="P22" s="72"/>
      <c r="Q22" s="93"/>
      <c r="R22" s="72"/>
      <c r="S22" s="72"/>
      <c r="T22" s="72"/>
      <c r="U22" s="72"/>
      <c r="V22" s="72"/>
      <c r="W22" s="72"/>
      <c r="X22" s="93"/>
      <c r="Y22" s="72"/>
      <c r="Z22" s="72"/>
      <c r="AA22" s="72"/>
      <c r="AB22" s="72"/>
      <c r="AC22" s="72"/>
      <c r="AD22" s="72"/>
      <c r="AE22" s="93"/>
      <c r="AF22" s="72"/>
      <c r="AG22" s="72"/>
      <c r="AH22" s="73"/>
      <c r="AI22" s="74"/>
      <c r="AJ22" s="27"/>
    </row>
    <row r="23" spans="2:36" x14ac:dyDescent="0.25">
      <c r="B23" s="50" t="str">
        <f>IF(ISNA(VLOOKUP(C23,Tbl_Personnel,1,FALSE)),"*",VLOOKUP(C23,Tbl_Personnel,1,FALSE))</f>
        <v>*</v>
      </c>
      <c r="C23" s="48"/>
      <c r="D23" s="212" t="e">
        <f>IF(ISNA(VLOOKUP(C23,Tbl_Personnel,3,FALSE)),"*",VLOOKUP(C23,Tbl_Personnel,3,FALSE))
=IF(ISNA(VLOOKUP(B16,Produits,2,FALSE)),"Inconnu",VLOOKUP(B16,Produits,2,FALSE))</f>
        <v>#NAME?</v>
      </c>
      <c r="E23" s="70"/>
      <c r="F23" s="71"/>
      <c r="G23" s="72"/>
      <c r="H23" s="72"/>
      <c r="I23" s="72"/>
      <c r="J23" s="93"/>
      <c r="K23" s="72"/>
      <c r="L23" s="72"/>
      <c r="M23" s="72"/>
      <c r="N23" s="72"/>
      <c r="O23" s="72"/>
      <c r="P23" s="72"/>
      <c r="Q23" s="93"/>
      <c r="R23" s="72"/>
      <c r="S23" s="72"/>
      <c r="T23" s="72"/>
      <c r="U23" s="72"/>
      <c r="V23" s="72"/>
      <c r="W23" s="72"/>
      <c r="X23" s="93"/>
      <c r="Y23" s="72"/>
      <c r="Z23" s="72"/>
      <c r="AA23" s="72"/>
      <c r="AB23" s="72"/>
      <c r="AC23" s="72"/>
      <c r="AD23" s="72"/>
      <c r="AE23" s="93"/>
      <c r="AF23" s="72"/>
      <c r="AG23" s="72"/>
      <c r="AH23" s="73"/>
      <c r="AI23" s="74"/>
      <c r="AJ23" s="27"/>
    </row>
    <row r="24" spans="2:36" x14ac:dyDescent="0.25">
      <c r="B24" s="50" t="str">
        <f>IF(ISNA(VLOOKUP(C24,Tbl_Personnel,1,FALSE)),"*",VLOOKUP(C24,Tbl_Personnel,1,FALSE))</f>
        <v>*</v>
      </c>
      <c r="C24" s="48"/>
      <c r="D24" s="212" t="e">
        <f>IF(ISNA(VLOOKUP(C24,Tbl_Personnel,3,FALSE)),"*",VLOOKUP(C24,Tbl_Personnel,3,FALSE))
=IF(ISNA(VLOOKUP(B17,Produits,2,FALSE)),"Inconnu",VLOOKUP(B17,Produits,2,FALSE))</f>
        <v>#NAME?</v>
      </c>
      <c r="E24" s="70"/>
      <c r="F24" s="71"/>
      <c r="G24" s="72"/>
      <c r="H24" s="72"/>
      <c r="I24" s="72"/>
      <c r="J24" s="93"/>
      <c r="K24" s="72"/>
      <c r="L24" s="72"/>
      <c r="M24" s="72"/>
      <c r="N24" s="72"/>
      <c r="O24" s="72"/>
      <c r="P24" s="72"/>
      <c r="Q24" s="93"/>
      <c r="R24" s="72"/>
      <c r="S24" s="72"/>
      <c r="T24" s="72"/>
      <c r="U24" s="72"/>
      <c r="V24" s="72"/>
      <c r="W24" s="72"/>
      <c r="X24" s="93"/>
      <c r="Y24" s="72"/>
      <c r="Z24" s="72"/>
      <c r="AA24" s="72"/>
      <c r="AB24" s="72"/>
      <c r="AC24" s="72"/>
      <c r="AD24" s="72"/>
      <c r="AE24" s="93"/>
      <c r="AF24" s="72"/>
      <c r="AG24" s="72"/>
      <c r="AH24" s="73"/>
      <c r="AI24" s="74"/>
      <c r="AJ24" s="27"/>
    </row>
    <row r="25" spans="2:36" x14ac:dyDescent="0.25">
      <c r="B25" s="50" t="str">
        <f>IF(ISNA(VLOOKUP(C25,Tbl_Personnel,1,FALSE)),"*",VLOOKUP(C25,Tbl_Personnel,1,FALSE))</f>
        <v>*</v>
      </c>
      <c r="C25" s="48"/>
      <c r="D25" s="212" t="e">
        <f>IF(ISNA(VLOOKUP(C25,Tbl_Personnel,3,FALSE)),"*",VLOOKUP(C25,Tbl_Personnel,3,FALSE))
=IF(ISNA(VLOOKUP(B18,Produits,2,FALSE)),"Inconnu",VLOOKUP(B18,Produits,2,FALSE))</f>
        <v>#NAME?</v>
      </c>
      <c r="E25" s="70"/>
      <c r="F25" s="71"/>
      <c r="G25" s="72"/>
      <c r="H25" s="72"/>
      <c r="I25" s="72"/>
      <c r="J25" s="93"/>
      <c r="K25" s="72"/>
      <c r="L25" s="72"/>
      <c r="M25" s="72"/>
      <c r="N25" s="72"/>
      <c r="O25" s="72"/>
      <c r="P25" s="72"/>
      <c r="Q25" s="93"/>
      <c r="R25" s="72"/>
      <c r="S25" s="72"/>
      <c r="T25" s="72"/>
      <c r="U25" s="72"/>
      <c r="V25" s="72"/>
      <c r="W25" s="72"/>
      <c r="X25" s="93"/>
      <c r="Y25" s="72"/>
      <c r="Z25" s="72"/>
      <c r="AA25" s="72"/>
      <c r="AB25" s="72"/>
      <c r="AC25" s="72"/>
      <c r="AD25" s="72"/>
      <c r="AE25" s="93"/>
      <c r="AF25" s="72"/>
      <c r="AG25" s="72"/>
      <c r="AH25" s="73"/>
      <c r="AI25" s="74"/>
      <c r="AJ25" s="27"/>
    </row>
    <row r="26" spans="2:36" x14ac:dyDescent="0.25">
      <c r="B26" s="50" t="str">
        <f>IF(ISNA(VLOOKUP(C26,Tbl_Personnel,1,FALSE)),"*",VLOOKUP(C26,Tbl_Personnel,1,FALSE))</f>
        <v>*</v>
      </c>
      <c r="C26" s="48"/>
      <c r="D26" s="212" t="e">
        <f>IF(ISNA(VLOOKUP(C26,Tbl_Personnel,3,FALSE)),"*",VLOOKUP(C26,Tbl_Personnel,3,FALSE))
=IF(ISNA(VLOOKUP(B19,Produits,2,FALSE)),"Inconnu",VLOOKUP(B19,Produits,2,FALSE))</f>
        <v>#NAME?</v>
      </c>
      <c r="E26" s="70"/>
      <c r="F26" s="71"/>
      <c r="G26" s="72"/>
      <c r="H26" s="72"/>
      <c r="I26" s="72"/>
      <c r="J26" s="93"/>
      <c r="K26" s="72"/>
      <c r="L26" s="72"/>
      <c r="M26" s="72"/>
      <c r="N26" s="72"/>
      <c r="O26" s="72"/>
      <c r="P26" s="72"/>
      <c r="Q26" s="93"/>
      <c r="R26" s="72"/>
      <c r="S26" s="72"/>
      <c r="T26" s="72"/>
      <c r="U26" s="72"/>
      <c r="V26" s="72"/>
      <c r="W26" s="72"/>
      <c r="X26" s="93"/>
      <c r="Y26" s="72"/>
      <c r="Z26" s="72"/>
      <c r="AA26" s="72"/>
      <c r="AB26" s="72"/>
      <c r="AC26" s="72"/>
      <c r="AD26" s="72"/>
      <c r="AE26" s="93"/>
      <c r="AF26" s="72"/>
      <c r="AG26" s="72"/>
      <c r="AH26" s="73"/>
      <c r="AI26" s="74"/>
      <c r="AJ26" s="27"/>
    </row>
    <row r="27" spans="2:36" x14ac:dyDescent="0.25">
      <c r="B27" s="50" t="str">
        <f>IF(ISNA(VLOOKUP(C27,Tbl_Personnel,1,FALSE)),"*",VLOOKUP(C27,Tbl_Personnel,1,FALSE))</f>
        <v>*</v>
      </c>
      <c r="C27" s="48"/>
      <c r="D27" s="212" t="e">
        <f>IF(ISNA(VLOOKUP(C27,Tbl_Personnel,3,FALSE)),"*",VLOOKUP(C27,Tbl_Personnel,3,FALSE))
=IF(ISNA(VLOOKUP(B20,Produits,2,FALSE)),"Inconnu",VLOOKUP(B20,Produits,2,FALSE))</f>
        <v>#NAME?</v>
      </c>
      <c r="E27" s="70"/>
      <c r="F27" s="71"/>
      <c r="G27" s="72"/>
      <c r="H27" s="72"/>
      <c r="I27" s="72"/>
      <c r="J27" s="93"/>
      <c r="K27" s="72"/>
      <c r="L27" s="72"/>
      <c r="M27" s="72"/>
      <c r="N27" s="72"/>
      <c r="O27" s="72"/>
      <c r="P27" s="72"/>
      <c r="Q27" s="93"/>
      <c r="R27" s="72"/>
      <c r="S27" s="72"/>
      <c r="T27" s="72"/>
      <c r="U27" s="72"/>
      <c r="V27" s="72"/>
      <c r="W27" s="72"/>
      <c r="X27" s="93"/>
      <c r="Y27" s="72"/>
      <c r="Z27" s="72"/>
      <c r="AA27" s="72"/>
      <c r="AB27" s="72"/>
      <c r="AC27" s="72"/>
      <c r="AD27" s="72"/>
      <c r="AE27" s="93"/>
      <c r="AF27" s="72"/>
      <c r="AG27" s="72"/>
      <c r="AH27" s="73"/>
      <c r="AI27" s="74"/>
      <c r="AJ27" s="27"/>
    </row>
    <row r="28" spans="2:36" ht="15.75" thickBot="1" x14ac:dyDescent="0.3">
      <c r="B28" s="51" t="str">
        <f>IF(ISNA(VLOOKUP(C28,Tbl_Personnel,1,FALSE)),"*",VLOOKUP(C28,Tbl_Personnel,1,FALSE))</f>
        <v>*</v>
      </c>
      <c r="C28" s="49"/>
      <c r="D28" s="213" t="e">
        <f>IF(ISNA(VLOOKUP(C28,Tbl_Personnel,3,FALSE)),"*",VLOOKUP(C28,Tbl_Personnel,3,FALSE))
=IF(ISNA(VLOOKUP(B21,Produits,2,FALSE)),"Inconnu",VLOOKUP(B21,Produits,2,FALSE))</f>
        <v>#NAME?</v>
      </c>
      <c r="E28" s="81"/>
      <c r="F28" s="75"/>
      <c r="G28" s="76"/>
      <c r="H28" s="76"/>
      <c r="I28" s="76"/>
      <c r="J28" s="94"/>
      <c r="K28" s="76"/>
      <c r="L28" s="76"/>
      <c r="M28" s="76"/>
      <c r="N28" s="76"/>
      <c r="O28" s="76"/>
      <c r="P28" s="76"/>
      <c r="Q28" s="94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94"/>
      <c r="AF28" s="76"/>
      <c r="AG28" s="76"/>
      <c r="AH28" s="82"/>
      <c r="AI28" s="83"/>
      <c r="AJ28" s="28"/>
    </row>
  </sheetData>
  <mergeCells count="2">
    <mergeCell ref="B11:C11"/>
    <mergeCell ref="E11:K1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OFFSET(Personnel!$C$9,0,0,COUNTA(Personnel!$C:$C)-1)</xm:f>
          </x14:formula1>
          <xm:sqref>C15:C28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28"/>
  <sheetViews>
    <sheetView topLeftCell="A7" workbookViewId="0">
      <selection activeCell="C19" sqref="C19"/>
    </sheetView>
  </sheetViews>
  <sheetFormatPr baseColWidth="10" defaultRowHeight="15" x14ac:dyDescent="0.25"/>
  <cols>
    <col min="1" max="1" width="2.42578125" customWidth="1"/>
    <col min="2" max="2" width="6.5703125" customWidth="1"/>
    <col min="3" max="3" width="22.7109375" customWidth="1"/>
    <col min="4" max="4" width="10.140625" customWidth="1"/>
    <col min="5" max="13" width="4.7109375" customWidth="1"/>
    <col min="14" max="35" width="5.7109375" customWidth="1"/>
    <col min="36" max="36" width="21" customWidth="1"/>
  </cols>
  <sheetData>
    <row r="1" spans="2:36" ht="15.75" thickBot="1" x14ac:dyDescent="0.3"/>
    <row r="2" spans="2:36" ht="15.75" thickTop="1" x14ac:dyDescent="0.25">
      <c r="B2" s="59">
        <v>1</v>
      </c>
      <c r="C2" s="84" t="s">
        <v>46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6"/>
    </row>
    <row r="3" spans="2:36" x14ac:dyDescent="0.25">
      <c r="B3" s="60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8"/>
    </row>
    <row r="4" spans="2:36" x14ac:dyDescent="0.25">
      <c r="B4" s="60">
        <v>3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8"/>
    </row>
    <row r="5" spans="2:36" x14ac:dyDescent="0.25">
      <c r="B5" s="60">
        <v>4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8"/>
    </row>
    <row r="6" spans="2:36" x14ac:dyDescent="0.25">
      <c r="B6" s="60">
        <v>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8"/>
    </row>
    <row r="7" spans="2:36" x14ac:dyDescent="0.25">
      <c r="B7" s="60">
        <v>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8"/>
    </row>
    <row r="8" spans="2:36" x14ac:dyDescent="0.25">
      <c r="B8" s="60">
        <v>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8"/>
    </row>
    <row r="9" spans="2:36" ht="15.75" thickBot="1" x14ac:dyDescent="0.3">
      <c r="B9" s="61">
        <v>8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40"/>
    </row>
    <row r="10" spans="2:36" ht="16.5" thickTop="1" thickBot="1" x14ac:dyDescent="0.3">
      <c r="B10" s="63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</row>
    <row r="11" spans="2:36" ht="27" thickBot="1" x14ac:dyDescent="0.45">
      <c r="B11" s="130" t="s">
        <v>44</v>
      </c>
      <c r="C11" s="131"/>
      <c r="D11" s="65" t="s">
        <v>45</v>
      </c>
      <c r="E11" s="127">
        <v>42705</v>
      </c>
      <c r="F11" s="128"/>
      <c r="G11" s="128"/>
      <c r="H11" s="128"/>
      <c r="I11" s="128"/>
      <c r="J11" s="128"/>
      <c r="K11" s="129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</row>
    <row r="12" spans="2:36" ht="15.75" thickBot="1" x14ac:dyDescent="0.3">
      <c r="B12" s="64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</row>
    <row r="13" spans="2:36" ht="15.75" thickBot="1" x14ac:dyDescent="0.3">
      <c r="E13" s="66">
        <f>E14</f>
        <v>42705</v>
      </c>
      <c r="F13" s="67">
        <f>F14</f>
        <v>42706</v>
      </c>
      <c r="G13" s="67">
        <f t="shared" ref="G13:AI13" si="0">G14</f>
        <v>42707</v>
      </c>
      <c r="H13" s="67">
        <f t="shared" si="0"/>
        <v>42708</v>
      </c>
      <c r="I13" s="67">
        <f t="shared" si="0"/>
        <v>42709</v>
      </c>
      <c r="J13" s="163">
        <f t="shared" si="0"/>
        <v>42710</v>
      </c>
      <c r="K13" s="165">
        <f t="shared" si="0"/>
        <v>42711</v>
      </c>
      <c r="L13" s="165">
        <f t="shared" si="0"/>
        <v>42712</v>
      </c>
      <c r="M13" s="165">
        <f t="shared" si="0"/>
        <v>42713</v>
      </c>
      <c r="N13" s="165">
        <f t="shared" si="0"/>
        <v>42714</v>
      </c>
      <c r="O13" s="165">
        <f t="shared" si="0"/>
        <v>42715</v>
      </c>
      <c r="P13" s="165">
        <f t="shared" si="0"/>
        <v>42716</v>
      </c>
      <c r="Q13" s="163">
        <f t="shared" si="0"/>
        <v>42717</v>
      </c>
      <c r="R13" s="165">
        <f t="shared" si="0"/>
        <v>42718</v>
      </c>
      <c r="S13" s="165">
        <f t="shared" si="0"/>
        <v>42719</v>
      </c>
      <c r="T13" s="165">
        <f t="shared" si="0"/>
        <v>42720</v>
      </c>
      <c r="U13" s="165">
        <f t="shared" si="0"/>
        <v>42721</v>
      </c>
      <c r="V13" s="165">
        <f t="shared" si="0"/>
        <v>42722</v>
      </c>
      <c r="W13" s="165">
        <f t="shared" si="0"/>
        <v>42723</v>
      </c>
      <c r="X13" s="163">
        <f t="shared" si="0"/>
        <v>42724</v>
      </c>
      <c r="Y13" s="165">
        <f t="shared" si="0"/>
        <v>42725</v>
      </c>
      <c r="Z13" s="165">
        <f t="shared" si="0"/>
        <v>42726</v>
      </c>
      <c r="AA13" s="165">
        <f t="shared" si="0"/>
        <v>42727</v>
      </c>
      <c r="AB13" s="165">
        <f t="shared" si="0"/>
        <v>42728</v>
      </c>
      <c r="AC13" s="165">
        <f t="shared" si="0"/>
        <v>42729</v>
      </c>
      <c r="AD13" s="165">
        <f t="shared" si="0"/>
        <v>42730</v>
      </c>
      <c r="AE13" s="163">
        <f t="shared" si="0"/>
        <v>42731</v>
      </c>
      <c r="AF13" s="67">
        <f t="shared" si="0"/>
        <v>42732</v>
      </c>
      <c r="AG13" s="67">
        <f t="shared" si="0"/>
        <v>42733</v>
      </c>
      <c r="AH13" s="67">
        <f t="shared" si="0"/>
        <v>42734</v>
      </c>
      <c r="AI13" s="68">
        <f t="shared" si="0"/>
        <v>42735</v>
      </c>
    </row>
    <row r="14" spans="2:36" s="32" customFormat="1" ht="16.5" thickTop="1" thickBot="1" x14ac:dyDescent="0.3">
      <c r="B14" s="41" t="s">
        <v>0</v>
      </c>
      <c r="C14" s="42" t="s">
        <v>1</v>
      </c>
      <c r="D14" s="43" t="s">
        <v>56</v>
      </c>
      <c r="E14" s="69">
        <f>E11</f>
        <v>42705</v>
      </c>
      <c r="F14" s="69">
        <f>E14+1</f>
        <v>42706</v>
      </c>
      <c r="G14" s="69">
        <f t="shared" ref="G14:AI14" si="1">F14+1</f>
        <v>42707</v>
      </c>
      <c r="H14" s="69">
        <f t="shared" si="1"/>
        <v>42708</v>
      </c>
      <c r="I14" s="69">
        <f t="shared" si="1"/>
        <v>42709</v>
      </c>
      <c r="J14" s="164">
        <f t="shared" si="1"/>
        <v>42710</v>
      </c>
      <c r="K14" s="164">
        <f t="shared" si="1"/>
        <v>42711</v>
      </c>
      <c r="L14" s="164">
        <f t="shared" si="1"/>
        <v>42712</v>
      </c>
      <c r="M14" s="164">
        <f t="shared" si="1"/>
        <v>42713</v>
      </c>
      <c r="N14" s="164">
        <f t="shared" si="1"/>
        <v>42714</v>
      </c>
      <c r="O14" s="164">
        <f t="shared" si="1"/>
        <v>42715</v>
      </c>
      <c r="P14" s="164">
        <f t="shared" si="1"/>
        <v>42716</v>
      </c>
      <c r="Q14" s="164">
        <f t="shared" si="1"/>
        <v>42717</v>
      </c>
      <c r="R14" s="164">
        <f t="shared" si="1"/>
        <v>42718</v>
      </c>
      <c r="S14" s="164">
        <f t="shared" si="1"/>
        <v>42719</v>
      </c>
      <c r="T14" s="164">
        <f t="shared" si="1"/>
        <v>42720</v>
      </c>
      <c r="U14" s="164">
        <f t="shared" si="1"/>
        <v>42721</v>
      </c>
      <c r="V14" s="164">
        <f t="shared" si="1"/>
        <v>42722</v>
      </c>
      <c r="W14" s="164">
        <f t="shared" si="1"/>
        <v>42723</v>
      </c>
      <c r="X14" s="164">
        <f t="shared" si="1"/>
        <v>42724</v>
      </c>
      <c r="Y14" s="164">
        <f t="shared" si="1"/>
        <v>42725</v>
      </c>
      <c r="Z14" s="164">
        <f t="shared" si="1"/>
        <v>42726</v>
      </c>
      <c r="AA14" s="164">
        <f t="shared" si="1"/>
        <v>42727</v>
      </c>
      <c r="AB14" s="164">
        <f t="shared" si="1"/>
        <v>42728</v>
      </c>
      <c r="AC14" s="164">
        <f t="shared" si="1"/>
        <v>42729</v>
      </c>
      <c r="AD14" s="164">
        <f t="shared" si="1"/>
        <v>42730</v>
      </c>
      <c r="AE14" s="164">
        <f t="shared" si="1"/>
        <v>42731</v>
      </c>
      <c r="AF14" s="69">
        <f t="shared" si="1"/>
        <v>42732</v>
      </c>
      <c r="AG14" s="69">
        <f t="shared" si="1"/>
        <v>42733</v>
      </c>
      <c r="AH14" s="69">
        <f t="shared" si="1"/>
        <v>42734</v>
      </c>
      <c r="AI14" s="69">
        <f t="shared" si="1"/>
        <v>42735</v>
      </c>
      <c r="AJ14" s="44" t="s">
        <v>27</v>
      </c>
    </row>
    <row r="15" spans="2:36" ht="15.75" thickTop="1" x14ac:dyDescent="0.25">
      <c r="B15" s="50" t="str">
        <f>IF(ISNA(VLOOKUP(C15,Tbl_Personnel,1,FALSE)),"*",VLOOKUP(C15,Tbl_Personnel,1,FALSE))</f>
        <v>*</v>
      </c>
      <c r="C15" s="47"/>
      <c r="D15" s="212" t="e">
        <f>IF(ISNA(VLOOKUP(C15,Tbl_Personnel,3,FALSE)),"*",VLOOKUP(C15,Tbl_Personnel,3,FALSE))
=IF(ISNA(VLOOKUP(B8,Produits,2,FALSE)),"Inconnu",VLOOKUP(B8,Produits,2,FALSE))</f>
        <v>#NAME?</v>
      </c>
      <c r="E15" s="85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7"/>
      <c r="AJ15" s="26"/>
    </row>
    <row r="16" spans="2:36" x14ac:dyDescent="0.25">
      <c r="B16" s="50" t="str">
        <f>IF(ISNA(VLOOKUP(C16,Tbl_Personnel,1,FALSE)),"*",VLOOKUP(C16,Tbl_Personnel,1,FALSE))</f>
        <v>*</v>
      </c>
      <c r="C16" s="48"/>
      <c r="D16" s="212" t="e">
        <f>IF(ISNA(VLOOKUP(C16,Tbl_Personnel,3,FALSE)),"*",VLOOKUP(C16,Tbl_Personnel,3,FALSE))
=IF(ISNA(VLOOKUP(B9,Produits,2,FALSE)),"Inconnu",VLOOKUP(B9,Produits,2,FALSE))</f>
        <v>#NAME?</v>
      </c>
      <c r="E16" s="88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90"/>
      <c r="AJ16" s="27"/>
    </row>
    <row r="17" spans="2:36" x14ac:dyDescent="0.25">
      <c r="B17" s="50" t="str">
        <f>IF(ISNA(VLOOKUP(C17,Tbl_Personnel,1,FALSE)),"*",VLOOKUP(C17,Tbl_Personnel,1,FALSE))</f>
        <v>*</v>
      </c>
      <c r="C17" s="48"/>
      <c r="D17" s="212" t="e">
        <f>IF(ISNA(VLOOKUP(C17,Tbl_Personnel,3,FALSE)),"*",VLOOKUP(C17,Tbl_Personnel,3,FALSE))
=IF(ISNA(VLOOKUP(B10,Produits,2,FALSE)),"Inconnu",VLOOKUP(B10,Produits,2,FALSE))</f>
        <v>#NAME?</v>
      </c>
      <c r="E17" s="88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90"/>
      <c r="AJ17" s="27"/>
    </row>
    <row r="18" spans="2:36" x14ac:dyDescent="0.25">
      <c r="B18" s="50" t="str">
        <f>IF(ISNA(VLOOKUP(C18,Tbl_Personnel,1,FALSE)),"*",VLOOKUP(C18,Tbl_Personnel,1,FALSE))</f>
        <v>*</v>
      </c>
      <c r="C18" s="48"/>
      <c r="D18" s="212" t="e">
        <f>IF(ISNA(VLOOKUP(C18,Tbl_Personnel,3,FALSE)),"*",VLOOKUP(C18,Tbl_Personnel,3,FALSE))
=IF(ISNA(VLOOKUP(B11,Produits,2,FALSE)),"Inconnu",VLOOKUP(B11,Produits,2,FALSE))</f>
        <v>#NAME?</v>
      </c>
      <c r="E18" s="88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90"/>
      <c r="AJ18" s="27"/>
    </row>
    <row r="19" spans="2:36" x14ac:dyDescent="0.25">
      <c r="B19" s="50" t="str">
        <f>IF(ISNA(VLOOKUP(C19,Tbl_Personnel,1,FALSE)),"*",VLOOKUP(C19,Tbl_Personnel,1,FALSE))</f>
        <v>*</v>
      </c>
      <c r="C19" s="48"/>
      <c r="D19" s="212" t="e">
        <f>IF(ISNA(VLOOKUP(C19,Tbl_Personnel,3,FALSE)),"*",VLOOKUP(C19,Tbl_Personnel,3,FALSE))
=IF(ISNA(VLOOKUP(B12,Produits,2,FALSE)),"Inconnu",VLOOKUP(B12,Produits,2,FALSE))</f>
        <v>#NAME?</v>
      </c>
      <c r="E19" s="88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90"/>
      <c r="AJ19" s="27"/>
    </row>
    <row r="20" spans="2:36" x14ac:dyDescent="0.25">
      <c r="B20" s="50" t="str">
        <f>IF(ISNA(VLOOKUP(C20,Tbl_Personnel,1,FALSE)),"*",VLOOKUP(C20,Tbl_Personnel,1,FALSE))</f>
        <v>*</v>
      </c>
      <c r="C20" s="48"/>
      <c r="D20" s="212" t="e">
        <f>IF(ISNA(VLOOKUP(C20,Tbl_Personnel,3,FALSE)),"*",VLOOKUP(C20,Tbl_Personnel,3,FALSE))
=IF(ISNA(VLOOKUP(B13,Produits,2,FALSE)),"Inconnu",VLOOKUP(B13,Produits,2,FALSE))</f>
        <v>#NAME?</v>
      </c>
      <c r="E20" s="70"/>
      <c r="F20" s="71"/>
      <c r="G20" s="72"/>
      <c r="H20" s="72"/>
      <c r="I20" s="72"/>
      <c r="J20" s="93"/>
      <c r="K20" s="72"/>
      <c r="L20" s="72"/>
      <c r="M20" s="72"/>
      <c r="N20" s="72"/>
      <c r="O20" s="72"/>
      <c r="P20" s="72"/>
      <c r="Q20" s="93"/>
      <c r="R20" s="72"/>
      <c r="S20" s="72"/>
      <c r="T20" s="72"/>
      <c r="U20" s="72"/>
      <c r="V20" s="72"/>
      <c r="W20" s="72"/>
      <c r="X20" s="93"/>
      <c r="Y20" s="72"/>
      <c r="Z20" s="72"/>
      <c r="AA20" s="72"/>
      <c r="AB20" s="72"/>
      <c r="AC20" s="72"/>
      <c r="AD20" s="72"/>
      <c r="AE20" s="93"/>
      <c r="AF20" s="72"/>
      <c r="AG20" s="72"/>
      <c r="AH20" s="73"/>
      <c r="AI20" s="74"/>
      <c r="AJ20" s="27"/>
    </row>
    <row r="21" spans="2:36" x14ac:dyDescent="0.25">
      <c r="B21" s="50" t="str">
        <f>IF(ISNA(VLOOKUP(C21,Tbl_Personnel,1,FALSE)),"*",VLOOKUP(C21,Tbl_Personnel,1,FALSE))</f>
        <v>*</v>
      </c>
      <c r="C21" s="48"/>
      <c r="D21" s="212" t="e">
        <f>IF(ISNA(VLOOKUP(C21,Tbl_Personnel,3,FALSE)),"*",VLOOKUP(C21,Tbl_Personnel,3,FALSE))
=IF(ISNA(VLOOKUP(B14,Produits,2,FALSE)),"Inconnu",VLOOKUP(B14,Produits,2,FALSE))</f>
        <v>#NAME?</v>
      </c>
      <c r="E21" s="70"/>
      <c r="F21" s="71"/>
      <c r="G21" s="72"/>
      <c r="H21" s="72"/>
      <c r="I21" s="72"/>
      <c r="J21" s="93"/>
      <c r="K21" s="72"/>
      <c r="L21" s="72"/>
      <c r="M21" s="72"/>
      <c r="N21" s="72"/>
      <c r="O21" s="72"/>
      <c r="P21" s="72"/>
      <c r="Q21" s="93"/>
      <c r="R21" s="72"/>
      <c r="S21" s="72"/>
      <c r="T21" s="72"/>
      <c r="U21" s="72"/>
      <c r="V21" s="72"/>
      <c r="W21" s="72"/>
      <c r="X21" s="93"/>
      <c r="Y21" s="72"/>
      <c r="Z21" s="72"/>
      <c r="AA21" s="72"/>
      <c r="AB21" s="72"/>
      <c r="AC21" s="72"/>
      <c r="AD21" s="72"/>
      <c r="AE21" s="93"/>
      <c r="AF21" s="72"/>
      <c r="AG21" s="72"/>
      <c r="AH21" s="73"/>
      <c r="AI21" s="74"/>
      <c r="AJ21" s="27"/>
    </row>
    <row r="22" spans="2:36" x14ac:dyDescent="0.25">
      <c r="B22" s="50" t="str">
        <f>IF(ISNA(VLOOKUP(C22,Tbl_Personnel,1,FALSE)),"*",VLOOKUP(C22,Tbl_Personnel,1,FALSE))</f>
        <v>*</v>
      </c>
      <c r="C22" s="48"/>
      <c r="D22" s="212" t="e">
        <f>IF(ISNA(VLOOKUP(C22,Tbl_Personnel,3,FALSE)),"*",VLOOKUP(C22,Tbl_Personnel,3,FALSE))
=IF(ISNA(VLOOKUP(B15,Produits,2,FALSE)),"Inconnu",VLOOKUP(B15,Produits,2,FALSE))</f>
        <v>#NAME?</v>
      </c>
      <c r="E22" s="70"/>
      <c r="F22" s="71"/>
      <c r="G22" s="72"/>
      <c r="H22" s="72"/>
      <c r="I22" s="72"/>
      <c r="J22" s="93"/>
      <c r="K22" s="72"/>
      <c r="L22" s="72"/>
      <c r="M22" s="72"/>
      <c r="N22" s="72"/>
      <c r="O22" s="72"/>
      <c r="P22" s="72"/>
      <c r="Q22" s="93"/>
      <c r="R22" s="72"/>
      <c r="S22" s="72"/>
      <c r="T22" s="72"/>
      <c r="U22" s="72"/>
      <c r="V22" s="72"/>
      <c r="W22" s="72"/>
      <c r="X22" s="93"/>
      <c r="Y22" s="72"/>
      <c r="Z22" s="72"/>
      <c r="AA22" s="72"/>
      <c r="AB22" s="72"/>
      <c r="AC22" s="72"/>
      <c r="AD22" s="72"/>
      <c r="AE22" s="93"/>
      <c r="AF22" s="72"/>
      <c r="AG22" s="72"/>
      <c r="AH22" s="73"/>
      <c r="AI22" s="74"/>
      <c r="AJ22" s="27"/>
    </row>
    <row r="23" spans="2:36" x14ac:dyDescent="0.25">
      <c r="B23" s="50" t="str">
        <f>IF(ISNA(VLOOKUP(C23,Tbl_Personnel,1,FALSE)),"*",VLOOKUP(C23,Tbl_Personnel,1,FALSE))</f>
        <v>*</v>
      </c>
      <c r="C23" s="48"/>
      <c r="D23" s="212" t="e">
        <f>IF(ISNA(VLOOKUP(C23,Tbl_Personnel,3,FALSE)),"*",VLOOKUP(C23,Tbl_Personnel,3,FALSE))
=IF(ISNA(VLOOKUP(B16,Produits,2,FALSE)),"Inconnu",VLOOKUP(B16,Produits,2,FALSE))</f>
        <v>#NAME?</v>
      </c>
      <c r="E23" s="70"/>
      <c r="F23" s="71"/>
      <c r="G23" s="72"/>
      <c r="H23" s="72"/>
      <c r="I23" s="72"/>
      <c r="J23" s="93"/>
      <c r="K23" s="72"/>
      <c r="L23" s="72"/>
      <c r="M23" s="72"/>
      <c r="N23" s="72"/>
      <c r="O23" s="72"/>
      <c r="P23" s="72"/>
      <c r="Q23" s="93"/>
      <c r="R23" s="72"/>
      <c r="S23" s="72"/>
      <c r="T23" s="72"/>
      <c r="U23" s="72"/>
      <c r="V23" s="72"/>
      <c r="W23" s="72"/>
      <c r="X23" s="93"/>
      <c r="Y23" s="72"/>
      <c r="Z23" s="72"/>
      <c r="AA23" s="72"/>
      <c r="AB23" s="72"/>
      <c r="AC23" s="72"/>
      <c r="AD23" s="72"/>
      <c r="AE23" s="93"/>
      <c r="AF23" s="72"/>
      <c r="AG23" s="72"/>
      <c r="AH23" s="73"/>
      <c r="AI23" s="74"/>
      <c r="AJ23" s="27"/>
    </row>
    <row r="24" spans="2:36" x14ac:dyDescent="0.25">
      <c r="B24" s="50" t="str">
        <f>IF(ISNA(VLOOKUP(C24,Tbl_Personnel,1,FALSE)),"*",VLOOKUP(C24,Tbl_Personnel,1,FALSE))</f>
        <v>*</v>
      </c>
      <c r="C24" s="48"/>
      <c r="D24" s="212" t="e">
        <f>IF(ISNA(VLOOKUP(C24,Tbl_Personnel,3,FALSE)),"*",VLOOKUP(C24,Tbl_Personnel,3,FALSE))
=IF(ISNA(VLOOKUP(B17,Produits,2,FALSE)),"Inconnu",VLOOKUP(B17,Produits,2,FALSE))</f>
        <v>#NAME?</v>
      </c>
      <c r="E24" s="70"/>
      <c r="F24" s="71"/>
      <c r="G24" s="72"/>
      <c r="H24" s="72"/>
      <c r="I24" s="72"/>
      <c r="J24" s="93"/>
      <c r="K24" s="72"/>
      <c r="L24" s="72"/>
      <c r="M24" s="72"/>
      <c r="N24" s="72"/>
      <c r="O24" s="72"/>
      <c r="P24" s="72"/>
      <c r="Q24" s="93"/>
      <c r="R24" s="72"/>
      <c r="S24" s="72"/>
      <c r="T24" s="72"/>
      <c r="U24" s="72"/>
      <c r="V24" s="72"/>
      <c r="W24" s="72"/>
      <c r="X24" s="93"/>
      <c r="Y24" s="72"/>
      <c r="Z24" s="72"/>
      <c r="AA24" s="72"/>
      <c r="AB24" s="72"/>
      <c r="AC24" s="72"/>
      <c r="AD24" s="72"/>
      <c r="AE24" s="93"/>
      <c r="AF24" s="72"/>
      <c r="AG24" s="72"/>
      <c r="AH24" s="73"/>
      <c r="AI24" s="74"/>
      <c r="AJ24" s="27"/>
    </row>
    <row r="25" spans="2:36" x14ac:dyDescent="0.25">
      <c r="B25" s="50" t="str">
        <f>IF(ISNA(VLOOKUP(C25,Tbl_Personnel,1,FALSE)),"*",VLOOKUP(C25,Tbl_Personnel,1,FALSE))</f>
        <v>*</v>
      </c>
      <c r="C25" s="48"/>
      <c r="D25" s="212" t="e">
        <f>IF(ISNA(VLOOKUP(C25,Tbl_Personnel,3,FALSE)),"*",VLOOKUP(C25,Tbl_Personnel,3,FALSE))
=IF(ISNA(VLOOKUP(B18,Produits,2,FALSE)),"Inconnu",VLOOKUP(B18,Produits,2,FALSE))</f>
        <v>#NAME?</v>
      </c>
      <c r="E25" s="70"/>
      <c r="F25" s="71"/>
      <c r="G25" s="72"/>
      <c r="H25" s="72"/>
      <c r="I25" s="72"/>
      <c r="J25" s="93"/>
      <c r="K25" s="72"/>
      <c r="L25" s="72"/>
      <c r="M25" s="72"/>
      <c r="N25" s="72"/>
      <c r="O25" s="72"/>
      <c r="P25" s="72"/>
      <c r="Q25" s="93"/>
      <c r="R25" s="72"/>
      <c r="S25" s="72"/>
      <c r="T25" s="72"/>
      <c r="U25" s="72"/>
      <c r="V25" s="72"/>
      <c r="W25" s="72"/>
      <c r="X25" s="93"/>
      <c r="Y25" s="72"/>
      <c r="Z25" s="72"/>
      <c r="AA25" s="72"/>
      <c r="AB25" s="72"/>
      <c r="AC25" s="72"/>
      <c r="AD25" s="72"/>
      <c r="AE25" s="93"/>
      <c r="AF25" s="72"/>
      <c r="AG25" s="72"/>
      <c r="AH25" s="73"/>
      <c r="AI25" s="74"/>
      <c r="AJ25" s="27"/>
    </row>
    <row r="26" spans="2:36" x14ac:dyDescent="0.25">
      <c r="B26" s="50" t="str">
        <f>IF(ISNA(VLOOKUP(C26,Tbl_Personnel,1,FALSE)),"*",VLOOKUP(C26,Tbl_Personnel,1,FALSE))</f>
        <v>*</v>
      </c>
      <c r="C26" s="48"/>
      <c r="D26" s="212" t="e">
        <f>IF(ISNA(VLOOKUP(C26,Tbl_Personnel,3,FALSE)),"*",VLOOKUP(C26,Tbl_Personnel,3,FALSE))
=IF(ISNA(VLOOKUP(B19,Produits,2,FALSE)),"Inconnu",VLOOKUP(B19,Produits,2,FALSE))</f>
        <v>#NAME?</v>
      </c>
      <c r="E26" s="70"/>
      <c r="F26" s="71"/>
      <c r="G26" s="72"/>
      <c r="H26" s="72"/>
      <c r="I26" s="72"/>
      <c r="J26" s="93"/>
      <c r="K26" s="72"/>
      <c r="L26" s="72"/>
      <c r="M26" s="72"/>
      <c r="N26" s="72"/>
      <c r="O26" s="72"/>
      <c r="P26" s="72"/>
      <c r="Q26" s="93"/>
      <c r="R26" s="72"/>
      <c r="S26" s="72"/>
      <c r="T26" s="72"/>
      <c r="U26" s="72"/>
      <c r="V26" s="72"/>
      <c r="W26" s="72"/>
      <c r="X26" s="93"/>
      <c r="Y26" s="72"/>
      <c r="Z26" s="72"/>
      <c r="AA26" s="72"/>
      <c r="AB26" s="72"/>
      <c r="AC26" s="72"/>
      <c r="AD26" s="72"/>
      <c r="AE26" s="93"/>
      <c r="AF26" s="72"/>
      <c r="AG26" s="72"/>
      <c r="AH26" s="73"/>
      <c r="AI26" s="74"/>
      <c r="AJ26" s="27"/>
    </row>
    <row r="27" spans="2:36" x14ac:dyDescent="0.25">
      <c r="B27" s="50" t="str">
        <f>IF(ISNA(VLOOKUP(C27,Tbl_Personnel,1,FALSE)),"*",VLOOKUP(C27,Tbl_Personnel,1,FALSE))</f>
        <v>*</v>
      </c>
      <c r="C27" s="48"/>
      <c r="D27" s="212" t="e">
        <f>IF(ISNA(VLOOKUP(C27,Tbl_Personnel,3,FALSE)),"*",VLOOKUP(C27,Tbl_Personnel,3,FALSE))
=IF(ISNA(VLOOKUP(B20,Produits,2,FALSE)),"Inconnu",VLOOKUP(B20,Produits,2,FALSE))</f>
        <v>#NAME?</v>
      </c>
      <c r="E27" s="70"/>
      <c r="F27" s="71"/>
      <c r="G27" s="72"/>
      <c r="H27" s="72"/>
      <c r="I27" s="72"/>
      <c r="J27" s="93"/>
      <c r="K27" s="72"/>
      <c r="L27" s="72"/>
      <c r="M27" s="72"/>
      <c r="N27" s="72"/>
      <c r="O27" s="72"/>
      <c r="P27" s="72"/>
      <c r="Q27" s="93"/>
      <c r="R27" s="72"/>
      <c r="S27" s="72"/>
      <c r="T27" s="72"/>
      <c r="U27" s="72"/>
      <c r="V27" s="72"/>
      <c r="W27" s="72"/>
      <c r="X27" s="93"/>
      <c r="Y27" s="72"/>
      <c r="Z27" s="72"/>
      <c r="AA27" s="72"/>
      <c r="AB27" s="72"/>
      <c r="AC27" s="72"/>
      <c r="AD27" s="72"/>
      <c r="AE27" s="93"/>
      <c r="AF27" s="72"/>
      <c r="AG27" s="72"/>
      <c r="AH27" s="73"/>
      <c r="AI27" s="74"/>
      <c r="AJ27" s="27"/>
    </row>
    <row r="28" spans="2:36" ht="15.75" thickBot="1" x14ac:dyDescent="0.3">
      <c r="B28" s="51" t="str">
        <f>IF(ISNA(VLOOKUP(C28,Tbl_Personnel,1,FALSE)),"*",VLOOKUP(C28,Tbl_Personnel,1,FALSE))</f>
        <v>*</v>
      </c>
      <c r="C28" s="49"/>
      <c r="D28" s="213" t="e">
        <f>IF(ISNA(VLOOKUP(C28,Tbl_Personnel,3,FALSE)),"*",VLOOKUP(C28,Tbl_Personnel,3,FALSE))
=IF(ISNA(VLOOKUP(B21,Produits,2,FALSE)),"Inconnu",VLOOKUP(B21,Produits,2,FALSE))</f>
        <v>#NAME?</v>
      </c>
      <c r="E28" s="81"/>
      <c r="F28" s="75"/>
      <c r="G28" s="76"/>
      <c r="H28" s="76"/>
      <c r="I28" s="76"/>
      <c r="J28" s="94"/>
      <c r="K28" s="76"/>
      <c r="L28" s="76"/>
      <c r="M28" s="76"/>
      <c r="N28" s="76"/>
      <c r="O28" s="76"/>
      <c r="P28" s="76"/>
      <c r="Q28" s="94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94"/>
      <c r="AF28" s="76"/>
      <c r="AG28" s="76"/>
      <c r="AH28" s="82"/>
      <c r="AI28" s="83"/>
      <c r="AJ28" s="28"/>
    </row>
  </sheetData>
  <mergeCells count="2">
    <mergeCell ref="B11:C11"/>
    <mergeCell ref="E11:K1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OFFSET(Personnel!$C$9,0,0,COUNTA(Personnel!$C:$C)-1)</xm:f>
          </x14:formula1>
          <xm:sqref>C15:C28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306"/>
  <sheetViews>
    <sheetView zoomScaleNormal="100" workbookViewId="0">
      <selection activeCell="Z13" sqref="Z13"/>
    </sheetView>
  </sheetViews>
  <sheetFormatPr baseColWidth="10" defaultRowHeight="15" x14ac:dyDescent="0.25"/>
  <cols>
    <col min="1" max="1" width="6.140625" customWidth="1"/>
    <col min="2" max="2" width="3.7109375" customWidth="1"/>
    <col min="3" max="3" width="8" customWidth="1"/>
    <col min="4" max="9" width="4.42578125" customWidth="1"/>
    <col min="10" max="10" width="6.5703125" customWidth="1"/>
    <col min="11" max="11" width="18.140625" customWidth="1"/>
    <col min="12" max="12" width="4" customWidth="1"/>
    <col min="13" max="13" width="5.85546875" customWidth="1"/>
    <col min="14" max="14" width="3.7109375" customWidth="1"/>
    <col min="15" max="15" width="8" customWidth="1"/>
    <col min="16" max="21" width="4.42578125" customWidth="1"/>
    <col min="22" max="22" width="6.5703125" customWidth="1"/>
    <col min="23" max="23" width="18.140625" customWidth="1"/>
    <col min="24" max="24" width="2.28515625" customWidth="1"/>
  </cols>
  <sheetData>
    <row r="1" spans="1:27" s="99" customFormat="1" ht="12" thickBo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167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7" s="99" customFormat="1" ht="12" thickTop="1" x14ac:dyDescent="0.2">
      <c r="A2" s="170">
        <v>1</v>
      </c>
      <c r="B2" s="100"/>
      <c r="C2" s="101" t="s">
        <v>17</v>
      </c>
      <c r="D2" s="101"/>
      <c r="E2" s="101"/>
      <c r="F2" s="101"/>
      <c r="G2" s="101"/>
      <c r="H2" s="101"/>
      <c r="I2" s="101"/>
      <c r="J2" s="101"/>
      <c r="K2" s="102"/>
      <c r="L2" s="167"/>
      <c r="M2" s="170">
        <v>2</v>
      </c>
      <c r="N2" s="100"/>
      <c r="O2" s="101" t="s">
        <v>17</v>
      </c>
      <c r="P2" s="101"/>
      <c r="Q2" s="101"/>
      <c r="R2" s="101"/>
      <c r="S2" s="101"/>
      <c r="T2" s="101"/>
      <c r="U2" s="101"/>
      <c r="V2" s="101"/>
      <c r="W2" s="102"/>
      <c r="Y2" s="203" t="s">
        <v>57</v>
      </c>
      <c r="Z2" s="204"/>
      <c r="AA2" s="205"/>
    </row>
    <row r="3" spans="1:27" s="99" customFormat="1" ht="12" thickBot="1" x14ac:dyDescent="0.25">
      <c r="A3" s="170"/>
      <c r="B3" s="103"/>
      <c r="C3" s="104"/>
      <c r="D3" s="104"/>
      <c r="E3" s="104"/>
      <c r="F3" s="104"/>
      <c r="G3" s="104"/>
      <c r="H3" s="104"/>
      <c r="I3" s="104"/>
      <c r="J3" s="104"/>
      <c r="K3" s="105"/>
      <c r="L3" s="167"/>
      <c r="M3" s="170"/>
      <c r="N3" s="103"/>
      <c r="O3" s="104"/>
      <c r="P3" s="104"/>
      <c r="Q3" s="104"/>
      <c r="R3" s="104"/>
      <c r="S3" s="104"/>
      <c r="T3" s="104"/>
      <c r="U3" s="104"/>
      <c r="V3" s="104"/>
      <c r="W3" s="105"/>
      <c r="Y3" s="206"/>
      <c r="Z3" s="207"/>
      <c r="AA3" s="208"/>
    </row>
    <row r="4" spans="1:27" s="99" customFormat="1" ht="12" thickTop="1" x14ac:dyDescent="0.2">
      <c r="A4" s="170"/>
      <c r="B4" s="103"/>
      <c r="C4" s="104"/>
      <c r="D4" s="104"/>
      <c r="E4" s="104"/>
      <c r="F4" s="104"/>
      <c r="G4" s="104"/>
      <c r="H4" s="104"/>
      <c r="I4" s="104"/>
      <c r="J4" s="104"/>
      <c r="K4" s="105"/>
      <c r="L4" s="167"/>
      <c r="M4" s="170"/>
      <c r="N4" s="103"/>
      <c r="O4" s="104"/>
      <c r="P4" s="104"/>
      <c r="Q4" s="104"/>
      <c r="R4" s="104"/>
      <c r="S4" s="104"/>
      <c r="T4" s="104"/>
      <c r="U4" s="104"/>
      <c r="V4" s="104"/>
      <c r="W4" s="105"/>
    </row>
    <row r="5" spans="1:27" s="99" customFormat="1" ht="11.25" x14ac:dyDescent="0.2">
      <c r="A5" s="170"/>
      <c r="B5" s="106"/>
      <c r="C5" s="107"/>
      <c r="D5" s="107"/>
      <c r="E5" s="107"/>
      <c r="F5" s="107"/>
      <c r="G5" s="107"/>
      <c r="H5" s="107"/>
      <c r="I5" s="107"/>
      <c r="J5" s="107"/>
      <c r="K5" s="108"/>
      <c r="L5" s="167"/>
      <c r="M5" s="170"/>
      <c r="N5" s="106"/>
      <c r="O5" s="107"/>
      <c r="P5" s="107"/>
      <c r="Q5" s="107"/>
      <c r="R5" s="107"/>
      <c r="S5" s="107"/>
      <c r="T5" s="107"/>
      <c r="U5" s="107"/>
      <c r="V5" s="107"/>
      <c r="W5" s="108"/>
    </row>
    <row r="6" spans="1:27" s="99" customFormat="1" ht="12" thickBot="1" x14ac:dyDescent="0.25">
      <c r="A6" s="4"/>
      <c r="B6" s="4"/>
      <c r="C6" s="4"/>
      <c r="D6" s="4"/>
      <c r="E6" s="4"/>
      <c r="F6" s="4"/>
      <c r="G6" s="30"/>
      <c r="H6" s="30"/>
      <c r="I6" s="4"/>
      <c r="J6" s="4"/>
      <c r="K6" s="4"/>
      <c r="L6" s="167"/>
      <c r="M6" s="4"/>
      <c r="N6" s="4"/>
      <c r="O6" s="4"/>
      <c r="P6" s="4"/>
      <c r="Q6" s="4"/>
      <c r="R6" s="4"/>
      <c r="S6" s="30"/>
      <c r="T6" s="30"/>
      <c r="U6" s="4"/>
      <c r="V6" s="4"/>
      <c r="W6" s="4"/>
    </row>
    <row r="7" spans="1:27" s="99" customFormat="1" ht="16.5" customHeight="1" thickBot="1" x14ac:dyDescent="0.25">
      <c r="A7" s="4"/>
      <c r="B7" s="153" t="s">
        <v>3</v>
      </c>
      <c r="C7" s="154"/>
      <c r="D7" s="154"/>
      <c r="E7" s="154"/>
      <c r="F7" s="154"/>
      <c r="G7" s="154"/>
      <c r="H7" s="155"/>
      <c r="I7" s="156" t="s">
        <v>55</v>
      </c>
      <c r="J7" s="157"/>
      <c r="K7" s="126">
        <f>D10</f>
        <v>42370</v>
      </c>
      <c r="L7" s="167"/>
      <c r="M7" s="4"/>
      <c r="N7" s="153" t="s">
        <v>3</v>
      </c>
      <c r="O7" s="154"/>
      <c r="P7" s="154"/>
      <c r="Q7" s="154"/>
      <c r="R7" s="154"/>
      <c r="S7" s="154"/>
      <c r="T7" s="155"/>
      <c r="U7" s="156" t="s">
        <v>55</v>
      </c>
      <c r="V7" s="157"/>
      <c r="W7" s="126">
        <f>P10</f>
        <v>42370</v>
      </c>
    </row>
    <row r="8" spans="1:27" s="99" customFormat="1" ht="12" thickBo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167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7" s="99" customFormat="1" ht="12.75" x14ac:dyDescent="0.2">
      <c r="A9" s="4"/>
      <c r="B9" s="143" t="s">
        <v>4</v>
      </c>
      <c r="C9" s="144"/>
      <c r="D9" s="158" t="s">
        <v>40</v>
      </c>
      <c r="E9" s="158"/>
      <c r="F9" s="158"/>
      <c r="G9" s="158"/>
      <c r="H9" s="159"/>
      <c r="I9" s="109" t="s">
        <v>0</v>
      </c>
      <c r="J9" s="46" t="s">
        <v>12</v>
      </c>
      <c r="K9" s="110" t="s">
        <v>14</v>
      </c>
      <c r="L9" s="167"/>
      <c r="M9" s="4"/>
      <c r="N9" s="143" t="s">
        <v>4</v>
      </c>
      <c r="O9" s="144"/>
      <c r="P9" s="158" t="s">
        <v>41</v>
      </c>
      <c r="Q9" s="158"/>
      <c r="R9" s="158"/>
      <c r="S9" s="158"/>
      <c r="T9" s="159"/>
      <c r="U9" s="109" t="s">
        <v>0</v>
      </c>
      <c r="V9" s="46" t="s">
        <v>12</v>
      </c>
      <c r="W9" s="110" t="s">
        <v>14</v>
      </c>
    </row>
    <row r="10" spans="1:27" s="99" customFormat="1" ht="12" thickBot="1" x14ac:dyDescent="0.25">
      <c r="A10" s="4"/>
      <c r="B10" s="147" t="s">
        <v>10</v>
      </c>
      <c r="C10" s="148"/>
      <c r="D10" s="149">
        <v>42370</v>
      </c>
      <c r="E10" s="150"/>
      <c r="F10" s="111" t="s">
        <v>5</v>
      </c>
      <c r="G10" s="151">
        <v>42400</v>
      </c>
      <c r="H10" s="152"/>
      <c r="I10" s="112">
        <v>2</v>
      </c>
      <c r="J10" s="45" t="s">
        <v>26</v>
      </c>
      <c r="K10" s="113" t="s">
        <v>13</v>
      </c>
      <c r="L10" s="167"/>
      <c r="M10" s="4"/>
      <c r="N10" s="147" t="s">
        <v>10</v>
      </c>
      <c r="O10" s="148"/>
      <c r="P10" s="149">
        <v>42370</v>
      </c>
      <c r="Q10" s="150"/>
      <c r="R10" s="111" t="s">
        <v>5</v>
      </c>
      <c r="S10" s="151">
        <v>42400</v>
      </c>
      <c r="T10" s="152"/>
      <c r="U10" s="112">
        <v>3</v>
      </c>
      <c r="V10" s="45" t="s">
        <v>26</v>
      </c>
      <c r="W10" s="113" t="s">
        <v>13</v>
      </c>
    </row>
    <row r="11" spans="1:27" s="99" customFormat="1" ht="12" thickBo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167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7" s="99" customFormat="1" ht="11.25" x14ac:dyDescent="0.2">
      <c r="A12" s="4"/>
      <c r="B12" s="134" t="s">
        <v>6</v>
      </c>
      <c r="C12" s="135"/>
      <c r="D12" s="136" t="s">
        <v>7</v>
      </c>
      <c r="E12" s="137"/>
      <c r="F12" s="138"/>
      <c r="G12" s="139"/>
      <c r="H12" s="139"/>
      <c r="I12" s="140"/>
      <c r="J12" s="114"/>
      <c r="K12" s="141" t="s">
        <v>15</v>
      </c>
      <c r="L12" s="167"/>
      <c r="M12" s="4"/>
      <c r="N12" s="134" t="s">
        <v>6</v>
      </c>
      <c r="O12" s="135"/>
      <c r="P12" s="136" t="s">
        <v>7</v>
      </c>
      <c r="Q12" s="137"/>
      <c r="R12" s="138"/>
      <c r="S12" s="139"/>
      <c r="T12" s="139"/>
      <c r="U12" s="140"/>
      <c r="V12" s="114"/>
      <c r="W12" s="141" t="s">
        <v>15</v>
      </c>
    </row>
    <row r="13" spans="1:27" s="99" customFormat="1" ht="11.25" x14ac:dyDescent="0.2">
      <c r="A13" s="4"/>
      <c r="B13" s="18" t="s">
        <v>54</v>
      </c>
      <c r="C13" s="2" t="s">
        <v>8</v>
      </c>
      <c r="D13" s="3" t="s">
        <v>9</v>
      </c>
      <c r="E13" s="1" t="s">
        <v>11</v>
      </c>
      <c r="F13" s="12"/>
      <c r="G13" s="3"/>
      <c r="H13" s="3"/>
      <c r="I13" s="13"/>
      <c r="J13" s="17"/>
      <c r="K13" s="142"/>
      <c r="L13" s="167"/>
      <c r="M13" s="4"/>
      <c r="N13" s="18" t="s">
        <v>54</v>
      </c>
      <c r="O13" s="2" t="s">
        <v>8</v>
      </c>
      <c r="P13" s="3" t="s">
        <v>9</v>
      </c>
      <c r="Q13" s="1" t="s">
        <v>11</v>
      </c>
      <c r="R13" s="12"/>
      <c r="S13" s="3"/>
      <c r="T13" s="3"/>
      <c r="U13" s="13"/>
      <c r="V13" s="17"/>
      <c r="W13" s="142"/>
    </row>
    <row r="14" spans="1:27" s="99" customFormat="1" ht="11.25" x14ac:dyDescent="0.2">
      <c r="A14" s="4"/>
      <c r="B14" s="115">
        <f>C14</f>
        <v>42370</v>
      </c>
      <c r="C14" s="116">
        <v>42370</v>
      </c>
      <c r="D14" s="5"/>
      <c r="E14" s="11"/>
      <c r="F14" s="14" t="str">
        <f>IF(D14="Rcp","x","")</f>
        <v/>
      </c>
      <c r="G14" s="8" t="str">
        <f>IF(D14="Abs","x","")</f>
        <v/>
      </c>
      <c r="H14" s="7"/>
      <c r="I14" s="16"/>
      <c r="J14" s="6"/>
      <c r="K14" s="19"/>
      <c r="L14" s="167"/>
      <c r="M14" s="4"/>
      <c r="N14" s="115">
        <f>O14</f>
        <v>42370</v>
      </c>
      <c r="O14" s="116">
        <v>42370</v>
      </c>
      <c r="P14" s="5"/>
      <c r="Q14" s="11"/>
      <c r="R14" s="14" t="str">
        <f>IF(P14="Rcp","x","")</f>
        <v/>
      </c>
      <c r="S14" s="8" t="str">
        <f>IF(P14="Abs","x","")</f>
        <v/>
      </c>
      <c r="T14" s="7"/>
      <c r="U14" s="16"/>
      <c r="V14" s="6"/>
      <c r="W14" s="19"/>
    </row>
    <row r="15" spans="1:27" s="99" customFormat="1" ht="11.25" x14ac:dyDescent="0.2">
      <c r="A15" s="4"/>
      <c r="B15" s="115">
        <f>C15</f>
        <v>42371</v>
      </c>
      <c r="C15" s="116">
        <v>42371</v>
      </c>
      <c r="D15" s="5"/>
      <c r="E15" s="5"/>
      <c r="F15" s="15" t="str">
        <f t="shared" ref="F15:F44" si="0">IF(D15="Rcp","x","")</f>
        <v/>
      </c>
      <c r="G15" s="10" t="str">
        <f t="shared" ref="G15:G44" si="1">IF(D15="Abs","x","")</f>
        <v/>
      </c>
      <c r="H15" s="9"/>
      <c r="I15" s="16"/>
      <c r="J15" s="6"/>
      <c r="K15" s="117"/>
      <c r="L15" s="167"/>
      <c r="M15" s="4"/>
      <c r="N15" s="115">
        <f>O15</f>
        <v>42371</v>
      </c>
      <c r="O15" s="116">
        <v>42371</v>
      </c>
      <c r="P15" s="5"/>
      <c r="Q15" s="5"/>
      <c r="R15" s="15" t="str">
        <f t="shared" ref="R15:R44" si="2">IF(P15="Rcp","x","")</f>
        <v/>
      </c>
      <c r="S15" s="10" t="str">
        <f t="shared" ref="S15:S44" si="3">IF(P15="Abs","x","")</f>
        <v/>
      </c>
      <c r="T15" s="9"/>
      <c r="U15" s="16"/>
      <c r="V15" s="6"/>
      <c r="W15" s="117"/>
    </row>
    <row r="16" spans="1:27" s="99" customFormat="1" ht="11.25" x14ac:dyDescent="0.2">
      <c r="A16" s="4"/>
      <c r="B16" s="115">
        <f t="shared" ref="B16:B44" si="4">C16</f>
        <v>42372</v>
      </c>
      <c r="C16" s="116">
        <v>42372</v>
      </c>
      <c r="D16" s="5"/>
      <c r="E16" s="5"/>
      <c r="F16" s="15" t="str">
        <f t="shared" si="0"/>
        <v/>
      </c>
      <c r="G16" s="10" t="str">
        <f t="shared" si="1"/>
        <v/>
      </c>
      <c r="H16" s="9"/>
      <c r="I16" s="16"/>
      <c r="J16" s="6"/>
      <c r="K16" s="19"/>
      <c r="L16" s="167"/>
      <c r="M16" s="4"/>
      <c r="N16" s="115">
        <f t="shared" ref="N16:N44" si="5">O16</f>
        <v>42372</v>
      </c>
      <c r="O16" s="116">
        <v>42372</v>
      </c>
      <c r="P16" s="5"/>
      <c r="Q16" s="5"/>
      <c r="R16" s="15" t="str">
        <f t="shared" si="2"/>
        <v/>
      </c>
      <c r="S16" s="10" t="str">
        <f t="shared" si="3"/>
        <v/>
      </c>
      <c r="T16" s="9"/>
      <c r="U16" s="16"/>
      <c r="V16" s="6"/>
      <c r="W16" s="19"/>
    </row>
    <row r="17" spans="1:23" s="99" customFormat="1" ht="11.25" x14ac:dyDescent="0.2">
      <c r="A17" s="4"/>
      <c r="B17" s="115">
        <f t="shared" si="4"/>
        <v>42373</v>
      </c>
      <c r="C17" s="116">
        <v>42373</v>
      </c>
      <c r="D17" s="5"/>
      <c r="E17" s="5"/>
      <c r="F17" s="15" t="str">
        <f t="shared" si="0"/>
        <v/>
      </c>
      <c r="G17" s="10" t="str">
        <f t="shared" si="1"/>
        <v/>
      </c>
      <c r="H17" s="9"/>
      <c r="I17" s="16"/>
      <c r="J17" s="6"/>
      <c r="K17" s="19"/>
      <c r="L17" s="167"/>
      <c r="M17" s="4"/>
      <c r="N17" s="115">
        <f t="shared" si="5"/>
        <v>42373</v>
      </c>
      <c r="O17" s="116">
        <v>42373</v>
      </c>
      <c r="P17" s="5"/>
      <c r="Q17" s="5"/>
      <c r="R17" s="15" t="str">
        <f t="shared" si="2"/>
        <v/>
      </c>
      <c r="S17" s="10" t="str">
        <f t="shared" si="3"/>
        <v/>
      </c>
      <c r="T17" s="9"/>
      <c r="U17" s="16"/>
      <c r="V17" s="6"/>
      <c r="W17" s="19"/>
    </row>
    <row r="18" spans="1:23" s="99" customFormat="1" ht="11.25" x14ac:dyDescent="0.2">
      <c r="A18" s="4"/>
      <c r="B18" s="115">
        <f t="shared" si="4"/>
        <v>42374</v>
      </c>
      <c r="C18" s="116">
        <v>42374</v>
      </c>
      <c r="D18" s="5"/>
      <c r="E18" s="5"/>
      <c r="F18" s="15" t="str">
        <f t="shared" si="0"/>
        <v/>
      </c>
      <c r="G18" s="10" t="str">
        <f t="shared" si="1"/>
        <v/>
      </c>
      <c r="H18" s="9"/>
      <c r="I18" s="16"/>
      <c r="J18" s="6"/>
      <c r="K18" s="19"/>
      <c r="L18" s="167"/>
      <c r="M18" s="4"/>
      <c r="N18" s="115">
        <f t="shared" si="5"/>
        <v>42374</v>
      </c>
      <c r="O18" s="116">
        <v>42374</v>
      </c>
      <c r="P18" s="5"/>
      <c r="Q18" s="5"/>
      <c r="R18" s="15" t="str">
        <f t="shared" si="2"/>
        <v/>
      </c>
      <c r="S18" s="10" t="str">
        <f t="shared" si="3"/>
        <v/>
      </c>
      <c r="T18" s="9"/>
      <c r="U18" s="16"/>
      <c r="V18" s="6"/>
      <c r="W18" s="19"/>
    </row>
    <row r="19" spans="1:23" s="99" customFormat="1" ht="11.25" x14ac:dyDescent="0.2">
      <c r="A19" s="4"/>
      <c r="B19" s="115">
        <f t="shared" si="4"/>
        <v>42375</v>
      </c>
      <c r="C19" s="116">
        <v>42375</v>
      </c>
      <c r="D19" s="5"/>
      <c r="E19" s="5"/>
      <c r="F19" s="15" t="str">
        <f t="shared" si="0"/>
        <v/>
      </c>
      <c r="G19" s="10" t="str">
        <f t="shared" si="1"/>
        <v/>
      </c>
      <c r="H19" s="9"/>
      <c r="I19" s="16"/>
      <c r="J19" s="6"/>
      <c r="K19" s="19"/>
      <c r="L19" s="167"/>
      <c r="M19" s="4"/>
      <c r="N19" s="115">
        <f t="shared" si="5"/>
        <v>42375</v>
      </c>
      <c r="O19" s="116">
        <v>42375</v>
      </c>
      <c r="P19" s="5"/>
      <c r="Q19" s="5"/>
      <c r="R19" s="15" t="str">
        <f t="shared" si="2"/>
        <v/>
      </c>
      <c r="S19" s="10" t="str">
        <f t="shared" si="3"/>
        <v/>
      </c>
      <c r="T19" s="9"/>
      <c r="U19" s="16"/>
      <c r="V19" s="6"/>
      <c r="W19" s="19"/>
    </row>
    <row r="20" spans="1:23" s="99" customFormat="1" ht="11.25" x14ac:dyDescent="0.2">
      <c r="A20" s="4"/>
      <c r="B20" s="115">
        <f t="shared" si="4"/>
        <v>42376</v>
      </c>
      <c r="C20" s="116">
        <v>42376</v>
      </c>
      <c r="D20" s="5"/>
      <c r="E20" s="5"/>
      <c r="F20" s="15" t="str">
        <f t="shared" si="0"/>
        <v/>
      </c>
      <c r="G20" s="10" t="str">
        <f t="shared" si="1"/>
        <v/>
      </c>
      <c r="H20" s="9"/>
      <c r="I20" s="16"/>
      <c r="J20" s="6"/>
      <c r="K20" s="19"/>
      <c r="L20" s="167"/>
      <c r="M20" s="4"/>
      <c r="N20" s="115">
        <f t="shared" si="5"/>
        <v>42376</v>
      </c>
      <c r="O20" s="116">
        <v>42376</v>
      </c>
      <c r="P20" s="5"/>
      <c r="Q20" s="5"/>
      <c r="R20" s="15" t="str">
        <f t="shared" si="2"/>
        <v/>
      </c>
      <c r="S20" s="10" t="str">
        <f t="shared" si="3"/>
        <v/>
      </c>
      <c r="T20" s="9"/>
      <c r="U20" s="16"/>
      <c r="V20" s="6"/>
      <c r="W20" s="19"/>
    </row>
    <row r="21" spans="1:23" s="99" customFormat="1" ht="11.25" x14ac:dyDescent="0.2">
      <c r="A21" s="4"/>
      <c r="B21" s="115">
        <f t="shared" si="4"/>
        <v>42377</v>
      </c>
      <c r="C21" s="116">
        <v>42377</v>
      </c>
      <c r="D21" s="5"/>
      <c r="E21" s="5"/>
      <c r="F21" s="15" t="str">
        <f t="shared" si="0"/>
        <v/>
      </c>
      <c r="G21" s="10" t="str">
        <f t="shared" si="1"/>
        <v/>
      </c>
      <c r="H21" s="9"/>
      <c r="I21" s="16"/>
      <c r="J21" s="6"/>
      <c r="K21" s="19"/>
      <c r="L21" s="167"/>
      <c r="M21" s="4"/>
      <c r="N21" s="115">
        <f t="shared" si="5"/>
        <v>42377</v>
      </c>
      <c r="O21" s="116">
        <v>42377</v>
      </c>
      <c r="P21" s="5"/>
      <c r="Q21" s="5"/>
      <c r="R21" s="15" t="str">
        <f t="shared" si="2"/>
        <v/>
      </c>
      <c r="S21" s="10" t="str">
        <f t="shared" si="3"/>
        <v/>
      </c>
      <c r="T21" s="9"/>
      <c r="U21" s="16"/>
      <c r="V21" s="6"/>
      <c r="W21" s="19"/>
    </row>
    <row r="22" spans="1:23" s="99" customFormat="1" ht="11.25" x14ac:dyDescent="0.2">
      <c r="A22" s="4"/>
      <c r="B22" s="115">
        <f t="shared" si="4"/>
        <v>42378</v>
      </c>
      <c r="C22" s="116">
        <v>42378</v>
      </c>
      <c r="D22" s="5"/>
      <c r="E22" s="5"/>
      <c r="F22" s="15" t="str">
        <f t="shared" si="0"/>
        <v/>
      </c>
      <c r="G22" s="10" t="str">
        <f t="shared" si="1"/>
        <v/>
      </c>
      <c r="H22" s="9"/>
      <c r="I22" s="16"/>
      <c r="J22" s="6"/>
      <c r="K22" s="19"/>
      <c r="L22" s="167"/>
      <c r="M22" s="4"/>
      <c r="N22" s="115">
        <f t="shared" si="5"/>
        <v>42378</v>
      </c>
      <c r="O22" s="116">
        <v>42378</v>
      </c>
      <c r="P22" s="5"/>
      <c r="Q22" s="5"/>
      <c r="R22" s="15" t="str">
        <f t="shared" si="2"/>
        <v/>
      </c>
      <c r="S22" s="10" t="str">
        <f t="shared" si="3"/>
        <v/>
      </c>
      <c r="T22" s="9"/>
      <c r="U22" s="16"/>
      <c r="V22" s="6"/>
      <c r="W22" s="19"/>
    </row>
    <row r="23" spans="1:23" s="99" customFormat="1" ht="11.25" x14ac:dyDescent="0.2">
      <c r="A23" s="4"/>
      <c r="B23" s="115">
        <f t="shared" si="4"/>
        <v>42379</v>
      </c>
      <c r="C23" s="116">
        <v>42379</v>
      </c>
      <c r="D23" s="5"/>
      <c r="E23" s="5"/>
      <c r="F23" s="15" t="str">
        <f t="shared" si="0"/>
        <v/>
      </c>
      <c r="G23" s="10" t="str">
        <f t="shared" si="1"/>
        <v/>
      </c>
      <c r="H23" s="9"/>
      <c r="I23" s="16"/>
      <c r="J23" s="6"/>
      <c r="K23" s="19"/>
      <c r="L23" s="167"/>
      <c r="M23" s="4"/>
      <c r="N23" s="115">
        <f t="shared" si="5"/>
        <v>42379</v>
      </c>
      <c r="O23" s="116">
        <v>42379</v>
      </c>
      <c r="P23" s="5"/>
      <c r="Q23" s="5"/>
      <c r="R23" s="15" t="str">
        <f t="shared" si="2"/>
        <v/>
      </c>
      <c r="S23" s="10" t="str">
        <f t="shared" si="3"/>
        <v/>
      </c>
      <c r="T23" s="9"/>
      <c r="U23" s="16"/>
      <c r="V23" s="6"/>
      <c r="W23" s="19"/>
    </row>
    <row r="24" spans="1:23" s="99" customFormat="1" ht="11.25" x14ac:dyDescent="0.2">
      <c r="A24" s="4"/>
      <c r="B24" s="115">
        <f t="shared" si="4"/>
        <v>42380</v>
      </c>
      <c r="C24" s="116">
        <v>42380</v>
      </c>
      <c r="D24" s="5"/>
      <c r="E24" s="5"/>
      <c r="F24" s="15" t="str">
        <f t="shared" si="0"/>
        <v/>
      </c>
      <c r="G24" s="10" t="str">
        <f t="shared" si="1"/>
        <v/>
      </c>
      <c r="H24" s="9"/>
      <c r="I24" s="16"/>
      <c r="J24" s="6"/>
      <c r="K24" s="19"/>
      <c r="L24" s="167"/>
      <c r="M24" s="4"/>
      <c r="N24" s="115">
        <f t="shared" si="5"/>
        <v>42380</v>
      </c>
      <c r="O24" s="116">
        <v>42380</v>
      </c>
      <c r="P24" s="5"/>
      <c r="Q24" s="5"/>
      <c r="R24" s="15" t="str">
        <f t="shared" si="2"/>
        <v/>
      </c>
      <c r="S24" s="10" t="str">
        <f t="shared" si="3"/>
        <v/>
      </c>
      <c r="T24" s="9"/>
      <c r="U24" s="16"/>
      <c r="V24" s="6"/>
      <c r="W24" s="19"/>
    </row>
    <row r="25" spans="1:23" s="99" customFormat="1" ht="11.25" x14ac:dyDescent="0.2">
      <c r="A25" s="4"/>
      <c r="B25" s="115">
        <f t="shared" si="4"/>
        <v>42381</v>
      </c>
      <c r="C25" s="116">
        <v>42381</v>
      </c>
      <c r="D25" s="5"/>
      <c r="E25" s="5"/>
      <c r="F25" s="15" t="str">
        <f t="shared" si="0"/>
        <v/>
      </c>
      <c r="G25" s="10" t="str">
        <f t="shared" si="1"/>
        <v/>
      </c>
      <c r="H25" s="9"/>
      <c r="I25" s="16"/>
      <c r="J25" s="6"/>
      <c r="K25" s="19"/>
      <c r="L25" s="167"/>
      <c r="M25" s="4"/>
      <c r="N25" s="115">
        <f t="shared" si="5"/>
        <v>42381</v>
      </c>
      <c r="O25" s="116">
        <v>42381</v>
      </c>
      <c r="P25" s="5"/>
      <c r="Q25" s="5"/>
      <c r="R25" s="15" t="str">
        <f t="shared" si="2"/>
        <v/>
      </c>
      <c r="S25" s="10" t="str">
        <f t="shared" si="3"/>
        <v/>
      </c>
      <c r="T25" s="9"/>
      <c r="U25" s="16"/>
      <c r="V25" s="6"/>
      <c r="W25" s="19"/>
    </row>
    <row r="26" spans="1:23" s="99" customFormat="1" ht="11.25" x14ac:dyDescent="0.2">
      <c r="A26" s="4"/>
      <c r="B26" s="115">
        <f t="shared" si="4"/>
        <v>42382</v>
      </c>
      <c r="C26" s="116">
        <v>42382</v>
      </c>
      <c r="D26" s="5"/>
      <c r="E26" s="5"/>
      <c r="F26" s="15" t="str">
        <f t="shared" si="0"/>
        <v/>
      </c>
      <c r="G26" s="10" t="str">
        <f t="shared" si="1"/>
        <v/>
      </c>
      <c r="H26" s="9"/>
      <c r="I26" s="16"/>
      <c r="J26" s="6"/>
      <c r="K26" s="19"/>
      <c r="L26" s="167"/>
      <c r="M26" s="4"/>
      <c r="N26" s="115">
        <f t="shared" si="5"/>
        <v>42382</v>
      </c>
      <c r="O26" s="116">
        <v>42382</v>
      </c>
      <c r="P26" s="5"/>
      <c r="Q26" s="5"/>
      <c r="R26" s="15" t="str">
        <f t="shared" si="2"/>
        <v/>
      </c>
      <c r="S26" s="10" t="str">
        <f t="shared" si="3"/>
        <v/>
      </c>
      <c r="T26" s="9"/>
      <c r="U26" s="16"/>
      <c r="V26" s="6"/>
      <c r="W26" s="19"/>
    </row>
    <row r="27" spans="1:23" s="99" customFormat="1" ht="11.25" x14ac:dyDescent="0.2">
      <c r="A27" s="4"/>
      <c r="B27" s="115">
        <f t="shared" si="4"/>
        <v>42383</v>
      </c>
      <c r="C27" s="116">
        <v>42383</v>
      </c>
      <c r="D27" s="5"/>
      <c r="E27" s="5"/>
      <c r="F27" s="15" t="str">
        <f t="shared" si="0"/>
        <v/>
      </c>
      <c r="G27" s="10" t="str">
        <f t="shared" si="1"/>
        <v/>
      </c>
      <c r="H27" s="9"/>
      <c r="I27" s="16"/>
      <c r="J27" s="6"/>
      <c r="K27" s="19"/>
      <c r="L27" s="167"/>
      <c r="M27" s="4"/>
      <c r="N27" s="115">
        <f t="shared" si="5"/>
        <v>42383</v>
      </c>
      <c r="O27" s="116">
        <v>42383</v>
      </c>
      <c r="P27" s="5"/>
      <c r="Q27" s="5"/>
      <c r="R27" s="15" t="str">
        <f t="shared" si="2"/>
        <v/>
      </c>
      <c r="S27" s="10" t="str">
        <f t="shared" si="3"/>
        <v/>
      </c>
      <c r="T27" s="9"/>
      <c r="U27" s="16"/>
      <c r="V27" s="6"/>
      <c r="W27" s="19"/>
    </row>
    <row r="28" spans="1:23" s="99" customFormat="1" ht="11.25" x14ac:dyDescent="0.2">
      <c r="A28" s="4"/>
      <c r="B28" s="115">
        <f t="shared" si="4"/>
        <v>42384</v>
      </c>
      <c r="C28" s="116">
        <v>42384</v>
      </c>
      <c r="D28" s="5"/>
      <c r="E28" s="5"/>
      <c r="F28" s="15" t="str">
        <f t="shared" si="0"/>
        <v/>
      </c>
      <c r="G28" s="10" t="str">
        <f t="shared" si="1"/>
        <v/>
      </c>
      <c r="H28" s="9"/>
      <c r="I28" s="16"/>
      <c r="J28" s="6"/>
      <c r="K28" s="19"/>
      <c r="L28" s="167"/>
      <c r="M28" s="4"/>
      <c r="N28" s="115">
        <f t="shared" si="5"/>
        <v>42384</v>
      </c>
      <c r="O28" s="116">
        <v>42384</v>
      </c>
      <c r="P28" s="5"/>
      <c r="Q28" s="5"/>
      <c r="R28" s="15" t="str">
        <f t="shared" si="2"/>
        <v/>
      </c>
      <c r="S28" s="10" t="str">
        <f t="shared" si="3"/>
        <v/>
      </c>
      <c r="T28" s="9"/>
      <c r="U28" s="16"/>
      <c r="V28" s="6"/>
      <c r="W28" s="19"/>
    </row>
    <row r="29" spans="1:23" s="99" customFormat="1" ht="11.25" x14ac:dyDescent="0.2">
      <c r="A29" s="4"/>
      <c r="B29" s="115">
        <f t="shared" si="4"/>
        <v>42385</v>
      </c>
      <c r="C29" s="116">
        <v>42385</v>
      </c>
      <c r="D29" s="5"/>
      <c r="E29" s="5"/>
      <c r="F29" s="15" t="str">
        <f t="shared" si="0"/>
        <v/>
      </c>
      <c r="G29" s="10" t="str">
        <f t="shared" si="1"/>
        <v/>
      </c>
      <c r="H29" s="9"/>
      <c r="I29" s="16"/>
      <c r="J29" s="6"/>
      <c r="K29" s="19"/>
      <c r="L29" s="167"/>
      <c r="M29" s="4"/>
      <c r="N29" s="115">
        <f t="shared" si="5"/>
        <v>42385</v>
      </c>
      <c r="O29" s="116">
        <v>42385</v>
      </c>
      <c r="P29" s="5"/>
      <c r="Q29" s="5"/>
      <c r="R29" s="15" t="str">
        <f t="shared" si="2"/>
        <v/>
      </c>
      <c r="S29" s="10" t="str">
        <f t="shared" si="3"/>
        <v/>
      </c>
      <c r="T29" s="9"/>
      <c r="U29" s="16"/>
      <c r="V29" s="6"/>
      <c r="W29" s="19"/>
    </row>
    <row r="30" spans="1:23" s="99" customFormat="1" ht="11.25" x14ac:dyDescent="0.2">
      <c r="A30" s="4"/>
      <c r="B30" s="115">
        <f t="shared" si="4"/>
        <v>42386</v>
      </c>
      <c r="C30" s="116">
        <v>42386</v>
      </c>
      <c r="D30" s="5"/>
      <c r="E30" s="5"/>
      <c r="F30" s="15" t="str">
        <f t="shared" si="0"/>
        <v/>
      </c>
      <c r="G30" s="10" t="str">
        <f t="shared" si="1"/>
        <v/>
      </c>
      <c r="H30" s="9"/>
      <c r="I30" s="16"/>
      <c r="J30" s="6"/>
      <c r="K30" s="19"/>
      <c r="L30" s="167"/>
      <c r="M30" s="4"/>
      <c r="N30" s="115">
        <f t="shared" si="5"/>
        <v>42386</v>
      </c>
      <c r="O30" s="116">
        <v>42386</v>
      </c>
      <c r="P30" s="5"/>
      <c r="Q30" s="5"/>
      <c r="R30" s="15" t="str">
        <f t="shared" si="2"/>
        <v/>
      </c>
      <c r="S30" s="10" t="str">
        <f t="shared" si="3"/>
        <v/>
      </c>
      <c r="T30" s="9"/>
      <c r="U30" s="16"/>
      <c r="V30" s="6"/>
      <c r="W30" s="19"/>
    </row>
    <row r="31" spans="1:23" s="99" customFormat="1" ht="11.25" x14ac:dyDescent="0.2">
      <c r="A31" s="4"/>
      <c r="B31" s="115">
        <f t="shared" si="4"/>
        <v>42387</v>
      </c>
      <c r="C31" s="116">
        <v>42387</v>
      </c>
      <c r="D31" s="5"/>
      <c r="E31" s="5"/>
      <c r="F31" s="15" t="str">
        <f t="shared" si="0"/>
        <v/>
      </c>
      <c r="G31" s="10" t="str">
        <f t="shared" si="1"/>
        <v/>
      </c>
      <c r="H31" s="9"/>
      <c r="I31" s="16"/>
      <c r="J31" s="6"/>
      <c r="K31" s="19"/>
      <c r="L31" s="167"/>
      <c r="M31" s="4"/>
      <c r="N31" s="115">
        <f t="shared" si="5"/>
        <v>42387</v>
      </c>
      <c r="O31" s="116">
        <v>42387</v>
      </c>
      <c r="P31" s="5"/>
      <c r="Q31" s="5"/>
      <c r="R31" s="15" t="str">
        <f t="shared" si="2"/>
        <v/>
      </c>
      <c r="S31" s="10" t="str">
        <f t="shared" si="3"/>
        <v/>
      </c>
      <c r="T31" s="9"/>
      <c r="U31" s="16"/>
      <c r="V31" s="6"/>
      <c r="W31" s="19"/>
    </row>
    <row r="32" spans="1:23" s="99" customFormat="1" ht="11.25" x14ac:dyDescent="0.2">
      <c r="A32" s="4"/>
      <c r="B32" s="115">
        <f t="shared" si="4"/>
        <v>42388</v>
      </c>
      <c r="C32" s="116">
        <v>42388</v>
      </c>
      <c r="D32" s="5"/>
      <c r="E32" s="5"/>
      <c r="F32" s="15" t="str">
        <f t="shared" si="0"/>
        <v/>
      </c>
      <c r="G32" s="10" t="str">
        <f t="shared" si="1"/>
        <v/>
      </c>
      <c r="H32" s="9"/>
      <c r="I32" s="16"/>
      <c r="J32" s="6"/>
      <c r="K32" s="19"/>
      <c r="L32" s="167"/>
      <c r="M32" s="4"/>
      <c r="N32" s="115">
        <f t="shared" si="5"/>
        <v>42388</v>
      </c>
      <c r="O32" s="116">
        <v>42388</v>
      </c>
      <c r="P32" s="5"/>
      <c r="Q32" s="5"/>
      <c r="R32" s="15" t="str">
        <f t="shared" si="2"/>
        <v/>
      </c>
      <c r="S32" s="10" t="str">
        <f t="shared" si="3"/>
        <v/>
      </c>
      <c r="T32" s="9"/>
      <c r="U32" s="16"/>
      <c r="V32" s="6"/>
      <c r="W32" s="19"/>
    </row>
    <row r="33" spans="1:23" s="99" customFormat="1" ht="11.25" x14ac:dyDescent="0.2">
      <c r="A33" s="4"/>
      <c r="B33" s="115">
        <f t="shared" si="4"/>
        <v>42389</v>
      </c>
      <c r="C33" s="116">
        <v>42389</v>
      </c>
      <c r="D33" s="5"/>
      <c r="E33" s="5"/>
      <c r="F33" s="15" t="str">
        <f t="shared" si="0"/>
        <v/>
      </c>
      <c r="G33" s="10" t="str">
        <f t="shared" si="1"/>
        <v/>
      </c>
      <c r="H33" s="9"/>
      <c r="I33" s="16"/>
      <c r="J33" s="6"/>
      <c r="K33" s="19"/>
      <c r="L33" s="167"/>
      <c r="M33" s="4"/>
      <c r="N33" s="115">
        <f t="shared" si="5"/>
        <v>42389</v>
      </c>
      <c r="O33" s="116">
        <v>42389</v>
      </c>
      <c r="P33" s="5"/>
      <c r="Q33" s="5"/>
      <c r="R33" s="15" t="str">
        <f t="shared" si="2"/>
        <v/>
      </c>
      <c r="S33" s="10" t="str">
        <f t="shared" si="3"/>
        <v/>
      </c>
      <c r="T33" s="9"/>
      <c r="U33" s="16"/>
      <c r="V33" s="6"/>
      <c r="W33" s="19"/>
    </row>
    <row r="34" spans="1:23" s="99" customFormat="1" ht="11.25" x14ac:dyDescent="0.2">
      <c r="A34" s="4"/>
      <c r="B34" s="115">
        <f t="shared" si="4"/>
        <v>42390</v>
      </c>
      <c r="C34" s="116">
        <v>42390</v>
      </c>
      <c r="D34" s="5"/>
      <c r="E34" s="5"/>
      <c r="F34" s="15" t="str">
        <f t="shared" si="0"/>
        <v/>
      </c>
      <c r="G34" s="10" t="str">
        <f t="shared" si="1"/>
        <v/>
      </c>
      <c r="H34" s="9"/>
      <c r="I34" s="16"/>
      <c r="J34" s="6"/>
      <c r="K34" s="19"/>
      <c r="L34" s="167"/>
      <c r="M34" s="4"/>
      <c r="N34" s="115">
        <f t="shared" si="5"/>
        <v>42390</v>
      </c>
      <c r="O34" s="116">
        <v>42390</v>
      </c>
      <c r="P34" s="5"/>
      <c r="Q34" s="5"/>
      <c r="R34" s="15" t="str">
        <f t="shared" si="2"/>
        <v/>
      </c>
      <c r="S34" s="10" t="str">
        <f t="shared" si="3"/>
        <v/>
      </c>
      <c r="T34" s="9"/>
      <c r="U34" s="16"/>
      <c r="V34" s="6"/>
      <c r="W34" s="19"/>
    </row>
    <row r="35" spans="1:23" s="99" customFormat="1" ht="11.25" x14ac:dyDescent="0.2">
      <c r="A35" s="4"/>
      <c r="B35" s="115">
        <f t="shared" si="4"/>
        <v>42391</v>
      </c>
      <c r="C35" s="116">
        <v>42391</v>
      </c>
      <c r="D35" s="5"/>
      <c r="E35" s="5"/>
      <c r="F35" s="15" t="str">
        <f t="shared" si="0"/>
        <v/>
      </c>
      <c r="G35" s="10" t="str">
        <f t="shared" si="1"/>
        <v/>
      </c>
      <c r="H35" s="9"/>
      <c r="I35" s="16"/>
      <c r="J35" s="6"/>
      <c r="K35" s="19"/>
      <c r="L35" s="167"/>
      <c r="M35" s="4"/>
      <c r="N35" s="115">
        <f t="shared" si="5"/>
        <v>42391</v>
      </c>
      <c r="O35" s="116">
        <v>42391</v>
      </c>
      <c r="P35" s="5"/>
      <c r="Q35" s="5"/>
      <c r="R35" s="15" t="str">
        <f t="shared" si="2"/>
        <v/>
      </c>
      <c r="S35" s="10" t="str">
        <f t="shared" si="3"/>
        <v/>
      </c>
      <c r="T35" s="9"/>
      <c r="U35" s="16"/>
      <c r="V35" s="6"/>
      <c r="W35" s="19"/>
    </row>
    <row r="36" spans="1:23" s="99" customFormat="1" ht="11.25" x14ac:dyDescent="0.2">
      <c r="A36" s="4"/>
      <c r="B36" s="115">
        <f t="shared" si="4"/>
        <v>42392</v>
      </c>
      <c r="C36" s="116">
        <v>42392</v>
      </c>
      <c r="D36" s="5"/>
      <c r="E36" s="5"/>
      <c r="F36" s="15" t="str">
        <f t="shared" si="0"/>
        <v/>
      </c>
      <c r="G36" s="10" t="str">
        <f t="shared" si="1"/>
        <v/>
      </c>
      <c r="H36" s="9"/>
      <c r="I36" s="16"/>
      <c r="J36" s="6"/>
      <c r="K36" s="19"/>
      <c r="L36" s="167"/>
      <c r="M36" s="4"/>
      <c r="N36" s="115">
        <f t="shared" si="5"/>
        <v>42392</v>
      </c>
      <c r="O36" s="116">
        <v>42392</v>
      </c>
      <c r="P36" s="5"/>
      <c r="Q36" s="5"/>
      <c r="R36" s="15" t="str">
        <f t="shared" si="2"/>
        <v/>
      </c>
      <c r="S36" s="10" t="str">
        <f t="shared" si="3"/>
        <v/>
      </c>
      <c r="T36" s="9"/>
      <c r="U36" s="16"/>
      <c r="V36" s="6"/>
      <c r="W36" s="19"/>
    </row>
    <row r="37" spans="1:23" s="99" customFormat="1" ht="11.25" x14ac:dyDescent="0.2">
      <c r="A37" s="4"/>
      <c r="B37" s="115">
        <f t="shared" si="4"/>
        <v>42393</v>
      </c>
      <c r="C37" s="116">
        <v>42393</v>
      </c>
      <c r="D37" s="5"/>
      <c r="E37" s="5"/>
      <c r="F37" s="15" t="str">
        <f t="shared" si="0"/>
        <v/>
      </c>
      <c r="G37" s="10" t="str">
        <f t="shared" si="1"/>
        <v/>
      </c>
      <c r="H37" s="9"/>
      <c r="I37" s="16"/>
      <c r="J37" s="6"/>
      <c r="K37" s="19"/>
      <c r="L37" s="167"/>
      <c r="M37" s="4"/>
      <c r="N37" s="115">
        <f t="shared" si="5"/>
        <v>42393</v>
      </c>
      <c r="O37" s="116">
        <v>42393</v>
      </c>
      <c r="P37" s="5"/>
      <c r="Q37" s="5"/>
      <c r="R37" s="15" t="str">
        <f t="shared" si="2"/>
        <v/>
      </c>
      <c r="S37" s="10" t="str">
        <f t="shared" si="3"/>
        <v/>
      </c>
      <c r="T37" s="9"/>
      <c r="U37" s="16"/>
      <c r="V37" s="6"/>
      <c r="W37" s="19"/>
    </row>
    <row r="38" spans="1:23" s="99" customFormat="1" ht="11.25" x14ac:dyDescent="0.2">
      <c r="A38" s="4"/>
      <c r="B38" s="115">
        <f t="shared" si="4"/>
        <v>42394</v>
      </c>
      <c r="C38" s="116">
        <v>42394</v>
      </c>
      <c r="D38" s="5"/>
      <c r="E38" s="5"/>
      <c r="F38" s="15" t="str">
        <f t="shared" si="0"/>
        <v/>
      </c>
      <c r="G38" s="10" t="str">
        <f t="shared" si="1"/>
        <v/>
      </c>
      <c r="H38" s="9"/>
      <c r="I38" s="16"/>
      <c r="J38" s="6"/>
      <c r="K38" s="19"/>
      <c r="L38" s="167"/>
      <c r="M38" s="4"/>
      <c r="N38" s="115">
        <f t="shared" si="5"/>
        <v>42394</v>
      </c>
      <c r="O38" s="116">
        <v>42394</v>
      </c>
      <c r="P38" s="5"/>
      <c r="Q38" s="5"/>
      <c r="R38" s="15" t="str">
        <f t="shared" si="2"/>
        <v/>
      </c>
      <c r="S38" s="10" t="str">
        <f t="shared" si="3"/>
        <v/>
      </c>
      <c r="T38" s="9"/>
      <c r="U38" s="16"/>
      <c r="V38" s="6"/>
      <c r="W38" s="19"/>
    </row>
    <row r="39" spans="1:23" s="99" customFormat="1" ht="11.25" x14ac:dyDescent="0.2">
      <c r="A39" s="4"/>
      <c r="B39" s="115">
        <f t="shared" si="4"/>
        <v>42395</v>
      </c>
      <c r="C39" s="116">
        <v>42395</v>
      </c>
      <c r="D39" s="5"/>
      <c r="E39" s="5"/>
      <c r="F39" s="15" t="str">
        <f t="shared" si="0"/>
        <v/>
      </c>
      <c r="G39" s="10" t="str">
        <f t="shared" si="1"/>
        <v/>
      </c>
      <c r="H39" s="9"/>
      <c r="I39" s="16"/>
      <c r="J39" s="6"/>
      <c r="K39" s="19"/>
      <c r="L39" s="167"/>
      <c r="M39" s="4"/>
      <c r="N39" s="115">
        <f t="shared" si="5"/>
        <v>42395</v>
      </c>
      <c r="O39" s="116">
        <v>42395</v>
      </c>
      <c r="P39" s="5"/>
      <c r="Q39" s="5"/>
      <c r="R39" s="15" t="str">
        <f t="shared" si="2"/>
        <v/>
      </c>
      <c r="S39" s="10" t="str">
        <f t="shared" si="3"/>
        <v/>
      </c>
      <c r="T39" s="9"/>
      <c r="U39" s="16"/>
      <c r="V39" s="6"/>
      <c r="W39" s="19"/>
    </row>
    <row r="40" spans="1:23" s="99" customFormat="1" ht="11.25" x14ac:dyDescent="0.2">
      <c r="A40" s="4"/>
      <c r="B40" s="115">
        <f t="shared" si="4"/>
        <v>42396</v>
      </c>
      <c r="C40" s="116">
        <v>42396</v>
      </c>
      <c r="D40" s="5"/>
      <c r="E40" s="5"/>
      <c r="F40" s="15" t="str">
        <f t="shared" si="0"/>
        <v/>
      </c>
      <c r="G40" s="10" t="str">
        <f t="shared" si="1"/>
        <v/>
      </c>
      <c r="H40" s="9"/>
      <c r="I40" s="16"/>
      <c r="J40" s="6"/>
      <c r="K40" s="19"/>
      <c r="L40" s="167"/>
      <c r="M40" s="4"/>
      <c r="N40" s="115">
        <f t="shared" si="5"/>
        <v>42396</v>
      </c>
      <c r="O40" s="116">
        <v>42396</v>
      </c>
      <c r="P40" s="5"/>
      <c r="Q40" s="5"/>
      <c r="R40" s="15" t="str">
        <f t="shared" si="2"/>
        <v/>
      </c>
      <c r="S40" s="10" t="str">
        <f t="shared" si="3"/>
        <v/>
      </c>
      <c r="T40" s="9"/>
      <c r="U40" s="16"/>
      <c r="V40" s="6"/>
      <c r="W40" s="19"/>
    </row>
    <row r="41" spans="1:23" s="99" customFormat="1" ht="11.25" x14ac:dyDescent="0.2">
      <c r="A41" s="4"/>
      <c r="B41" s="115">
        <f t="shared" si="4"/>
        <v>42397</v>
      </c>
      <c r="C41" s="116">
        <v>42397</v>
      </c>
      <c r="D41" s="5"/>
      <c r="E41" s="5"/>
      <c r="F41" s="15" t="str">
        <f t="shared" si="0"/>
        <v/>
      </c>
      <c r="G41" s="10" t="str">
        <f t="shared" si="1"/>
        <v/>
      </c>
      <c r="H41" s="9"/>
      <c r="I41" s="16"/>
      <c r="J41" s="6"/>
      <c r="K41" s="19"/>
      <c r="L41" s="167"/>
      <c r="M41" s="4"/>
      <c r="N41" s="115">
        <f t="shared" si="5"/>
        <v>42397</v>
      </c>
      <c r="O41" s="116">
        <v>42397</v>
      </c>
      <c r="P41" s="5"/>
      <c r="Q41" s="5"/>
      <c r="R41" s="15" t="str">
        <f t="shared" si="2"/>
        <v/>
      </c>
      <c r="S41" s="10" t="str">
        <f t="shared" si="3"/>
        <v/>
      </c>
      <c r="T41" s="9"/>
      <c r="U41" s="16"/>
      <c r="V41" s="6"/>
      <c r="W41" s="19"/>
    </row>
    <row r="42" spans="1:23" s="99" customFormat="1" ht="11.25" x14ac:dyDescent="0.2">
      <c r="A42" s="4"/>
      <c r="B42" s="115">
        <f t="shared" si="4"/>
        <v>42398</v>
      </c>
      <c r="C42" s="116">
        <v>42398</v>
      </c>
      <c r="D42" s="5"/>
      <c r="E42" s="5"/>
      <c r="F42" s="15" t="str">
        <f t="shared" si="0"/>
        <v/>
      </c>
      <c r="G42" s="10" t="str">
        <f t="shared" si="1"/>
        <v/>
      </c>
      <c r="H42" s="9"/>
      <c r="I42" s="16"/>
      <c r="J42" s="6"/>
      <c r="K42" s="19"/>
      <c r="L42" s="167"/>
      <c r="M42" s="4"/>
      <c r="N42" s="115">
        <f t="shared" si="5"/>
        <v>42398</v>
      </c>
      <c r="O42" s="116">
        <v>42398</v>
      </c>
      <c r="P42" s="5"/>
      <c r="Q42" s="5"/>
      <c r="R42" s="15" t="str">
        <f t="shared" si="2"/>
        <v/>
      </c>
      <c r="S42" s="10" t="str">
        <f t="shared" si="3"/>
        <v/>
      </c>
      <c r="T42" s="9"/>
      <c r="U42" s="16"/>
      <c r="V42" s="6"/>
      <c r="W42" s="19"/>
    </row>
    <row r="43" spans="1:23" s="99" customFormat="1" ht="11.25" x14ac:dyDescent="0.2">
      <c r="A43" s="4"/>
      <c r="B43" s="115">
        <f t="shared" si="4"/>
        <v>42399</v>
      </c>
      <c r="C43" s="116">
        <v>42399</v>
      </c>
      <c r="D43" s="5"/>
      <c r="E43" s="5"/>
      <c r="F43" s="15" t="str">
        <f t="shared" si="0"/>
        <v/>
      </c>
      <c r="G43" s="10" t="str">
        <f t="shared" si="1"/>
        <v/>
      </c>
      <c r="H43" s="9"/>
      <c r="I43" s="16"/>
      <c r="J43" s="6"/>
      <c r="K43" s="19"/>
      <c r="L43" s="167"/>
      <c r="M43" s="4"/>
      <c r="N43" s="115">
        <f t="shared" si="5"/>
        <v>42399</v>
      </c>
      <c r="O43" s="116">
        <v>42399</v>
      </c>
      <c r="P43" s="5"/>
      <c r="Q43" s="5"/>
      <c r="R43" s="15" t="str">
        <f t="shared" si="2"/>
        <v/>
      </c>
      <c r="S43" s="10" t="str">
        <f t="shared" si="3"/>
        <v/>
      </c>
      <c r="T43" s="9"/>
      <c r="U43" s="16"/>
      <c r="V43" s="6"/>
      <c r="W43" s="19"/>
    </row>
    <row r="44" spans="1:23" s="99" customFormat="1" ht="12" thickBot="1" x14ac:dyDescent="0.25">
      <c r="A44" s="4"/>
      <c r="B44" s="118">
        <f t="shared" si="4"/>
        <v>42400</v>
      </c>
      <c r="C44" s="116">
        <v>42400</v>
      </c>
      <c r="D44" s="20"/>
      <c r="E44" s="20"/>
      <c r="F44" s="21" t="str">
        <f t="shared" si="0"/>
        <v/>
      </c>
      <c r="G44" s="22" t="str">
        <f t="shared" si="1"/>
        <v/>
      </c>
      <c r="H44" s="23"/>
      <c r="I44" s="24"/>
      <c r="J44" s="25"/>
      <c r="K44" s="29"/>
      <c r="L44" s="167"/>
      <c r="M44" s="4"/>
      <c r="N44" s="118">
        <f t="shared" si="5"/>
        <v>42400</v>
      </c>
      <c r="O44" s="116">
        <v>42400</v>
      </c>
      <c r="P44" s="20"/>
      <c r="Q44" s="20"/>
      <c r="R44" s="21" t="str">
        <f t="shared" si="2"/>
        <v/>
      </c>
      <c r="S44" s="22" t="str">
        <f t="shared" si="3"/>
        <v/>
      </c>
      <c r="T44" s="23"/>
      <c r="U44" s="24"/>
      <c r="V44" s="25"/>
      <c r="W44" s="29"/>
    </row>
    <row r="45" spans="1:23" s="99" customFormat="1" ht="12" thickBot="1" x14ac:dyDescent="0.25">
      <c r="A45" s="4"/>
      <c r="B45" s="132" t="s">
        <v>16</v>
      </c>
      <c r="C45" s="133"/>
      <c r="D45" s="119"/>
      <c r="E45" s="120"/>
      <c r="F45" s="121"/>
      <c r="G45" s="122"/>
      <c r="H45" s="122"/>
      <c r="I45" s="123"/>
      <c r="J45" s="124"/>
      <c r="K45" s="125"/>
      <c r="L45" s="167"/>
      <c r="M45" s="4"/>
      <c r="N45" s="132" t="s">
        <v>16</v>
      </c>
      <c r="O45" s="133"/>
      <c r="P45" s="119"/>
      <c r="Q45" s="120"/>
      <c r="R45" s="121"/>
      <c r="S45" s="122"/>
      <c r="T45" s="122"/>
      <c r="U45" s="123"/>
      <c r="V45" s="124"/>
      <c r="W45" s="125"/>
    </row>
    <row r="46" spans="1:23" s="99" customFormat="1" ht="11.25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167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s="99" customFormat="1" ht="11.25" x14ac:dyDescent="0.2">
      <c r="L47" s="168"/>
    </row>
    <row r="48" spans="1:23" s="99" customFormat="1" ht="11.25" x14ac:dyDescent="0.2">
      <c r="L48" s="168"/>
    </row>
    <row r="49" spans="1:23" s="99" customFormat="1" ht="11.25" x14ac:dyDescent="0.2">
      <c r="L49" s="168"/>
    </row>
    <row r="50" spans="1:23" x14ac:dyDescent="0.25">
      <c r="L50" s="169"/>
    </row>
    <row r="51" spans="1:23" s="99" customFormat="1" ht="11.25" x14ac:dyDescent="0.2">
      <c r="L51" s="168"/>
    </row>
    <row r="52" spans="1:23" s="99" customFormat="1" ht="11.25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167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s="99" customFormat="1" ht="11.25" x14ac:dyDescent="0.2">
      <c r="A53" s="170">
        <v>3</v>
      </c>
      <c r="B53" s="100"/>
      <c r="C53" s="101" t="s">
        <v>17</v>
      </c>
      <c r="D53" s="101"/>
      <c r="E53" s="101"/>
      <c r="F53" s="101"/>
      <c r="G53" s="101"/>
      <c r="H53" s="101"/>
      <c r="I53" s="101"/>
      <c r="J53" s="101"/>
      <c r="K53" s="102"/>
      <c r="L53" s="167"/>
      <c r="M53" s="170">
        <v>4</v>
      </c>
      <c r="N53" s="100"/>
      <c r="O53" s="101" t="s">
        <v>17</v>
      </c>
      <c r="P53" s="101"/>
      <c r="Q53" s="101"/>
      <c r="R53" s="101"/>
      <c r="S53" s="101"/>
      <c r="T53" s="101"/>
      <c r="U53" s="101"/>
      <c r="V53" s="101"/>
      <c r="W53" s="102"/>
    </row>
    <row r="54" spans="1:23" s="99" customFormat="1" ht="11.25" x14ac:dyDescent="0.2">
      <c r="A54" s="170"/>
      <c r="B54" s="103"/>
      <c r="C54" s="104"/>
      <c r="D54" s="104"/>
      <c r="E54" s="104"/>
      <c r="F54" s="104"/>
      <c r="G54" s="104"/>
      <c r="H54" s="104"/>
      <c r="I54" s="104"/>
      <c r="J54" s="104"/>
      <c r="K54" s="105"/>
      <c r="L54" s="167"/>
      <c r="M54" s="170"/>
      <c r="N54" s="103"/>
      <c r="O54" s="104"/>
      <c r="P54" s="104"/>
      <c r="Q54" s="104"/>
      <c r="R54" s="104"/>
      <c r="S54" s="104"/>
      <c r="T54" s="104"/>
      <c r="U54" s="104"/>
      <c r="V54" s="104"/>
      <c r="W54" s="105"/>
    </row>
    <row r="55" spans="1:23" s="99" customFormat="1" ht="11.25" x14ac:dyDescent="0.2">
      <c r="A55" s="170"/>
      <c r="B55" s="103"/>
      <c r="C55" s="104"/>
      <c r="D55" s="104"/>
      <c r="E55" s="104"/>
      <c r="F55" s="104"/>
      <c r="G55" s="104"/>
      <c r="H55" s="104"/>
      <c r="I55" s="104"/>
      <c r="J55" s="104"/>
      <c r="K55" s="105"/>
      <c r="L55" s="167"/>
      <c r="M55" s="170"/>
      <c r="N55" s="103"/>
      <c r="O55" s="104"/>
      <c r="P55" s="104"/>
      <c r="Q55" s="104"/>
      <c r="R55" s="104"/>
      <c r="S55" s="104"/>
      <c r="T55" s="104"/>
      <c r="U55" s="104"/>
      <c r="V55" s="104"/>
      <c r="W55" s="105"/>
    </row>
    <row r="56" spans="1:23" s="99" customFormat="1" ht="11.25" x14ac:dyDescent="0.2">
      <c r="A56" s="170"/>
      <c r="B56" s="106"/>
      <c r="C56" s="107"/>
      <c r="D56" s="107"/>
      <c r="E56" s="107"/>
      <c r="F56" s="107"/>
      <c r="G56" s="107"/>
      <c r="H56" s="107"/>
      <c r="I56" s="107"/>
      <c r="J56" s="107"/>
      <c r="K56" s="108"/>
      <c r="L56" s="167"/>
      <c r="M56" s="170"/>
      <c r="N56" s="106"/>
      <c r="O56" s="107"/>
      <c r="P56" s="107"/>
      <c r="Q56" s="107"/>
      <c r="R56" s="107"/>
      <c r="S56" s="107"/>
      <c r="T56" s="107"/>
      <c r="U56" s="107"/>
      <c r="V56" s="107"/>
      <c r="W56" s="108"/>
    </row>
    <row r="57" spans="1:23" s="99" customFormat="1" ht="12" thickBot="1" x14ac:dyDescent="0.25">
      <c r="A57" s="4"/>
      <c r="B57" s="4"/>
      <c r="C57" s="4"/>
      <c r="D57" s="4"/>
      <c r="E57" s="4"/>
      <c r="F57" s="4"/>
      <c r="G57" s="30"/>
      <c r="H57" s="30"/>
      <c r="I57" s="4"/>
      <c r="J57" s="4"/>
      <c r="K57" s="4"/>
      <c r="L57" s="167"/>
      <c r="M57" s="4"/>
      <c r="N57" s="4"/>
      <c r="O57" s="4"/>
      <c r="P57" s="4"/>
      <c r="Q57" s="4"/>
      <c r="R57" s="4"/>
      <c r="S57" s="30"/>
      <c r="T57" s="30"/>
      <c r="U57" s="4"/>
      <c r="V57" s="4"/>
      <c r="W57" s="4"/>
    </row>
    <row r="58" spans="1:23" s="99" customFormat="1" ht="16.5" customHeight="1" thickBot="1" x14ac:dyDescent="0.25">
      <c r="A58" s="4"/>
      <c r="B58" s="153" t="s">
        <v>3</v>
      </c>
      <c r="C58" s="154"/>
      <c r="D58" s="154"/>
      <c r="E58" s="154"/>
      <c r="F58" s="154"/>
      <c r="G58" s="154"/>
      <c r="H58" s="155"/>
      <c r="I58" s="156" t="s">
        <v>55</v>
      </c>
      <c r="J58" s="157"/>
      <c r="K58" s="126">
        <f>D61</f>
        <v>42370</v>
      </c>
      <c r="L58" s="167"/>
      <c r="M58" s="4"/>
      <c r="N58" s="153" t="s">
        <v>3</v>
      </c>
      <c r="O58" s="154"/>
      <c r="P58" s="154"/>
      <c r="Q58" s="154"/>
      <c r="R58" s="154"/>
      <c r="S58" s="154"/>
      <c r="T58" s="155"/>
      <c r="U58" s="156" t="s">
        <v>55</v>
      </c>
      <c r="V58" s="157"/>
      <c r="W58" s="126">
        <f>P61</f>
        <v>42370</v>
      </c>
    </row>
    <row r="59" spans="1:23" s="99" customFormat="1" ht="12" thickBo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167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s="99" customFormat="1" ht="12.75" x14ac:dyDescent="0.2">
      <c r="A60" s="4"/>
      <c r="B60" s="143" t="s">
        <v>4</v>
      </c>
      <c r="C60" s="144"/>
      <c r="D60" s="158"/>
      <c r="E60" s="158"/>
      <c r="F60" s="158"/>
      <c r="G60" s="158"/>
      <c r="H60" s="159"/>
      <c r="I60" s="109" t="s">
        <v>0</v>
      </c>
      <c r="J60" s="46" t="s">
        <v>12</v>
      </c>
      <c r="K60" s="110"/>
      <c r="L60" s="167"/>
      <c r="M60" s="4"/>
      <c r="N60" s="143" t="s">
        <v>4</v>
      </c>
      <c r="O60" s="144"/>
      <c r="P60" s="158"/>
      <c r="Q60" s="158"/>
      <c r="R60" s="158"/>
      <c r="S60" s="158"/>
      <c r="T60" s="159"/>
      <c r="U60" s="109" t="s">
        <v>0</v>
      </c>
      <c r="V60" s="46" t="s">
        <v>12</v>
      </c>
      <c r="W60" s="110"/>
    </row>
    <row r="61" spans="1:23" s="99" customFormat="1" ht="12" thickBot="1" x14ac:dyDescent="0.25">
      <c r="A61" s="4"/>
      <c r="B61" s="147" t="s">
        <v>10</v>
      </c>
      <c r="C61" s="148"/>
      <c r="D61" s="149">
        <v>42370</v>
      </c>
      <c r="E61" s="150"/>
      <c r="F61" s="111" t="s">
        <v>5</v>
      </c>
      <c r="G61" s="151">
        <v>42400</v>
      </c>
      <c r="H61" s="152"/>
      <c r="I61" s="112"/>
      <c r="J61" s="45" t="s">
        <v>26</v>
      </c>
      <c r="K61" s="113"/>
      <c r="L61" s="167"/>
      <c r="M61" s="4"/>
      <c r="N61" s="147" t="s">
        <v>10</v>
      </c>
      <c r="O61" s="148"/>
      <c r="P61" s="149">
        <v>42370</v>
      </c>
      <c r="Q61" s="150"/>
      <c r="R61" s="111" t="s">
        <v>5</v>
      </c>
      <c r="S61" s="151">
        <v>42400</v>
      </c>
      <c r="T61" s="152"/>
      <c r="U61" s="112"/>
      <c r="V61" s="45" t="s">
        <v>26</v>
      </c>
      <c r="W61" s="113"/>
    </row>
    <row r="62" spans="1:23" s="99" customFormat="1" ht="12" thickBo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167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s="99" customFormat="1" ht="11.25" x14ac:dyDescent="0.2">
      <c r="A63" s="4"/>
      <c r="B63" s="134" t="s">
        <v>6</v>
      </c>
      <c r="C63" s="135"/>
      <c r="D63" s="136" t="s">
        <v>7</v>
      </c>
      <c r="E63" s="137"/>
      <c r="F63" s="138"/>
      <c r="G63" s="139"/>
      <c r="H63" s="139"/>
      <c r="I63" s="140"/>
      <c r="J63" s="114"/>
      <c r="K63" s="141" t="s">
        <v>15</v>
      </c>
      <c r="L63" s="167"/>
      <c r="M63" s="4"/>
      <c r="N63" s="134" t="s">
        <v>6</v>
      </c>
      <c r="O63" s="135"/>
      <c r="P63" s="136" t="s">
        <v>7</v>
      </c>
      <c r="Q63" s="137"/>
      <c r="R63" s="138"/>
      <c r="S63" s="139"/>
      <c r="T63" s="139"/>
      <c r="U63" s="140"/>
      <c r="V63" s="114"/>
      <c r="W63" s="141" t="s">
        <v>15</v>
      </c>
    </row>
    <row r="64" spans="1:23" s="99" customFormat="1" ht="11.25" x14ac:dyDescent="0.2">
      <c r="A64" s="4"/>
      <c r="B64" s="18" t="s">
        <v>54</v>
      </c>
      <c r="C64" s="2" t="s">
        <v>8</v>
      </c>
      <c r="D64" s="3" t="s">
        <v>9</v>
      </c>
      <c r="E64" s="1" t="s">
        <v>11</v>
      </c>
      <c r="F64" s="12"/>
      <c r="G64" s="3"/>
      <c r="H64" s="3"/>
      <c r="I64" s="13"/>
      <c r="J64" s="17"/>
      <c r="K64" s="142"/>
      <c r="L64" s="167"/>
      <c r="M64" s="4"/>
      <c r="N64" s="18" t="s">
        <v>54</v>
      </c>
      <c r="O64" s="2" t="s">
        <v>8</v>
      </c>
      <c r="P64" s="3" t="s">
        <v>9</v>
      </c>
      <c r="Q64" s="1" t="s">
        <v>11</v>
      </c>
      <c r="R64" s="12"/>
      <c r="S64" s="3"/>
      <c r="T64" s="3"/>
      <c r="U64" s="13"/>
      <c r="V64" s="17"/>
      <c r="W64" s="142"/>
    </row>
    <row r="65" spans="1:23" s="99" customFormat="1" ht="11.25" x14ac:dyDescent="0.2">
      <c r="A65" s="4"/>
      <c r="B65" s="115">
        <f>C65</f>
        <v>42370</v>
      </c>
      <c r="C65" s="116">
        <v>42370</v>
      </c>
      <c r="D65" s="5"/>
      <c r="E65" s="11"/>
      <c r="F65" s="14" t="str">
        <f>IF(D65="Rcp","x","")</f>
        <v/>
      </c>
      <c r="G65" s="8" t="str">
        <f>IF(D65="Abs","x","")</f>
        <v/>
      </c>
      <c r="H65" s="7"/>
      <c r="I65" s="16"/>
      <c r="J65" s="6"/>
      <c r="K65" s="19"/>
      <c r="L65" s="167"/>
      <c r="M65" s="4"/>
      <c r="N65" s="115">
        <f>O65</f>
        <v>42370</v>
      </c>
      <c r="O65" s="116">
        <v>42370</v>
      </c>
      <c r="P65" s="5"/>
      <c r="Q65" s="11"/>
      <c r="R65" s="14" t="str">
        <f>IF(P65="Rcp","x","")</f>
        <v/>
      </c>
      <c r="S65" s="8" t="str">
        <f>IF(P65="Abs","x","")</f>
        <v/>
      </c>
      <c r="T65" s="7"/>
      <c r="U65" s="16"/>
      <c r="V65" s="6"/>
      <c r="W65" s="19"/>
    </row>
    <row r="66" spans="1:23" s="99" customFormat="1" ht="11.25" x14ac:dyDescent="0.2">
      <c r="A66" s="4"/>
      <c r="B66" s="115">
        <f>C66</f>
        <v>42371</v>
      </c>
      <c r="C66" s="116">
        <v>42371</v>
      </c>
      <c r="D66" s="5"/>
      <c r="E66" s="5"/>
      <c r="F66" s="15" t="str">
        <f t="shared" ref="F66:F95" si="6">IF(D66="Rcp","x","")</f>
        <v/>
      </c>
      <c r="G66" s="10" t="str">
        <f t="shared" ref="G66:G95" si="7">IF(D66="Abs","x","")</f>
        <v/>
      </c>
      <c r="H66" s="9"/>
      <c r="I66" s="16"/>
      <c r="J66" s="6"/>
      <c r="K66" s="117"/>
      <c r="L66" s="167"/>
      <c r="M66" s="4"/>
      <c r="N66" s="115">
        <f>O66</f>
        <v>42371</v>
      </c>
      <c r="O66" s="116">
        <v>42371</v>
      </c>
      <c r="P66" s="5"/>
      <c r="Q66" s="5"/>
      <c r="R66" s="15" t="str">
        <f t="shared" ref="R66:R95" si="8">IF(P66="Rcp","x","")</f>
        <v/>
      </c>
      <c r="S66" s="10" t="str">
        <f t="shared" ref="S66:S95" si="9">IF(P66="Abs","x","")</f>
        <v/>
      </c>
      <c r="T66" s="9"/>
      <c r="U66" s="16"/>
      <c r="V66" s="6"/>
      <c r="W66" s="117"/>
    </row>
    <row r="67" spans="1:23" s="99" customFormat="1" ht="11.25" x14ac:dyDescent="0.2">
      <c r="A67" s="4"/>
      <c r="B67" s="115">
        <f t="shared" ref="B67:B95" si="10">C67</f>
        <v>42372</v>
      </c>
      <c r="C67" s="116">
        <v>42372</v>
      </c>
      <c r="D67" s="5"/>
      <c r="E67" s="5"/>
      <c r="F67" s="15" t="str">
        <f t="shared" si="6"/>
        <v/>
      </c>
      <c r="G67" s="10" t="str">
        <f t="shared" si="7"/>
        <v/>
      </c>
      <c r="H67" s="9"/>
      <c r="I67" s="16"/>
      <c r="J67" s="6"/>
      <c r="K67" s="19"/>
      <c r="L67" s="167"/>
      <c r="M67" s="4"/>
      <c r="N67" s="115">
        <f t="shared" ref="N67:N95" si="11">O67</f>
        <v>42372</v>
      </c>
      <c r="O67" s="116">
        <v>42372</v>
      </c>
      <c r="P67" s="5"/>
      <c r="Q67" s="5"/>
      <c r="R67" s="15" t="str">
        <f t="shared" si="8"/>
        <v/>
      </c>
      <c r="S67" s="10" t="str">
        <f t="shared" si="9"/>
        <v/>
      </c>
      <c r="T67" s="9"/>
      <c r="U67" s="16"/>
      <c r="V67" s="6"/>
      <c r="W67" s="19"/>
    </row>
    <row r="68" spans="1:23" s="99" customFormat="1" ht="11.25" x14ac:dyDescent="0.2">
      <c r="A68" s="4"/>
      <c r="B68" s="115">
        <f t="shared" si="10"/>
        <v>42373</v>
      </c>
      <c r="C68" s="116">
        <v>42373</v>
      </c>
      <c r="D68" s="5"/>
      <c r="E68" s="5"/>
      <c r="F68" s="15" t="str">
        <f t="shared" si="6"/>
        <v/>
      </c>
      <c r="G68" s="10" t="str">
        <f t="shared" si="7"/>
        <v/>
      </c>
      <c r="H68" s="9"/>
      <c r="I68" s="16"/>
      <c r="J68" s="6"/>
      <c r="K68" s="19"/>
      <c r="L68" s="167"/>
      <c r="M68" s="4"/>
      <c r="N68" s="115">
        <f t="shared" si="11"/>
        <v>42373</v>
      </c>
      <c r="O68" s="116">
        <v>42373</v>
      </c>
      <c r="P68" s="5"/>
      <c r="Q68" s="5"/>
      <c r="R68" s="15" t="str">
        <f t="shared" si="8"/>
        <v/>
      </c>
      <c r="S68" s="10" t="str">
        <f t="shared" si="9"/>
        <v/>
      </c>
      <c r="T68" s="9"/>
      <c r="U68" s="16"/>
      <c r="V68" s="6"/>
      <c r="W68" s="19"/>
    </row>
    <row r="69" spans="1:23" s="99" customFormat="1" ht="11.25" x14ac:dyDescent="0.2">
      <c r="A69" s="4"/>
      <c r="B69" s="115">
        <f t="shared" si="10"/>
        <v>42374</v>
      </c>
      <c r="C69" s="116">
        <v>42374</v>
      </c>
      <c r="D69" s="5"/>
      <c r="E69" s="5"/>
      <c r="F69" s="15" t="str">
        <f t="shared" si="6"/>
        <v/>
      </c>
      <c r="G69" s="10" t="str">
        <f t="shared" si="7"/>
        <v/>
      </c>
      <c r="H69" s="9"/>
      <c r="I69" s="16"/>
      <c r="J69" s="6"/>
      <c r="K69" s="19"/>
      <c r="L69" s="167"/>
      <c r="M69" s="4"/>
      <c r="N69" s="115">
        <f t="shared" si="11"/>
        <v>42374</v>
      </c>
      <c r="O69" s="116">
        <v>42374</v>
      </c>
      <c r="P69" s="5"/>
      <c r="Q69" s="5"/>
      <c r="R69" s="15" t="str">
        <f t="shared" si="8"/>
        <v/>
      </c>
      <c r="S69" s="10" t="str">
        <f t="shared" si="9"/>
        <v/>
      </c>
      <c r="T69" s="9"/>
      <c r="U69" s="16"/>
      <c r="V69" s="6"/>
      <c r="W69" s="19"/>
    </row>
    <row r="70" spans="1:23" s="99" customFormat="1" ht="11.25" x14ac:dyDescent="0.2">
      <c r="A70" s="4"/>
      <c r="B70" s="115">
        <f t="shared" si="10"/>
        <v>42375</v>
      </c>
      <c r="C70" s="116">
        <v>42375</v>
      </c>
      <c r="D70" s="5"/>
      <c r="E70" s="5"/>
      <c r="F70" s="15" t="str">
        <f t="shared" si="6"/>
        <v/>
      </c>
      <c r="G70" s="10" t="str">
        <f t="shared" si="7"/>
        <v/>
      </c>
      <c r="H70" s="9"/>
      <c r="I70" s="16"/>
      <c r="J70" s="6"/>
      <c r="K70" s="19"/>
      <c r="L70" s="167"/>
      <c r="M70" s="4"/>
      <c r="N70" s="115">
        <f t="shared" si="11"/>
        <v>42375</v>
      </c>
      <c r="O70" s="116">
        <v>42375</v>
      </c>
      <c r="P70" s="5"/>
      <c r="Q70" s="5"/>
      <c r="R70" s="15" t="str">
        <f t="shared" si="8"/>
        <v/>
      </c>
      <c r="S70" s="10" t="str">
        <f t="shared" si="9"/>
        <v/>
      </c>
      <c r="T70" s="9"/>
      <c r="U70" s="16"/>
      <c r="V70" s="6"/>
      <c r="W70" s="19"/>
    </row>
    <row r="71" spans="1:23" s="99" customFormat="1" ht="11.25" x14ac:dyDescent="0.2">
      <c r="A71" s="4"/>
      <c r="B71" s="115">
        <f t="shared" si="10"/>
        <v>42376</v>
      </c>
      <c r="C71" s="116">
        <v>42376</v>
      </c>
      <c r="D71" s="5"/>
      <c r="E71" s="5"/>
      <c r="F71" s="15" t="str">
        <f t="shared" si="6"/>
        <v/>
      </c>
      <c r="G71" s="10" t="str">
        <f t="shared" si="7"/>
        <v/>
      </c>
      <c r="H71" s="9"/>
      <c r="I71" s="16"/>
      <c r="J71" s="6"/>
      <c r="K71" s="19"/>
      <c r="L71" s="167"/>
      <c r="M71" s="4"/>
      <c r="N71" s="115">
        <f t="shared" si="11"/>
        <v>42376</v>
      </c>
      <c r="O71" s="116">
        <v>42376</v>
      </c>
      <c r="P71" s="5"/>
      <c r="Q71" s="5"/>
      <c r="R71" s="15" t="str">
        <f t="shared" si="8"/>
        <v/>
      </c>
      <c r="S71" s="10" t="str">
        <f t="shared" si="9"/>
        <v/>
      </c>
      <c r="T71" s="9"/>
      <c r="U71" s="16"/>
      <c r="V71" s="6"/>
      <c r="W71" s="19"/>
    </row>
    <row r="72" spans="1:23" s="99" customFormat="1" ht="11.25" x14ac:dyDescent="0.2">
      <c r="A72" s="4"/>
      <c r="B72" s="115">
        <f t="shared" si="10"/>
        <v>42377</v>
      </c>
      <c r="C72" s="116">
        <v>42377</v>
      </c>
      <c r="D72" s="5"/>
      <c r="E72" s="5"/>
      <c r="F72" s="15" t="str">
        <f t="shared" si="6"/>
        <v/>
      </c>
      <c r="G72" s="10" t="str">
        <f t="shared" si="7"/>
        <v/>
      </c>
      <c r="H72" s="9"/>
      <c r="I72" s="16"/>
      <c r="J72" s="6"/>
      <c r="K72" s="19"/>
      <c r="L72" s="167"/>
      <c r="M72" s="4"/>
      <c r="N72" s="115">
        <f t="shared" si="11"/>
        <v>42377</v>
      </c>
      <c r="O72" s="116">
        <v>42377</v>
      </c>
      <c r="P72" s="5"/>
      <c r="Q72" s="5"/>
      <c r="R72" s="15" t="str">
        <f t="shared" si="8"/>
        <v/>
      </c>
      <c r="S72" s="10" t="str">
        <f t="shared" si="9"/>
        <v/>
      </c>
      <c r="T72" s="9"/>
      <c r="U72" s="16"/>
      <c r="V72" s="6"/>
      <c r="W72" s="19"/>
    </row>
    <row r="73" spans="1:23" s="99" customFormat="1" ht="11.25" x14ac:dyDescent="0.2">
      <c r="A73" s="4"/>
      <c r="B73" s="115">
        <f t="shared" si="10"/>
        <v>42378</v>
      </c>
      <c r="C73" s="116">
        <v>42378</v>
      </c>
      <c r="D73" s="5"/>
      <c r="E73" s="5"/>
      <c r="F73" s="15" t="str">
        <f t="shared" si="6"/>
        <v/>
      </c>
      <c r="G73" s="10" t="str">
        <f t="shared" si="7"/>
        <v/>
      </c>
      <c r="H73" s="9"/>
      <c r="I73" s="16"/>
      <c r="J73" s="6"/>
      <c r="K73" s="19"/>
      <c r="L73" s="167"/>
      <c r="M73" s="4"/>
      <c r="N73" s="115">
        <f t="shared" si="11"/>
        <v>42378</v>
      </c>
      <c r="O73" s="116">
        <v>42378</v>
      </c>
      <c r="P73" s="5"/>
      <c r="Q73" s="5"/>
      <c r="R73" s="15" t="str">
        <f t="shared" si="8"/>
        <v/>
      </c>
      <c r="S73" s="10" t="str">
        <f t="shared" si="9"/>
        <v/>
      </c>
      <c r="T73" s="9"/>
      <c r="U73" s="16"/>
      <c r="V73" s="6"/>
      <c r="W73" s="19"/>
    </row>
    <row r="74" spans="1:23" s="99" customFormat="1" ht="11.25" x14ac:dyDescent="0.2">
      <c r="A74" s="4"/>
      <c r="B74" s="115">
        <f t="shared" si="10"/>
        <v>42379</v>
      </c>
      <c r="C74" s="116">
        <v>42379</v>
      </c>
      <c r="D74" s="5"/>
      <c r="E74" s="5"/>
      <c r="F74" s="15" t="str">
        <f t="shared" si="6"/>
        <v/>
      </c>
      <c r="G74" s="10" t="str">
        <f t="shared" si="7"/>
        <v/>
      </c>
      <c r="H74" s="9"/>
      <c r="I74" s="16"/>
      <c r="J74" s="6"/>
      <c r="K74" s="19"/>
      <c r="L74" s="167"/>
      <c r="M74" s="4"/>
      <c r="N74" s="115">
        <f t="shared" si="11"/>
        <v>42379</v>
      </c>
      <c r="O74" s="116">
        <v>42379</v>
      </c>
      <c r="P74" s="5"/>
      <c r="Q74" s="5"/>
      <c r="R74" s="15" t="str">
        <f t="shared" si="8"/>
        <v/>
      </c>
      <c r="S74" s="10" t="str">
        <f t="shared" si="9"/>
        <v/>
      </c>
      <c r="T74" s="9"/>
      <c r="U74" s="16"/>
      <c r="V74" s="6"/>
      <c r="W74" s="19"/>
    </row>
    <row r="75" spans="1:23" s="99" customFormat="1" ht="11.25" x14ac:dyDescent="0.2">
      <c r="A75" s="4"/>
      <c r="B75" s="115">
        <f t="shared" si="10"/>
        <v>42380</v>
      </c>
      <c r="C75" s="116">
        <v>42380</v>
      </c>
      <c r="D75" s="5"/>
      <c r="E75" s="5"/>
      <c r="F75" s="15" t="str">
        <f t="shared" si="6"/>
        <v/>
      </c>
      <c r="G75" s="10" t="str">
        <f t="shared" si="7"/>
        <v/>
      </c>
      <c r="H75" s="9"/>
      <c r="I75" s="16"/>
      <c r="J75" s="6"/>
      <c r="K75" s="19"/>
      <c r="L75" s="167"/>
      <c r="M75" s="4"/>
      <c r="N75" s="115">
        <f t="shared" si="11"/>
        <v>42380</v>
      </c>
      <c r="O75" s="116">
        <v>42380</v>
      </c>
      <c r="P75" s="5"/>
      <c r="Q75" s="5"/>
      <c r="R75" s="15" t="str">
        <f t="shared" si="8"/>
        <v/>
      </c>
      <c r="S75" s="10" t="str">
        <f t="shared" si="9"/>
        <v/>
      </c>
      <c r="T75" s="9"/>
      <c r="U75" s="16"/>
      <c r="V75" s="6"/>
      <c r="W75" s="19"/>
    </row>
    <row r="76" spans="1:23" s="99" customFormat="1" ht="11.25" x14ac:dyDescent="0.2">
      <c r="A76" s="4"/>
      <c r="B76" s="115">
        <f t="shared" si="10"/>
        <v>42381</v>
      </c>
      <c r="C76" s="116">
        <v>42381</v>
      </c>
      <c r="D76" s="5"/>
      <c r="E76" s="5"/>
      <c r="F76" s="15" t="str">
        <f t="shared" si="6"/>
        <v/>
      </c>
      <c r="G76" s="10" t="str">
        <f t="shared" si="7"/>
        <v/>
      </c>
      <c r="H76" s="9"/>
      <c r="I76" s="16"/>
      <c r="J76" s="6"/>
      <c r="K76" s="19"/>
      <c r="L76" s="167"/>
      <c r="M76" s="4"/>
      <c r="N76" s="115">
        <f t="shared" si="11"/>
        <v>42381</v>
      </c>
      <c r="O76" s="116">
        <v>42381</v>
      </c>
      <c r="P76" s="5"/>
      <c r="Q76" s="5"/>
      <c r="R76" s="15" t="str">
        <f t="shared" si="8"/>
        <v/>
      </c>
      <c r="S76" s="10" t="str">
        <f t="shared" si="9"/>
        <v/>
      </c>
      <c r="T76" s="9"/>
      <c r="U76" s="16"/>
      <c r="V76" s="6"/>
      <c r="W76" s="19"/>
    </row>
    <row r="77" spans="1:23" s="99" customFormat="1" ht="11.25" x14ac:dyDescent="0.2">
      <c r="A77" s="4"/>
      <c r="B77" s="115">
        <f t="shared" si="10"/>
        <v>42382</v>
      </c>
      <c r="C77" s="116">
        <v>42382</v>
      </c>
      <c r="D77" s="5"/>
      <c r="E77" s="5"/>
      <c r="F77" s="15" t="str">
        <f t="shared" si="6"/>
        <v/>
      </c>
      <c r="G77" s="10" t="str">
        <f t="shared" si="7"/>
        <v/>
      </c>
      <c r="H77" s="9"/>
      <c r="I77" s="16"/>
      <c r="J77" s="6"/>
      <c r="K77" s="19"/>
      <c r="L77" s="167"/>
      <c r="M77" s="4"/>
      <c r="N77" s="115">
        <f t="shared" si="11"/>
        <v>42382</v>
      </c>
      <c r="O77" s="116">
        <v>42382</v>
      </c>
      <c r="P77" s="5"/>
      <c r="Q77" s="5"/>
      <c r="R77" s="15" t="str">
        <f t="shared" si="8"/>
        <v/>
      </c>
      <c r="S77" s="10" t="str">
        <f t="shared" si="9"/>
        <v/>
      </c>
      <c r="T77" s="9"/>
      <c r="U77" s="16"/>
      <c r="V77" s="6"/>
      <c r="W77" s="19"/>
    </row>
    <row r="78" spans="1:23" s="99" customFormat="1" ht="11.25" x14ac:dyDescent="0.2">
      <c r="A78" s="4"/>
      <c r="B78" s="115">
        <f t="shared" si="10"/>
        <v>42383</v>
      </c>
      <c r="C78" s="116">
        <v>42383</v>
      </c>
      <c r="D78" s="5"/>
      <c r="E78" s="5"/>
      <c r="F78" s="15" t="str">
        <f t="shared" si="6"/>
        <v/>
      </c>
      <c r="G78" s="10" t="str">
        <f t="shared" si="7"/>
        <v/>
      </c>
      <c r="H78" s="9"/>
      <c r="I78" s="16"/>
      <c r="J78" s="6"/>
      <c r="K78" s="19"/>
      <c r="L78" s="167"/>
      <c r="M78" s="4"/>
      <c r="N78" s="115">
        <f t="shared" si="11"/>
        <v>42383</v>
      </c>
      <c r="O78" s="116">
        <v>42383</v>
      </c>
      <c r="P78" s="5"/>
      <c r="Q78" s="5"/>
      <c r="R78" s="15" t="str">
        <f t="shared" si="8"/>
        <v/>
      </c>
      <c r="S78" s="10" t="str">
        <f t="shared" si="9"/>
        <v/>
      </c>
      <c r="T78" s="9"/>
      <c r="U78" s="16"/>
      <c r="V78" s="6"/>
      <c r="W78" s="19"/>
    </row>
    <row r="79" spans="1:23" s="99" customFormat="1" ht="11.25" x14ac:dyDescent="0.2">
      <c r="A79" s="4"/>
      <c r="B79" s="115">
        <f t="shared" si="10"/>
        <v>42384</v>
      </c>
      <c r="C79" s="116">
        <v>42384</v>
      </c>
      <c r="D79" s="5"/>
      <c r="E79" s="5"/>
      <c r="F79" s="15" t="str">
        <f t="shared" si="6"/>
        <v/>
      </c>
      <c r="G79" s="10" t="str">
        <f t="shared" si="7"/>
        <v/>
      </c>
      <c r="H79" s="9"/>
      <c r="I79" s="16"/>
      <c r="J79" s="6"/>
      <c r="K79" s="19"/>
      <c r="L79" s="167"/>
      <c r="M79" s="4"/>
      <c r="N79" s="115">
        <f t="shared" si="11"/>
        <v>42384</v>
      </c>
      <c r="O79" s="116">
        <v>42384</v>
      </c>
      <c r="P79" s="5"/>
      <c r="Q79" s="5"/>
      <c r="R79" s="15" t="str">
        <f t="shared" si="8"/>
        <v/>
      </c>
      <c r="S79" s="10" t="str">
        <f t="shared" si="9"/>
        <v/>
      </c>
      <c r="T79" s="9"/>
      <c r="U79" s="16"/>
      <c r="V79" s="6"/>
      <c r="W79" s="19"/>
    </row>
    <row r="80" spans="1:23" s="99" customFormat="1" ht="11.25" x14ac:dyDescent="0.2">
      <c r="A80" s="4"/>
      <c r="B80" s="115">
        <f t="shared" si="10"/>
        <v>42385</v>
      </c>
      <c r="C80" s="116">
        <v>42385</v>
      </c>
      <c r="D80" s="5"/>
      <c r="E80" s="5"/>
      <c r="F80" s="15" t="str">
        <f t="shared" si="6"/>
        <v/>
      </c>
      <c r="G80" s="10" t="str">
        <f t="shared" si="7"/>
        <v/>
      </c>
      <c r="H80" s="9"/>
      <c r="I80" s="16"/>
      <c r="J80" s="6"/>
      <c r="K80" s="19"/>
      <c r="L80" s="167"/>
      <c r="M80" s="4"/>
      <c r="N80" s="115">
        <f t="shared" si="11"/>
        <v>42385</v>
      </c>
      <c r="O80" s="116">
        <v>42385</v>
      </c>
      <c r="P80" s="5"/>
      <c r="Q80" s="5"/>
      <c r="R80" s="15" t="str">
        <f t="shared" si="8"/>
        <v/>
      </c>
      <c r="S80" s="10" t="str">
        <f t="shared" si="9"/>
        <v/>
      </c>
      <c r="T80" s="9"/>
      <c r="U80" s="16"/>
      <c r="V80" s="6"/>
      <c r="W80" s="19"/>
    </row>
    <row r="81" spans="1:23" s="99" customFormat="1" ht="11.25" x14ac:dyDescent="0.2">
      <c r="A81" s="4"/>
      <c r="B81" s="115">
        <f t="shared" si="10"/>
        <v>42386</v>
      </c>
      <c r="C81" s="116">
        <v>42386</v>
      </c>
      <c r="D81" s="5"/>
      <c r="E81" s="5"/>
      <c r="F81" s="15" t="str">
        <f t="shared" si="6"/>
        <v/>
      </c>
      <c r="G81" s="10" t="str">
        <f t="shared" si="7"/>
        <v/>
      </c>
      <c r="H81" s="9"/>
      <c r="I81" s="16"/>
      <c r="J81" s="6"/>
      <c r="K81" s="19"/>
      <c r="L81" s="167"/>
      <c r="M81" s="4"/>
      <c r="N81" s="115">
        <f t="shared" si="11"/>
        <v>42386</v>
      </c>
      <c r="O81" s="116">
        <v>42386</v>
      </c>
      <c r="P81" s="5"/>
      <c r="Q81" s="5"/>
      <c r="R81" s="15" t="str">
        <f t="shared" si="8"/>
        <v/>
      </c>
      <c r="S81" s="10" t="str">
        <f t="shared" si="9"/>
        <v/>
      </c>
      <c r="T81" s="9"/>
      <c r="U81" s="16"/>
      <c r="V81" s="6"/>
      <c r="W81" s="19"/>
    </row>
    <row r="82" spans="1:23" s="99" customFormat="1" ht="11.25" x14ac:dyDescent="0.2">
      <c r="A82" s="4"/>
      <c r="B82" s="115">
        <f t="shared" si="10"/>
        <v>42387</v>
      </c>
      <c r="C82" s="116">
        <v>42387</v>
      </c>
      <c r="D82" s="5"/>
      <c r="E82" s="5"/>
      <c r="F82" s="15" t="str">
        <f t="shared" si="6"/>
        <v/>
      </c>
      <c r="G82" s="10" t="str">
        <f t="shared" si="7"/>
        <v/>
      </c>
      <c r="H82" s="9"/>
      <c r="I82" s="16"/>
      <c r="J82" s="6"/>
      <c r="K82" s="19"/>
      <c r="L82" s="167"/>
      <c r="M82" s="4"/>
      <c r="N82" s="115">
        <f t="shared" si="11"/>
        <v>42387</v>
      </c>
      <c r="O82" s="116">
        <v>42387</v>
      </c>
      <c r="P82" s="5"/>
      <c r="Q82" s="5"/>
      <c r="R82" s="15" t="str">
        <f t="shared" si="8"/>
        <v/>
      </c>
      <c r="S82" s="10" t="str">
        <f t="shared" si="9"/>
        <v/>
      </c>
      <c r="T82" s="9"/>
      <c r="U82" s="16"/>
      <c r="V82" s="6"/>
      <c r="W82" s="19"/>
    </row>
    <row r="83" spans="1:23" s="99" customFormat="1" ht="11.25" x14ac:dyDescent="0.2">
      <c r="A83" s="4"/>
      <c r="B83" s="115">
        <f t="shared" si="10"/>
        <v>42388</v>
      </c>
      <c r="C83" s="116">
        <v>42388</v>
      </c>
      <c r="D83" s="5"/>
      <c r="E83" s="5"/>
      <c r="F83" s="15" t="str">
        <f t="shared" si="6"/>
        <v/>
      </c>
      <c r="G83" s="10" t="str">
        <f t="shared" si="7"/>
        <v/>
      </c>
      <c r="H83" s="9"/>
      <c r="I83" s="16"/>
      <c r="J83" s="6"/>
      <c r="K83" s="19"/>
      <c r="L83" s="167"/>
      <c r="M83" s="4"/>
      <c r="N83" s="115">
        <f t="shared" si="11"/>
        <v>42388</v>
      </c>
      <c r="O83" s="116">
        <v>42388</v>
      </c>
      <c r="P83" s="5"/>
      <c r="Q83" s="5"/>
      <c r="R83" s="15" t="str">
        <f t="shared" si="8"/>
        <v/>
      </c>
      <c r="S83" s="10" t="str">
        <f t="shared" si="9"/>
        <v/>
      </c>
      <c r="T83" s="9"/>
      <c r="U83" s="16"/>
      <c r="V83" s="6"/>
      <c r="W83" s="19"/>
    </row>
    <row r="84" spans="1:23" s="99" customFormat="1" ht="11.25" x14ac:dyDescent="0.2">
      <c r="A84" s="4"/>
      <c r="B84" s="115">
        <f t="shared" si="10"/>
        <v>42389</v>
      </c>
      <c r="C84" s="116">
        <v>42389</v>
      </c>
      <c r="D84" s="5"/>
      <c r="E84" s="5"/>
      <c r="F84" s="15" t="str">
        <f t="shared" si="6"/>
        <v/>
      </c>
      <c r="G84" s="10" t="str">
        <f t="shared" si="7"/>
        <v/>
      </c>
      <c r="H84" s="9"/>
      <c r="I84" s="16"/>
      <c r="J84" s="6"/>
      <c r="K84" s="19"/>
      <c r="L84" s="167"/>
      <c r="M84" s="4"/>
      <c r="N84" s="115">
        <f t="shared" si="11"/>
        <v>42389</v>
      </c>
      <c r="O84" s="116">
        <v>42389</v>
      </c>
      <c r="P84" s="5"/>
      <c r="Q84" s="5"/>
      <c r="R84" s="15" t="str">
        <f t="shared" si="8"/>
        <v/>
      </c>
      <c r="S84" s="10" t="str">
        <f t="shared" si="9"/>
        <v/>
      </c>
      <c r="T84" s="9"/>
      <c r="U84" s="16"/>
      <c r="V84" s="6"/>
      <c r="W84" s="19"/>
    </row>
    <row r="85" spans="1:23" s="99" customFormat="1" ht="11.25" x14ac:dyDescent="0.2">
      <c r="A85" s="4"/>
      <c r="B85" s="115">
        <f t="shared" si="10"/>
        <v>42390</v>
      </c>
      <c r="C85" s="116">
        <v>42390</v>
      </c>
      <c r="D85" s="5"/>
      <c r="E85" s="5"/>
      <c r="F85" s="15" t="str">
        <f t="shared" si="6"/>
        <v/>
      </c>
      <c r="G85" s="10" t="str">
        <f t="shared" si="7"/>
        <v/>
      </c>
      <c r="H85" s="9"/>
      <c r="I85" s="16"/>
      <c r="J85" s="6"/>
      <c r="K85" s="19"/>
      <c r="L85" s="167"/>
      <c r="M85" s="4"/>
      <c r="N85" s="115">
        <f t="shared" si="11"/>
        <v>42390</v>
      </c>
      <c r="O85" s="116">
        <v>42390</v>
      </c>
      <c r="P85" s="5"/>
      <c r="Q85" s="5"/>
      <c r="R85" s="15" t="str">
        <f t="shared" si="8"/>
        <v/>
      </c>
      <c r="S85" s="10" t="str">
        <f t="shared" si="9"/>
        <v/>
      </c>
      <c r="T85" s="9"/>
      <c r="U85" s="16"/>
      <c r="V85" s="6"/>
      <c r="W85" s="19"/>
    </row>
    <row r="86" spans="1:23" s="99" customFormat="1" ht="11.25" x14ac:dyDescent="0.2">
      <c r="A86" s="4"/>
      <c r="B86" s="115">
        <f t="shared" si="10"/>
        <v>42391</v>
      </c>
      <c r="C86" s="116">
        <v>42391</v>
      </c>
      <c r="D86" s="5"/>
      <c r="E86" s="5"/>
      <c r="F86" s="15" t="str">
        <f t="shared" si="6"/>
        <v/>
      </c>
      <c r="G86" s="10" t="str">
        <f t="shared" si="7"/>
        <v/>
      </c>
      <c r="H86" s="9"/>
      <c r="I86" s="16"/>
      <c r="J86" s="6"/>
      <c r="K86" s="19"/>
      <c r="L86" s="167"/>
      <c r="M86" s="4"/>
      <c r="N86" s="115">
        <f t="shared" si="11"/>
        <v>42391</v>
      </c>
      <c r="O86" s="116">
        <v>42391</v>
      </c>
      <c r="P86" s="5"/>
      <c r="Q86" s="5"/>
      <c r="R86" s="15" t="str">
        <f t="shared" si="8"/>
        <v/>
      </c>
      <c r="S86" s="10" t="str">
        <f t="shared" si="9"/>
        <v/>
      </c>
      <c r="T86" s="9"/>
      <c r="U86" s="16"/>
      <c r="V86" s="6"/>
      <c r="W86" s="19"/>
    </row>
    <row r="87" spans="1:23" s="99" customFormat="1" ht="11.25" x14ac:dyDescent="0.2">
      <c r="A87" s="4"/>
      <c r="B87" s="115">
        <f t="shared" si="10"/>
        <v>42392</v>
      </c>
      <c r="C87" s="116">
        <v>42392</v>
      </c>
      <c r="D87" s="5"/>
      <c r="E87" s="5"/>
      <c r="F87" s="15" t="str">
        <f t="shared" si="6"/>
        <v/>
      </c>
      <c r="G87" s="10" t="str">
        <f t="shared" si="7"/>
        <v/>
      </c>
      <c r="H87" s="9"/>
      <c r="I87" s="16"/>
      <c r="J87" s="6"/>
      <c r="K87" s="19"/>
      <c r="L87" s="167"/>
      <c r="M87" s="4"/>
      <c r="N87" s="115">
        <f t="shared" si="11"/>
        <v>42392</v>
      </c>
      <c r="O87" s="116">
        <v>42392</v>
      </c>
      <c r="P87" s="5"/>
      <c r="Q87" s="5"/>
      <c r="R87" s="15" t="str">
        <f t="shared" si="8"/>
        <v/>
      </c>
      <c r="S87" s="10" t="str">
        <f t="shared" si="9"/>
        <v/>
      </c>
      <c r="T87" s="9"/>
      <c r="U87" s="16"/>
      <c r="V87" s="6"/>
      <c r="W87" s="19"/>
    </row>
    <row r="88" spans="1:23" s="99" customFormat="1" ht="11.25" x14ac:dyDescent="0.2">
      <c r="A88" s="4"/>
      <c r="B88" s="115">
        <f t="shared" si="10"/>
        <v>42393</v>
      </c>
      <c r="C88" s="116">
        <v>42393</v>
      </c>
      <c r="D88" s="5"/>
      <c r="E88" s="5"/>
      <c r="F88" s="15" t="str">
        <f t="shared" si="6"/>
        <v/>
      </c>
      <c r="G88" s="10" t="str">
        <f t="shared" si="7"/>
        <v/>
      </c>
      <c r="H88" s="9"/>
      <c r="I88" s="16"/>
      <c r="J88" s="6"/>
      <c r="K88" s="19"/>
      <c r="L88" s="167"/>
      <c r="M88" s="4"/>
      <c r="N88" s="115">
        <f t="shared" si="11"/>
        <v>42393</v>
      </c>
      <c r="O88" s="116">
        <v>42393</v>
      </c>
      <c r="P88" s="5"/>
      <c r="Q88" s="5"/>
      <c r="R88" s="15" t="str">
        <f t="shared" si="8"/>
        <v/>
      </c>
      <c r="S88" s="10" t="str">
        <f t="shared" si="9"/>
        <v/>
      </c>
      <c r="T88" s="9"/>
      <c r="U88" s="16"/>
      <c r="V88" s="6"/>
      <c r="W88" s="19"/>
    </row>
    <row r="89" spans="1:23" s="99" customFormat="1" ht="11.25" x14ac:dyDescent="0.2">
      <c r="A89" s="4"/>
      <c r="B89" s="115">
        <f t="shared" si="10"/>
        <v>42394</v>
      </c>
      <c r="C89" s="116">
        <v>42394</v>
      </c>
      <c r="D89" s="5"/>
      <c r="E89" s="5"/>
      <c r="F89" s="15" t="str">
        <f t="shared" si="6"/>
        <v/>
      </c>
      <c r="G89" s="10" t="str">
        <f t="shared" si="7"/>
        <v/>
      </c>
      <c r="H89" s="9"/>
      <c r="I89" s="16"/>
      <c r="J89" s="6"/>
      <c r="K89" s="19"/>
      <c r="L89" s="167"/>
      <c r="M89" s="4"/>
      <c r="N89" s="115">
        <f t="shared" si="11"/>
        <v>42394</v>
      </c>
      <c r="O89" s="116">
        <v>42394</v>
      </c>
      <c r="P89" s="5"/>
      <c r="Q89" s="5"/>
      <c r="R89" s="15" t="str">
        <f t="shared" si="8"/>
        <v/>
      </c>
      <c r="S89" s="10" t="str">
        <f t="shared" si="9"/>
        <v/>
      </c>
      <c r="T89" s="9"/>
      <c r="U89" s="16"/>
      <c r="V89" s="6"/>
      <c r="W89" s="19"/>
    </row>
    <row r="90" spans="1:23" s="99" customFormat="1" ht="11.25" x14ac:dyDescent="0.2">
      <c r="A90" s="4"/>
      <c r="B90" s="115">
        <f t="shared" si="10"/>
        <v>42395</v>
      </c>
      <c r="C90" s="116">
        <v>42395</v>
      </c>
      <c r="D90" s="5"/>
      <c r="E90" s="5"/>
      <c r="F90" s="15" t="str">
        <f t="shared" si="6"/>
        <v/>
      </c>
      <c r="G90" s="10" t="str">
        <f t="shared" si="7"/>
        <v/>
      </c>
      <c r="H90" s="9"/>
      <c r="I90" s="16"/>
      <c r="J90" s="6"/>
      <c r="K90" s="19"/>
      <c r="L90" s="167"/>
      <c r="M90" s="4"/>
      <c r="N90" s="115">
        <f t="shared" si="11"/>
        <v>42395</v>
      </c>
      <c r="O90" s="116">
        <v>42395</v>
      </c>
      <c r="P90" s="5"/>
      <c r="Q90" s="5"/>
      <c r="R90" s="15" t="str">
        <f t="shared" si="8"/>
        <v/>
      </c>
      <c r="S90" s="10" t="str">
        <f t="shared" si="9"/>
        <v/>
      </c>
      <c r="T90" s="9"/>
      <c r="U90" s="16"/>
      <c r="V90" s="6"/>
      <c r="W90" s="19"/>
    </row>
    <row r="91" spans="1:23" s="99" customFormat="1" ht="11.25" x14ac:dyDescent="0.2">
      <c r="A91" s="4"/>
      <c r="B91" s="115">
        <f t="shared" si="10"/>
        <v>42396</v>
      </c>
      <c r="C91" s="116">
        <v>42396</v>
      </c>
      <c r="D91" s="5"/>
      <c r="E91" s="5"/>
      <c r="F91" s="15" t="str">
        <f t="shared" si="6"/>
        <v/>
      </c>
      <c r="G91" s="10" t="str">
        <f t="shared" si="7"/>
        <v/>
      </c>
      <c r="H91" s="9"/>
      <c r="I91" s="16"/>
      <c r="J91" s="6"/>
      <c r="K91" s="19"/>
      <c r="L91" s="167"/>
      <c r="M91" s="4"/>
      <c r="N91" s="115">
        <f t="shared" si="11"/>
        <v>42396</v>
      </c>
      <c r="O91" s="116">
        <v>42396</v>
      </c>
      <c r="P91" s="5"/>
      <c r="Q91" s="5"/>
      <c r="R91" s="15" t="str">
        <f t="shared" si="8"/>
        <v/>
      </c>
      <c r="S91" s="10" t="str">
        <f t="shared" si="9"/>
        <v/>
      </c>
      <c r="T91" s="9"/>
      <c r="U91" s="16"/>
      <c r="V91" s="6"/>
      <c r="W91" s="19"/>
    </row>
    <row r="92" spans="1:23" s="99" customFormat="1" ht="11.25" x14ac:dyDescent="0.2">
      <c r="A92" s="4"/>
      <c r="B92" s="115">
        <f t="shared" si="10"/>
        <v>42397</v>
      </c>
      <c r="C92" s="116">
        <v>42397</v>
      </c>
      <c r="D92" s="5"/>
      <c r="E92" s="5"/>
      <c r="F92" s="15" t="str">
        <f t="shared" si="6"/>
        <v/>
      </c>
      <c r="G92" s="10" t="str">
        <f t="shared" si="7"/>
        <v/>
      </c>
      <c r="H92" s="9"/>
      <c r="I92" s="16"/>
      <c r="J92" s="6"/>
      <c r="K92" s="19"/>
      <c r="L92" s="167"/>
      <c r="M92" s="4"/>
      <c r="N92" s="115">
        <f t="shared" si="11"/>
        <v>42397</v>
      </c>
      <c r="O92" s="116">
        <v>42397</v>
      </c>
      <c r="P92" s="5"/>
      <c r="Q92" s="5"/>
      <c r="R92" s="15" t="str">
        <f t="shared" si="8"/>
        <v/>
      </c>
      <c r="S92" s="10" t="str">
        <f t="shared" si="9"/>
        <v/>
      </c>
      <c r="T92" s="9"/>
      <c r="U92" s="16"/>
      <c r="V92" s="6"/>
      <c r="W92" s="19"/>
    </row>
    <row r="93" spans="1:23" s="99" customFormat="1" ht="11.25" x14ac:dyDescent="0.2">
      <c r="A93" s="4"/>
      <c r="B93" s="115">
        <f t="shared" si="10"/>
        <v>42398</v>
      </c>
      <c r="C93" s="116">
        <v>42398</v>
      </c>
      <c r="D93" s="5"/>
      <c r="E93" s="5"/>
      <c r="F93" s="15" t="str">
        <f t="shared" si="6"/>
        <v/>
      </c>
      <c r="G93" s="10" t="str">
        <f t="shared" si="7"/>
        <v/>
      </c>
      <c r="H93" s="9"/>
      <c r="I93" s="16"/>
      <c r="J93" s="6"/>
      <c r="K93" s="19"/>
      <c r="L93" s="167"/>
      <c r="M93" s="4"/>
      <c r="N93" s="115">
        <f t="shared" si="11"/>
        <v>42398</v>
      </c>
      <c r="O93" s="116">
        <v>42398</v>
      </c>
      <c r="P93" s="5"/>
      <c r="Q93" s="5"/>
      <c r="R93" s="15" t="str">
        <f t="shared" si="8"/>
        <v/>
      </c>
      <c r="S93" s="10" t="str">
        <f t="shared" si="9"/>
        <v/>
      </c>
      <c r="T93" s="9"/>
      <c r="U93" s="16"/>
      <c r="V93" s="6"/>
      <c r="W93" s="19"/>
    </row>
    <row r="94" spans="1:23" s="99" customFormat="1" ht="11.25" x14ac:dyDescent="0.2">
      <c r="A94" s="4"/>
      <c r="B94" s="115">
        <f t="shared" si="10"/>
        <v>42399</v>
      </c>
      <c r="C94" s="116">
        <v>42399</v>
      </c>
      <c r="D94" s="5"/>
      <c r="E94" s="5"/>
      <c r="F94" s="15" t="str">
        <f t="shared" si="6"/>
        <v/>
      </c>
      <c r="G94" s="10" t="str">
        <f t="shared" si="7"/>
        <v/>
      </c>
      <c r="H94" s="9"/>
      <c r="I94" s="16"/>
      <c r="J94" s="6"/>
      <c r="K94" s="19"/>
      <c r="L94" s="167"/>
      <c r="M94" s="4"/>
      <c r="N94" s="115">
        <f t="shared" si="11"/>
        <v>42399</v>
      </c>
      <c r="O94" s="116">
        <v>42399</v>
      </c>
      <c r="P94" s="5"/>
      <c r="Q94" s="5"/>
      <c r="R94" s="15" t="str">
        <f t="shared" si="8"/>
        <v/>
      </c>
      <c r="S94" s="10" t="str">
        <f t="shared" si="9"/>
        <v/>
      </c>
      <c r="T94" s="9"/>
      <c r="U94" s="16"/>
      <c r="V94" s="6"/>
      <c r="W94" s="19"/>
    </row>
    <row r="95" spans="1:23" s="99" customFormat="1" ht="12" thickBot="1" x14ac:dyDescent="0.25">
      <c r="A95" s="4"/>
      <c r="B95" s="118">
        <f t="shared" si="10"/>
        <v>42400</v>
      </c>
      <c r="C95" s="116">
        <v>42400</v>
      </c>
      <c r="D95" s="20"/>
      <c r="E95" s="20"/>
      <c r="F95" s="21" t="str">
        <f t="shared" si="6"/>
        <v/>
      </c>
      <c r="G95" s="22" t="str">
        <f t="shared" si="7"/>
        <v/>
      </c>
      <c r="H95" s="23"/>
      <c r="I95" s="24"/>
      <c r="J95" s="25"/>
      <c r="K95" s="29"/>
      <c r="L95" s="167"/>
      <c r="M95" s="4"/>
      <c r="N95" s="118">
        <f t="shared" si="11"/>
        <v>42400</v>
      </c>
      <c r="O95" s="116">
        <v>42400</v>
      </c>
      <c r="P95" s="20"/>
      <c r="Q95" s="20"/>
      <c r="R95" s="21" t="str">
        <f t="shared" si="8"/>
        <v/>
      </c>
      <c r="S95" s="22" t="str">
        <f t="shared" si="9"/>
        <v/>
      </c>
      <c r="T95" s="23"/>
      <c r="U95" s="24"/>
      <c r="V95" s="25"/>
      <c r="W95" s="29"/>
    </row>
    <row r="96" spans="1:23" s="99" customFormat="1" ht="12" thickBot="1" x14ac:dyDescent="0.25">
      <c r="A96" s="4"/>
      <c r="B96" s="132" t="s">
        <v>16</v>
      </c>
      <c r="C96" s="133"/>
      <c r="D96" s="119"/>
      <c r="E96" s="120"/>
      <c r="F96" s="121"/>
      <c r="G96" s="122"/>
      <c r="H96" s="122"/>
      <c r="I96" s="123"/>
      <c r="J96" s="124"/>
      <c r="K96" s="125"/>
      <c r="L96" s="167"/>
      <c r="M96" s="4"/>
      <c r="N96" s="132" t="s">
        <v>16</v>
      </c>
      <c r="O96" s="133"/>
      <c r="P96" s="119"/>
      <c r="Q96" s="120"/>
      <c r="R96" s="121"/>
      <c r="S96" s="122"/>
      <c r="T96" s="122"/>
      <c r="U96" s="123"/>
      <c r="V96" s="124"/>
      <c r="W96" s="125"/>
    </row>
    <row r="97" spans="1:23" s="99" customFormat="1" ht="11.25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167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s="99" customFormat="1" ht="11.25" x14ac:dyDescent="0.2">
      <c r="L98" s="168"/>
    </row>
    <row r="99" spans="1:23" s="99" customFormat="1" ht="11.25" x14ac:dyDescent="0.2">
      <c r="L99" s="168"/>
    </row>
    <row r="100" spans="1:23" s="99" customFormat="1" ht="11.25" x14ac:dyDescent="0.2">
      <c r="L100" s="168"/>
    </row>
    <row r="101" spans="1:23" x14ac:dyDescent="0.25">
      <c r="L101" s="169"/>
    </row>
    <row r="102" spans="1:23" s="99" customFormat="1" ht="11.25" x14ac:dyDescent="0.2">
      <c r="L102" s="168"/>
    </row>
    <row r="103" spans="1:23" s="99" customFormat="1" ht="11.25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167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s="99" customFormat="1" ht="11.25" x14ac:dyDescent="0.2">
      <c r="A104" s="170">
        <v>5</v>
      </c>
      <c r="B104" s="100"/>
      <c r="C104" s="101" t="s">
        <v>17</v>
      </c>
      <c r="D104" s="101"/>
      <c r="E104" s="101"/>
      <c r="F104" s="101"/>
      <c r="G104" s="101"/>
      <c r="H104" s="101"/>
      <c r="I104" s="101"/>
      <c r="J104" s="101"/>
      <c r="K104" s="102"/>
      <c r="L104" s="167"/>
      <c r="M104" s="170">
        <v>6</v>
      </c>
      <c r="N104" s="100"/>
      <c r="O104" s="101" t="s">
        <v>17</v>
      </c>
      <c r="P104" s="101"/>
      <c r="Q104" s="101"/>
      <c r="R104" s="101"/>
      <c r="S104" s="101"/>
      <c r="T104" s="101"/>
      <c r="U104" s="101"/>
      <c r="V104" s="101"/>
      <c r="W104" s="102"/>
    </row>
    <row r="105" spans="1:23" s="99" customFormat="1" ht="11.25" x14ac:dyDescent="0.2">
      <c r="A105" s="170"/>
      <c r="B105" s="103"/>
      <c r="C105" s="104"/>
      <c r="D105" s="104"/>
      <c r="E105" s="104"/>
      <c r="F105" s="104"/>
      <c r="G105" s="104"/>
      <c r="H105" s="104"/>
      <c r="I105" s="104"/>
      <c r="J105" s="104"/>
      <c r="K105" s="105"/>
      <c r="L105" s="167"/>
      <c r="M105" s="170"/>
      <c r="N105" s="103"/>
      <c r="O105" s="104"/>
      <c r="P105" s="104"/>
      <c r="Q105" s="104"/>
      <c r="R105" s="104"/>
      <c r="S105" s="104"/>
      <c r="T105" s="104"/>
      <c r="U105" s="104"/>
      <c r="V105" s="104"/>
      <c r="W105" s="105"/>
    </row>
    <row r="106" spans="1:23" s="99" customFormat="1" ht="11.25" x14ac:dyDescent="0.2">
      <c r="A106" s="170"/>
      <c r="B106" s="103"/>
      <c r="C106" s="104"/>
      <c r="D106" s="104"/>
      <c r="E106" s="104"/>
      <c r="F106" s="104"/>
      <c r="G106" s="104"/>
      <c r="H106" s="104"/>
      <c r="I106" s="104"/>
      <c r="J106" s="104"/>
      <c r="K106" s="105"/>
      <c r="L106" s="167"/>
      <c r="M106" s="170"/>
      <c r="N106" s="103"/>
      <c r="O106" s="104"/>
      <c r="P106" s="104"/>
      <c r="Q106" s="104"/>
      <c r="R106" s="104"/>
      <c r="S106" s="104"/>
      <c r="T106" s="104"/>
      <c r="U106" s="104"/>
      <c r="V106" s="104"/>
      <c r="W106" s="105"/>
    </row>
    <row r="107" spans="1:23" s="99" customFormat="1" ht="11.25" x14ac:dyDescent="0.2">
      <c r="A107" s="170"/>
      <c r="B107" s="106"/>
      <c r="C107" s="107"/>
      <c r="D107" s="107"/>
      <c r="E107" s="107"/>
      <c r="F107" s="107"/>
      <c r="G107" s="107"/>
      <c r="H107" s="107"/>
      <c r="I107" s="107"/>
      <c r="J107" s="107"/>
      <c r="K107" s="108"/>
      <c r="L107" s="167"/>
      <c r="M107" s="170"/>
      <c r="N107" s="106"/>
      <c r="O107" s="107"/>
      <c r="P107" s="107"/>
      <c r="Q107" s="107"/>
      <c r="R107" s="107"/>
      <c r="S107" s="107"/>
      <c r="T107" s="107"/>
      <c r="U107" s="107"/>
      <c r="V107" s="107"/>
      <c r="W107" s="108"/>
    </row>
    <row r="108" spans="1:23" s="99" customFormat="1" ht="12" thickBot="1" x14ac:dyDescent="0.25">
      <c r="A108" s="4"/>
      <c r="B108" s="4"/>
      <c r="C108" s="4"/>
      <c r="D108" s="4"/>
      <c r="E108" s="4"/>
      <c r="F108" s="4"/>
      <c r="G108" s="30"/>
      <c r="H108" s="30"/>
      <c r="I108" s="4"/>
      <c r="J108" s="4"/>
      <c r="K108" s="4"/>
      <c r="L108" s="167"/>
      <c r="M108" s="4"/>
      <c r="N108" s="4"/>
      <c r="O108" s="4"/>
      <c r="P108" s="4"/>
      <c r="Q108" s="4"/>
      <c r="R108" s="4"/>
      <c r="S108" s="30"/>
      <c r="T108" s="30"/>
      <c r="U108" s="4"/>
      <c r="V108" s="4"/>
      <c r="W108" s="4"/>
    </row>
    <row r="109" spans="1:23" s="99" customFormat="1" ht="16.5" customHeight="1" thickBot="1" x14ac:dyDescent="0.25">
      <c r="A109" s="4"/>
      <c r="B109" s="153" t="s">
        <v>3</v>
      </c>
      <c r="C109" s="154"/>
      <c r="D109" s="154"/>
      <c r="E109" s="154"/>
      <c r="F109" s="154"/>
      <c r="G109" s="154"/>
      <c r="H109" s="155"/>
      <c r="I109" s="156" t="s">
        <v>55</v>
      </c>
      <c r="J109" s="157"/>
      <c r="K109" s="126">
        <f>D112</f>
        <v>42370</v>
      </c>
      <c r="L109" s="167"/>
      <c r="M109" s="4"/>
      <c r="N109" s="153" t="s">
        <v>3</v>
      </c>
      <c r="O109" s="154"/>
      <c r="P109" s="154"/>
      <c r="Q109" s="154"/>
      <c r="R109" s="154"/>
      <c r="S109" s="154"/>
      <c r="T109" s="155"/>
      <c r="U109" s="156" t="s">
        <v>55</v>
      </c>
      <c r="V109" s="157"/>
      <c r="W109" s="126">
        <f>P112</f>
        <v>42370</v>
      </c>
    </row>
    <row r="110" spans="1:23" s="99" customFormat="1" ht="12" thickBo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167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s="99" customFormat="1" ht="12.75" x14ac:dyDescent="0.2">
      <c r="A111" s="4"/>
      <c r="B111" s="143" t="s">
        <v>4</v>
      </c>
      <c r="C111" s="144"/>
      <c r="D111" s="158"/>
      <c r="E111" s="158"/>
      <c r="F111" s="158"/>
      <c r="G111" s="158"/>
      <c r="H111" s="159"/>
      <c r="I111" s="109" t="s">
        <v>0</v>
      </c>
      <c r="J111" s="46" t="s">
        <v>12</v>
      </c>
      <c r="K111" s="110"/>
      <c r="L111" s="167"/>
      <c r="M111" s="4"/>
      <c r="N111" s="143" t="s">
        <v>4</v>
      </c>
      <c r="O111" s="144"/>
      <c r="P111" s="158"/>
      <c r="Q111" s="158"/>
      <c r="R111" s="158"/>
      <c r="S111" s="158"/>
      <c r="T111" s="159"/>
      <c r="U111" s="109" t="s">
        <v>0</v>
      </c>
      <c r="V111" s="46" t="s">
        <v>12</v>
      </c>
      <c r="W111" s="110"/>
    </row>
    <row r="112" spans="1:23" s="99" customFormat="1" ht="12" thickBot="1" x14ac:dyDescent="0.25">
      <c r="A112" s="4"/>
      <c r="B112" s="147" t="s">
        <v>10</v>
      </c>
      <c r="C112" s="148"/>
      <c r="D112" s="149">
        <v>42370</v>
      </c>
      <c r="E112" s="150"/>
      <c r="F112" s="111" t="s">
        <v>5</v>
      </c>
      <c r="G112" s="151">
        <v>42400</v>
      </c>
      <c r="H112" s="152"/>
      <c r="I112" s="112"/>
      <c r="J112" s="45" t="s">
        <v>26</v>
      </c>
      <c r="K112" s="113"/>
      <c r="L112" s="167"/>
      <c r="M112" s="4"/>
      <c r="N112" s="147" t="s">
        <v>10</v>
      </c>
      <c r="O112" s="148"/>
      <c r="P112" s="149">
        <v>42370</v>
      </c>
      <c r="Q112" s="150"/>
      <c r="R112" s="111" t="s">
        <v>5</v>
      </c>
      <c r="S112" s="151">
        <v>42400</v>
      </c>
      <c r="T112" s="152"/>
      <c r="U112" s="112"/>
      <c r="V112" s="45" t="s">
        <v>26</v>
      </c>
      <c r="W112" s="113"/>
    </row>
    <row r="113" spans="1:23" s="99" customFormat="1" ht="12" thickBo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167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s="99" customFormat="1" ht="11.25" x14ac:dyDescent="0.2">
      <c r="A114" s="4"/>
      <c r="B114" s="134" t="s">
        <v>6</v>
      </c>
      <c r="C114" s="135"/>
      <c r="D114" s="136" t="s">
        <v>7</v>
      </c>
      <c r="E114" s="137"/>
      <c r="F114" s="138"/>
      <c r="G114" s="139"/>
      <c r="H114" s="139"/>
      <c r="I114" s="140"/>
      <c r="J114" s="114"/>
      <c r="K114" s="141" t="s">
        <v>15</v>
      </c>
      <c r="L114" s="167"/>
      <c r="M114" s="4"/>
      <c r="N114" s="134" t="s">
        <v>6</v>
      </c>
      <c r="O114" s="135"/>
      <c r="P114" s="136" t="s">
        <v>7</v>
      </c>
      <c r="Q114" s="137"/>
      <c r="R114" s="138"/>
      <c r="S114" s="139"/>
      <c r="T114" s="139"/>
      <c r="U114" s="140"/>
      <c r="V114" s="114"/>
      <c r="W114" s="141" t="s">
        <v>15</v>
      </c>
    </row>
    <row r="115" spans="1:23" s="99" customFormat="1" ht="11.25" x14ac:dyDescent="0.2">
      <c r="A115" s="4"/>
      <c r="B115" s="18" t="s">
        <v>54</v>
      </c>
      <c r="C115" s="2" t="s">
        <v>8</v>
      </c>
      <c r="D115" s="3" t="s">
        <v>9</v>
      </c>
      <c r="E115" s="1" t="s">
        <v>11</v>
      </c>
      <c r="F115" s="12"/>
      <c r="G115" s="3"/>
      <c r="H115" s="3"/>
      <c r="I115" s="13"/>
      <c r="J115" s="17"/>
      <c r="K115" s="142"/>
      <c r="L115" s="167"/>
      <c r="M115" s="4"/>
      <c r="N115" s="18" t="s">
        <v>54</v>
      </c>
      <c r="O115" s="2" t="s">
        <v>8</v>
      </c>
      <c r="P115" s="3" t="s">
        <v>9</v>
      </c>
      <c r="Q115" s="1" t="s">
        <v>11</v>
      </c>
      <c r="R115" s="12"/>
      <c r="S115" s="3"/>
      <c r="T115" s="3"/>
      <c r="U115" s="13"/>
      <c r="V115" s="17"/>
      <c r="W115" s="142"/>
    </row>
    <row r="116" spans="1:23" s="99" customFormat="1" ht="11.25" x14ac:dyDescent="0.2">
      <c r="A116" s="4"/>
      <c r="B116" s="115">
        <f>C116</f>
        <v>42370</v>
      </c>
      <c r="C116" s="116">
        <v>42370</v>
      </c>
      <c r="D116" s="5"/>
      <c r="E116" s="11"/>
      <c r="F116" s="14" t="str">
        <f>IF(D116="Rcp","x","")</f>
        <v/>
      </c>
      <c r="G116" s="8" t="str">
        <f>IF(D116="Abs","x","")</f>
        <v/>
      </c>
      <c r="H116" s="7"/>
      <c r="I116" s="16"/>
      <c r="J116" s="6"/>
      <c r="K116" s="19"/>
      <c r="L116" s="167"/>
      <c r="M116" s="4"/>
      <c r="N116" s="115">
        <f>O116</f>
        <v>42370</v>
      </c>
      <c r="O116" s="116">
        <v>42370</v>
      </c>
      <c r="P116" s="5"/>
      <c r="Q116" s="11"/>
      <c r="R116" s="14" t="str">
        <f>IF(P116="Rcp","x","")</f>
        <v/>
      </c>
      <c r="S116" s="8" t="str">
        <f>IF(P116="Abs","x","")</f>
        <v/>
      </c>
      <c r="T116" s="7"/>
      <c r="U116" s="16"/>
      <c r="V116" s="6"/>
      <c r="W116" s="19"/>
    </row>
    <row r="117" spans="1:23" s="99" customFormat="1" ht="11.25" x14ac:dyDescent="0.2">
      <c r="A117" s="4"/>
      <c r="B117" s="115">
        <f>C117</f>
        <v>42371</v>
      </c>
      <c r="C117" s="116">
        <v>42371</v>
      </c>
      <c r="D117" s="5"/>
      <c r="E117" s="5"/>
      <c r="F117" s="15" t="str">
        <f t="shared" ref="F117:F146" si="12">IF(D117="Rcp","x","")</f>
        <v/>
      </c>
      <c r="G117" s="10" t="str">
        <f t="shared" ref="G117:G146" si="13">IF(D117="Abs","x","")</f>
        <v/>
      </c>
      <c r="H117" s="9"/>
      <c r="I117" s="16"/>
      <c r="J117" s="6"/>
      <c r="K117" s="117"/>
      <c r="L117" s="167"/>
      <c r="M117" s="4"/>
      <c r="N117" s="115">
        <f>O117</f>
        <v>42371</v>
      </c>
      <c r="O117" s="116">
        <v>42371</v>
      </c>
      <c r="P117" s="5"/>
      <c r="Q117" s="5"/>
      <c r="R117" s="15" t="str">
        <f t="shared" ref="R117:R146" si="14">IF(P117="Rcp","x","")</f>
        <v/>
      </c>
      <c r="S117" s="10" t="str">
        <f t="shared" ref="S117:S146" si="15">IF(P117="Abs","x","")</f>
        <v/>
      </c>
      <c r="T117" s="9"/>
      <c r="U117" s="16"/>
      <c r="V117" s="6"/>
      <c r="W117" s="117"/>
    </row>
    <row r="118" spans="1:23" s="99" customFormat="1" ht="11.25" x14ac:dyDescent="0.2">
      <c r="A118" s="4"/>
      <c r="B118" s="115">
        <f t="shared" ref="B118:B146" si="16">C118</f>
        <v>42372</v>
      </c>
      <c r="C118" s="116">
        <v>42372</v>
      </c>
      <c r="D118" s="5"/>
      <c r="E118" s="5"/>
      <c r="F118" s="15" t="str">
        <f t="shared" si="12"/>
        <v/>
      </c>
      <c r="G118" s="10" t="str">
        <f t="shared" si="13"/>
        <v/>
      </c>
      <c r="H118" s="9"/>
      <c r="I118" s="16"/>
      <c r="J118" s="6"/>
      <c r="K118" s="19"/>
      <c r="L118" s="167"/>
      <c r="M118" s="4"/>
      <c r="N118" s="115">
        <f t="shared" ref="N118:N146" si="17">O118</f>
        <v>42372</v>
      </c>
      <c r="O118" s="116">
        <v>42372</v>
      </c>
      <c r="P118" s="5"/>
      <c r="Q118" s="5"/>
      <c r="R118" s="15" t="str">
        <f t="shared" si="14"/>
        <v/>
      </c>
      <c r="S118" s="10" t="str">
        <f t="shared" si="15"/>
        <v/>
      </c>
      <c r="T118" s="9"/>
      <c r="U118" s="16"/>
      <c r="V118" s="6"/>
      <c r="W118" s="19"/>
    </row>
    <row r="119" spans="1:23" s="99" customFormat="1" ht="11.25" x14ac:dyDescent="0.2">
      <c r="A119" s="4"/>
      <c r="B119" s="115">
        <f t="shared" si="16"/>
        <v>42373</v>
      </c>
      <c r="C119" s="116">
        <v>42373</v>
      </c>
      <c r="D119" s="5"/>
      <c r="E119" s="5"/>
      <c r="F119" s="15" t="str">
        <f t="shared" si="12"/>
        <v/>
      </c>
      <c r="G119" s="10" t="str">
        <f t="shared" si="13"/>
        <v/>
      </c>
      <c r="H119" s="9"/>
      <c r="I119" s="16"/>
      <c r="J119" s="6"/>
      <c r="K119" s="19"/>
      <c r="L119" s="167"/>
      <c r="M119" s="4"/>
      <c r="N119" s="115">
        <f t="shared" si="17"/>
        <v>42373</v>
      </c>
      <c r="O119" s="116">
        <v>42373</v>
      </c>
      <c r="P119" s="5"/>
      <c r="Q119" s="5"/>
      <c r="R119" s="15" t="str">
        <f t="shared" si="14"/>
        <v/>
      </c>
      <c r="S119" s="10" t="str">
        <f t="shared" si="15"/>
        <v/>
      </c>
      <c r="T119" s="9"/>
      <c r="U119" s="16"/>
      <c r="V119" s="6"/>
      <c r="W119" s="19"/>
    </row>
    <row r="120" spans="1:23" s="99" customFormat="1" ht="11.25" x14ac:dyDescent="0.2">
      <c r="A120" s="4"/>
      <c r="B120" s="115">
        <f t="shared" si="16"/>
        <v>42374</v>
      </c>
      <c r="C120" s="116">
        <v>42374</v>
      </c>
      <c r="D120" s="5"/>
      <c r="E120" s="5"/>
      <c r="F120" s="15" t="str">
        <f t="shared" si="12"/>
        <v/>
      </c>
      <c r="G120" s="10" t="str">
        <f t="shared" si="13"/>
        <v/>
      </c>
      <c r="H120" s="9"/>
      <c r="I120" s="16"/>
      <c r="J120" s="6"/>
      <c r="K120" s="19"/>
      <c r="L120" s="167"/>
      <c r="M120" s="4"/>
      <c r="N120" s="115">
        <f t="shared" si="17"/>
        <v>42374</v>
      </c>
      <c r="O120" s="116">
        <v>42374</v>
      </c>
      <c r="P120" s="5"/>
      <c r="Q120" s="5"/>
      <c r="R120" s="15" t="str">
        <f t="shared" si="14"/>
        <v/>
      </c>
      <c r="S120" s="10" t="str">
        <f t="shared" si="15"/>
        <v/>
      </c>
      <c r="T120" s="9"/>
      <c r="U120" s="16"/>
      <c r="V120" s="6"/>
      <c r="W120" s="19"/>
    </row>
    <row r="121" spans="1:23" s="99" customFormat="1" ht="11.25" x14ac:dyDescent="0.2">
      <c r="A121" s="4"/>
      <c r="B121" s="115">
        <f t="shared" si="16"/>
        <v>42375</v>
      </c>
      <c r="C121" s="116">
        <v>42375</v>
      </c>
      <c r="D121" s="5"/>
      <c r="E121" s="5"/>
      <c r="F121" s="15" t="str">
        <f t="shared" si="12"/>
        <v/>
      </c>
      <c r="G121" s="10" t="str">
        <f t="shared" si="13"/>
        <v/>
      </c>
      <c r="H121" s="9"/>
      <c r="I121" s="16"/>
      <c r="J121" s="6"/>
      <c r="K121" s="19"/>
      <c r="L121" s="167"/>
      <c r="M121" s="4"/>
      <c r="N121" s="115">
        <f t="shared" si="17"/>
        <v>42375</v>
      </c>
      <c r="O121" s="116">
        <v>42375</v>
      </c>
      <c r="P121" s="5"/>
      <c r="Q121" s="5"/>
      <c r="R121" s="15" t="str">
        <f t="shared" si="14"/>
        <v/>
      </c>
      <c r="S121" s="10" t="str">
        <f t="shared" si="15"/>
        <v/>
      </c>
      <c r="T121" s="9"/>
      <c r="U121" s="16"/>
      <c r="V121" s="6"/>
      <c r="W121" s="19"/>
    </row>
    <row r="122" spans="1:23" s="99" customFormat="1" ht="11.25" x14ac:dyDescent="0.2">
      <c r="A122" s="4"/>
      <c r="B122" s="115">
        <f t="shared" si="16"/>
        <v>42376</v>
      </c>
      <c r="C122" s="116">
        <v>42376</v>
      </c>
      <c r="D122" s="5"/>
      <c r="E122" s="5"/>
      <c r="F122" s="15" t="str">
        <f t="shared" si="12"/>
        <v/>
      </c>
      <c r="G122" s="10" t="str">
        <f t="shared" si="13"/>
        <v/>
      </c>
      <c r="H122" s="9"/>
      <c r="I122" s="16"/>
      <c r="J122" s="6"/>
      <c r="K122" s="19"/>
      <c r="L122" s="167"/>
      <c r="M122" s="4"/>
      <c r="N122" s="115">
        <f t="shared" si="17"/>
        <v>42376</v>
      </c>
      <c r="O122" s="116">
        <v>42376</v>
      </c>
      <c r="P122" s="5"/>
      <c r="Q122" s="5"/>
      <c r="R122" s="15" t="str">
        <f t="shared" si="14"/>
        <v/>
      </c>
      <c r="S122" s="10" t="str">
        <f t="shared" si="15"/>
        <v/>
      </c>
      <c r="T122" s="9"/>
      <c r="U122" s="16"/>
      <c r="V122" s="6"/>
      <c r="W122" s="19"/>
    </row>
    <row r="123" spans="1:23" s="99" customFormat="1" ht="11.25" x14ac:dyDescent="0.2">
      <c r="A123" s="4"/>
      <c r="B123" s="115">
        <f t="shared" si="16"/>
        <v>42377</v>
      </c>
      <c r="C123" s="116">
        <v>42377</v>
      </c>
      <c r="D123" s="5"/>
      <c r="E123" s="5"/>
      <c r="F123" s="15" t="str">
        <f t="shared" si="12"/>
        <v/>
      </c>
      <c r="G123" s="10" t="str">
        <f t="shared" si="13"/>
        <v/>
      </c>
      <c r="H123" s="9"/>
      <c r="I123" s="16"/>
      <c r="J123" s="6"/>
      <c r="K123" s="19"/>
      <c r="L123" s="167"/>
      <c r="M123" s="4"/>
      <c r="N123" s="115">
        <f t="shared" si="17"/>
        <v>42377</v>
      </c>
      <c r="O123" s="116">
        <v>42377</v>
      </c>
      <c r="P123" s="5"/>
      <c r="Q123" s="5"/>
      <c r="R123" s="15" t="str">
        <f t="shared" si="14"/>
        <v/>
      </c>
      <c r="S123" s="10" t="str">
        <f t="shared" si="15"/>
        <v/>
      </c>
      <c r="T123" s="9"/>
      <c r="U123" s="16"/>
      <c r="V123" s="6"/>
      <c r="W123" s="19"/>
    </row>
    <row r="124" spans="1:23" s="99" customFormat="1" ht="11.25" x14ac:dyDescent="0.2">
      <c r="A124" s="4"/>
      <c r="B124" s="115">
        <f t="shared" si="16"/>
        <v>42378</v>
      </c>
      <c r="C124" s="116">
        <v>42378</v>
      </c>
      <c r="D124" s="5"/>
      <c r="E124" s="5"/>
      <c r="F124" s="15" t="str">
        <f t="shared" si="12"/>
        <v/>
      </c>
      <c r="G124" s="10" t="str">
        <f t="shared" si="13"/>
        <v/>
      </c>
      <c r="H124" s="9"/>
      <c r="I124" s="16"/>
      <c r="J124" s="6"/>
      <c r="K124" s="19"/>
      <c r="L124" s="167"/>
      <c r="M124" s="4"/>
      <c r="N124" s="115">
        <f t="shared" si="17"/>
        <v>42378</v>
      </c>
      <c r="O124" s="116">
        <v>42378</v>
      </c>
      <c r="P124" s="5"/>
      <c r="Q124" s="5"/>
      <c r="R124" s="15" t="str">
        <f t="shared" si="14"/>
        <v/>
      </c>
      <c r="S124" s="10" t="str">
        <f t="shared" si="15"/>
        <v/>
      </c>
      <c r="T124" s="9"/>
      <c r="U124" s="16"/>
      <c r="V124" s="6"/>
      <c r="W124" s="19"/>
    </row>
    <row r="125" spans="1:23" s="99" customFormat="1" ht="11.25" x14ac:dyDescent="0.2">
      <c r="A125" s="4"/>
      <c r="B125" s="115">
        <f t="shared" si="16"/>
        <v>42379</v>
      </c>
      <c r="C125" s="116">
        <v>42379</v>
      </c>
      <c r="D125" s="5"/>
      <c r="E125" s="5"/>
      <c r="F125" s="15" t="str">
        <f t="shared" si="12"/>
        <v/>
      </c>
      <c r="G125" s="10" t="str">
        <f t="shared" si="13"/>
        <v/>
      </c>
      <c r="H125" s="9"/>
      <c r="I125" s="16"/>
      <c r="J125" s="6"/>
      <c r="K125" s="19"/>
      <c r="L125" s="167"/>
      <c r="M125" s="4"/>
      <c r="N125" s="115">
        <f t="shared" si="17"/>
        <v>42379</v>
      </c>
      <c r="O125" s="116">
        <v>42379</v>
      </c>
      <c r="P125" s="5"/>
      <c r="Q125" s="5"/>
      <c r="R125" s="15" t="str">
        <f t="shared" si="14"/>
        <v/>
      </c>
      <c r="S125" s="10" t="str">
        <f t="shared" si="15"/>
        <v/>
      </c>
      <c r="T125" s="9"/>
      <c r="U125" s="16"/>
      <c r="V125" s="6"/>
      <c r="W125" s="19"/>
    </row>
    <row r="126" spans="1:23" s="99" customFormat="1" ht="11.25" x14ac:dyDescent="0.2">
      <c r="A126" s="4"/>
      <c r="B126" s="115">
        <f t="shared" si="16"/>
        <v>42380</v>
      </c>
      <c r="C126" s="116">
        <v>42380</v>
      </c>
      <c r="D126" s="5"/>
      <c r="E126" s="5"/>
      <c r="F126" s="15" t="str">
        <f t="shared" si="12"/>
        <v/>
      </c>
      <c r="G126" s="10" t="str">
        <f t="shared" si="13"/>
        <v/>
      </c>
      <c r="H126" s="9"/>
      <c r="I126" s="16"/>
      <c r="J126" s="6"/>
      <c r="K126" s="19"/>
      <c r="L126" s="167"/>
      <c r="M126" s="4"/>
      <c r="N126" s="115">
        <f t="shared" si="17"/>
        <v>42380</v>
      </c>
      <c r="O126" s="116">
        <v>42380</v>
      </c>
      <c r="P126" s="5"/>
      <c r="Q126" s="5"/>
      <c r="R126" s="15" t="str">
        <f t="shared" si="14"/>
        <v/>
      </c>
      <c r="S126" s="10" t="str">
        <f t="shared" si="15"/>
        <v/>
      </c>
      <c r="T126" s="9"/>
      <c r="U126" s="16"/>
      <c r="V126" s="6"/>
      <c r="W126" s="19"/>
    </row>
    <row r="127" spans="1:23" s="99" customFormat="1" ht="11.25" x14ac:dyDescent="0.2">
      <c r="A127" s="4"/>
      <c r="B127" s="115">
        <f t="shared" si="16"/>
        <v>42381</v>
      </c>
      <c r="C127" s="116">
        <v>42381</v>
      </c>
      <c r="D127" s="5"/>
      <c r="E127" s="5"/>
      <c r="F127" s="15" t="str">
        <f t="shared" si="12"/>
        <v/>
      </c>
      <c r="G127" s="10" t="str">
        <f t="shared" si="13"/>
        <v/>
      </c>
      <c r="H127" s="9"/>
      <c r="I127" s="16"/>
      <c r="J127" s="6"/>
      <c r="K127" s="19"/>
      <c r="L127" s="167"/>
      <c r="M127" s="4"/>
      <c r="N127" s="115">
        <f t="shared" si="17"/>
        <v>42381</v>
      </c>
      <c r="O127" s="116">
        <v>42381</v>
      </c>
      <c r="P127" s="5"/>
      <c r="Q127" s="5"/>
      <c r="R127" s="15" t="str">
        <f t="shared" si="14"/>
        <v/>
      </c>
      <c r="S127" s="10" t="str">
        <f t="shared" si="15"/>
        <v/>
      </c>
      <c r="T127" s="9"/>
      <c r="U127" s="16"/>
      <c r="V127" s="6"/>
      <c r="W127" s="19"/>
    </row>
    <row r="128" spans="1:23" s="99" customFormat="1" ht="11.25" x14ac:dyDescent="0.2">
      <c r="A128" s="4"/>
      <c r="B128" s="115">
        <f t="shared" si="16"/>
        <v>42382</v>
      </c>
      <c r="C128" s="116">
        <v>42382</v>
      </c>
      <c r="D128" s="5"/>
      <c r="E128" s="5"/>
      <c r="F128" s="15" t="str">
        <f t="shared" si="12"/>
        <v/>
      </c>
      <c r="G128" s="10" t="str">
        <f t="shared" si="13"/>
        <v/>
      </c>
      <c r="H128" s="9"/>
      <c r="I128" s="16"/>
      <c r="J128" s="6"/>
      <c r="K128" s="19"/>
      <c r="L128" s="167"/>
      <c r="M128" s="4"/>
      <c r="N128" s="115">
        <f t="shared" si="17"/>
        <v>42382</v>
      </c>
      <c r="O128" s="116">
        <v>42382</v>
      </c>
      <c r="P128" s="5"/>
      <c r="Q128" s="5"/>
      <c r="R128" s="15" t="str">
        <f t="shared" si="14"/>
        <v/>
      </c>
      <c r="S128" s="10" t="str">
        <f t="shared" si="15"/>
        <v/>
      </c>
      <c r="T128" s="9"/>
      <c r="U128" s="16"/>
      <c r="V128" s="6"/>
      <c r="W128" s="19"/>
    </row>
    <row r="129" spans="1:23" s="99" customFormat="1" ht="11.25" x14ac:dyDescent="0.2">
      <c r="A129" s="4"/>
      <c r="B129" s="115">
        <f t="shared" si="16"/>
        <v>42383</v>
      </c>
      <c r="C129" s="116">
        <v>42383</v>
      </c>
      <c r="D129" s="5"/>
      <c r="E129" s="5"/>
      <c r="F129" s="15" t="str">
        <f t="shared" si="12"/>
        <v/>
      </c>
      <c r="G129" s="10" t="str">
        <f t="shared" si="13"/>
        <v/>
      </c>
      <c r="H129" s="9"/>
      <c r="I129" s="16"/>
      <c r="J129" s="6"/>
      <c r="K129" s="19"/>
      <c r="L129" s="167"/>
      <c r="M129" s="4"/>
      <c r="N129" s="115">
        <f t="shared" si="17"/>
        <v>42383</v>
      </c>
      <c r="O129" s="116">
        <v>42383</v>
      </c>
      <c r="P129" s="5"/>
      <c r="Q129" s="5"/>
      <c r="R129" s="15" t="str">
        <f t="shared" si="14"/>
        <v/>
      </c>
      <c r="S129" s="10" t="str">
        <f t="shared" si="15"/>
        <v/>
      </c>
      <c r="T129" s="9"/>
      <c r="U129" s="16"/>
      <c r="V129" s="6"/>
      <c r="W129" s="19"/>
    </row>
    <row r="130" spans="1:23" s="99" customFormat="1" ht="11.25" x14ac:dyDescent="0.2">
      <c r="A130" s="4"/>
      <c r="B130" s="115">
        <f t="shared" si="16"/>
        <v>42384</v>
      </c>
      <c r="C130" s="116">
        <v>42384</v>
      </c>
      <c r="D130" s="5"/>
      <c r="E130" s="5"/>
      <c r="F130" s="15" t="str">
        <f t="shared" si="12"/>
        <v/>
      </c>
      <c r="G130" s="10" t="str">
        <f t="shared" si="13"/>
        <v/>
      </c>
      <c r="H130" s="9"/>
      <c r="I130" s="16"/>
      <c r="J130" s="6"/>
      <c r="K130" s="19"/>
      <c r="L130" s="167"/>
      <c r="M130" s="4"/>
      <c r="N130" s="115">
        <f t="shared" si="17"/>
        <v>42384</v>
      </c>
      <c r="O130" s="116">
        <v>42384</v>
      </c>
      <c r="P130" s="5"/>
      <c r="Q130" s="5"/>
      <c r="R130" s="15" t="str">
        <f t="shared" si="14"/>
        <v/>
      </c>
      <c r="S130" s="10" t="str">
        <f t="shared" si="15"/>
        <v/>
      </c>
      <c r="T130" s="9"/>
      <c r="U130" s="16"/>
      <c r="V130" s="6"/>
      <c r="W130" s="19"/>
    </row>
    <row r="131" spans="1:23" s="99" customFormat="1" ht="11.25" x14ac:dyDescent="0.2">
      <c r="A131" s="4"/>
      <c r="B131" s="115">
        <f t="shared" si="16"/>
        <v>42385</v>
      </c>
      <c r="C131" s="116">
        <v>42385</v>
      </c>
      <c r="D131" s="5"/>
      <c r="E131" s="5"/>
      <c r="F131" s="15" t="str">
        <f t="shared" si="12"/>
        <v/>
      </c>
      <c r="G131" s="10" t="str">
        <f t="shared" si="13"/>
        <v/>
      </c>
      <c r="H131" s="9"/>
      <c r="I131" s="16"/>
      <c r="J131" s="6"/>
      <c r="K131" s="19"/>
      <c r="L131" s="167"/>
      <c r="M131" s="4"/>
      <c r="N131" s="115">
        <f t="shared" si="17"/>
        <v>42385</v>
      </c>
      <c r="O131" s="116">
        <v>42385</v>
      </c>
      <c r="P131" s="5"/>
      <c r="Q131" s="5"/>
      <c r="R131" s="15" t="str">
        <f t="shared" si="14"/>
        <v/>
      </c>
      <c r="S131" s="10" t="str">
        <f t="shared" si="15"/>
        <v/>
      </c>
      <c r="T131" s="9"/>
      <c r="U131" s="16"/>
      <c r="V131" s="6"/>
      <c r="W131" s="19"/>
    </row>
    <row r="132" spans="1:23" s="99" customFormat="1" ht="11.25" x14ac:dyDescent="0.2">
      <c r="A132" s="4"/>
      <c r="B132" s="115">
        <f t="shared" si="16"/>
        <v>42386</v>
      </c>
      <c r="C132" s="116">
        <v>42386</v>
      </c>
      <c r="D132" s="5"/>
      <c r="E132" s="5"/>
      <c r="F132" s="15" t="str">
        <f t="shared" si="12"/>
        <v/>
      </c>
      <c r="G132" s="10" t="str">
        <f t="shared" si="13"/>
        <v/>
      </c>
      <c r="H132" s="9"/>
      <c r="I132" s="16"/>
      <c r="J132" s="6"/>
      <c r="K132" s="19"/>
      <c r="L132" s="167"/>
      <c r="M132" s="4"/>
      <c r="N132" s="115">
        <f t="shared" si="17"/>
        <v>42386</v>
      </c>
      <c r="O132" s="116">
        <v>42386</v>
      </c>
      <c r="P132" s="5"/>
      <c r="Q132" s="5"/>
      <c r="R132" s="15" t="str">
        <f t="shared" si="14"/>
        <v/>
      </c>
      <c r="S132" s="10" t="str">
        <f t="shared" si="15"/>
        <v/>
      </c>
      <c r="T132" s="9"/>
      <c r="U132" s="16"/>
      <c r="V132" s="6"/>
      <c r="W132" s="19"/>
    </row>
    <row r="133" spans="1:23" s="99" customFormat="1" ht="11.25" x14ac:dyDescent="0.2">
      <c r="A133" s="4"/>
      <c r="B133" s="115">
        <f t="shared" si="16"/>
        <v>42387</v>
      </c>
      <c r="C133" s="116">
        <v>42387</v>
      </c>
      <c r="D133" s="5"/>
      <c r="E133" s="5"/>
      <c r="F133" s="15" t="str">
        <f t="shared" si="12"/>
        <v/>
      </c>
      <c r="G133" s="10" t="str">
        <f t="shared" si="13"/>
        <v/>
      </c>
      <c r="H133" s="9"/>
      <c r="I133" s="16"/>
      <c r="J133" s="6"/>
      <c r="K133" s="19"/>
      <c r="L133" s="167"/>
      <c r="M133" s="4"/>
      <c r="N133" s="115">
        <f t="shared" si="17"/>
        <v>42387</v>
      </c>
      <c r="O133" s="116">
        <v>42387</v>
      </c>
      <c r="P133" s="5"/>
      <c r="Q133" s="5"/>
      <c r="R133" s="15" t="str">
        <f t="shared" si="14"/>
        <v/>
      </c>
      <c r="S133" s="10" t="str">
        <f t="shared" si="15"/>
        <v/>
      </c>
      <c r="T133" s="9"/>
      <c r="U133" s="16"/>
      <c r="V133" s="6"/>
      <c r="W133" s="19"/>
    </row>
    <row r="134" spans="1:23" s="99" customFormat="1" ht="11.25" x14ac:dyDescent="0.2">
      <c r="A134" s="4"/>
      <c r="B134" s="115">
        <f t="shared" si="16"/>
        <v>42388</v>
      </c>
      <c r="C134" s="116">
        <v>42388</v>
      </c>
      <c r="D134" s="5"/>
      <c r="E134" s="5"/>
      <c r="F134" s="15" t="str">
        <f t="shared" si="12"/>
        <v/>
      </c>
      <c r="G134" s="10" t="str">
        <f t="shared" si="13"/>
        <v/>
      </c>
      <c r="H134" s="9"/>
      <c r="I134" s="16"/>
      <c r="J134" s="6"/>
      <c r="K134" s="19"/>
      <c r="L134" s="167"/>
      <c r="M134" s="4"/>
      <c r="N134" s="115">
        <f t="shared" si="17"/>
        <v>42388</v>
      </c>
      <c r="O134" s="116">
        <v>42388</v>
      </c>
      <c r="P134" s="5"/>
      <c r="Q134" s="5"/>
      <c r="R134" s="15" t="str">
        <f t="shared" si="14"/>
        <v/>
      </c>
      <c r="S134" s="10" t="str">
        <f t="shared" si="15"/>
        <v/>
      </c>
      <c r="T134" s="9"/>
      <c r="U134" s="16"/>
      <c r="V134" s="6"/>
      <c r="W134" s="19"/>
    </row>
    <row r="135" spans="1:23" s="99" customFormat="1" ht="11.25" x14ac:dyDescent="0.2">
      <c r="A135" s="4"/>
      <c r="B135" s="115">
        <f t="shared" si="16"/>
        <v>42389</v>
      </c>
      <c r="C135" s="116">
        <v>42389</v>
      </c>
      <c r="D135" s="5"/>
      <c r="E135" s="5"/>
      <c r="F135" s="15" t="str">
        <f t="shared" si="12"/>
        <v/>
      </c>
      <c r="G135" s="10" t="str">
        <f t="shared" si="13"/>
        <v/>
      </c>
      <c r="H135" s="9"/>
      <c r="I135" s="16"/>
      <c r="J135" s="6"/>
      <c r="K135" s="19"/>
      <c r="L135" s="167"/>
      <c r="M135" s="4"/>
      <c r="N135" s="115">
        <f t="shared" si="17"/>
        <v>42389</v>
      </c>
      <c r="O135" s="116">
        <v>42389</v>
      </c>
      <c r="P135" s="5"/>
      <c r="Q135" s="5"/>
      <c r="R135" s="15" t="str">
        <f t="shared" si="14"/>
        <v/>
      </c>
      <c r="S135" s="10" t="str">
        <f t="shared" si="15"/>
        <v/>
      </c>
      <c r="T135" s="9"/>
      <c r="U135" s="16"/>
      <c r="V135" s="6"/>
      <c r="W135" s="19"/>
    </row>
    <row r="136" spans="1:23" s="99" customFormat="1" ht="11.25" x14ac:dyDescent="0.2">
      <c r="A136" s="4"/>
      <c r="B136" s="115">
        <f t="shared" si="16"/>
        <v>42390</v>
      </c>
      <c r="C136" s="116">
        <v>42390</v>
      </c>
      <c r="D136" s="5"/>
      <c r="E136" s="5"/>
      <c r="F136" s="15" t="str">
        <f t="shared" si="12"/>
        <v/>
      </c>
      <c r="G136" s="10" t="str">
        <f t="shared" si="13"/>
        <v/>
      </c>
      <c r="H136" s="9"/>
      <c r="I136" s="16"/>
      <c r="J136" s="6"/>
      <c r="K136" s="19"/>
      <c r="L136" s="167"/>
      <c r="M136" s="4"/>
      <c r="N136" s="115">
        <f t="shared" si="17"/>
        <v>42390</v>
      </c>
      <c r="O136" s="116">
        <v>42390</v>
      </c>
      <c r="P136" s="5"/>
      <c r="Q136" s="5"/>
      <c r="R136" s="15" t="str">
        <f t="shared" si="14"/>
        <v/>
      </c>
      <c r="S136" s="10" t="str">
        <f t="shared" si="15"/>
        <v/>
      </c>
      <c r="T136" s="9"/>
      <c r="U136" s="16"/>
      <c r="V136" s="6"/>
      <c r="W136" s="19"/>
    </row>
    <row r="137" spans="1:23" s="99" customFormat="1" ht="11.25" x14ac:dyDescent="0.2">
      <c r="A137" s="4"/>
      <c r="B137" s="115">
        <f t="shared" si="16"/>
        <v>42391</v>
      </c>
      <c r="C137" s="116">
        <v>42391</v>
      </c>
      <c r="D137" s="5"/>
      <c r="E137" s="5"/>
      <c r="F137" s="15" t="str">
        <f t="shared" si="12"/>
        <v/>
      </c>
      <c r="G137" s="10" t="str">
        <f t="shared" si="13"/>
        <v/>
      </c>
      <c r="H137" s="9"/>
      <c r="I137" s="16"/>
      <c r="J137" s="6"/>
      <c r="K137" s="19"/>
      <c r="L137" s="167"/>
      <c r="M137" s="4"/>
      <c r="N137" s="115">
        <f t="shared" si="17"/>
        <v>42391</v>
      </c>
      <c r="O137" s="116">
        <v>42391</v>
      </c>
      <c r="P137" s="5"/>
      <c r="Q137" s="5"/>
      <c r="R137" s="15" t="str">
        <f t="shared" si="14"/>
        <v/>
      </c>
      <c r="S137" s="10" t="str">
        <f t="shared" si="15"/>
        <v/>
      </c>
      <c r="T137" s="9"/>
      <c r="U137" s="16"/>
      <c r="V137" s="6"/>
      <c r="W137" s="19"/>
    </row>
    <row r="138" spans="1:23" s="99" customFormat="1" ht="11.25" x14ac:dyDescent="0.2">
      <c r="A138" s="4"/>
      <c r="B138" s="115">
        <f t="shared" si="16"/>
        <v>42392</v>
      </c>
      <c r="C138" s="116">
        <v>42392</v>
      </c>
      <c r="D138" s="5"/>
      <c r="E138" s="5"/>
      <c r="F138" s="15" t="str">
        <f t="shared" si="12"/>
        <v/>
      </c>
      <c r="G138" s="10" t="str">
        <f t="shared" si="13"/>
        <v/>
      </c>
      <c r="H138" s="9"/>
      <c r="I138" s="16"/>
      <c r="J138" s="6"/>
      <c r="K138" s="19"/>
      <c r="L138" s="167"/>
      <c r="M138" s="4"/>
      <c r="N138" s="115">
        <f t="shared" si="17"/>
        <v>42392</v>
      </c>
      <c r="O138" s="116">
        <v>42392</v>
      </c>
      <c r="P138" s="5"/>
      <c r="Q138" s="5"/>
      <c r="R138" s="15" t="str">
        <f t="shared" si="14"/>
        <v/>
      </c>
      <c r="S138" s="10" t="str">
        <f t="shared" si="15"/>
        <v/>
      </c>
      <c r="T138" s="9"/>
      <c r="U138" s="16"/>
      <c r="V138" s="6"/>
      <c r="W138" s="19"/>
    </row>
    <row r="139" spans="1:23" s="99" customFormat="1" ht="11.25" x14ac:dyDescent="0.2">
      <c r="A139" s="4"/>
      <c r="B139" s="115">
        <f t="shared" si="16"/>
        <v>42393</v>
      </c>
      <c r="C139" s="116">
        <v>42393</v>
      </c>
      <c r="D139" s="5"/>
      <c r="E139" s="5"/>
      <c r="F139" s="15" t="str">
        <f t="shared" si="12"/>
        <v/>
      </c>
      <c r="G139" s="10" t="str">
        <f t="shared" si="13"/>
        <v/>
      </c>
      <c r="H139" s="9"/>
      <c r="I139" s="16"/>
      <c r="J139" s="6"/>
      <c r="K139" s="19"/>
      <c r="L139" s="167"/>
      <c r="M139" s="4"/>
      <c r="N139" s="115">
        <f t="shared" si="17"/>
        <v>42393</v>
      </c>
      <c r="O139" s="116">
        <v>42393</v>
      </c>
      <c r="P139" s="5"/>
      <c r="Q139" s="5"/>
      <c r="R139" s="15" t="str">
        <f t="shared" si="14"/>
        <v/>
      </c>
      <c r="S139" s="10" t="str">
        <f t="shared" si="15"/>
        <v/>
      </c>
      <c r="T139" s="9"/>
      <c r="U139" s="16"/>
      <c r="V139" s="6"/>
      <c r="W139" s="19"/>
    </row>
    <row r="140" spans="1:23" s="99" customFormat="1" ht="11.25" x14ac:dyDescent="0.2">
      <c r="A140" s="4"/>
      <c r="B140" s="115">
        <f t="shared" si="16"/>
        <v>42394</v>
      </c>
      <c r="C140" s="116">
        <v>42394</v>
      </c>
      <c r="D140" s="5"/>
      <c r="E140" s="5"/>
      <c r="F140" s="15" t="str">
        <f t="shared" si="12"/>
        <v/>
      </c>
      <c r="G140" s="10" t="str">
        <f t="shared" si="13"/>
        <v/>
      </c>
      <c r="H140" s="9"/>
      <c r="I140" s="16"/>
      <c r="J140" s="6"/>
      <c r="K140" s="19"/>
      <c r="L140" s="167"/>
      <c r="M140" s="4"/>
      <c r="N140" s="115">
        <f t="shared" si="17"/>
        <v>42394</v>
      </c>
      <c r="O140" s="116">
        <v>42394</v>
      </c>
      <c r="P140" s="5"/>
      <c r="Q140" s="5"/>
      <c r="R140" s="15" t="str">
        <f t="shared" si="14"/>
        <v/>
      </c>
      <c r="S140" s="10" t="str">
        <f t="shared" si="15"/>
        <v/>
      </c>
      <c r="T140" s="9"/>
      <c r="U140" s="16"/>
      <c r="V140" s="6"/>
      <c r="W140" s="19"/>
    </row>
    <row r="141" spans="1:23" s="99" customFormat="1" ht="11.25" x14ac:dyDescent="0.2">
      <c r="A141" s="4"/>
      <c r="B141" s="115">
        <f t="shared" si="16"/>
        <v>42395</v>
      </c>
      <c r="C141" s="116">
        <v>42395</v>
      </c>
      <c r="D141" s="5"/>
      <c r="E141" s="5"/>
      <c r="F141" s="15" t="str">
        <f t="shared" si="12"/>
        <v/>
      </c>
      <c r="G141" s="10" t="str">
        <f t="shared" si="13"/>
        <v/>
      </c>
      <c r="H141" s="9"/>
      <c r="I141" s="16"/>
      <c r="J141" s="6"/>
      <c r="K141" s="19"/>
      <c r="L141" s="167"/>
      <c r="M141" s="4"/>
      <c r="N141" s="115">
        <f t="shared" si="17"/>
        <v>42395</v>
      </c>
      <c r="O141" s="116">
        <v>42395</v>
      </c>
      <c r="P141" s="5"/>
      <c r="Q141" s="5"/>
      <c r="R141" s="15" t="str">
        <f t="shared" si="14"/>
        <v/>
      </c>
      <c r="S141" s="10" t="str">
        <f t="shared" si="15"/>
        <v/>
      </c>
      <c r="T141" s="9"/>
      <c r="U141" s="16"/>
      <c r="V141" s="6"/>
      <c r="W141" s="19"/>
    </row>
    <row r="142" spans="1:23" s="99" customFormat="1" ht="11.25" x14ac:dyDescent="0.2">
      <c r="A142" s="4"/>
      <c r="B142" s="115">
        <f t="shared" si="16"/>
        <v>42396</v>
      </c>
      <c r="C142" s="116">
        <v>42396</v>
      </c>
      <c r="D142" s="5"/>
      <c r="E142" s="5"/>
      <c r="F142" s="15" t="str">
        <f t="shared" si="12"/>
        <v/>
      </c>
      <c r="G142" s="10" t="str">
        <f t="shared" si="13"/>
        <v/>
      </c>
      <c r="H142" s="9"/>
      <c r="I142" s="16"/>
      <c r="J142" s="6"/>
      <c r="K142" s="19"/>
      <c r="L142" s="167"/>
      <c r="M142" s="4"/>
      <c r="N142" s="115">
        <f t="shared" si="17"/>
        <v>42396</v>
      </c>
      <c r="O142" s="116">
        <v>42396</v>
      </c>
      <c r="P142" s="5"/>
      <c r="Q142" s="5"/>
      <c r="R142" s="15" t="str">
        <f t="shared" si="14"/>
        <v/>
      </c>
      <c r="S142" s="10" t="str">
        <f t="shared" si="15"/>
        <v/>
      </c>
      <c r="T142" s="9"/>
      <c r="U142" s="16"/>
      <c r="V142" s="6"/>
      <c r="W142" s="19"/>
    </row>
    <row r="143" spans="1:23" s="99" customFormat="1" ht="11.25" x14ac:dyDescent="0.2">
      <c r="A143" s="4"/>
      <c r="B143" s="115">
        <f t="shared" si="16"/>
        <v>42397</v>
      </c>
      <c r="C143" s="116">
        <v>42397</v>
      </c>
      <c r="D143" s="5"/>
      <c r="E143" s="5"/>
      <c r="F143" s="15" t="str">
        <f t="shared" si="12"/>
        <v/>
      </c>
      <c r="G143" s="10" t="str">
        <f t="shared" si="13"/>
        <v/>
      </c>
      <c r="H143" s="9"/>
      <c r="I143" s="16"/>
      <c r="J143" s="6"/>
      <c r="K143" s="19"/>
      <c r="L143" s="167"/>
      <c r="M143" s="4"/>
      <c r="N143" s="115">
        <f t="shared" si="17"/>
        <v>42397</v>
      </c>
      <c r="O143" s="116">
        <v>42397</v>
      </c>
      <c r="P143" s="5"/>
      <c r="Q143" s="5"/>
      <c r="R143" s="15" t="str">
        <f t="shared" si="14"/>
        <v/>
      </c>
      <c r="S143" s="10" t="str">
        <f t="shared" si="15"/>
        <v/>
      </c>
      <c r="T143" s="9"/>
      <c r="U143" s="16"/>
      <c r="V143" s="6"/>
      <c r="W143" s="19"/>
    </row>
    <row r="144" spans="1:23" s="99" customFormat="1" ht="11.25" x14ac:dyDescent="0.2">
      <c r="A144" s="4"/>
      <c r="B144" s="115">
        <f t="shared" si="16"/>
        <v>42398</v>
      </c>
      <c r="C144" s="116">
        <v>42398</v>
      </c>
      <c r="D144" s="5"/>
      <c r="E144" s="5"/>
      <c r="F144" s="15" t="str">
        <f t="shared" si="12"/>
        <v/>
      </c>
      <c r="G144" s="10" t="str">
        <f t="shared" si="13"/>
        <v/>
      </c>
      <c r="H144" s="9"/>
      <c r="I144" s="16"/>
      <c r="J144" s="6"/>
      <c r="K144" s="19"/>
      <c r="L144" s="167"/>
      <c r="M144" s="4"/>
      <c r="N144" s="115">
        <f t="shared" si="17"/>
        <v>42398</v>
      </c>
      <c r="O144" s="116">
        <v>42398</v>
      </c>
      <c r="P144" s="5"/>
      <c r="Q144" s="5"/>
      <c r="R144" s="15" t="str">
        <f t="shared" si="14"/>
        <v/>
      </c>
      <c r="S144" s="10" t="str">
        <f t="shared" si="15"/>
        <v/>
      </c>
      <c r="T144" s="9"/>
      <c r="U144" s="16"/>
      <c r="V144" s="6"/>
      <c r="W144" s="19"/>
    </row>
    <row r="145" spans="1:23" s="99" customFormat="1" ht="11.25" x14ac:dyDescent="0.2">
      <c r="A145" s="4"/>
      <c r="B145" s="115">
        <f t="shared" si="16"/>
        <v>42399</v>
      </c>
      <c r="C145" s="116">
        <v>42399</v>
      </c>
      <c r="D145" s="5"/>
      <c r="E145" s="5"/>
      <c r="F145" s="15" t="str">
        <f t="shared" si="12"/>
        <v/>
      </c>
      <c r="G145" s="10" t="str">
        <f t="shared" si="13"/>
        <v/>
      </c>
      <c r="H145" s="9"/>
      <c r="I145" s="16"/>
      <c r="J145" s="6"/>
      <c r="K145" s="19"/>
      <c r="L145" s="167"/>
      <c r="M145" s="4"/>
      <c r="N145" s="115">
        <f t="shared" si="17"/>
        <v>42399</v>
      </c>
      <c r="O145" s="116">
        <v>42399</v>
      </c>
      <c r="P145" s="5"/>
      <c r="Q145" s="5"/>
      <c r="R145" s="15" t="str">
        <f t="shared" si="14"/>
        <v/>
      </c>
      <c r="S145" s="10" t="str">
        <f t="shared" si="15"/>
        <v/>
      </c>
      <c r="T145" s="9"/>
      <c r="U145" s="16"/>
      <c r="V145" s="6"/>
      <c r="W145" s="19"/>
    </row>
    <row r="146" spans="1:23" s="99" customFormat="1" ht="12" thickBot="1" x14ac:dyDescent="0.25">
      <c r="A146" s="4"/>
      <c r="B146" s="118">
        <f t="shared" si="16"/>
        <v>42400</v>
      </c>
      <c r="C146" s="116">
        <v>42400</v>
      </c>
      <c r="D146" s="20"/>
      <c r="E146" s="20"/>
      <c r="F146" s="21" t="str">
        <f t="shared" si="12"/>
        <v/>
      </c>
      <c r="G146" s="22" t="str">
        <f t="shared" si="13"/>
        <v/>
      </c>
      <c r="H146" s="23"/>
      <c r="I146" s="24"/>
      <c r="J146" s="25"/>
      <c r="K146" s="29"/>
      <c r="L146" s="167"/>
      <c r="M146" s="4"/>
      <c r="N146" s="118">
        <f t="shared" si="17"/>
        <v>42400</v>
      </c>
      <c r="O146" s="116">
        <v>42400</v>
      </c>
      <c r="P146" s="20"/>
      <c r="Q146" s="20"/>
      <c r="R146" s="21" t="str">
        <f t="shared" si="14"/>
        <v/>
      </c>
      <c r="S146" s="22" t="str">
        <f t="shared" si="15"/>
        <v/>
      </c>
      <c r="T146" s="23"/>
      <c r="U146" s="24"/>
      <c r="V146" s="25"/>
      <c r="W146" s="29"/>
    </row>
    <row r="147" spans="1:23" s="99" customFormat="1" ht="12" thickBot="1" x14ac:dyDescent="0.25">
      <c r="A147" s="4"/>
      <c r="B147" s="132" t="s">
        <v>16</v>
      </c>
      <c r="C147" s="133"/>
      <c r="D147" s="119"/>
      <c r="E147" s="120"/>
      <c r="F147" s="121"/>
      <c r="G147" s="122"/>
      <c r="H147" s="122"/>
      <c r="I147" s="123"/>
      <c r="J147" s="124"/>
      <c r="K147" s="125"/>
      <c r="L147" s="167"/>
      <c r="M147" s="4"/>
      <c r="N147" s="132" t="s">
        <v>16</v>
      </c>
      <c r="O147" s="133"/>
      <c r="P147" s="119"/>
      <c r="Q147" s="120"/>
      <c r="R147" s="121"/>
      <c r="S147" s="122"/>
      <c r="T147" s="122"/>
      <c r="U147" s="123"/>
      <c r="V147" s="124"/>
      <c r="W147" s="125"/>
    </row>
    <row r="148" spans="1:23" s="99" customFormat="1" ht="11.25" x14ac:dyDescent="0.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167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s="99" customFormat="1" ht="11.25" x14ac:dyDescent="0.2">
      <c r="L149" s="168"/>
    </row>
    <row r="150" spans="1:23" s="99" customFormat="1" ht="11.25" x14ac:dyDescent="0.2">
      <c r="L150" s="168"/>
    </row>
    <row r="151" spans="1:23" s="99" customFormat="1" ht="11.25" x14ac:dyDescent="0.2">
      <c r="L151" s="168"/>
    </row>
    <row r="152" spans="1:23" x14ac:dyDescent="0.25">
      <c r="L152" s="169"/>
    </row>
    <row r="153" spans="1:23" s="99" customFormat="1" ht="11.25" x14ac:dyDescent="0.2">
      <c r="L153" s="168"/>
    </row>
    <row r="154" spans="1:23" s="99" customFormat="1" ht="11.25" x14ac:dyDescent="0.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167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s="99" customFormat="1" ht="11.25" x14ac:dyDescent="0.2">
      <c r="A155" s="170">
        <v>7</v>
      </c>
      <c r="B155" s="100"/>
      <c r="C155" s="101" t="s">
        <v>17</v>
      </c>
      <c r="D155" s="101"/>
      <c r="E155" s="101"/>
      <c r="F155" s="101"/>
      <c r="G155" s="101"/>
      <c r="H155" s="101"/>
      <c r="I155" s="101"/>
      <c r="J155" s="101"/>
      <c r="K155" s="102"/>
      <c r="L155" s="167"/>
      <c r="M155" s="170">
        <v>8</v>
      </c>
      <c r="N155" s="100"/>
      <c r="O155" s="101" t="s">
        <v>17</v>
      </c>
      <c r="P155" s="101"/>
      <c r="Q155" s="101"/>
      <c r="R155" s="101"/>
      <c r="S155" s="101"/>
      <c r="T155" s="101"/>
      <c r="U155" s="101"/>
      <c r="V155" s="101"/>
      <c r="W155" s="102"/>
    </row>
    <row r="156" spans="1:23" s="99" customFormat="1" ht="11.25" x14ac:dyDescent="0.2">
      <c r="A156" s="170"/>
      <c r="B156" s="103"/>
      <c r="C156" s="104"/>
      <c r="D156" s="104"/>
      <c r="E156" s="104"/>
      <c r="F156" s="104"/>
      <c r="G156" s="104"/>
      <c r="H156" s="104"/>
      <c r="I156" s="104"/>
      <c r="J156" s="104"/>
      <c r="K156" s="105"/>
      <c r="L156" s="167"/>
      <c r="M156" s="170"/>
      <c r="N156" s="103"/>
      <c r="O156" s="104"/>
      <c r="P156" s="104"/>
      <c r="Q156" s="104"/>
      <c r="R156" s="104"/>
      <c r="S156" s="104"/>
      <c r="T156" s="104"/>
      <c r="U156" s="104"/>
      <c r="V156" s="104"/>
      <c r="W156" s="105"/>
    </row>
    <row r="157" spans="1:23" s="99" customFormat="1" ht="11.25" x14ac:dyDescent="0.2">
      <c r="A157" s="170"/>
      <c r="B157" s="103"/>
      <c r="C157" s="104"/>
      <c r="D157" s="104"/>
      <c r="E157" s="104"/>
      <c r="F157" s="104"/>
      <c r="G157" s="104"/>
      <c r="H157" s="104"/>
      <c r="I157" s="104"/>
      <c r="J157" s="104"/>
      <c r="K157" s="105"/>
      <c r="L157" s="167"/>
      <c r="M157" s="170"/>
      <c r="N157" s="103"/>
      <c r="O157" s="104"/>
      <c r="P157" s="104"/>
      <c r="Q157" s="104"/>
      <c r="R157" s="104"/>
      <c r="S157" s="104"/>
      <c r="T157" s="104"/>
      <c r="U157" s="104"/>
      <c r="V157" s="104"/>
      <c r="W157" s="105"/>
    </row>
    <row r="158" spans="1:23" s="99" customFormat="1" ht="11.25" x14ac:dyDescent="0.2">
      <c r="A158" s="170"/>
      <c r="B158" s="106"/>
      <c r="C158" s="107"/>
      <c r="D158" s="107"/>
      <c r="E158" s="107"/>
      <c r="F158" s="107"/>
      <c r="G158" s="107"/>
      <c r="H158" s="107"/>
      <c r="I158" s="107"/>
      <c r="J158" s="107"/>
      <c r="K158" s="108"/>
      <c r="L158" s="167"/>
      <c r="M158" s="170"/>
      <c r="N158" s="106"/>
      <c r="O158" s="107"/>
      <c r="P158" s="107"/>
      <c r="Q158" s="107"/>
      <c r="R158" s="107"/>
      <c r="S158" s="107"/>
      <c r="T158" s="107"/>
      <c r="U158" s="107"/>
      <c r="V158" s="107"/>
      <c r="W158" s="108"/>
    </row>
    <row r="159" spans="1:23" s="99" customFormat="1" ht="12" thickBot="1" x14ac:dyDescent="0.25">
      <c r="A159" s="4"/>
      <c r="B159" s="4"/>
      <c r="C159" s="4"/>
      <c r="D159" s="4"/>
      <c r="E159" s="4"/>
      <c r="F159" s="4"/>
      <c r="G159" s="30"/>
      <c r="H159" s="30"/>
      <c r="I159" s="4"/>
      <c r="J159" s="4"/>
      <c r="K159" s="4"/>
      <c r="L159" s="167"/>
      <c r="M159" s="4"/>
      <c r="N159" s="4"/>
      <c r="O159" s="4"/>
      <c r="P159" s="4"/>
      <c r="Q159" s="4"/>
      <c r="R159" s="4"/>
      <c r="S159" s="30"/>
      <c r="T159" s="30"/>
      <c r="U159" s="4"/>
      <c r="V159" s="4"/>
      <c r="W159" s="4"/>
    </row>
    <row r="160" spans="1:23" s="99" customFormat="1" ht="16.5" customHeight="1" thickBot="1" x14ac:dyDescent="0.25">
      <c r="A160" s="4"/>
      <c r="B160" s="153" t="s">
        <v>3</v>
      </c>
      <c r="C160" s="154"/>
      <c r="D160" s="154"/>
      <c r="E160" s="154"/>
      <c r="F160" s="154"/>
      <c r="G160" s="154"/>
      <c r="H160" s="155"/>
      <c r="I160" s="156" t="s">
        <v>55</v>
      </c>
      <c r="J160" s="157"/>
      <c r="K160" s="126">
        <f>D163</f>
        <v>42370</v>
      </c>
      <c r="L160" s="167"/>
      <c r="M160" s="4"/>
      <c r="N160" s="153" t="s">
        <v>3</v>
      </c>
      <c r="O160" s="154"/>
      <c r="P160" s="154"/>
      <c r="Q160" s="154"/>
      <c r="R160" s="154"/>
      <c r="S160" s="154"/>
      <c r="T160" s="155"/>
      <c r="U160" s="156" t="s">
        <v>55</v>
      </c>
      <c r="V160" s="157"/>
      <c r="W160" s="126">
        <f>P163</f>
        <v>42370</v>
      </c>
    </row>
    <row r="161" spans="1:23" s="99" customFormat="1" ht="12" thickBo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167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s="99" customFormat="1" ht="12.75" x14ac:dyDescent="0.2">
      <c r="A162" s="4"/>
      <c r="B162" s="143" t="s">
        <v>4</v>
      </c>
      <c r="C162" s="144"/>
      <c r="D162" s="160"/>
      <c r="E162" s="161"/>
      <c r="F162" s="161"/>
      <c r="G162" s="161"/>
      <c r="H162" s="162"/>
      <c r="I162" s="109" t="s">
        <v>0</v>
      </c>
      <c r="J162" s="46" t="s">
        <v>12</v>
      </c>
      <c r="K162" s="110"/>
      <c r="L162" s="167"/>
      <c r="M162" s="4"/>
      <c r="N162" s="143" t="s">
        <v>4</v>
      </c>
      <c r="O162" s="144"/>
      <c r="P162" s="160"/>
      <c r="Q162" s="161"/>
      <c r="R162" s="161"/>
      <c r="S162" s="161"/>
      <c r="T162" s="162"/>
      <c r="U162" s="109" t="s">
        <v>0</v>
      </c>
      <c r="V162" s="46" t="s">
        <v>12</v>
      </c>
      <c r="W162" s="110"/>
    </row>
    <row r="163" spans="1:23" s="99" customFormat="1" ht="12" thickBot="1" x14ac:dyDescent="0.25">
      <c r="A163" s="4"/>
      <c r="B163" s="147" t="s">
        <v>10</v>
      </c>
      <c r="C163" s="148"/>
      <c r="D163" s="149">
        <v>42370</v>
      </c>
      <c r="E163" s="150"/>
      <c r="F163" s="111" t="s">
        <v>5</v>
      </c>
      <c r="G163" s="151">
        <v>42400</v>
      </c>
      <c r="H163" s="152"/>
      <c r="I163" s="112"/>
      <c r="J163" s="45" t="s">
        <v>26</v>
      </c>
      <c r="K163" s="113"/>
      <c r="L163" s="167"/>
      <c r="M163" s="4"/>
      <c r="N163" s="147" t="s">
        <v>10</v>
      </c>
      <c r="O163" s="148"/>
      <c r="P163" s="149">
        <v>42370</v>
      </c>
      <c r="Q163" s="150"/>
      <c r="R163" s="111" t="s">
        <v>5</v>
      </c>
      <c r="S163" s="151">
        <v>42400</v>
      </c>
      <c r="T163" s="152"/>
      <c r="U163" s="112"/>
      <c r="V163" s="45" t="s">
        <v>26</v>
      </c>
      <c r="W163" s="113"/>
    </row>
    <row r="164" spans="1:23" s="99" customFormat="1" ht="12" thickBo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167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s="99" customFormat="1" ht="11.25" x14ac:dyDescent="0.2">
      <c r="A165" s="4"/>
      <c r="B165" s="134" t="s">
        <v>6</v>
      </c>
      <c r="C165" s="135"/>
      <c r="D165" s="136" t="s">
        <v>7</v>
      </c>
      <c r="E165" s="137"/>
      <c r="F165" s="138"/>
      <c r="G165" s="139"/>
      <c r="H165" s="139"/>
      <c r="I165" s="140"/>
      <c r="J165" s="114"/>
      <c r="K165" s="141" t="s">
        <v>15</v>
      </c>
      <c r="L165" s="167"/>
      <c r="M165" s="4"/>
      <c r="N165" s="134" t="s">
        <v>6</v>
      </c>
      <c r="O165" s="135"/>
      <c r="P165" s="136" t="s">
        <v>7</v>
      </c>
      <c r="Q165" s="137"/>
      <c r="R165" s="138"/>
      <c r="S165" s="139"/>
      <c r="T165" s="139"/>
      <c r="U165" s="140"/>
      <c r="V165" s="114"/>
      <c r="W165" s="141" t="s">
        <v>15</v>
      </c>
    </row>
    <row r="166" spans="1:23" s="99" customFormat="1" ht="11.25" x14ac:dyDescent="0.2">
      <c r="A166" s="4"/>
      <c r="B166" s="18" t="s">
        <v>54</v>
      </c>
      <c r="C166" s="2" t="s">
        <v>8</v>
      </c>
      <c r="D166" s="3" t="s">
        <v>9</v>
      </c>
      <c r="E166" s="1" t="s">
        <v>11</v>
      </c>
      <c r="F166" s="12"/>
      <c r="G166" s="3"/>
      <c r="H166" s="3"/>
      <c r="I166" s="13"/>
      <c r="J166" s="17"/>
      <c r="K166" s="142"/>
      <c r="L166" s="167"/>
      <c r="M166" s="4"/>
      <c r="N166" s="18" t="s">
        <v>54</v>
      </c>
      <c r="O166" s="2" t="s">
        <v>8</v>
      </c>
      <c r="P166" s="3" t="s">
        <v>9</v>
      </c>
      <c r="Q166" s="1" t="s">
        <v>11</v>
      </c>
      <c r="R166" s="12"/>
      <c r="S166" s="3"/>
      <c r="T166" s="3"/>
      <c r="U166" s="13"/>
      <c r="V166" s="17"/>
      <c r="W166" s="142"/>
    </row>
    <row r="167" spans="1:23" s="99" customFormat="1" ht="11.25" x14ac:dyDescent="0.2">
      <c r="A167" s="4"/>
      <c r="B167" s="115">
        <f>C167</f>
        <v>42370</v>
      </c>
      <c r="C167" s="116">
        <v>42370</v>
      </c>
      <c r="D167" s="5"/>
      <c r="E167" s="11"/>
      <c r="F167" s="14" t="str">
        <f>IF(D167="Rcp","x","")</f>
        <v/>
      </c>
      <c r="G167" s="8" t="str">
        <f>IF(D167="Abs","x","")</f>
        <v/>
      </c>
      <c r="H167" s="7"/>
      <c r="I167" s="16"/>
      <c r="J167" s="6"/>
      <c r="K167" s="19"/>
      <c r="L167" s="167"/>
      <c r="M167" s="4"/>
      <c r="N167" s="115">
        <f>O167</f>
        <v>42370</v>
      </c>
      <c r="O167" s="116">
        <v>42370</v>
      </c>
      <c r="P167" s="5"/>
      <c r="Q167" s="11"/>
      <c r="R167" s="14" t="str">
        <f>IF(P167="Rcp","x","")</f>
        <v/>
      </c>
      <c r="S167" s="8" t="str">
        <f>IF(P167="Abs","x","")</f>
        <v/>
      </c>
      <c r="T167" s="7"/>
      <c r="U167" s="16"/>
      <c r="V167" s="6"/>
      <c r="W167" s="19"/>
    </row>
    <row r="168" spans="1:23" s="99" customFormat="1" ht="11.25" x14ac:dyDescent="0.2">
      <c r="A168" s="4"/>
      <c r="B168" s="115">
        <f>C168</f>
        <v>42371</v>
      </c>
      <c r="C168" s="116">
        <v>42371</v>
      </c>
      <c r="D168" s="5"/>
      <c r="E168" s="5"/>
      <c r="F168" s="15" t="str">
        <f t="shared" ref="F168:F197" si="18">IF(D168="Rcp","x","")</f>
        <v/>
      </c>
      <c r="G168" s="10" t="str">
        <f t="shared" ref="G168:G197" si="19">IF(D168="Abs","x","")</f>
        <v/>
      </c>
      <c r="H168" s="9"/>
      <c r="I168" s="16"/>
      <c r="J168" s="6"/>
      <c r="K168" s="117"/>
      <c r="L168" s="167"/>
      <c r="M168" s="4"/>
      <c r="N168" s="115">
        <f>O168</f>
        <v>42371</v>
      </c>
      <c r="O168" s="116">
        <v>42371</v>
      </c>
      <c r="P168" s="5"/>
      <c r="Q168" s="5"/>
      <c r="R168" s="15" t="str">
        <f t="shared" ref="R168:R197" si="20">IF(P168="Rcp","x","")</f>
        <v/>
      </c>
      <c r="S168" s="10" t="str">
        <f t="shared" ref="S168:S197" si="21">IF(P168="Abs","x","")</f>
        <v/>
      </c>
      <c r="T168" s="9"/>
      <c r="U168" s="16"/>
      <c r="V168" s="6"/>
      <c r="W168" s="117"/>
    </row>
    <row r="169" spans="1:23" s="99" customFormat="1" ht="11.25" x14ac:dyDescent="0.2">
      <c r="A169" s="4"/>
      <c r="B169" s="115">
        <f t="shared" ref="B169:B197" si="22">C169</f>
        <v>42372</v>
      </c>
      <c r="C169" s="116">
        <v>42372</v>
      </c>
      <c r="D169" s="5"/>
      <c r="E169" s="5"/>
      <c r="F169" s="15" t="str">
        <f t="shared" si="18"/>
        <v/>
      </c>
      <c r="G169" s="10" t="str">
        <f t="shared" si="19"/>
        <v/>
      </c>
      <c r="H169" s="9"/>
      <c r="I169" s="16"/>
      <c r="J169" s="6"/>
      <c r="K169" s="19"/>
      <c r="L169" s="167"/>
      <c r="M169" s="4"/>
      <c r="N169" s="115">
        <f t="shared" ref="N169:N197" si="23">O169</f>
        <v>42372</v>
      </c>
      <c r="O169" s="116">
        <v>42372</v>
      </c>
      <c r="P169" s="5"/>
      <c r="Q169" s="5"/>
      <c r="R169" s="15" t="str">
        <f t="shared" si="20"/>
        <v/>
      </c>
      <c r="S169" s="10" t="str">
        <f t="shared" si="21"/>
        <v/>
      </c>
      <c r="T169" s="9"/>
      <c r="U169" s="16"/>
      <c r="V169" s="6"/>
      <c r="W169" s="19"/>
    </row>
    <row r="170" spans="1:23" s="99" customFormat="1" ht="11.25" x14ac:dyDescent="0.2">
      <c r="A170" s="4"/>
      <c r="B170" s="115">
        <f t="shared" si="22"/>
        <v>42373</v>
      </c>
      <c r="C170" s="116">
        <v>42373</v>
      </c>
      <c r="D170" s="5"/>
      <c r="E170" s="5"/>
      <c r="F170" s="15" t="str">
        <f t="shared" si="18"/>
        <v/>
      </c>
      <c r="G170" s="10" t="str">
        <f t="shared" si="19"/>
        <v/>
      </c>
      <c r="H170" s="9"/>
      <c r="I170" s="16"/>
      <c r="J170" s="6"/>
      <c r="K170" s="19"/>
      <c r="L170" s="167"/>
      <c r="M170" s="4"/>
      <c r="N170" s="115">
        <f t="shared" si="23"/>
        <v>42373</v>
      </c>
      <c r="O170" s="116">
        <v>42373</v>
      </c>
      <c r="P170" s="5"/>
      <c r="Q170" s="5"/>
      <c r="R170" s="15" t="str">
        <f t="shared" si="20"/>
        <v/>
      </c>
      <c r="S170" s="10" t="str">
        <f t="shared" si="21"/>
        <v/>
      </c>
      <c r="T170" s="9"/>
      <c r="U170" s="16"/>
      <c r="V170" s="6"/>
      <c r="W170" s="19"/>
    </row>
    <row r="171" spans="1:23" s="99" customFormat="1" ht="11.25" x14ac:dyDescent="0.2">
      <c r="A171" s="4"/>
      <c r="B171" s="115">
        <f t="shared" si="22"/>
        <v>42374</v>
      </c>
      <c r="C171" s="116">
        <v>42374</v>
      </c>
      <c r="D171" s="5"/>
      <c r="E171" s="5"/>
      <c r="F171" s="15" t="str">
        <f t="shared" si="18"/>
        <v/>
      </c>
      <c r="G171" s="10" t="str">
        <f t="shared" si="19"/>
        <v/>
      </c>
      <c r="H171" s="9"/>
      <c r="I171" s="16"/>
      <c r="J171" s="6"/>
      <c r="K171" s="19"/>
      <c r="L171" s="167"/>
      <c r="M171" s="4"/>
      <c r="N171" s="115">
        <f t="shared" si="23"/>
        <v>42374</v>
      </c>
      <c r="O171" s="116">
        <v>42374</v>
      </c>
      <c r="P171" s="5"/>
      <c r="Q171" s="5"/>
      <c r="R171" s="15" t="str">
        <f t="shared" si="20"/>
        <v/>
      </c>
      <c r="S171" s="10" t="str">
        <f t="shared" si="21"/>
        <v/>
      </c>
      <c r="T171" s="9"/>
      <c r="U171" s="16"/>
      <c r="V171" s="6"/>
      <c r="W171" s="19"/>
    </row>
    <row r="172" spans="1:23" s="99" customFormat="1" ht="11.25" x14ac:dyDescent="0.2">
      <c r="A172" s="4"/>
      <c r="B172" s="115">
        <f t="shared" si="22"/>
        <v>42375</v>
      </c>
      <c r="C172" s="116">
        <v>42375</v>
      </c>
      <c r="D172" s="5"/>
      <c r="E172" s="5"/>
      <c r="F172" s="15" t="str">
        <f t="shared" si="18"/>
        <v/>
      </c>
      <c r="G172" s="10" t="str">
        <f t="shared" si="19"/>
        <v/>
      </c>
      <c r="H172" s="9"/>
      <c r="I172" s="16"/>
      <c r="J172" s="6"/>
      <c r="K172" s="19"/>
      <c r="L172" s="167"/>
      <c r="M172" s="4"/>
      <c r="N172" s="115">
        <f t="shared" si="23"/>
        <v>42375</v>
      </c>
      <c r="O172" s="116">
        <v>42375</v>
      </c>
      <c r="P172" s="5"/>
      <c r="Q172" s="5"/>
      <c r="R172" s="15" t="str">
        <f t="shared" si="20"/>
        <v/>
      </c>
      <c r="S172" s="10" t="str">
        <f t="shared" si="21"/>
        <v/>
      </c>
      <c r="T172" s="9"/>
      <c r="U172" s="16"/>
      <c r="V172" s="6"/>
      <c r="W172" s="19"/>
    </row>
    <row r="173" spans="1:23" s="99" customFormat="1" ht="11.25" x14ac:dyDescent="0.2">
      <c r="A173" s="4"/>
      <c r="B173" s="115">
        <f t="shared" si="22"/>
        <v>42376</v>
      </c>
      <c r="C173" s="116">
        <v>42376</v>
      </c>
      <c r="D173" s="5"/>
      <c r="E173" s="5"/>
      <c r="F173" s="15" t="str">
        <f t="shared" si="18"/>
        <v/>
      </c>
      <c r="G173" s="10" t="str">
        <f t="shared" si="19"/>
        <v/>
      </c>
      <c r="H173" s="9"/>
      <c r="I173" s="16"/>
      <c r="J173" s="6"/>
      <c r="K173" s="19"/>
      <c r="L173" s="167"/>
      <c r="M173" s="4"/>
      <c r="N173" s="115">
        <f t="shared" si="23"/>
        <v>42376</v>
      </c>
      <c r="O173" s="116">
        <v>42376</v>
      </c>
      <c r="P173" s="5"/>
      <c r="Q173" s="5"/>
      <c r="R173" s="15" t="str">
        <f t="shared" si="20"/>
        <v/>
      </c>
      <c r="S173" s="10" t="str">
        <f t="shared" si="21"/>
        <v/>
      </c>
      <c r="T173" s="9"/>
      <c r="U173" s="16"/>
      <c r="V173" s="6"/>
      <c r="W173" s="19"/>
    </row>
    <row r="174" spans="1:23" s="99" customFormat="1" ht="11.25" x14ac:dyDescent="0.2">
      <c r="A174" s="4"/>
      <c r="B174" s="115">
        <f t="shared" si="22"/>
        <v>42377</v>
      </c>
      <c r="C174" s="116">
        <v>42377</v>
      </c>
      <c r="D174" s="5"/>
      <c r="E174" s="5"/>
      <c r="F174" s="15" t="str">
        <f t="shared" si="18"/>
        <v/>
      </c>
      <c r="G174" s="10" t="str">
        <f t="shared" si="19"/>
        <v/>
      </c>
      <c r="H174" s="9"/>
      <c r="I174" s="16"/>
      <c r="J174" s="6"/>
      <c r="K174" s="19"/>
      <c r="L174" s="167"/>
      <c r="M174" s="4"/>
      <c r="N174" s="115">
        <f t="shared" si="23"/>
        <v>42377</v>
      </c>
      <c r="O174" s="116">
        <v>42377</v>
      </c>
      <c r="P174" s="5"/>
      <c r="Q174" s="5"/>
      <c r="R174" s="15" t="str">
        <f t="shared" si="20"/>
        <v/>
      </c>
      <c r="S174" s="10" t="str">
        <f t="shared" si="21"/>
        <v/>
      </c>
      <c r="T174" s="9"/>
      <c r="U174" s="16"/>
      <c r="V174" s="6"/>
      <c r="W174" s="19"/>
    </row>
    <row r="175" spans="1:23" s="99" customFormat="1" ht="11.25" x14ac:dyDescent="0.2">
      <c r="A175" s="4"/>
      <c r="B175" s="115">
        <f t="shared" si="22"/>
        <v>42378</v>
      </c>
      <c r="C175" s="116">
        <v>42378</v>
      </c>
      <c r="D175" s="5"/>
      <c r="E175" s="5"/>
      <c r="F175" s="15" t="str">
        <f t="shared" si="18"/>
        <v/>
      </c>
      <c r="G175" s="10" t="str">
        <f t="shared" si="19"/>
        <v/>
      </c>
      <c r="H175" s="9"/>
      <c r="I175" s="16"/>
      <c r="J175" s="6"/>
      <c r="K175" s="19"/>
      <c r="L175" s="167"/>
      <c r="M175" s="4"/>
      <c r="N175" s="115">
        <f t="shared" si="23"/>
        <v>42378</v>
      </c>
      <c r="O175" s="116">
        <v>42378</v>
      </c>
      <c r="P175" s="5"/>
      <c r="Q175" s="5"/>
      <c r="R175" s="15" t="str">
        <f t="shared" si="20"/>
        <v/>
      </c>
      <c r="S175" s="10" t="str">
        <f t="shared" si="21"/>
        <v/>
      </c>
      <c r="T175" s="9"/>
      <c r="U175" s="16"/>
      <c r="V175" s="6"/>
      <c r="W175" s="19"/>
    </row>
    <row r="176" spans="1:23" s="99" customFormat="1" ht="11.25" x14ac:dyDescent="0.2">
      <c r="A176" s="4"/>
      <c r="B176" s="115">
        <f t="shared" si="22"/>
        <v>42379</v>
      </c>
      <c r="C176" s="116">
        <v>42379</v>
      </c>
      <c r="D176" s="5"/>
      <c r="E176" s="5"/>
      <c r="F176" s="15" t="str">
        <f t="shared" si="18"/>
        <v/>
      </c>
      <c r="G176" s="10" t="str">
        <f t="shared" si="19"/>
        <v/>
      </c>
      <c r="H176" s="9"/>
      <c r="I176" s="16"/>
      <c r="J176" s="6"/>
      <c r="K176" s="19"/>
      <c r="L176" s="167"/>
      <c r="M176" s="4"/>
      <c r="N176" s="115">
        <f t="shared" si="23"/>
        <v>42379</v>
      </c>
      <c r="O176" s="116">
        <v>42379</v>
      </c>
      <c r="P176" s="5"/>
      <c r="Q176" s="5"/>
      <c r="R176" s="15" t="str">
        <f t="shared" si="20"/>
        <v/>
      </c>
      <c r="S176" s="10" t="str">
        <f t="shared" si="21"/>
        <v/>
      </c>
      <c r="T176" s="9"/>
      <c r="U176" s="16"/>
      <c r="V176" s="6"/>
      <c r="W176" s="19"/>
    </row>
    <row r="177" spans="1:23" s="99" customFormat="1" ht="11.25" x14ac:dyDescent="0.2">
      <c r="A177" s="4"/>
      <c r="B177" s="115">
        <f t="shared" si="22"/>
        <v>42380</v>
      </c>
      <c r="C177" s="116">
        <v>42380</v>
      </c>
      <c r="D177" s="5"/>
      <c r="E177" s="5"/>
      <c r="F177" s="15" t="str">
        <f t="shared" si="18"/>
        <v/>
      </c>
      <c r="G177" s="10" t="str">
        <f t="shared" si="19"/>
        <v/>
      </c>
      <c r="H177" s="9"/>
      <c r="I177" s="16"/>
      <c r="J177" s="6"/>
      <c r="K177" s="19"/>
      <c r="L177" s="167"/>
      <c r="M177" s="4"/>
      <c r="N177" s="115">
        <f t="shared" si="23"/>
        <v>42380</v>
      </c>
      <c r="O177" s="116">
        <v>42380</v>
      </c>
      <c r="P177" s="5"/>
      <c r="Q177" s="5"/>
      <c r="R177" s="15" t="str">
        <f t="shared" si="20"/>
        <v/>
      </c>
      <c r="S177" s="10" t="str">
        <f t="shared" si="21"/>
        <v/>
      </c>
      <c r="T177" s="9"/>
      <c r="U177" s="16"/>
      <c r="V177" s="6"/>
      <c r="W177" s="19"/>
    </row>
    <row r="178" spans="1:23" s="99" customFormat="1" ht="11.25" x14ac:dyDescent="0.2">
      <c r="A178" s="4"/>
      <c r="B178" s="115">
        <f t="shared" si="22"/>
        <v>42381</v>
      </c>
      <c r="C178" s="116">
        <v>42381</v>
      </c>
      <c r="D178" s="5"/>
      <c r="E178" s="5"/>
      <c r="F178" s="15" t="str">
        <f t="shared" si="18"/>
        <v/>
      </c>
      <c r="G178" s="10" t="str">
        <f t="shared" si="19"/>
        <v/>
      </c>
      <c r="H178" s="9"/>
      <c r="I178" s="16"/>
      <c r="J178" s="6"/>
      <c r="K178" s="19"/>
      <c r="L178" s="167"/>
      <c r="M178" s="4"/>
      <c r="N178" s="115">
        <f t="shared" si="23"/>
        <v>42381</v>
      </c>
      <c r="O178" s="116">
        <v>42381</v>
      </c>
      <c r="P178" s="5"/>
      <c r="Q178" s="5"/>
      <c r="R178" s="15" t="str">
        <f t="shared" si="20"/>
        <v/>
      </c>
      <c r="S178" s="10" t="str">
        <f t="shared" si="21"/>
        <v/>
      </c>
      <c r="T178" s="9"/>
      <c r="U178" s="16"/>
      <c r="V178" s="6"/>
      <c r="W178" s="19"/>
    </row>
    <row r="179" spans="1:23" s="99" customFormat="1" ht="11.25" x14ac:dyDescent="0.2">
      <c r="A179" s="4"/>
      <c r="B179" s="115">
        <f t="shared" si="22"/>
        <v>42382</v>
      </c>
      <c r="C179" s="116">
        <v>42382</v>
      </c>
      <c r="D179" s="5"/>
      <c r="E179" s="5"/>
      <c r="F179" s="15" t="str">
        <f t="shared" si="18"/>
        <v/>
      </c>
      <c r="G179" s="10" t="str">
        <f t="shared" si="19"/>
        <v/>
      </c>
      <c r="H179" s="9"/>
      <c r="I179" s="16"/>
      <c r="J179" s="6"/>
      <c r="K179" s="19"/>
      <c r="L179" s="167"/>
      <c r="M179" s="4"/>
      <c r="N179" s="115">
        <f t="shared" si="23"/>
        <v>42382</v>
      </c>
      <c r="O179" s="116">
        <v>42382</v>
      </c>
      <c r="P179" s="5"/>
      <c r="Q179" s="5"/>
      <c r="R179" s="15" t="str">
        <f t="shared" si="20"/>
        <v/>
      </c>
      <c r="S179" s="10" t="str">
        <f t="shared" si="21"/>
        <v/>
      </c>
      <c r="T179" s="9"/>
      <c r="U179" s="16"/>
      <c r="V179" s="6"/>
      <c r="W179" s="19"/>
    </row>
    <row r="180" spans="1:23" s="99" customFormat="1" ht="11.25" x14ac:dyDescent="0.2">
      <c r="A180" s="4"/>
      <c r="B180" s="115">
        <f t="shared" si="22"/>
        <v>42383</v>
      </c>
      <c r="C180" s="116">
        <v>42383</v>
      </c>
      <c r="D180" s="5"/>
      <c r="E180" s="5"/>
      <c r="F180" s="15" t="str">
        <f t="shared" si="18"/>
        <v/>
      </c>
      <c r="G180" s="10" t="str">
        <f t="shared" si="19"/>
        <v/>
      </c>
      <c r="H180" s="9"/>
      <c r="I180" s="16"/>
      <c r="J180" s="6"/>
      <c r="K180" s="19"/>
      <c r="L180" s="167"/>
      <c r="M180" s="4"/>
      <c r="N180" s="115">
        <f t="shared" si="23"/>
        <v>42383</v>
      </c>
      <c r="O180" s="116">
        <v>42383</v>
      </c>
      <c r="P180" s="5"/>
      <c r="Q180" s="5"/>
      <c r="R180" s="15" t="str">
        <f t="shared" si="20"/>
        <v/>
      </c>
      <c r="S180" s="10" t="str">
        <f t="shared" si="21"/>
        <v/>
      </c>
      <c r="T180" s="9"/>
      <c r="U180" s="16"/>
      <c r="V180" s="6"/>
      <c r="W180" s="19"/>
    </row>
    <row r="181" spans="1:23" s="99" customFormat="1" ht="11.25" x14ac:dyDescent="0.2">
      <c r="A181" s="4"/>
      <c r="B181" s="115">
        <f t="shared" si="22"/>
        <v>42384</v>
      </c>
      <c r="C181" s="116">
        <v>42384</v>
      </c>
      <c r="D181" s="5"/>
      <c r="E181" s="5"/>
      <c r="F181" s="15" t="str">
        <f t="shared" si="18"/>
        <v/>
      </c>
      <c r="G181" s="10" t="str">
        <f t="shared" si="19"/>
        <v/>
      </c>
      <c r="H181" s="9"/>
      <c r="I181" s="16"/>
      <c r="J181" s="6"/>
      <c r="K181" s="19"/>
      <c r="L181" s="167"/>
      <c r="M181" s="4"/>
      <c r="N181" s="115">
        <f t="shared" si="23"/>
        <v>42384</v>
      </c>
      <c r="O181" s="116">
        <v>42384</v>
      </c>
      <c r="P181" s="5"/>
      <c r="Q181" s="5"/>
      <c r="R181" s="15" t="str">
        <f t="shared" si="20"/>
        <v/>
      </c>
      <c r="S181" s="10" t="str">
        <f t="shared" si="21"/>
        <v/>
      </c>
      <c r="T181" s="9"/>
      <c r="U181" s="16"/>
      <c r="V181" s="6"/>
      <c r="W181" s="19"/>
    </row>
    <row r="182" spans="1:23" s="99" customFormat="1" ht="11.25" x14ac:dyDescent="0.2">
      <c r="A182" s="4"/>
      <c r="B182" s="115">
        <f t="shared" si="22"/>
        <v>42385</v>
      </c>
      <c r="C182" s="116">
        <v>42385</v>
      </c>
      <c r="D182" s="5"/>
      <c r="E182" s="5"/>
      <c r="F182" s="15" t="str">
        <f t="shared" si="18"/>
        <v/>
      </c>
      <c r="G182" s="10" t="str">
        <f t="shared" si="19"/>
        <v/>
      </c>
      <c r="H182" s="9"/>
      <c r="I182" s="16"/>
      <c r="J182" s="6"/>
      <c r="K182" s="19"/>
      <c r="L182" s="167"/>
      <c r="M182" s="4"/>
      <c r="N182" s="115">
        <f t="shared" si="23"/>
        <v>42385</v>
      </c>
      <c r="O182" s="116">
        <v>42385</v>
      </c>
      <c r="P182" s="5"/>
      <c r="Q182" s="5"/>
      <c r="R182" s="15" t="str">
        <f t="shared" si="20"/>
        <v/>
      </c>
      <c r="S182" s="10" t="str">
        <f t="shared" si="21"/>
        <v/>
      </c>
      <c r="T182" s="9"/>
      <c r="U182" s="16"/>
      <c r="V182" s="6"/>
      <c r="W182" s="19"/>
    </row>
    <row r="183" spans="1:23" s="99" customFormat="1" ht="11.25" x14ac:dyDescent="0.2">
      <c r="A183" s="4"/>
      <c r="B183" s="115">
        <f t="shared" si="22"/>
        <v>42386</v>
      </c>
      <c r="C183" s="116">
        <v>42386</v>
      </c>
      <c r="D183" s="5"/>
      <c r="E183" s="5"/>
      <c r="F183" s="15" t="str">
        <f t="shared" si="18"/>
        <v/>
      </c>
      <c r="G183" s="10" t="str">
        <f t="shared" si="19"/>
        <v/>
      </c>
      <c r="H183" s="9"/>
      <c r="I183" s="16"/>
      <c r="J183" s="6"/>
      <c r="K183" s="19"/>
      <c r="L183" s="167"/>
      <c r="M183" s="4"/>
      <c r="N183" s="115">
        <f t="shared" si="23"/>
        <v>42386</v>
      </c>
      <c r="O183" s="116">
        <v>42386</v>
      </c>
      <c r="P183" s="5"/>
      <c r="Q183" s="5"/>
      <c r="R183" s="15" t="str">
        <f t="shared" si="20"/>
        <v/>
      </c>
      <c r="S183" s="10" t="str">
        <f t="shared" si="21"/>
        <v/>
      </c>
      <c r="T183" s="9"/>
      <c r="U183" s="16"/>
      <c r="V183" s="6"/>
      <c r="W183" s="19"/>
    </row>
    <row r="184" spans="1:23" s="99" customFormat="1" ht="11.25" x14ac:dyDescent="0.2">
      <c r="A184" s="4"/>
      <c r="B184" s="115">
        <f t="shared" si="22"/>
        <v>42387</v>
      </c>
      <c r="C184" s="116">
        <v>42387</v>
      </c>
      <c r="D184" s="5"/>
      <c r="E184" s="5"/>
      <c r="F184" s="15" t="str">
        <f t="shared" si="18"/>
        <v/>
      </c>
      <c r="G184" s="10" t="str">
        <f t="shared" si="19"/>
        <v/>
      </c>
      <c r="H184" s="9"/>
      <c r="I184" s="16"/>
      <c r="J184" s="6"/>
      <c r="K184" s="19"/>
      <c r="L184" s="167"/>
      <c r="M184" s="4"/>
      <c r="N184" s="115">
        <f t="shared" si="23"/>
        <v>42387</v>
      </c>
      <c r="O184" s="116">
        <v>42387</v>
      </c>
      <c r="P184" s="5"/>
      <c r="Q184" s="5"/>
      <c r="R184" s="15" t="str">
        <f t="shared" si="20"/>
        <v/>
      </c>
      <c r="S184" s="10" t="str">
        <f t="shared" si="21"/>
        <v/>
      </c>
      <c r="T184" s="9"/>
      <c r="U184" s="16"/>
      <c r="V184" s="6"/>
      <c r="W184" s="19"/>
    </row>
    <row r="185" spans="1:23" s="99" customFormat="1" ht="11.25" x14ac:dyDescent="0.2">
      <c r="A185" s="4"/>
      <c r="B185" s="115">
        <f t="shared" si="22"/>
        <v>42388</v>
      </c>
      <c r="C185" s="116">
        <v>42388</v>
      </c>
      <c r="D185" s="5"/>
      <c r="E185" s="5"/>
      <c r="F185" s="15" t="str">
        <f t="shared" si="18"/>
        <v/>
      </c>
      <c r="G185" s="10" t="str">
        <f t="shared" si="19"/>
        <v/>
      </c>
      <c r="H185" s="9"/>
      <c r="I185" s="16"/>
      <c r="J185" s="6"/>
      <c r="K185" s="19"/>
      <c r="L185" s="167"/>
      <c r="M185" s="4"/>
      <c r="N185" s="115">
        <f t="shared" si="23"/>
        <v>42388</v>
      </c>
      <c r="O185" s="116">
        <v>42388</v>
      </c>
      <c r="P185" s="5"/>
      <c r="Q185" s="5"/>
      <c r="R185" s="15" t="str">
        <f t="shared" si="20"/>
        <v/>
      </c>
      <c r="S185" s="10" t="str">
        <f t="shared" si="21"/>
        <v/>
      </c>
      <c r="T185" s="9"/>
      <c r="U185" s="16"/>
      <c r="V185" s="6"/>
      <c r="W185" s="19"/>
    </row>
    <row r="186" spans="1:23" s="99" customFormat="1" ht="11.25" x14ac:dyDescent="0.2">
      <c r="A186" s="4"/>
      <c r="B186" s="115">
        <f t="shared" si="22"/>
        <v>42389</v>
      </c>
      <c r="C186" s="116">
        <v>42389</v>
      </c>
      <c r="D186" s="5"/>
      <c r="E186" s="5"/>
      <c r="F186" s="15" t="str">
        <f t="shared" si="18"/>
        <v/>
      </c>
      <c r="G186" s="10" t="str">
        <f t="shared" si="19"/>
        <v/>
      </c>
      <c r="H186" s="9"/>
      <c r="I186" s="16"/>
      <c r="J186" s="6"/>
      <c r="K186" s="19"/>
      <c r="L186" s="167"/>
      <c r="M186" s="4"/>
      <c r="N186" s="115">
        <f t="shared" si="23"/>
        <v>42389</v>
      </c>
      <c r="O186" s="116">
        <v>42389</v>
      </c>
      <c r="P186" s="5"/>
      <c r="Q186" s="5"/>
      <c r="R186" s="15" t="str">
        <f t="shared" si="20"/>
        <v/>
      </c>
      <c r="S186" s="10" t="str">
        <f t="shared" si="21"/>
        <v/>
      </c>
      <c r="T186" s="9"/>
      <c r="U186" s="16"/>
      <c r="V186" s="6"/>
      <c r="W186" s="19"/>
    </row>
    <row r="187" spans="1:23" s="99" customFormat="1" ht="11.25" x14ac:dyDescent="0.2">
      <c r="A187" s="4"/>
      <c r="B187" s="115">
        <f t="shared" si="22"/>
        <v>42390</v>
      </c>
      <c r="C187" s="116">
        <v>42390</v>
      </c>
      <c r="D187" s="5"/>
      <c r="E187" s="5"/>
      <c r="F187" s="15" t="str">
        <f t="shared" si="18"/>
        <v/>
      </c>
      <c r="G187" s="10" t="str">
        <f t="shared" si="19"/>
        <v/>
      </c>
      <c r="H187" s="9"/>
      <c r="I187" s="16"/>
      <c r="J187" s="6"/>
      <c r="K187" s="19"/>
      <c r="L187" s="167"/>
      <c r="M187" s="4"/>
      <c r="N187" s="115">
        <f t="shared" si="23"/>
        <v>42390</v>
      </c>
      <c r="O187" s="116">
        <v>42390</v>
      </c>
      <c r="P187" s="5"/>
      <c r="Q187" s="5"/>
      <c r="R187" s="15" t="str">
        <f t="shared" si="20"/>
        <v/>
      </c>
      <c r="S187" s="10" t="str">
        <f t="shared" si="21"/>
        <v/>
      </c>
      <c r="T187" s="9"/>
      <c r="U187" s="16"/>
      <c r="V187" s="6"/>
      <c r="W187" s="19"/>
    </row>
    <row r="188" spans="1:23" s="99" customFormat="1" ht="11.25" x14ac:dyDescent="0.2">
      <c r="A188" s="4"/>
      <c r="B188" s="115">
        <f t="shared" si="22"/>
        <v>42391</v>
      </c>
      <c r="C188" s="116">
        <v>42391</v>
      </c>
      <c r="D188" s="5"/>
      <c r="E188" s="5"/>
      <c r="F188" s="15" t="str">
        <f t="shared" si="18"/>
        <v/>
      </c>
      <c r="G188" s="10" t="str">
        <f t="shared" si="19"/>
        <v/>
      </c>
      <c r="H188" s="9"/>
      <c r="I188" s="16"/>
      <c r="J188" s="6"/>
      <c r="K188" s="19"/>
      <c r="L188" s="167"/>
      <c r="M188" s="4"/>
      <c r="N188" s="115">
        <f t="shared" si="23"/>
        <v>42391</v>
      </c>
      <c r="O188" s="116">
        <v>42391</v>
      </c>
      <c r="P188" s="5"/>
      <c r="Q188" s="5"/>
      <c r="R188" s="15" t="str">
        <f t="shared" si="20"/>
        <v/>
      </c>
      <c r="S188" s="10" t="str">
        <f t="shared" si="21"/>
        <v/>
      </c>
      <c r="T188" s="9"/>
      <c r="U188" s="16"/>
      <c r="V188" s="6"/>
      <c r="W188" s="19"/>
    </row>
    <row r="189" spans="1:23" s="99" customFormat="1" ht="11.25" x14ac:dyDescent="0.2">
      <c r="A189" s="4"/>
      <c r="B189" s="115">
        <f t="shared" si="22"/>
        <v>42392</v>
      </c>
      <c r="C189" s="116">
        <v>42392</v>
      </c>
      <c r="D189" s="5"/>
      <c r="E189" s="5"/>
      <c r="F189" s="15" t="str">
        <f t="shared" si="18"/>
        <v/>
      </c>
      <c r="G189" s="10" t="str">
        <f t="shared" si="19"/>
        <v/>
      </c>
      <c r="H189" s="9"/>
      <c r="I189" s="16"/>
      <c r="J189" s="6"/>
      <c r="K189" s="19"/>
      <c r="L189" s="167"/>
      <c r="M189" s="4"/>
      <c r="N189" s="115">
        <f t="shared" si="23"/>
        <v>42392</v>
      </c>
      <c r="O189" s="116">
        <v>42392</v>
      </c>
      <c r="P189" s="5"/>
      <c r="Q189" s="5"/>
      <c r="R189" s="15" t="str">
        <f t="shared" si="20"/>
        <v/>
      </c>
      <c r="S189" s="10" t="str">
        <f t="shared" si="21"/>
        <v/>
      </c>
      <c r="T189" s="9"/>
      <c r="U189" s="16"/>
      <c r="V189" s="6"/>
      <c r="W189" s="19"/>
    </row>
    <row r="190" spans="1:23" s="99" customFormat="1" ht="11.25" x14ac:dyDescent="0.2">
      <c r="A190" s="4"/>
      <c r="B190" s="115">
        <f t="shared" si="22"/>
        <v>42393</v>
      </c>
      <c r="C190" s="116">
        <v>42393</v>
      </c>
      <c r="D190" s="5"/>
      <c r="E190" s="5"/>
      <c r="F190" s="15" t="str">
        <f t="shared" si="18"/>
        <v/>
      </c>
      <c r="G190" s="10" t="str">
        <f t="shared" si="19"/>
        <v/>
      </c>
      <c r="H190" s="9"/>
      <c r="I190" s="16"/>
      <c r="J190" s="6"/>
      <c r="K190" s="19"/>
      <c r="L190" s="167"/>
      <c r="M190" s="4"/>
      <c r="N190" s="115">
        <f t="shared" si="23"/>
        <v>42393</v>
      </c>
      <c r="O190" s="116">
        <v>42393</v>
      </c>
      <c r="P190" s="5"/>
      <c r="Q190" s="5"/>
      <c r="R190" s="15" t="str">
        <f t="shared" si="20"/>
        <v/>
      </c>
      <c r="S190" s="10" t="str">
        <f t="shared" si="21"/>
        <v/>
      </c>
      <c r="T190" s="9"/>
      <c r="U190" s="16"/>
      <c r="V190" s="6"/>
      <c r="W190" s="19"/>
    </row>
    <row r="191" spans="1:23" s="99" customFormat="1" ht="11.25" x14ac:dyDescent="0.2">
      <c r="A191" s="4"/>
      <c r="B191" s="115">
        <f t="shared" si="22"/>
        <v>42394</v>
      </c>
      <c r="C191" s="116">
        <v>42394</v>
      </c>
      <c r="D191" s="5"/>
      <c r="E191" s="5"/>
      <c r="F191" s="15" t="str">
        <f t="shared" si="18"/>
        <v/>
      </c>
      <c r="G191" s="10" t="str">
        <f t="shared" si="19"/>
        <v/>
      </c>
      <c r="H191" s="9"/>
      <c r="I191" s="16"/>
      <c r="J191" s="6"/>
      <c r="K191" s="19"/>
      <c r="L191" s="167"/>
      <c r="M191" s="4"/>
      <c r="N191" s="115">
        <f t="shared" si="23"/>
        <v>42394</v>
      </c>
      <c r="O191" s="116">
        <v>42394</v>
      </c>
      <c r="P191" s="5"/>
      <c r="Q191" s="5"/>
      <c r="R191" s="15" t="str">
        <f t="shared" si="20"/>
        <v/>
      </c>
      <c r="S191" s="10" t="str">
        <f t="shared" si="21"/>
        <v/>
      </c>
      <c r="T191" s="9"/>
      <c r="U191" s="16"/>
      <c r="V191" s="6"/>
      <c r="W191" s="19"/>
    </row>
    <row r="192" spans="1:23" s="99" customFormat="1" ht="11.25" x14ac:dyDescent="0.2">
      <c r="A192" s="4"/>
      <c r="B192" s="115">
        <f t="shared" si="22"/>
        <v>42395</v>
      </c>
      <c r="C192" s="116">
        <v>42395</v>
      </c>
      <c r="D192" s="5"/>
      <c r="E192" s="5"/>
      <c r="F192" s="15" t="str">
        <f t="shared" si="18"/>
        <v/>
      </c>
      <c r="G192" s="10" t="str">
        <f t="shared" si="19"/>
        <v/>
      </c>
      <c r="H192" s="9"/>
      <c r="I192" s="16"/>
      <c r="J192" s="6"/>
      <c r="K192" s="19"/>
      <c r="L192" s="167"/>
      <c r="M192" s="4"/>
      <c r="N192" s="115">
        <f t="shared" si="23"/>
        <v>42395</v>
      </c>
      <c r="O192" s="116">
        <v>42395</v>
      </c>
      <c r="P192" s="5"/>
      <c r="Q192" s="5"/>
      <c r="R192" s="15" t="str">
        <f t="shared" si="20"/>
        <v/>
      </c>
      <c r="S192" s="10" t="str">
        <f t="shared" si="21"/>
        <v/>
      </c>
      <c r="T192" s="9"/>
      <c r="U192" s="16"/>
      <c r="V192" s="6"/>
      <c r="W192" s="19"/>
    </row>
    <row r="193" spans="1:23" s="99" customFormat="1" ht="11.25" x14ac:dyDescent="0.2">
      <c r="A193" s="4"/>
      <c r="B193" s="115">
        <f t="shared" si="22"/>
        <v>42396</v>
      </c>
      <c r="C193" s="116">
        <v>42396</v>
      </c>
      <c r="D193" s="5"/>
      <c r="E193" s="5"/>
      <c r="F193" s="15" t="str">
        <f t="shared" si="18"/>
        <v/>
      </c>
      <c r="G193" s="10" t="str">
        <f t="shared" si="19"/>
        <v/>
      </c>
      <c r="H193" s="9"/>
      <c r="I193" s="16"/>
      <c r="J193" s="6"/>
      <c r="K193" s="19"/>
      <c r="L193" s="167"/>
      <c r="M193" s="4"/>
      <c r="N193" s="115">
        <f t="shared" si="23"/>
        <v>42396</v>
      </c>
      <c r="O193" s="116">
        <v>42396</v>
      </c>
      <c r="P193" s="5"/>
      <c r="Q193" s="5"/>
      <c r="R193" s="15" t="str">
        <f t="shared" si="20"/>
        <v/>
      </c>
      <c r="S193" s="10" t="str">
        <f t="shared" si="21"/>
        <v/>
      </c>
      <c r="T193" s="9"/>
      <c r="U193" s="16"/>
      <c r="V193" s="6"/>
      <c r="W193" s="19"/>
    </row>
    <row r="194" spans="1:23" s="99" customFormat="1" ht="11.25" x14ac:dyDescent="0.2">
      <c r="A194" s="4"/>
      <c r="B194" s="115">
        <f t="shared" si="22"/>
        <v>42397</v>
      </c>
      <c r="C194" s="116">
        <v>42397</v>
      </c>
      <c r="D194" s="5"/>
      <c r="E194" s="5"/>
      <c r="F194" s="15" t="str">
        <f t="shared" si="18"/>
        <v/>
      </c>
      <c r="G194" s="10" t="str">
        <f t="shared" si="19"/>
        <v/>
      </c>
      <c r="H194" s="9"/>
      <c r="I194" s="16"/>
      <c r="J194" s="6"/>
      <c r="K194" s="19"/>
      <c r="L194" s="167"/>
      <c r="M194" s="4"/>
      <c r="N194" s="115">
        <f t="shared" si="23"/>
        <v>42397</v>
      </c>
      <c r="O194" s="116">
        <v>42397</v>
      </c>
      <c r="P194" s="5"/>
      <c r="Q194" s="5"/>
      <c r="R194" s="15" t="str">
        <f t="shared" si="20"/>
        <v/>
      </c>
      <c r="S194" s="10" t="str">
        <f t="shared" si="21"/>
        <v/>
      </c>
      <c r="T194" s="9"/>
      <c r="U194" s="16"/>
      <c r="V194" s="6"/>
      <c r="W194" s="19"/>
    </row>
    <row r="195" spans="1:23" s="99" customFormat="1" ht="11.25" x14ac:dyDescent="0.2">
      <c r="A195" s="4"/>
      <c r="B195" s="115">
        <f t="shared" si="22"/>
        <v>42398</v>
      </c>
      <c r="C195" s="116">
        <v>42398</v>
      </c>
      <c r="D195" s="5"/>
      <c r="E195" s="5"/>
      <c r="F195" s="15" t="str">
        <f t="shared" si="18"/>
        <v/>
      </c>
      <c r="G195" s="10" t="str">
        <f t="shared" si="19"/>
        <v/>
      </c>
      <c r="H195" s="9"/>
      <c r="I195" s="16"/>
      <c r="J195" s="6"/>
      <c r="K195" s="19"/>
      <c r="L195" s="167"/>
      <c r="M195" s="4"/>
      <c r="N195" s="115">
        <f t="shared" si="23"/>
        <v>42398</v>
      </c>
      <c r="O195" s="116">
        <v>42398</v>
      </c>
      <c r="P195" s="5"/>
      <c r="Q195" s="5"/>
      <c r="R195" s="15" t="str">
        <f t="shared" si="20"/>
        <v/>
      </c>
      <c r="S195" s="10" t="str">
        <f t="shared" si="21"/>
        <v/>
      </c>
      <c r="T195" s="9"/>
      <c r="U195" s="16"/>
      <c r="V195" s="6"/>
      <c r="W195" s="19"/>
    </row>
    <row r="196" spans="1:23" s="99" customFormat="1" ht="11.25" x14ac:dyDescent="0.2">
      <c r="A196" s="4"/>
      <c r="B196" s="115">
        <f t="shared" si="22"/>
        <v>42399</v>
      </c>
      <c r="C196" s="116">
        <v>42399</v>
      </c>
      <c r="D196" s="5"/>
      <c r="E196" s="5"/>
      <c r="F196" s="15" t="str">
        <f t="shared" si="18"/>
        <v/>
      </c>
      <c r="G196" s="10" t="str">
        <f t="shared" si="19"/>
        <v/>
      </c>
      <c r="H196" s="9"/>
      <c r="I196" s="16"/>
      <c r="J196" s="6"/>
      <c r="K196" s="19"/>
      <c r="L196" s="167"/>
      <c r="M196" s="4"/>
      <c r="N196" s="115">
        <f t="shared" si="23"/>
        <v>42399</v>
      </c>
      <c r="O196" s="116">
        <v>42399</v>
      </c>
      <c r="P196" s="5"/>
      <c r="Q196" s="5"/>
      <c r="R196" s="15" t="str">
        <f t="shared" si="20"/>
        <v/>
      </c>
      <c r="S196" s="10" t="str">
        <f t="shared" si="21"/>
        <v/>
      </c>
      <c r="T196" s="9"/>
      <c r="U196" s="16"/>
      <c r="V196" s="6"/>
      <c r="W196" s="19"/>
    </row>
    <row r="197" spans="1:23" s="99" customFormat="1" ht="12" thickBot="1" x14ac:dyDescent="0.25">
      <c r="A197" s="4"/>
      <c r="B197" s="118">
        <f t="shared" si="22"/>
        <v>42400</v>
      </c>
      <c r="C197" s="116">
        <v>42400</v>
      </c>
      <c r="D197" s="20"/>
      <c r="E197" s="20"/>
      <c r="F197" s="21" t="str">
        <f t="shared" si="18"/>
        <v/>
      </c>
      <c r="G197" s="22" t="str">
        <f t="shared" si="19"/>
        <v/>
      </c>
      <c r="H197" s="23"/>
      <c r="I197" s="24"/>
      <c r="J197" s="25"/>
      <c r="K197" s="29"/>
      <c r="L197" s="167"/>
      <c r="M197" s="4"/>
      <c r="N197" s="118">
        <f t="shared" si="23"/>
        <v>42400</v>
      </c>
      <c r="O197" s="116">
        <v>42400</v>
      </c>
      <c r="P197" s="20"/>
      <c r="Q197" s="20"/>
      <c r="R197" s="21" t="str">
        <f t="shared" si="20"/>
        <v/>
      </c>
      <c r="S197" s="22" t="str">
        <f t="shared" si="21"/>
        <v/>
      </c>
      <c r="T197" s="23"/>
      <c r="U197" s="24"/>
      <c r="V197" s="25"/>
      <c r="W197" s="29"/>
    </row>
    <row r="198" spans="1:23" s="99" customFormat="1" ht="12" thickBot="1" x14ac:dyDescent="0.25">
      <c r="A198" s="4"/>
      <c r="B198" s="132" t="s">
        <v>16</v>
      </c>
      <c r="C198" s="133"/>
      <c r="D198" s="119"/>
      <c r="E198" s="120"/>
      <c r="F198" s="121"/>
      <c r="G198" s="122"/>
      <c r="H198" s="122"/>
      <c r="I198" s="123"/>
      <c r="J198" s="124"/>
      <c r="K198" s="125"/>
      <c r="L198" s="167"/>
      <c r="M198" s="4"/>
      <c r="N198" s="132" t="s">
        <v>16</v>
      </c>
      <c r="O198" s="133"/>
      <c r="P198" s="119"/>
      <c r="Q198" s="120"/>
      <c r="R198" s="121"/>
      <c r="S198" s="122"/>
      <c r="T198" s="122"/>
      <c r="U198" s="123"/>
      <c r="V198" s="124"/>
      <c r="W198" s="125"/>
    </row>
    <row r="199" spans="1:23" s="99" customFormat="1" ht="11.25" x14ac:dyDescent="0.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167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s="99" customFormat="1" ht="11.25" x14ac:dyDescent="0.2">
      <c r="L200" s="168"/>
    </row>
    <row r="201" spans="1:23" s="99" customFormat="1" ht="11.25" x14ac:dyDescent="0.2">
      <c r="L201" s="168"/>
    </row>
    <row r="202" spans="1:23" s="99" customFormat="1" ht="11.25" x14ac:dyDescent="0.2">
      <c r="L202" s="168"/>
    </row>
    <row r="203" spans="1:23" x14ac:dyDescent="0.25">
      <c r="L203" s="169"/>
    </row>
    <row r="204" spans="1:23" s="99" customFormat="1" ht="11.25" x14ac:dyDescent="0.2">
      <c r="L204" s="168"/>
    </row>
    <row r="205" spans="1:23" s="99" customFormat="1" ht="11.25" x14ac:dyDescent="0.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167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s="99" customFormat="1" ht="11.25" x14ac:dyDescent="0.2">
      <c r="A206" s="171">
        <v>9</v>
      </c>
      <c r="B206" s="100"/>
      <c r="C206" s="101" t="s">
        <v>17</v>
      </c>
      <c r="D206" s="101"/>
      <c r="E206" s="101"/>
      <c r="F206" s="101"/>
      <c r="G206" s="101"/>
      <c r="H206" s="101"/>
      <c r="I206" s="101"/>
      <c r="J206" s="101"/>
      <c r="K206" s="102"/>
      <c r="L206" s="167"/>
      <c r="M206" s="171">
        <v>10</v>
      </c>
      <c r="N206" s="100"/>
      <c r="O206" s="101" t="s">
        <v>17</v>
      </c>
      <c r="P206" s="101"/>
      <c r="Q206" s="101"/>
      <c r="R206" s="101"/>
      <c r="S206" s="101"/>
      <c r="T206" s="101"/>
      <c r="U206" s="101"/>
      <c r="V206" s="101"/>
      <c r="W206" s="102"/>
    </row>
    <row r="207" spans="1:23" s="99" customFormat="1" ht="11.25" x14ac:dyDescent="0.2">
      <c r="A207" s="171"/>
      <c r="B207" s="103"/>
      <c r="C207" s="104"/>
      <c r="D207" s="104"/>
      <c r="E207" s="104"/>
      <c r="F207" s="104"/>
      <c r="G207" s="104"/>
      <c r="H207" s="104"/>
      <c r="I207" s="104"/>
      <c r="J207" s="104"/>
      <c r="K207" s="105"/>
      <c r="L207" s="167"/>
      <c r="M207" s="171"/>
      <c r="N207" s="103"/>
      <c r="O207" s="104"/>
      <c r="P207" s="104"/>
      <c r="Q207" s="104"/>
      <c r="R207" s="104"/>
      <c r="S207" s="104"/>
      <c r="T207" s="104"/>
      <c r="U207" s="104"/>
      <c r="V207" s="104"/>
      <c r="W207" s="105"/>
    </row>
    <row r="208" spans="1:23" s="99" customFormat="1" ht="11.25" x14ac:dyDescent="0.2">
      <c r="A208" s="171"/>
      <c r="B208" s="103"/>
      <c r="C208" s="104"/>
      <c r="D208" s="104"/>
      <c r="E208" s="104"/>
      <c r="F208" s="104"/>
      <c r="G208" s="104"/>
      <c r="H208" s="104"/>
      <c r="I208" s="104"/>
      <c r="J208" s="104"/>
      <c r="K208" s="105"/>
      <c r="L208" s="167"/>
      <c r="M208" s="171"/>
      <c r="N208" s="103"/>
      <c r="O208" s="104"/>
      <c r="P208" s="104"/>
      <c r="Q208" s="104"/>
      <c r="R208" s="104"/>
      <c r="S208" s="104"/>
      <c r="T208" s="104"/>
      <c r="U208" s="104"/>
      <c r="V208" s="104"/>
      <c r="W208" s="105"/>
    </row>
    <row r="209" spans="1:23" s="99" customFormat="1" ht="11.25" x14ac:dyDescent="0.2">
      <c r="A209" s="171"/>
      <c r="B209" s="106"/>
      <c r="C209" s="107"/>
      <c r="D209" s="107"/>
      <c r="E209" s="107"/>
      <c r="F209" s="107"/>
      <c r="G209" s="107"/>
      <c r="H209" s="107"/>
      <c r="I209" s="107"/>
      <c r="J209" s="107"/>
      <c r="K209" s="108"/>
      <c r="L209" s="167"/>
      <c r="M209" s="171"/>
      <c r="N209" s="106"/>
      <c r="O209" s="107"/>
      <c r="P209" s="107"/>
      <c r="Q209" s="107"/>
      <c r="R209" s="107"/>
      <c r="S209" s="107"/>
      <c r="T209" s="107"/>
      <c r="U209" s="107"/>
      <c r="V209" s="107"/>
      <c r="W209" s="108"/>
    </row>
    <row r="210" spans="1:23" s="99" customFormat="1" ht="12" thickBot="1" x14ac:dyDescent="0.25">
      <c r="A210" s="4"/>
      <c r="B210" s="4"/>
      <c r="C210" s="4"/>
      <c r="D210" s="4"/>
      <c r="E210" s="4"/>
      <c r="F210" s="4"/>
      <c r="G210" s="30"/>
      <c r="H210" s="30"/>
      <c r="I210" s="4"/>
      <c r="J210" s="4"/>
      <c r="K210" s="4"/>
      <c r="L210" s="167"/>
      <c r="M210" s="4"/>
      <c r="N210" s="4"/>
      <c r="O210" s="4"/>
      <c r="P210" s="4"/>
      <c r="Q210" s="4"/>
      <c r="R210" s="4"/>
      <c r="S210" s="30"/>
      <c r="T210" s="30"/>
      <c r="U210" s="4"/>
      <c r="V210" s="4"/>
      <c r="W210" s="4"/>
    </row>
    <row r="211" spans="1:23" s="99" customFormat="1" ht="16.5" customHeight="1" thickBot="1" x14ac:dyDescent="0.25">
      <c r="A211" s="4"/>
      <c r="B211" s="153" t="s">
        <v>3</v>
      </c>
      <c r="C211" s="154"/>
      <c r="D211" s="154"/>
      <c r="E211" s="154"/>
      <c r="F211" s="154"/>
      <c r="G211" s="154"/>
      <c r="H211" s="155"/>
      <c r="I211" s="156" t="s">
        <v>55</v>
      </c>
      <c r="J211" s="157"/>
      <c r="K211" s="126">
        <f>D214</f>
        <v>42370</v>
      </c>
      <c r="L211" s="167"/>
      <c r="M211" s="4"/>
      <c r="N211" s="153" t="s">
        <v>3</v>
      </c>
      <c r="O211" s="154"/>
      <c r="P211" s="154"/>
      <c r="Q211" s="154"/>
      <c r="R211" s="154"/>
      <c r="S211" s="154"/>
      <c r="T211" s="155"/>
      <c r="U211" s="156" t="s">
        <v>55</v>
      </c>
      <c r="V211" s="157"/>
      <c r="W211" s="126">
        <f>P214</f>
        <v>42430</v>
      </c>
    </row>
    <row r="212" spans="1:23" s="99" customFormat="1" ht="12" thickBo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167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s="99" customFormat="1" ht="12.75" x14ac:dyDescent="0.2">
      <c r="A213" s="4"/>
      <c r="B213" s="143" t="s">
        <v>4</v>
      </c>
      <c r="C213" s="144"/>
      <c r="D213" s="160"/>
      <c r="E213" s="161"/>
      <c r="F213" s="161"/>
      <c r="G213" s="161"/>
      <c r="H213" s="162"/>
      <c r="I213" s="109" t="s">
        <v>0</v>
      </c>
      <c r="J213" s="46" t="s">
        <v>12</v>
      </c>
      <c r="K213" s="110"/>
      <c r="L213" s="167"/>
      <c r="M213" s="4"/>
      <c r="N213" s="143" t="s">
        <v>4</v>
      </c>
      <c r="O213" s="144"/>
      <c r="P213" s="160"/>
      <c r="Q213" s="161"/>
      <c r="R213" s="161"/>
      <c r="S213" s="161"/>
      <c r="T213" s="162"/>
      <c r="U213" s="109" t="s">
        <v>0</v>
      </c>
      <c r="V213" s="46" t="s">
        <v>12</v>
      </c>
      <c r="W213" s="110"/>
    </row>
    <row r="214" spans="1:23" s="99" customFormat="1" ht="12" thickBot="1" x14ac:dyDescent="0.25">
      <c r="A214" s="4"/>
      <c r="B214" s="147" t="s">
        <v>10</v>
      </c>
      <c r="C214" s="148"/>
      <c r="D214" s="149">
        <v>42370</v>
      </c>
      <c r="E214" s="150"/>
      <c r="F214" s="111" t="s">
        <v>5</v>
      </c>
      <c r="G214" s="151">
        <v>42400</v>
      </c>
      <c r="H214" s="152"/>
      <c r="I214" s="112"/>
      <c r="J214" s="45" t="s">
        <v>26</v>
      </c>
      <c r="K214" s="113"/>
      <c r="L214" s="167"/>
      <c r="M214" s="4"/>
      <c r="N214" s="147" t="s">
        <v>10</v>
      </c>
      <c r="O214" s="148"/>
      <c r="P214" s="149">
        <v>42430</v>
      </c>
      <c r="Q214" s="150"/>
      <c r="R214" s="111" t="s">
        <v>5</v>
      </c>
      <c r="S214" s="151">
        <v>42460</v>
      </c>
      <c r="T214" s="152"/>
      <c r="U214" s="112"/>
      <c r="V214" s="45" t="s">
        <v>26</v>
      </c>
      <c r="W214" s="113"/>
    </row>
    <row r="215" spans="1:23" s="99" customFormat="1" ht="12" thickBo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167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s="99" customFormat="1" ht="11.25" x14ac:dyDescent="0.2">
      <c r="A216" s="4"/>
      <c r="B216" s="134" t="s">
        <v>6</v>
      </c>
      <c r="C216" s="135"/>
      <c r="D216" s="136" t="s">
        <v>7</v>
      </c>
      <c r="E216" s="137"/>
      <c r="F216" s="138"/>
      <c r="G216" s="139"/>
      <c r="H216" s="139"/>
      <c r="I216" s="140"/>
      <c r="J216" s="114"/>
      <c r="K216" s="141" t="s">
        <v>15</v>
      </c>
      <c r="L216" s="167"/>
      <c r="M216" s="4"/>
      <c r="N216" s="134" t="s">
        <v>6</v>
      </c>
      <c r="O216" s="135"/>
      <c r="P216" s="136" t="s">
        <v>7</v>
      </c>
      <c r="Q216" s="137"/>
      <c r="R216" s="138"/>
      <c r="S216" s="139"/>
      <c r="T216" s="139"/>
      <c r="U216" s="140"/>
      <c r="V216" s="114"/>
      <c r="W216" s="141" t="s">
        <v>15</v>
      </c>
    </row>
    <row r="217" spans="1:23" s="99" customFormat="1" ht="11.25" x14ac:dyDescent="0.2">
      <c r="A217" s="4"/>
      <c r="B217" s="18" t="s">
        <v>54</v>
      </c>
      <c r="C217" s="2" t="s">
        <v>8</v>
      </c>
      <c r="D217" s="3" t="s">
        <v>9</v>
      </c>
      <c r="E217" s="1" t="s">
        <v>11</v>
      </c>
      <c r="F217" s="12"/>
      <c r="G217" s="3"/>
      <c r="H217" s="3"/>
      <c r="I217" s="13"/>
      <c r="J217" s="17"/>
      <c r="K217" s="142"/>
      <c r="L217" s="167"/>
      <c r="M217" s="4"/>
      <c r="N217" s="18" t="s">
        <v>54</v>
      </c>
      <c r="O217" s="2" t="s">
        <v>8</v>
      </c>
      <c r="P217" s="3" t="s">
        <v>9</v>
      </c>
      <c r="Q217" s="1" t="s">
        <v>11</v>
      </c>
      <c r="R217" s="12"/>
      <c r="S217" s="3"/>
      <c r="T217" s="3"/>
      <c r="U217" s="13"/>
      <c r="V217" s="17"/>
      <c r="W217" s="142"/>
    </row>
    <row r="218" spans="1:23" s="99" customFormat="1" ht="11.25" x14ac:dyDescent="0.2">
      <c r="A218" s="4"/>
      <c r="B218" s="115">
        <f>C218</f>
        <v>42370</v>
      </c>
      <c r="C218" s="116">
        <v>42370</v>
      </c>
      <c r="D218" s="5"/>
      <c r="E218" s="11"/>
      <c r="F218" s="14" t="str">
        <f>IF(D218="Rcp","x","")</f>
        <v/>
      </c>
      <c r="G218" s="8" t="str">
        <f>IF(D218="Abs","x","")</f>
        <v/>
      </c>
      <c r="H218" s="7"/>
      <c r="I218" s="16"/>
      <c r="J218" s="6"/>
      <c r="K218" s="19"/>
      <c r="L218" s="167"/>
      <c r="M218" s="4"/>
      <c r="N218" s="115">
        <f>O218</f>
        <v>42370</v>
      </c>
      <c r="O218" s="116">
        <v>42370</v>
      </c>
      <c r="P218" s="5"/>
      <c r="Q218" s="11"/>
      <c r="R218" s="14" t="str">
        <f>IF(P218="Rcp","x","")</f>
        <v/>
      </c>
      <c r="S218" s="8" t="str">
        <f>IF(P218="Abs","x","")</f>
        <v/>
      </c>
      <c r="T218" s="7"/>
      <c r="U218" s="16"/>
      <c r="V218" s="6"/>
      <c r="W218" s="19"/>
    </row>
    <row r="219" spans="1:23" s="99" customFormat="1" ht="11.25" x14ac:dyDescent="0.2">
      <c r="A219" s="4"/>
      <c r="B219" s="115">
        <f>C219</f>
        <v>42371</v>
      </c>
      <c r="C219" s="116">
        <v>42371</v>
      </c>
      <c r="D219" s="5"/>
      <c r="E219" s="5"/>
      <c r="F219" s="15" t="str">
        <f t="shared" ref="F219:F248" si="24">IF(D219="Rcp","x","")</f>
        <v/>
      </c>
      <c r="G219" s="10" t="str">
        <f t="shared" ref="G219:G248" si="25">IF(D219="Abs","x","")</f>
        <v/>
      </c>
      <c r="H219" s="9"/>
      <c r="I219" s="16"/>
      <c r="J219" s="6"/>
      <c r="K219" s="117"/>
      <c r="L219" s="167"/>
      <c r="M219" s="4"/>
      <c r="N219" s="115">
        <f>O219</f>
        <v>42371</v>
      </c>
      <c r="O219" s="116">
        <v>42371</v>
      </c>
      <c r="P219" s="5"/>
      <c r="Q219" s="5"/>
      <c r="R219" s="15" t="str">
        <f t="shared" ref="R219:R248" si="26">IF(P219="Rcp","x","")</f>
        <v/>
      </c>
      <c r="S219" s="10" t="str">
        <f t="shared" ref="S219:S248" si="27">IF(P219="Abs","x","")</f>
        <v/>
      </c>
      <c r="T219" s="9"/>
      <c r="U219" s="16"/>
      <c r="V219" s="6"/>
      <c r="W219" s="117"/>
    </row>
    <row r="220" spans="1:23" s="99" customFormat="1" ht="11.25" x14ac:dyDescent="0.2">
      <c r="A220" s="4"/>
      <c r="B220" s="115">
        <f t="shared" ref="B220:B248" si="28">C220</f>
        <v>42372</v>
      </c>
      <c r="C220" s="116">
        <v>42372</v>
      </c>
      <c r="D220" s="5"/>
      <c r="E220" s="5"/>
      <c r="F220" s="15" t="str">
        <f t="shared" si="24"/>
        <v/>
      </c>
      <c r="G220" s="10" t="str">
        <f t="shared" si="25"/>
        <v/>
      </c>
      <c r="H220" s="9"/>
      <c r="I220" s="16"/>
      <c r="J220" s="6"/>
      <c r="K220" s="19"/>
      <c r="L220" s="167"/>
      <c r="M220" s="4"/>
      <c r="N220" s="115">
        <f t="shared" ref="N220:N248" si="29">O220</f>
        <v>42372</v>
      </c>
      <c r="O220" s="116">
        <v>42372</v>
      </c>
      <c r="P220" s="5"/>
      <c r="Q220" s="5"/>
      <c r="R220" s="15" t="str">
        <f t="shared" si="26"/>
        <v/>
      </c>
      <c r="S220" s="10" t="str">
        <f t="shared" si="27"/>
        <v/>
      </c>
      <c r="T220" s="9"/>
      <c r="U220" s="16"/>
      <c r="V220" s="6"/>
      <c r="W220" s="19"/>
    </row>
    <row r="221" spans="1:23" s="99" customFormat="1" ht="11.25" x14ac:dyDescent="0.2">
      <c r="A221" s="4"/>
      <c r="B221" s="115">
        <f t="shared" si="28"/>
        <v>42373</v>
      </c>
      <c r="C221" s="116">
        <v>42373</v>
      </c>
      <c r="D221" s="5"/>
      <c r="E221" s="5"/>
      <c r="F221" s="15" t="str">
        <f t="shared" si="24"/>
        <v/>
      </c>
      <c r="G221" s="10" t="str">
        <f t="shared" si="25"/>
        <v/>
      </c>
      <c r="H221" s="9"/>
      <c r="I221" s="16"/>
      <c r="J221" s="6"/>
      <c r="K221" s="19"/>
      <c r="L221" s="167"/>
      <c r="M221" s="4"/>
      <c r="N221" s="115">
        <f t="shared" si="29"/>
        <v>42373</v>
      </c>
      <c r="O221" s="116">
        <v>42373</v>
      </c>
      <c r="P221" s="5"/>
      <c r="Q221" s="5"/>
      <c r="R221" s="15" t="str">
        <f t="shared" si="26"/>
        <v/>
      </c>
      <c r="S221" s="10" t="str">
        <f t="shared" si="27"/>
        <v/>
      </c>
      <c r="T221" s="9"/>
      <c r="U221" s="16"/>
      <c r="V221" s="6"/>
      <c r="W221" s="19"/>
    </row>
    <row r="222" spans="1:23" s="99" customFormat="1" ht="11.25" x14ac:dyDescent="0.2">
      <c r="A222" s="4"/>
      <c r="B222" s="115">
        <f t="shared" si="28"/>
        <v>42374</v>
      </c>
      <c r="C222" s="116">
        <v>42374</v>
      </c>
      <c r="D222" s="5"/>
      <c r="E222" s="5"/>
      <c r="F222" s="15" t="str">
        <f t="shared" si="24"/>
        <v/>
      </c>
      <c r="G222" s="10" t="str">
        <f t="shared" si="25"/>
        <v/>
      </c>
      <c r="H222" s="9"/>
      <c r="I222" s="16"/>
      <c r="J222" s="6"/>
      <c r="K222" s="19"/>
      <c r="L222" s="167"/>
      <c r="M222" s="4"/>
      <c r="N222" s="115">
        <f t="shared" si="29"/>
        <v>42374</v>
      </c>
      <c r="O222" s="116">
        <v>42374</v>
      </c>
      <c r="P222" s="5"/>
      <c r="Q222" s="5"/>
      <c r="R222" s="15" t="str">
        <f t="shared" si="26"/>
        <v/>
      </c>
      <c r="S222" s="10" t="str">
        <f t="shared" si="27"/>
        <v/>
      </c>
      <c r="T222" s="9"/>
      <c r="U222" s="16"/>
      <c r="V222" s="6"/>
      <c r="W222" s="19"/>
    </row>
    <row r="223" spans="1:23" s="99" customFormat="1" ht="11.25" x14ac:dyDescent="0.2">
      <c r="A223" s="4"/>
      <c r="B223" s="115">
        <f t="shared" si="28"/>
        <v>42375</v>
      </c>
      <c r="C223" s="116">
        <v>42375</v>
      </c>
      <c r="D223" s="5"/>
      <c r="E223" s="5"/>
      <c r="F223" s="15" t="str">
        <f t="shared" si="24"/>
        <v/>
      </c>
      <c r="G223" s="10" t="str">
        <f t="shared" si="25"/>
        <v/>
      </c>
      <c r="H223" s="9"/>
      <c r="I223" s="16"/>
      <c r="J223" s="6"/>
      <c r="K223" s="19"/>
      <c r="L223" s="167"/>
      <c r="M223" s="4"/>
      <c r="N223" s="115">
        <f t="shared" si="29"/>
        <v>42375</v>
      </c>
      <c r="O223" s="116">
        <v>42375</v>
      </c>
      <c r="P223" s="5"/>
      <c r="Q223" s="5"/>
      <c r="R223" s="15" t="str">
        <f t="shared" si="26"/>
        <v/>
      </c>
      <c r="S223" s="10" t="str">
        <f t="shared" si="27"/>
        <v/>
      </c>
      <c r="T223" s="9"/>
      <c r="U223" s="16"/>
      <c r="V223" s="6"/>
      <c r="W223" s="19"/>
    </row>
    <row r="224" spans="1:23" s="99" customFormat="1" ht="11.25" x14ac:dyDescent="0.2">
      <c r="A224" s="4"/>
      <c r="B224" s="115">
        <f t="shared" si="28"/>
        <v>42376</v>
      </c>
      <c r="C224" s="116">
        <v>42376</v>
      </c>
      <c r="D224" s="5"/>
      <c r="E224" s="5"/>
      <c r="F224" s="15" t="str">
        <f t="shared" si="24"/>
        <v/>
      </c>
      <c r="G224" s="10" t="str">
        <f t="shared" si="25"/>
        <v/>
      </c>
      <c r="H224" s="9"/>
      <c r="I224" s="16"/>
      <c r="J224" s="6"/>
      <c r="K224" s="19"/>
      <c r="L224" s="167"/>
      <c r="M224" s="4"/>
      <c r="N224" s="115">
        <f t="shared" si="29"/>
        <v>42376</v>
      </c>
      <c r="O224" s="116">
        <v>42376</v>
      </c>
      <c r="P224" s="5"/>
      <c r="Q224" s="5"/>
      <c r="R224" s="15" t="str">
        <f t="shared" si="26"/>
        <v/>
      </c>
      <c r="S224" s="10" t="str">
        <f t="shared" si="27"/>
        <v/>
      </c>
      <c r="T224" s="9"/>
      <c r="U224" s="16"/>
      <c r="V224" s="6"/>
      <c r="W224" s="19"/>
    </row>
    <row r="225" spans="1:23" s="99" customFormat="1" ht="11.25" x14ac:dyDescent="0.2">
      <c r="A225" s="4"/>
      <c r="B225" s="115">
        <f t="shared" si="28"/>
        <v>42377</v>
      </c>
      <c r="C225" s="116">
        <v>42377</v>
      </c>
      <c r="D225" s="5"/>
      <c r="E225" s="5"/>
      <c r="F225" s="15" t="str">
        <f t="shared" si="24"/>
        <v/>
      </c>
      <c r="G225" s="10" t="str">
        <f t="shared" si="25"/>
        <v/>
      </c>
      <c r="H225" s="9"/>
      <c r="I225" s="16"/>
      <c r="J225" s="6"/>
      <c r="K225" s="19"/>
      <c r="L225" s="167"/>
      <c r="M225" s="4"/>
      <c r="N225" s="115">
        <f t="shared" si="29"/>
        <v>42377</v>
      </c>
      <c r="O225" s="116">
        <v>42377</v>
      </c>
      <c r="P225" s="5"/>
      <c r="Q225" s="5"/>
      <c r="R225" s="15" t="str">
        <f t="shared" si="26"/>
        <v/>
      </c>
      <c r="S225" s="10" t="str">
        <f t="shared" si="27"/>
        <v/>
      </c>
      <c r="T225" s="9"/>
      <c r="U225" s="16"/>
      <c r="V225" s="6"/>
      <c r="W225" s="19"/>
    </row>
    <row r="226" spans="1:23" s="99" customFormat="1" ht="11.25" x14ac:dyDescent="0.2">
      <c r="A226" s="4"/>
      <c r="B226" s="115">
        <f t="shared" si="28"/>
        <v>42378</v>
      </c>
      <c r="C226" s="116">
        <v>42378</v>
      </c>
      <c r="D226" s="5"/>
      <c r="E226" s="5"/>
      <c r="F226" s="15" t="str">
        <f t="shared" si="24"/>
        <v/>
      </c>
      <c r="G226" s="10" t="str">
        <f t="shared" si="25"/>
        <v/>
      </c>
      <c r="H226" s="9"/>
      <c r="I226" s="16"/>
      <c r="J226" s="6"/>
      <c r="K226" s="19"/>
      <c r="L226" s="167"/>
      <c r="M226" s="4"/>
      <c r="N226" s="115">
        <f t="shared" si="29"/>
        <v>42378</v>
      </c>
      <c r="O226" s="116">
        <v>42378</v>
      </c>
      <c r="P226" s="5"/>
      <c r="Q226" s="5"/>
      <c r="R226" s="15" t="str">
        <f t="shared" si="26"/>
        <v/>
      </c>
      <c r="S226" s="10" t="str">
        <f t="shared" si="27"/>
        <v/>
      </c>
      <c r="T226" s="9"/>
      <c r="U226" s="16"/>
      <c r="V226" s="6"/>
      <c r="W226" s="19"/>
    </row>
    <row r="227" spans="1:23" s="99" customFormat="1" ht="11.25" x14ac:dyDescent="0.2">
      <c r="A227" s="4"/>
      <c r="B227" s="115">
        <f t="shared" si="28"/>
        <v>42379</v>
      </c>
      <c r="C227" s="116">
        <v>42379</v>
      </c>
      <c r="D227" s="5"/>
      <c r="E227" s="5"/>
      <c r="F227" s="15" t="str">
        <f t="shared" si="24"/>
        <v/>
      </c>
      <c r="G227" s="10" t="str">
        <f t="shared" si="25"/>
        <v/>
      </c>
      <c r="H227" s="9"/>
      <c r="I227" s="16"/>
      <c r="J227" s="6"/>
      <c r="K227" s="19"/>
      <c r="L227" s="167"/>
      <c r="M227" s="4"/>
      <c r="N227" s="115">
        <f t="shared" si="29"/>
        <v>42379</v>
      </c>
      <c r="O227" s="116">
        <v>42379</v>
      </c>
      <c r="P227" s="5"/>
      <c r="Q227" s="5"/>
      <c r="R227" s="15" t="str">
        <f t="shared" si="26"/>
        <v/>
      </c>
      <c r="S227" s="10" t="str">
        <f t="shared" si="27"/>
        <v/>
      </c>
      <c r="T227" s="9"/>
      <c r="U227" s="16"/>
      <c r="V227" s="6"/>
      <c r="W227" s="19"/>
    </row>
    <row r="228" spans="1:23" s="99" customFormat="1" ht="11.25" x14ac:dyDescent="0.2">
      <c r="A228" s="4"/>
      <c r="B228" s="115">
        <f t="shared" si="28"/>
        <v>42380</v>
      </c>
      <c r="C228" s="116">
        <v>42380</v>
      </c>
      <c r="D228" s="5"/>
      <c r="E228" s="5"/>
      <c r="F228" s="15" t="str">
        <f t="shared" si="24"/>
        <v/>
      </c>
      <c r="G228" s="10" t="str">
        <f t="shared" si="25"/>
        <v/>
      </c>
      <c r="H228" s="9"/>
      <c r="I228" s="16"/>
      <c r="J228" s="6"/>
      <c r="K228" s="19"/>
      <c r="L228" s="167"/>
      <c r="M228" s="4"/>
      <c r="N228" s="115">
        <f t="shared" si="29"/>
        <v>42380</v>
      </c>
      <c r="O228" s="116">
        <v>42380</v>
      </c>
      <c r="P228" s="5"/>
      <c r="Q228" s="5"/>
      <c r="R228" s="15" t="str">
        <f t="shared" si="26"/>
        <v/>
      </c>
      <c r="S228" s="10" t="str">
        <f t="shared" si="27"/>
        <v/>
      </c>
      <c r="T228" s="9"/>
      <c r="U228" s="16"/>
      <c r="V228" s="6"/>
      <c r="W228" s="19"/>
    </row>
    <row r="229" spans="1:23" s="99" customFormat="1" ht="11.25" x14ac:dyDescent="0.2">
      <c r="A229" s="4"/>
      <c r="B229" s="115">
        <f t="shared" si="28"/>
        <v>42381</v>
      </c>
      <c r="C229" s="116">
        <v>42381</v>
      </c>
      <c r="D229" s="5"/>
      <c r="E229" s="5"/>
      <c r="F229" s="15" t="str">
        <f t="shared" si="24"/>
        <v/>
      </c>
      <c r="G229" s="10" t="str">
        <f t="shared" si="25"/>
        <v/>
      </c>
      <c r="H229" s="9"/>
      <c r="I229" s="16"/>
      <c r="J229" s="6"/>
      <c r="K229" s="19"/>
      <c r="L229" s="167"/>
      <c r="M229" s="4"/>
      <c r="N229" s="115">
        <f t="shared" si="29"/>
        <v>42381</v>
      </c>
      <c r="O229" s="116">
        <v>42381</v>
      </c>
      <c r="P229" s="5"/>
      <c r="Q229" s="5"/>
      <c r="R229" s="15" t="str">
        <f t="shared" si="26"/>
        <v/>
      </c>
      <c r="S229" s="10" t="str">
        <f t="shared" si="27"/>
        <v/>
      </c>
      <c r="T229" s="9"/>
      <c r="U229" s="16"/>
      <c r="V229" s="6"/>
      <c r="W229" s="19"/>
    </row>
    <row r="230" spans="1:23" s="99" customFormat="1" ht="11.25" x14ac:dyDescent="0.2">
      <c r="A230" s="4"/>
      <c r="B230" s="115">
        <f t="shared" si="28"/>
        <v>42382</v>
      </c>
      <c r="C230" s="116">
        <v>42382</v>
      </c>
      <c r="D230" s="5"/>
      <c r="E230" s="5"/>
      <c r="F230" s="15" t="str">
        <f t="shared" si="24"/>
        <v/>
      </c>
      <c r="G230" s="10" t="str">
        <f t="shared" si="25"/>
        <v/>
      </c>
      <c r="H230" s="9"/>
      <c r="I230" s="16"/>
      <c r="J230" s="6"/>
      <c r="K230" s="19"/>
      <c r="L230" s="167"/>
      <c r="M230" s="4"/>
      <c r="N230" s="115">
        <f t="shared" si="29"/>
        <v>42382</v>
      </c>
      <c r="O230" s="116">
        <v>42382</v>
      </c>
      <c r="P230" s="5"/>
      <c r="Q230" s="5"/>
      <c r="R230" s="15" t="str">
        <f t="shared" si="26"/>
        <v/>
      </c>
      <c r="S230" s="10" t="str">
        <f t="shared" si="27"/>
        <v/>
      </c>
      <c r="T230" s="9"/>
      <c r="U230" s="16"/>
      <c r="V230" s="6"/>
      <c r="W230" s="19"/>
    </row>
    <row r="231" spans="1:23" s="99" customFormat="1" ht="11.25" x14ac:dyDescent="0.2">
      <c r="A231" s="4"/>
      <c r="B231" s="115">
        <f t="shared" si="28"/>
        <v>42383</v>
      </c>
      <c r="C231" s="116">
        <v>42383</v>
      </c>
      <c r="D231" s="5"/>
      <c r="E231" s="5"/>
      <c r="F231" s="15" t="str">
        <f t="shared" si="24"/>
        <v/>
      </c>
      <c r="G231" s="10" t="str">
        <f t="shared" si="25"/>
        <v/>
      </c>
      <c r="H231" s="9"/>
      <c r="I231" s="16"/>
      <c r="J231" s="6"/>
      <c r="K231" s="19"/>
      <c r="L231" s="167"/>
      <c r="M231" s="4"/>
      <c r="N231" s="115">
        <f t="shared" si="29"/>
        <v>42383</v>
      </c>
      <c r="O231" s="116">
        <v>42383</v>
      </c>
      <c r="P231" s="5"/>
      <c r="Q231" s="5"/>
      <c r="R231" s="15" t="str">
        <f t="shared" si="26"/>
        <v/>
      </c>
      <c r="S231" s="10" t="str">
        <f t="shared" si="27"/>
        <v/>
      </c>
      <c r="T231" s="9"/>
      <c r="U231" s="16"/>
      <c r="V231" s="6"/>
      <c r="W231" s="19"/>
    </row>
    <row r="232" spans="1:23" s="99" customFormat="1" ht="11.25" x14ac:dyDescent="0.2">
      <c r="A232" s="4"/>
      <c r="B232" s="115">
        <f t="shared" si="28"/>
        <v>42384</v>
      </c>
      <c r="C232" s="116">
        <v>42384</v>
      </c>
      <c r="D232" s="5"/>
      <c r="E232" s="5"/>
      <c r="F232" s="15" t="str">
        <f t="shared" si="24"/>
        <v/>
      </c>
      <c r="G232" s="10" t="str">
        <f t="shared" si="25"/>
        <v/>
      </c>
      <c r="H232" s="9"/>
      <c r="I232" s="16"/>
      <c r="J232" s="6"/>
      <c r="K232" s="19"/>
      <c r="L232" s="167"/>
      <c r="M232" s="4"/>
      <c r="N232" s="115">
        <f t="shared" si="29"/>
        <v>42384</v>
      </c>
      <c r="O232" s="116">
        <v>42384</v>
      </c>
      <c r="P232" s="5"/>
      <c r="Q232" s="5"/>
      <c r="R232" s="15" t="str">
        <f t="shared" si="26"/>
        <v/>
      </c>
      <c r="S232" s="10" t="str">
        <f t="shared" si="27"/>
        <v/>
      </c>
      <c r="T232" s="9"/>
      <c r="U232" s="16"/>
      <c r="V232" s="6"/>
      <c r="W232" s="19"/>
    </row>
    <row r="233" spans="1:23" s="99" customFormat="1" ht="11.25" x14ac:dyDescent="0.2">
      <c r="A233" s="4"/>
      <c r="B233" s="115">
        <f t="shared" si="28"/>
        <v>42385</v>
      </c>
      <c r="C233" s="116">
        <v>42385</v>
      </c>
      <c r="D233" s="5"/>
      <c r="E233" s="5"/>
      <c r="F233" s="15" t="str">
        <f t="shared" si="24"/>
        <v/>
      </c>
      <c r="G233" s="10" t="str">
        <f t="shared" si="25"/>
        <v/>
      </c>
      <c r="H233" s="9"/>
      <c r="I233" s="16"/>
      <c r="J233" s="6"/>
      <c r="K233" s="19"/>
      <c r="L233" s="167"/>
      <c r="M233" s="4"/>
      <c r="N233" s="115">
        <f t="shared" si="29"/>
        <v>42385</v>
      </c>
      <c r="O233" s="116">
        <v>42385</v>
      </c>
      <c r="P233" s="5"/>
      <c r="Q233" s="5"/>
      <c r="R233" s="15" t="str">
        <f t="shared" si="26"/>
        <v/>
      </c>
      <c r="S233" s="10" t="str">
        <f t="shared" si="27"/>
        <v/>
      </c>
      <c r="T233" s="9"/>
      <c r="U233" s="16"/>
      <c r="V233" s="6"/>
      <c r="W233" s="19"/>
    </row>
    <row r="234" spans="1:23" s="99" customFormat="1" ht="11.25" x14ac:dyDescent="0.2">
      <c r="A234" s="4"/>
      <c r="B234" s="115">
        <f t="shared" si="28"/>
        <v>42386</v>
      </c>
      <c r="C234" s="116">
        <v>42386</v>
      </c>
      <c r="D234" s="5"/>
      <c r="E234" s="5"/>
      <c r="F234" s="15" t="str">
        <f t="shared" si="24"/>
        <v/>
      </c>
      <c r="G234" s="10" t="str">
        <f t="shared" si="25"/>
        <v/>
      </c>
      <c r="H234" s="9"/>
      <c r="I234" s="16"/>
      <c r="J234" s="6"/>
      <c r="K234" s="19"/>
      <c r="L234" s="167"/>
      <c r="M234" s="4"/>
      <c r="N234" s="115">
        <f t="shared" si="29"/>
        <v>42386</v>
      </c>
      <c r="O234" s="116">
        <v>42386</v>
      </c>
      <c r="P234" s="5"/>
      <c r="Q234" s="5"/>
      <c r="R234" s="15" t="str">
        <f t="shared" si="26"/>
        <v/>
      </c>
      <c r="S234" s="10" t="str">
        <f t="shared" si="27"/>
        <v/>
      </c>
      <c r="T234" s="9"/>
      <c r="U234" s="16"/>
      <c r="V234" s="6"/>
      <c r="W234" s="19"/>
    </row>
    <row r="235" spans="1:23" s="99" customFormat="1" ht="11.25" x14ac:dyDescent="0.2">
      <c r="A235" s="4"/>
      <c r="B235" s="115">
        <f t="shared" si="28"/>
        <v>42387</v>
      </c>
      <c r="C235" s="116">
        <v>42387</v>
      </c>
      <c r="D235" s="5"/>
      <c r="E235" s="5"/>
      <c r="F235" s="15" t="str">
        <f t="shared" si="24"/>
        <v/>
      </c>
      <c r="G235" s="10" t="str">
        <f t="shared" si="25"/>
        <v/>
      </c>
      <c r="H235" s="9"/>
      <c r="I235" s="16"/>
      <c r="J235" s="6"/>
      <c r="K235" s="19"/>
      <c r="L235" s="167"/>
      <c r="M235" s="4"/>
      <c r="N235" s="115">
        <f t="shared" si="29"/>
        <v>42387</v>
      </c>
      <c r="O235" s="116">
        <v>42387</v>
      </c>
      <c r="P235" s="5"/>
      <c r="Q235" s="5"/>
      <c r="R235" s="15" t="str">
        <f t="shared" si="26"/>
        <v/>
      </c>
      <c r="S235" s="10" t="str">
        <f t="shared" si="27"/>
        <v/>
      </c>
      <c r="T235" s="9"/>
      <c r="U235" s="16"/>
      <c r="V235" s="6"/>
      <c r="W235" s="19"/>
    </row>
    <row r="236" spans="1:23" s="99" customFormat="1" ht="11.25" x14ac:dyDescent="0.2">
      <c r="A236" s="4"/>
      <c r="B236" s="115">
        <f t="shared" si="28"/>
        <v>42388</v>
      </c>
      <c r="C236" s="116">
        <v>42388</v>
      </c>
      <c r="D236" s="5"/>
      <c r="E236" s="5"/>
      <c r="F236" s="15" t="str">
        <f t="shared" si="24"/>
        <v/>
      </c>
      <c r="G236" s="10" t="str">
        <f t="shared" si="25"/>
        <v/>
      </c>
      <c r="H236" s="9"/>
      <c r="I236" s="16"/>
      <c r="J236" s="6"/>
      <c r="K236" s="19"/>
      <c r="L236" s="167"/>
      <c r="M236" s="4"/>
      <c r="N236" s="115">
        <f t="shared" si="29"/>
        <v>42388</v>
      </c>
      <c r="O236" s="116">
        <v>42388</v>
      </c>
      <c r="P236" s="5"/>
      <c r="Q236" s="5"/>
      <c r="R236" s="15" t="str">
        <f t="shared" si="26"/>
        <v/>
      </c>
      <c r="S236" s="10" t="str">
        <f t="shared" si="27"/>
        <v/>
      </c>
      <c r="T236" s="9"/>
      <c r="U236" s="16"/>
      <c r="V236" s="6"/>
      <c r="W236" s="19"/>
    </row>
    <row r="237" spans="1:23" s="99" customFormat="1" ht="11.25" x14ac:dyDescent="0.2">
      <c r="A237" s="4"/>
      <c r="B237" s="115">
        <f t="shared" si="28"/>
        <v>42389</v>
      </c>
      <c r="C237" s="116">
        <v>42389</v>
      </c>
      <c r="D237" s="5"/>
      <c r="E237" s="5"/>
      <c r="F237" s="15" t="str">
        <f t="shared" si="24"/>
        <v/>
      </c>
      <c r="G237" s="10" t="str">
        <f t="shared" si="25"/>
        <v/>
      </c>
      <c r="H237" s="9"/>
      <c r="I237" s="16"/>
      <c r="J237" s="6"/>
      <c r="K237" s="19"/>
      <c r="L237" s="167"/>
      <c r="M237" s="4"/>
      <c r="N237" s="115">
        <f t="shared" si="29"/>
        <v>42389</v>
      </c>
      <c r="O237" s="116">
        <v>42389</v>
      </c>
      <c r="P237" s="5"/>
      <c r="Q237" s="5"/>
      <c r="R237" s="15" t="str">
        <f t="shared" si="26"/>
        <v/>
      </c>
      <c r="S237" s="10" t="str">
        <f t="shared" si="27"/>
        <v/>
      </c>
      <c r="T237" s="9"/>
      <c r="U237" s="16"/>
      <c r="V237" s="6"/>
      <c r="W237" s="19"/>
    </row>
    <row r="238" spans="1:23" s="99" customFormat="1" ht="11.25" x14ac:dyDescent="0.2">
      <c r="A238" s="4"/>
      <c r="B238" s="115">
        <f t="shared" si="28"/>
        <v>42390</v>
      </c>
      <c r="C238" s="116">
        <v>42390</v>
      </c>
      <c r="D238" s="5"/>
      <c r="E238" s="5"/>
      <c r="F238" s="15" t="str">
        <f t="shared" si="24"/>
        <v/>
      </c>
      <c r="G238" s="10" t="str">
        <f t="shared" si="25"/>
        <v/>
      </c>
      <c r="H238" s="9"/>
      <c r="I238" s="16"/>
      <c r="J238" s="6"/>
      <c r="K238" s="19"/>
      <c r="L238" s="167"/>
      <c r="M238" s="4"/>
      <c r="N238" s="115">
        <f t="shared" si="29"/>
        <v>42390</v>
      </c>
      <c r="O238" s="116">
        <v>42390</v>
      </c>
      <c r="P238" s="5"/>
      <c r="Q238" s="5"/>
      <c r="R238" s="15" t="str">
        <f t="shared" si="26"/>
        <v/>
      </c>
      <c r="S238" s="10" t="str">
        <f t="shared" si="27"/>
        <v/>
      </c>
      <c r="T238" s="9"/>
      <c r="U238" s="16"/>
      <c r="V238" s="6"/>
      <c r="W238" s="19"/>
    </row>
    <row r="239" spans="1:23" s="99" customFormat="1" ht="11.25" x14ac:dyDescent="0.2">
      <c r="A239" s="4"/>
      <c r="B239" s="115">
        <f t="shared" si="28"/>
        <v>42391</v>
      </c>
      <c r="C239" s="116">
        <v>42391</v>
      </c>
      <c r="D239" s="5"/>
      <c r="E239" s="5"/>
      <c r="F239" s="15" t="str">
        <f t="shared" si="24"/>
        <v/>
      </c>
      <c r="G239" s="10" t="str">
        <f t="shared" si="25"/>
        <v/>
      </c>
      <c r="H239" s="9"/>
      <c r="I239" s="16"/>
      <c r="J239" s="6"/>
      <c r="K239" s="19"/>
      <c r="L239" s="167"/>
      <c r="M239" s="4"/>
      <c r="N239" s="115">
        <f t="shared" si="29"/>
        <v>42391</v>
      </c>
      <c r="O239" s="116">
        <v>42391</v>
      </c>
      <c r="P239" s="5"/>
      <c r="Q239" s="5"/>
      <c r="R239" s="15" t="str">
        <f t="shared" si="26"/>
        <v/>
      </c>
      <c r="S239" s="10" t="str">
        <f t="shared" si="27"/>
        <v/>
      </c>
      <c r="T239" s="9"/>
      <c r="U239" s="16"/>
      <c r="V239" s="6"/>
      <c r="W239" s="19"/>
    </row>
    <row r="240" spans="1:23" s="99" customFormat="1" ht="11.25" x14ac:dyDescent="0.2">
      <c r="A240" s="4"/>
      <c r="B240" s="115">
        <f t="shared" si="28"/>
        <v>42392</v>
      </c>
      <c r="C240" s="116">
        <v>42392</v>
      </c>
      <c r="D240" s="5"/>
      <c r="E240" s="5"/>
      <c r="F240" s="15" t="str">
        <f t="shared" si="24"/>
        <v/>
      </c>
      <c r="G240" s="10" t="str">
        <f t="shared" si="25"/>
        <v/>
      </c>
      <c r="H240" s="9"/>
      <c r="I240" s="16"/>
      <c r="J240" s="6"/>
      <c r="K240" s="19"/>
      <c r="L240" s="167"/>
      <c r="M240" s="4"/>
      <c r="N240" s="115">
        <f t="shared" si="29"/>
        <v>42392</v>
      </c>
      <c r="O240" s="116">
        <v>42392</v>
      </c>
      <c r="P240" s="5"/>
      <c r="Q240" s="5"/>
      <c r="R240" s="15" t="str">
        <f t="shared" si="26"/>
        <v/>
      </c>
      <c r="S240" s="10" t="str">
        <f t="shared" si="27"/>
        <v/>
      </c>
      <c r="T240" s="9"/>
      <c r="U240" s="16"/>
      <c r="V240" s="6"/>
      <c r="W240" s="19"/>
    </row>
    <row r="241" spans="1:23" s="99" customFormat="1" ht="11.25" x14ac:dyDescent="0.2">
      <c r="A241" s="4"/>
      <c r="B241" s="115">
        <f t="shared" si="28"/>
        <v>42393</v>
      </c>
      <c r="C241" s="116">
        <v>42393</v>
      </c>
      <c r="D241" s="5"/>
      <c r="E241" s="5"/>
      <c r="F241" s="15" t="str">
        <f t="shared" si="24"/>
        <v/>
      </c>
      <c r="G241" s="10" t="str">
        <f t="shared" si="25"/>
        <v/>
      </c>
      <c r="H241" s="9"/>
      <c r="I241" s="16"/>
      <c r="J241" s="6"/>
      <c r="K241" s="19"/>
      <c r="L241" s="167"/>
      <c r="M241" s="4"/>
      <c r="N241" s="115">
        <f t="shared" si="29"/>
        <v>42393</v>
      </c>
      <c r="O241" s="116">
        <v>42393</v>
      </c>
      <c r="P241" s="5"/>
      <c r="Q241" s="5"/>
      <c r="R241" s="15" t="str">
        <f t="shared" si="26"/>
        <v/>
      </c>
      <c r="S241" s="10" t="str">
        <f t="shared" si="27"/>
        <v/>
      </c>
      <c r="T241" s="9"/>
      <c r="U241" s="16"/>
      <c r="V241" s="6"/>
      <c r="W241" s="19"/>
    </row>
    <row r="242" spans="1:23" s="99" customFormat="1" ht="11.25" x14ac:dyDescent="0.2">
      <c r="A242" s="4"/>
      <c r="B242" s="115">
        <f t="shared" si="28"/>
        <v>42394</v>
      </c>
      <c r="C242" s="116">
        <v>42394</v>
      </c>
      <c r="D242" s="5"/>
      <c r="E242" s="5"/>
      <c r="F242" s="15" t="str">
        <f t="shared" si="24"/>
        <v/>
      </c>
      <c r="G242" s="10" t="str">
        <f t="shared" si="25"/>
        <v/>
      </c>
      <c r="H242" s="9"/>
      <c r="I242" s="16"/>
      <c r="J242" s="6"/>
      <c r="K242" s="19"/>
      <c r="L242" s="167"/>
      <c r="M242" s="4"/>
      <c r="N242" s="115">
        <f t="shared" si="29"/>
        <v>42394</v>
      </c>
      <c r="O242" s="116">
        <v>42394</v>
      </c>
      <c r="P242" s="5"/>
      <c r="Q242" s="5"/>
      <c r="R242" s="15" t="str">
        <f t="shared" si="26"/>
        <v/>
      </c>
      <c r="S242" s="10" t="str">
        <f t="shared" si="27"/>
        <v/>
      </c>
      <c r="T242" s="9"/>
      <c r="U242" s="16"/>
      <c r="V242" s="6"/>
      <c r="W242" s="19"/>
    </row>
    <row r="243" spans="1:23" s="99" customFormat="1" ht="11.25" x14ac:dyDescent="0.2">
      <c r="A243" s="4"/>
      <c r="B243" s="115">
        <f t="shared" si="28"/>
        <v>42395</v>
      </c>
      <c r="C243" s="116">
        <v>42395</v>
      </c>
      <c r="D243" s="5"/>
      <c r="E243" s="5"/>
      <c r="F243" s="15" t="str">
        <f t="shared" si="24"/>
        <v/>
      </c>
      <c r="G243" s="10" t="str">
        <f t="shared" si="25"/>
        <v/>
      </c>
      <c r="H243" s="9"/>
      <c r="I243" s="16"/>
      <c r="J243" s="6"/>
      <c r="K243" s="19"/>
      <c r="L243" s="167"/>
      <c r="M243" s="4"/>
      <c r="N243" s="115">
        <f t="shared" si="29"/>
        <v>42395</v>
      </c>
      <c r="O243" s="116">
        <v>42395</v>
      </c>
      <c r="P243" s="5"/>
      <c r="Q243" s="5"/>
      <c r="R243" s="15" t="str">
        <f t="shared" si="26"/>
        <v/>
      </c>
      <c r="S243" s="10" t="str">
        <f t="shared" si="27"/>
        <v/>
      </c>
      <c r="T243" s="9"/>
      <c r="U243" s="16"/>
      <c r="V243" s="6"/>
      <c r="W243" s="19"/>
    </row>
    <row r="244" spans="1:23" s="99" customFormat="1" ht="11.25" x14ac:dyDescent="0.2">
      <c r="A244" s="4"/>
      <c r="B244" s="115">
        <f t="shared" si="28"/>
        <v>42396</v>
      </c>
      <c r="C244" s="116">
        <v>42396</v>
      </c>
      <c r="D244" s="5"/>
      <c r="E244" s="5"/>
      <c r="F244" s="15" t="str">
        <f t="shared" si="24"/>
        <v/>
      </c>
      <c r="G244" s="10" t="str">
        <f t="shared" si="25"/>
        <v/>
      </c>
      <c r="H244" s="9"/>
      <c r="I244" s="16"/>
      <c r="J244" s="6"/>
      <c r="K244" s="19"/>
      <c r="L244" s="167"/>
      <c r="M244" s="4"/>
      <c r="N244" s="115">
        <f t="shared" si="29"/>
        <v>42396</v>
      </c>
      <c r="O244" s="116">
        <v>42396</v>
      </c>
      <c r="P244" s="5"/>
      <c r="Q244" s="5"/>
      <c r="R244" s="15" t="str">
        <f t="shared" si="26"/>
        <v/>
      </c>
      <c r="S244" s="10" t="str">
        <f t="shared" si="27"/>
        <v/>
      </c>
      <c r="T244" s="9"/>
      <c r="U244" s="16"/>
      <c r="V244" s="6"/>
      <c r="W244" s="19"/>
    </row>
    <row r="245" spans="1:23" s="99" customFormat="1" ht="11.25" x14ac:dyDescent="0.2">
      <c r="A245" s="4"/>
      <c r="B245" s="115">
        <f t="shared" si="28"/>
        <v>42397</v>
      </c>
      <c r="C245" s="116">
        <v>42397</v>
      </c>
      <c r="D245" s="5"/>
      <c r="E245" s="5"/>
      <c r="F245" s="15" t="str">
        <f t="shared" si="24"/>
        <v/>
      </c>
      <c r="G245" s="10" t="str">
        <f t="shared" si="25"/>
        <v/>
      </c>
      <c r="H245" s="9"/>
      <c r="I245" s="16"/>
      <c r="J245" s="6"/>
      <c r="K245" s="19"/>
      <c r="L245" s="167"/>
      <c r="M245" s="4"/>
      <c r="N245" s="115">
        <f t="shared" si="29"/>
        <v>42397</v>
      </c>
      <c r="O245" s="116">
        <v>42397</v>
      </c>
      <c r="P245" s="5"/>
      <c r="Q245" s="5"/>
      <c r="R245" s="15" t="str">
        <f t="shared" si="26"/>
        <v/>
      </c>
      <c r="S245" s="10" t="str">
        <f t="shared" si="27"/>
        <v/>
      </c>
      <c r="T245" s="9"/>
      <c r="U245" s="16"/>
      <c r="V245" s="6"/>
      <c r="W245" s="19"/>
    </row>
    <row r="246" spans="1:23" s="99" customFormat="1" ht="11.25" x14ac:dyDescent="0.2">
      <c r="A246" s="4"/>
      <c r="B246" s="115">
        <f t="shared" si="28"/>
        <v>42398</v>
      </c>
      <c r="C246" s="116">
        <v>42398</v>
      </c>
      <c r="D246" s="5"/>
      <c r="E246" s="5"/>
      <c r="F246" s="15" t="str">
        <f t="shared" si="24"/>
        <v/>
      </c>
      <c r="G246" s="10" t="str">
        <f t="shared" si="25"/>
        <v/>
      </c>
      <c r="H246" s="9"/>
      <c r="I246" s="16"/>
      <c r="J246" s="6"/>
      <c r="K246" s="19"/>
      <c r="L246" s="167"/>
      <c r="M246" s="4"/>
      <c r="N246" s="115">
        <f t="shared" si="29"/>
        <v>42398</v>
      </c>
      <c r="O246" s="116">
        <v>42398</v>
      </c>
      <c r="P246" s="5"/>
      <c r="Q246" s="5"/>
      <c r="R246" s="15" t="str">
        <f t="shared" si="26"/>
        <v/>
      </c>
      <c r="S246" s="10" t="str">
        <f t="shared" si="27"/>
        <v/>
      </c>
      <c r="T246" s="9"/>
      <c r="U246" s="16"/>
      <c r="V246" s="6"/>
      <c r="W246" s="19"/>
    </row>
    <row r="247" spans="1:23" s="99" customFormat="1" ht="11.25" x14ac:dyDescent="0.2">
      <c r="A247" s="4"/>
      <c r="B247" s="115">
        <f t="shared" si="28"/>
        <v>42399</v>
      </c>
      <c r="C247" s="116">
        <v>42399</v>
      </c>
      <c r="D247" s="5"/>
      <c r="E247" s="5"/>
      <c r="F247" s="15" t="str">
        <f t="shared" si="24"/>
        <v/>
      </c>
      <c r="G247" s="10" t="str">
        <f t="shared" si="25"/>
        <v/>
      </c>
      <c r="H247" s="9"/>
      <c r="I247" s="16"/>
      <c r="J247" s="6"/>
      <c r="K247" s="19"/>
      <c r="L247" s="167"/>
      <c r="M247" s="4"/>
      <c r="N247" s="115">
        <f t="shared" si="29"/>
        <v>42399</v>
      </c>
      <c r="O247" s="116">
        <v>42399</v>
      </c>
      <c r="P247" s="5"/>
      <c r="Q247" s="5"/>
      <c r="R247" s="15" t="str">
        <f t="shared" si="26"/>
        <v/>
      </c>
      <c r="S247" s="10" t="str">
        <f t="shared" si="27"/>
        <v/>
      </c>
      <c r="T247" s="9"/>
      <c r="U247" s="16"/>
      <c r="V247" s="6"/>
      <c r="W247" s="19"/>
    </row>
    <row r="248" spans="1:23" s="99" customFormat="1" ht="12" thickBot="1" x14ac:dyDescent="0.25">
      <c r="A248" s="4"/>
      <c r="B248" s="118">
        <f t="shared" si="28"/>
        <v>42400</v>
      </c>
      <c r="C248" s="116">
        <v>42400</v>
      </c>
      <c r="D248" s="20"/>
      <c r="E248" s="20"/>
      <c r="F248" s="21" t="str">
        <f t="shared" si="24"/>
        <v/>
      </c>
      <c r="G248" s="22" t="str">
        <f t="shared" si="25"/>
        <v/>
      </c>
      <c r="H248" s="23"/>
      <c r="I248" s="24"/>
      <c r="J248" s="25"/>
      <c r="K248" s="29"/>
      <c r="L248" s="167"/>
      <c r="M248" s="4"/>
      <c r="N248" s="118">
        <f t="shared" si="29"/>
        <v>42400</v>
      </c>
      <c r="O248" s="116">
        <v>42400</v>
      </c>
      <c r="P248" s="20"/>
      <c r="Q248" s="20"/>
      <c r="R248" s="21" t="str">
        <f t="shared" si="26"/>
        <v/>
      </c>
      <c r="S248" s="22" t="str">
        <f t="shared" si="27"/>
        <v/>
      </c>
      <c r="T248" s="23"/>
      <c r="U248" s="24"/>
      <c r="V248" s="25"/>
      <c r="W248" s="29"/>
    </row>
    <row r="249" spans="1:23" s="99" customFormat="1" ht="12" thickBot="1" x14ac:dyDescent="0.25">
      <c r="A249" s="4"/>
      <c r="B249" s="132" t="s">
        <v>16</v>
      </c>
      <c r="C249" s="133"/>
      <c r="D249" s="119"/>
      <c r="E249" s="120"/>
      <c r="F249" s="121"/>
      <c r="G249" s="122"/>
      <c r="H249" s="122"/>
      <c r="I249" s="123"/>
      <c r="J249" s="124"/>
      <c r="K249" s="125"/>
      <c r="L249" s="167"/>
      <c r="M249" s="4"/>
      <c r="N249" s="132" t="s">
        <v>16</v>
      </c>
      <c r="O249" s="133"/>
      <c r="P249" s="119"/>
      <c r="Q249" s="120"/>
      <c r="R249" s="121"/>
      <c r="S249" s="122"/>
      <c r="T249" s="122"/>
      <c r="U249" s="123"/>
      <c r="V249" s="124"/>
      <c r="W249" s="125"/>
    </row>
    <row r="250" spans="1:23" s="99" customFormat="1" ht="11.25" x14ac:dyDescent="0.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167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s="99" customFormat="1" ht="11.25" x14ac:dyDescent="0.2">
      <c r="L251" s="168"/>
    </row>
    <row r="252" spans="1:23" s="99" customFormat="1" ht="11.25" x14ac:dyDescent="0.2">
      <c r="L252" s="168"/>
    </row>
    <row r="253" spans="1:23" s="99" customFormat="1" ht="11.25" x14ac:dyDescent="0.2">
      <c r="L253" s="168"/>
    </row>
    <row r="254" spans="1:23" x14ac:dyDescent="0.25">
      <c r="L254" s="169"/>
    </row>
    <row r="255" spans="1:23" s="99" customFormat="1" ht="11.25" x14ac:dyDescent="0.2">
      <c r="L255" s="168"/>
    </row>
    <row r="256" spans="1:23" s="99" customFormat="1" ht="11.25" x14ac:dyDescent="0.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167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s="99" customFormat="1" ht="11.25" x14ac:dyDescent="0.2">
      <c r="A257" s="171">
        <v>11</v>
      </c>
      <c r="B257" s="100"/>
      <c r="C257" s="101" t="s">
        <v>17</v>
      </c>
      <c r="D257" s="101"/>
      <c r="E257" s="101"/>
      <c r="F257" s="101"/>
      <c r="G257" s="101"/>
      <c r="H257" s="101"/>
      <c r="I257" s="101"/>
      <c r="J257" s="101"/>
      <c r="K257" s="102"/>
      <c r="L257" s="167"/>
      <c r="M257" s="171">
        <v>12</v>
      </c>
      <c r="N257" s="100"/>
      <c r="O257" s="101" t="s">
        <v>17</v>
      </c>
      <c r="P257" s="101"/>
      <c r="Q257" s="101"/>
      <c r="R257" s="101"/>
      <c r="S257" s="101"/>
      <c r="T257" s="101"/>
      <c r="U257" s="101"/>
      <c r="V257" s="101"/>
      <c r="W257" s="102"/>
    </row>
    <row r="258" spans="1:23" s="99" customFormat="1" ht="11.25" x14ac:dyDescent="0.2">
      <c r="A258" s="171"/>
      <c r="B258" s="103"/>
      <c r="C258" s="104"/>
      <c r="D258" s="104"/>
      <c r="E258" s="104"/>
      <c r="F258" s="104"/>
      <c r="G258" s="104"/>
      <c r="H258" s="104"/>
      <c r="I258" s="104"/>
      <c r="J258" s="104"/>
      <c r="K258" s="105"/>
      <c r="L258" s="167"/>
      <c r="M258" s="171"/>
      <c r="N258" s="103"/>
      <c r="O258" s="104"/>
      <c r="P258" s="104"/>
      <c r="Q258" s="104"/>
      <c r="R258" s="104"/>
      <c r="S258" s="104"/>
      <c r="T258" s="104"/>
      <c r="U258" s="104"/>
      <c r="V258" s="104"/>
      <c r="W258" s="105"/>
    </row>
    <row r="259" spans="1:23" s="99" customFormat="1" ht="11.25" x14ac:dyDescent="0.2">
      <c r="A259" s="171"/>
      <c r="B259" s="103"/>
      <c r="C259" s="104"/>
      <c r="D259" s="104"/>
      <c r="E259" s="104"/>
      <c r="F259" s="104"/>
      <c r="G259" s="104"/>
      <c r="H259" s="104"/>
      <c r="I259" s="104"/>
      <c r="J259" s="104"/>
      <c r="K259" s="105"/>
      <c r="L259" s="167"/>
      <c r="M259" s="171"/>
      <c r="N259" s="103"/>
      <c r="O259" s="104"/>
      <c r="P259" s="104"/>
      <c r="Q259" s="104"/>
      <c r="R259" s="104"/>
      <c r="S259" s="104"/>
      <c r="T259" s="104"/>
      <c r="U259" s="104"/>
      <c r="V259" s="104"/>
      <c r="W259" s="105"/>
    </row>
    <row r="260" spans="1:23" s="99" customFormat="1" ht="11.25" x14ac:dyDescent="0.2">
      <c r="A260" s="171"/>
      <c r="B260" s="106"/>
      <c r="C260" s="107"/>
      <c r="D260" s="107"/>
      <c r="E260" s="107"/>
      <c r="F260" s="107"/>
      <c r="G260" s="107"/>
      <c r="H260" s="107"/>
      <c r="I260" s="107"/>
      <c r="J260" s="107"/>
      <c r="K260" s="108"/>
      <c r="L260" s="167"/>
      <c r="M260" s="171"/>
      <c r="N260" s="106"/>
      <c r="O260" s="107"/>
      <c r="P260" s="107"/>
      <c r="Q260" s="107"/>
      <c r="R260" s="107"/>
      <c r="S260" s="107"/>
      <c r="T260" s="107"/>
      <c r="U260" s="107"/>
      <c r="V260" s="107"/>
      <c r="W260" s="108"/>
    </row>
    <row r="261" spans="1:23" s="99" customFormat="1" ht="12" thickBot="1" x14ac:dyDescent="0.25">
      <c r="A261" s="4"/>
      <c r="B261" s="4"/>
      <c r="C261" s="4"/>
      <c r="D261" s="4"/>
      <c r="E261" s="4"/>
      <c r="F261" s="4"/>
      <c r="G261" s="30"/>
      <c r="H261" s="30"/>
      <c r="I261" s="4"/>
      <c r="J261" s="4"/>
      <c r="K261" s="4"/>
      <c r="L261" s="167"/>
      <c r="M261" s="4"/>
      <c r="N261" s="4"/>
      <c r="O261" s="4"/>
      <c r="P261" s="4"/>
      <c r="Q261" s="4"/>
      <c r="R261" s="4"/>
      <c r="S261" s="30"/>
      <c r="T261" s="30"/>
      <c r="U261" s="4"/>
      <c r="V261" s="4"/>
      <c r="W261" s="4"/>
    </row>
    <row r="262" spans="1:23" s="99" customFormat="1" ht="16.5" customHeight="1" thickBot="1" x14ac:dyDescent="0.25">
      <c r="A262" s="4"/>
      <c r="B262" s="153" t="s">
        <v>3</v>
      </c>
      <c r="C262" s="154"/>
      <c r="D262" s="154"/>
      <c r="E262" s="154"/>
      <c r="F262" s="154"/>
      <c r="G262" s="154"/>
      <c r="H262" s="155"/>
      <c r="I262" s="156" t="s">
        <v>55</v>
      </c>
      <c r="J262" s="157"/>
      <c r="K262" s="126">
        <f>D265</f>
        <v>42370</v>
      </c>
      <c r="L262" s="167"/>
      <c r="M262" s="4"/>
      <c r="N262" s="153" t="s">
        <v>3</v>
      </c>
      <c r="O262" s="154"/>
      <c r="P262" s="154"/>
      <c r="Q262" s="154"/>
      <c r="R262" s="154"/>
      <c r="S262" s="154"/>
      <c r="T262" s="155"/>
      <c r="U262" s="156" t="s">
        <v>55</v>
      </c>
      <c r="V262" s="157"/>
      <c r="W262" s="126">
        <f>P265</f>
        <v>42430</v>
      </c>
    </row>
    <row r="263" spans="1:23" s="99" customFormat="1" ht="12" thickBo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167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s="99" customFormat="1" ht="11.25" x14ac:dyDescent="0.2">
      <c r="A264" s="4"/>
      <c r="B264" s="143" t="s">
        <v>4</v>
      </c>
      <c r="C264" s="144"/>
      <c r="D264" s="145"/>
      <c r="E264" s="145"/>
      <c r="F264" s="145"/>
      <c r="G264" s="145"/>
      <c r="H264" s="146"/>
      <c r="I264" s="109" t="s">
        <v>0</v>
      </c>
      <c r="J264" s="46" t="s">
        <v>12</v>
      </c>
      <c r="K264" s="110"/>
      <c r="L264" s="167"/>
      <c r="M264" s="4"/>
      <c r="N264" s="143" t="s">
        <v>4</v>
      </c>
      <c r="O264" s="144"/>
      <c r="P264" s="145"/>
      <c r="Q264" s="145"/>
      <c r="R264" s="145"/>
      <c r="S264" s="145"/>
      <c r="T264" s="146"/>
      <c r="U264" s="109" t="s">
        <v>0</v>
      </c>
      <c r="V264" s="46" t="s">
        <v>12</v>
      </c>
      <c r="W264" s="110"/>
    </row>
    <row r="265" spans="1:23" s="99" customFormat="1" ht="12" thickBot="1" x14ac:dyDescent="0.25">
      <c r="A265" s="4"/>
      <c r="B265" s="147" t="s">
        <v>10</v>
      </c>
      <c r="C265" s="148"/>
      <c r="D265" s="149">
        <v>42370</v>
      </c>
      <c r="E265" s="150"/>
      <c r="F265" s="111" t="s">
        <v>5</v>
      </c>
      <c r="G265" s="151">
        <v>42400</v>
      </c>
      <c r="H265" s="152"/>
      <c r="I265" s="112"/>
      <c r="J265" s="45" t="s">
        <v>26</v>
      </c>
      <c r="K265" s="113"/>
      <c r="L265" s="167"/>
      <c r="M265" s="4"/>
      <c r="N265" s="147" t="s">
        <v>10</v>
      </c>
      <c r="O265" s="148"/>
      <c r="P265" s="149">
        <v>42430</v>
      </c>
      <c r="Q265" s="150"/>
      <c r="R265" s="111" t="s">
        <v>5</v>
      </c>
      <c r="S265" s="151">
        <v>42460</v>
      </c>
      <c r="T265" s="152"/>
      <c r="U265" s="112"/>
      <c r="V265" s="45" t="s">
        <v>26</v>
      </c>
      <c r="W265" s="113"/>
    </row>
    <row r="266" spans="1:23" s="99" customFormat="1" ht="12" thickBo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167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s="99" customFormat="1" ht="11.25" x14ac:dyDescent="0.2">
      <c r="A267" s="4"/>
      <c r="B267" s="134" t="s">
        <v>6</v>
      </c>
      <c r="C267" s="135"/>
      <c r="D267" s="136" t="s">
        <v>7</v>
      </c>
      <c r="E267" s="137"/>
      <c r="F267" s="138"/>
      <c r="G267" s="139"/>
      <c r="H267" s="139"/>
      <c r="I267" s="140"/>
      <c r="J267" s="114"/>
      <c r="K267" s="141" t="s">
        <v>15</v>
      </c>
      <c r="L267" s="167"/>
      <c r="M267" s="4"/>
      <c r="N267" s="134" t="s">
        <v>6</v>
      </c>
      <c r="O267" s="135"/>
      <c r="P267" s="136" t="s">
        <v>7</v>
      </c>
      <c r="Q267" s="137"/>
      <c r="R267" s="138"/>
      <c r="S267" s="139"/>
      <c r="T267" s="139"/>
      <c r="U267" s="140"/>
      <c r="V267" s="114"/>
      <c r="W267" s="141" t="s">
        <v>15</v>
      </c>
    </row>
    <row r="268" spans="1:23" s="99" customFormat="1" ht="11.25" x14ac:dyDescent="0.2">
      <c r="A268" s="4"/>
      <c r="B268" s="18" t="s">
        <v>54</v>
      </c>
      <c r="C268" s="2" t="s">
        <v>8</v>
      </c>
      <c r="D268" s="3" t="s">
        <v>9</v>
      </c>
      <c r="E268" s="1" t="s">
        <v>11</v>
      </c>
      <c r="F268" s="12"/>
      <c r="G268" s="3"/>
      <c r="H268" s="3"/>
      <c r="I268" s="13"/>
      <c r="J268" s="17"/>
      <c r="K268" s="142"/>
      <c r="L268" s="167"/>
      <c r="M268" s="4"/>
      <c r="N268" s="18" t="s">
        <v>54</v>
      </c>
      <c r="O268" s="2" t="s">
        <v>8</v>
      </c>
      <c r="P268" s="3" t="s">
        <v>9</v>
      </c>
      <c r="Q268" s="1" t="s">
        <v>11</v>
      </c>
      <c r="R268" s="12"/>
      <c r="S268" s="3"/>
      <c r="T268" s="3"/>
      <c r="U268" s="13"/>
      <c r="V268" s="17"/>
      <c r="W268" s="142"/>
    </row>
    <row r="269" spans="1:23" s="99" customFormat="1" ht="11.25" x14ac:dyDescent="0.2">
      <c r="A269" s="4"/>
      <c r="B269" s="115">
        <f>C269</f>
        <v>42370</v>
      </c>
      <c r="C269" s="116">
        <v>42370</v>
      </c>
      <c r="D269" s="5"/>
      <c r="E269" s="11"/>
      <c r="F269" s="14" t="str">
        <f>IF(D269="Rcp","x","")</f>
        <v/>
      </c>
      <c r="G269" s="8" t="str">
        <f>IF(D269="Abs","x","")</f>
        <v/>
      </c>
      <c r="H269" s="7"/>
      <c r="I269" s="16"/>
      <c r="J269" s="6"/>
      <c r="K269" s="19"/>
      <c r="L269" s="167"/>
      <c r="M269" s="4"/>
      <c r="N269" s="115">
        <f>O269</f>
        <v>42370</v>
      </c>
      <c r="O269" s="116">
        <v>42370</v>
      </c>
      <c r="P269" s="5"/>
      <c r="Q269" s="11"/>
      <c r="R269" s="14" t="str">
        <f>IF(P269="Rcp","x","")</f>
        <v/>
      </c>
      <c r="S269" s="8" t="str">
        <f>IF(P269="Abs","x","")</f>
        <v/>
      </c>
      <c r="T269" s="7"/>
      <c r="U269" s="16"/>
      <c r="V269" s="6"/>
      <c r="W269" s="19"/>
    </row>
    <row r="270" spans="1:23" s="99" customFormat="1" ht="11.25" x14ac:dyDescent="0.2">
      <c r="A270" s="4"/>
      <c r="B270" s="115">
        <f>C270</f>
        <v>42371</v>
      </c>
      <c r="C270" s="116">
        <v>42371</v>
      </c>
      <c r="D270" s="5"/>
      <c r="E270" s="5"/>
      <c r="F270" s="15" t="str">
        <f t="shared" ref="F270:F299" si="30">IF(D270="Rcp","x","")</f>
        <v/>
      </c>
      <c r="G270" s="10" t="str">
        <f t="shared" ref="G270:G299" si="31">IF(D270="Abs","x","")</f>
        <v/>
      </c>
      <c r="H270" s="9"/>
      <c r="I270" s="16"/>
      <c r="J270" s="6"/>
      <c r="K270" s="117"/>
      <c r="L270" s="167"/>
      <c r="M270" s="4"/>
      <c r="N270" s="115">
        <f>O270</f>
        <v>42371</v>
      </c>
      <c r="O270" s="116">
        <v>42371</v>
      </c>
      <c r="P270" s="5"/>
      <c r="Q270" s="5"/>
      <c r="R270" s="15" t="str">
        <f t="shared" ref="R270:R299" si="32">IF(P270="Rcp","x","")</f>
        <v/>
      </c>
      <c r="S270" s="10" t="str">
        <f t="shared" ref="S270:S299" si="33">IF(P270="Abs","x","")</f>
        <v/>
      </c>
      <c r="T270" s="9"/>
      <c r="U270" s="16"/>
      <c r="V270" s="6"/>
      <c r="W270" s="117"/>
    </row>
    <row r="271" spans="1:23" s="99" customFormat="1" ht="11.25" x14ac:dyDescent="0.2">
      <c r="A271" s="4"/>
      <c r="B271" s="115">
        <f t="shared" ref="B271:B299" si="34">C271</f>
        <v>42372</v>
      </c>
      <c r="C271" s="116">
        <v>42372</v>
      </c>
      <c r="D271" s="5"/>
      <c r="E271" s="5"/>
      <c r="F271" s="15" t="str">
        <f t="shared" si="30"/>
        <v/>
      </c>
      <c r="G271" s="10" t="str">
        <f t="shared" si="31"/>
        <v/>
      </c>
      <c r="H271" s="9"/>
      <c r="I271" s="16"/>
      <c r="J271" s="6"/>
      <c r="K271" s="19"/>
      <c r="L271" s="167"/>
      <c r="M271" s="4"/>
      <c r="N271" s="115">
        <f t="shared" ref="N271:N299" si="35">O271</f>
        <v>42372</v>
      </c>
      <c r="O271" s="116">
        <v>42372</v>
      </c>
      <c r="P271" s="5"/>
      <c r="Q271" s="5"/>
      <c r="R271" s="15" t="str">
        <f t="shared" si="32"/>
        <v/>
      </c>
      <c r="S271" s="10" t="str">
        <f t="shared" si="33"/>
        <v/>
      </c>
      <c r="T271" s="9"/>
      <c r="U271" s="16"/>
      <c r="V271" s="6"/>
      <c r="W271" s="19"/>
    </row>
    <row r="272" spans="1:23" s="99" customFormat="1" ht="11.25" x14ac:dyDescent="0.2">
      <c r="A272" s="4"/>
      <c r="B272" s="115">
        <f t="shared" si="34"/>
        <v>42373</v>
      </c>
      <c r="C272" s="116">
        <v>42373</v>
      </c>
      <c r="D272" s="5"/>
      <c r="E272" s="5"/>
      <c r="F272" s="15" t="str">
        <f t="shared" si="30"/>
        <v/>
      </c>
      <c r="G272" s="10" t="str">
        <f t="shared" si="31"/>
        <v/>
      </c>
      <c r="H272" s="9"/>
      <c r="I272" s="16"/>
      <c r="J272" s="6"/>
      <c r="K272" s="19"/>
      <c r="L272" s="167"/>
      <c r="M272" s="4"/>
      <c r="N272" s="115">
        <f t="shared" si="35"/>
        <v>42373</v>
      </c>
      <c r="O272" s="116">
        <v>42373</v>
      </c>
      <c r="P272" s="5"/>
      <c r="Q272" s="5"/>
      <c r="R272" s="15" t="str">
        <f t="shared" si="32"/>
        <v/>
      </c>
      <c r="S272" s="10" t="str">
        <f t="shared" si="33"/>
        <v/>
      </c>
      <c r="T272" s="9"/>
      <c r="U272" s="16"/>
      <c r="V272" s="6"/>
      <c r="W272" s="19"/>
    </row>
    <row r="273" spans="1:23" s="99" customFormat="1" ht="11.25" x14ac:dyDescent="0.2">
      <c r="A273" s="4"/>
      <c r="B273" s="115">
        <f t="shared" si="34"/>
        <v>42374</v>
      </c>
      <c r="C273" s="116">
        <v>42374</v>
      </c>
      <c r="D273" s="5"/>
      <c r="E273" s="5"/>
      <c r="F273" s="15" t="str">
        <f t="shared" si="30"/>
        <v/>
      </c>
      <c r="G273" s="10" t="str">
        <f t="shared" si="31"/>
        <v/>
      </c>
      <c r="H273" s="9"/>
      <c r="I273" s="16"/>
      <c r="J273" s="6"/>
      <c r="K273" s="19"/>
      <c r="L273" s="167"/>
      <c r="M273" s="4"/>
      <c r="N273" s="115">
        <f t="shared" si="35"/>
        <v>42374</v>
      </c>
      <c r="O273" s="116">
        <v>42374</v>
      </c>
      <c r="P273" s="5"/>
      <c r="Q273" s="5"/>
      <c r="R273" s="15" t="str">
        <f t="shared" si="32"/>
        <v/>
      </c>
      <c r="S273" s="10" t="str">
        <f t="shared" si="33"/>
        <v/>
      </c>
      <c r="T273" s="9"/>
      <c r="U273" s="16"/>
      <c r="V273" s="6"/>
      <c r="W273" s="19"/>
    </row>
    <row r="274" spans="1:23" s="99" customFormat="1" ht="11.25" x14ac:dyDescent="0.2">
      <c r="A274" s="4"/>
      <c r="B274" s="115">
        <f t="shared" si="34"/>
        <v>42375</v>
      </c>
      <c r="C274" s="116">
        <v>42375</v>
      </c>
      <c r="D274" s="5"/>
      <c r="E274" s="5"/>
      <c r="F274" s="15" t="str">
        <f t="shared" si="30"/>
        <v/>
      </c>
      <c r="G274" s="10" t="str">
        <f t="shared" si="31"/>
        <v/>
      </c>
      <c r="H274" s="9"/>
      <c r="I274" s="16"/>
      <c r="J274" s="6"/>
      <c r="K274" s="19"/>
      <c r="L274" s="167"/>
      <c r="M274" s="4"/>
      <c r="N274" s="115">
        <f t="shared" si="35"/>
        <v>42375</v>
      </c>
      <c r="O274" s="116">
        <v>42375</v>
      </c>
      <c r="P274" s="5"/>
      <c r="Q274" s="5"/>
      <c r="R274" s="15" t="str">
        <f t="shared" si="32"/>
        <v/>
      </c>
      <c r="S274" s="10" t="str">
        <f t="shared" si="33"/>
        <v/>
      </c>
      <c r="T274" s="9"/>
      <c r="U274" s="16"/>
      <c r="V274" s="6"/>
      <c r="W274" s="19"/>
    </row>
    <row r="275" spans="1:23" s="99" customFormat="1" ht="11.25" x14ac:dyDescent="0.2">
      <c r="A275" s="4"/>
      <c r="B275" s="115">
        <f t="shared" si="34"/>
        <v>42376</v>
      </c>
      <c r="C275" s="116">
        <v>42376</v>
      </c>
      <c r="D275" s="5"/>
      <c r="E275" s="5"/>
      <c r="F275" s="15" t="str">
        <f t="shared" si="30"/>
        <v/>
      </c>
      <c r="G275" s="10" t="str">
        <f t="shared" si="31"/>
        <v/>
      </c>
      <c r="H275" s="9"/>
      <c r="I275" s="16"/>
      <c r="J275" s="6"/>
      <c r="K275" s="19"/>
      <c r="L275" s="167"/>
      <c r="M275" s="4"/>
      <c r="N275" s="115">
        <f t="shared" si="35"/>
        <v>42376</v>
      </c>
      <c r="O275" s="116">
        <v>42376</v>
      </c>
      <c r="P275" s="5"/>
      <c r="Q275" s="5"/>
      <c r="R275" s="15" t="str">
        <f t="shared" si="32"/>
        <v/>
      </c>
      <c r="S275" s="10" t="str">
        <f t="shared" si="33"/>
        <v/>
      </c>
      <c r="T275" s="9"/>
      <c r="U275" s="16"/>
      <c r="V275" s="6"/>
      <c r="W275" s="19"/>
    </row>
    <row r="276" spans="1:23" s="99" customFormat="1" ht="11.25" x14ac:dyDescent="0.2">
      <c r="A276" s="4"/>
      <c r="B276" s="115">
        <f t="shared" si="34"/>
        <v>42377</v>
      </c>
      <c r="C276" s="116">
        <v>42377</v>
      </c>
      <c r="D276" s="5"/>
      <c r="E276" s="5"/>
      <c r="F276" s="15" t="str">
        <f t="shared" si="30"/>
        <v/>
      </c>
      <c r="G276" s="10" t="str">
        <f t="shared" si="31"/>
        <v/>
      </c>
      <c r="H276" s="9"/>
      <c r="I276" s="16"/>
      <c r="J276" s="6"/>
      <c r="K276" s="19"/>
      <c r="L276" s="167"/>
      <c r="M276" s="4"/>
      <c r="N276" s="115">
        <f t="shared" si="35"/>
        <v>42377</v>
      </c>
      <c r="O276" s="116">
        <v>42377</v>
      </c>
      <c r="P276" s="5"/>
      <c r="Q276" s="5"/>
      <c r="R276" s="15" t="str">
        <f t="shared" si="32"/>
        <v/>
      </c>
      <c r="S276" s="10" t="str">
        <f t="shared" si="33"/>
        <v/>
      </c>
      <c r="T276" s="9"/>
      <c r="U276" s="16"/>
      <c r="V276" s="6"/>
      <c r="W276" s="19"/>
    </row>
    <row r="277" spans="1:23" s="99" customFormat="1" ht="11.25" x14ac:dyDescent="0.2">
      <c r="A277" s="4"/>
      <c r="B277" s="115">
        <f t="shared" si="34"/>
        <v>42378</v>
      </c>
      <c r="C277" s="116">
        <v>42378</v>
      </c>
      <c r="D277" s="5"/>
      <c r="E277" s="5"/>
      <c r="F277" s="15" t="str">
        <f t="shared" si="30"/>
        <v/>
      </c>
      <c r="G277" s="10" t="str">
        <f t="shared" si="31"/>
        <v/>
      </c>
      <c r="H277" s="9"/>
      <c r="I277" s="16"/>
      <c r="J277" s="6"/>
      <c r="K277" s="19"/>
      <c r="L277" s="167"/>
      <c r="M277" s="4"/>
      <c r="N277" s="115">
        <f t="shared" si="35"/>
        <v>42378</v>
      </c>
      <c r="O277" s="116">
        <v>42378</v>
      </c>
      <c r="P277" s="5"/>
      <c r="Q277" s="5"/>
      <c r="R277" s="15" t="str">
        <f t="shared" si="32"/>
        <v/>
      </c>
      <c r="S277" s="10" t="str">
        <f t="shared" si="33"/>
        <v/>
      </c>
      <c r="T277" s="9"/>
      <c r="U277" s="16"/>
      <c r="V277" s="6"/>
      <c r="W277" s="19"/>
    </row>
    <row r="278" spans="1:23" s="99" customFormat="1" ht="11.25" x14ac:dyDescent="0.2">
      <c r="A278" s="4"/>
      <c r="B278" s="115">
        <f t="shared" si="34"/>
        <v>42379</v>
      </c>
      <c r="C278" s="116">
        <v>42379</v>
      </c>
      <c r="D278" s="5"/>
      <c r="E278" s="5"/>
      <c r="F278" s="15" t="str">
        <f t="shared" si="30"/>
        <v/>
      </c>
      <c r="G278" s="10" t="str">
        <f t="shared" si="31"/>
        <v/>
      </c>
      <c r="H278" s="9"/>
      <c r="I278" s="16"/>
      <c r="J278" s="6"/>
      <c r="K278" s="19"/>
      <c r="L278" s="167"/>
      <c r="M278" s="4"/>
      <c r="N278" s="115">
        <f t="shared" si="35"/>
        <v>42379</v>
      </c>
      <c r="O278" s="116">
        <v>42379</v>
      </c>
      <c r="P278" s="5"/>
      <c r="Q278" s="5"/>
      <c r="R278" s="15" t="str">
        <f t="shared" si="32"/>
        <v/>
      </c>
      <c r="S278" s="10" t="str">
        <f t="shared" si="33"/>
        <v/>
      </c>
      <c r="T278" s="9"/>
      <c r="U278" s="16"/>
      <c r="V278" s="6"/>
      <c r="W278" s="19"/>
    </row>
    <row r="279" spans="1:23" s="99" customFormat="1" ht="11.25" x14ac:dyDescent="0.2">
      <c r="A279" s="4"/>
      <c r="B279" s="115">
        <f t="shared" si="34"/>
        <v>42380</v>
      </c>
      <c r="C279" s="116">
        <v>42380</v>
      </c>
      <c r="D279" s="5"/>
      <c r="E279" s="5"/>
      <c r="F279" s="15" t="str">
        <f t="shared" si="30"/>
        <v/>
      </c>
      <c r="G279" s="10" t="str">
        <f t="shared" si="31"/>
        <v/>
      </c>
      <c r="H279" s="9"/>
      <c r="I279" s="16"/>
      <c r="J279" s="6"/>
      <c r="K279" s="19"/>
      <c r="L279" s="167"/>
      <c r="M279" s="4"/>
      <c r="N279" s="115">
        <f t="shared" si="35"/>
        <v>42380</v>
      </c>
      <c r="O279" s="116">
        <v>42380</v>
      </c>
      <c r="P279" s="5"/>
      <c r="Q279" s="5"/>
      <c r="R279" s="15" t="str">
        <f t="shared" si="32"/>
        <v/>
      </c>
      <c r="S279" s="10" t="str">
        <f t="shared" si="33"/>
        <v/>
      </c>
      <c r="T279" s="9"/>
      <c r="U279" s="16"/>
      <c r="V279" s="6"/>
      <c r="W279" s="19"/>
    </row>
    <row r="280" spans="1:23" s="99" customFormat="1" ht="11.25" x14ac:dyDescent="0.2">
      <c r="A280" s="4"/>
      <c r="B280" s="115">
        <f t="shared" si="34"/>
        <v>42381</v>
      </c>
      <c r="C280" s="116">
        <v>42381</v>
      </c>
      <c r="D280" s="5"/>
      <c r="E280" s="5"/>
      <c r="F280" s="15" t="str">
        <f t="shared" si="30"/>
        <v/>
      </c>
      <c r="G280" s="10" t="str">
        <f t="shared" si="31"/>
        <v/>
      </c>
      <c r="H280" s="9"/>
      <c r="I280" s="16"/>
      <c r="J280" s="6"/>
      <c r="K280" s="19"/>
      <c r="L280" s="167"/>
      <c r="M280" s="4"/>
      <c r="N280" s="115">
        <f t="shared" si="35"/>
        <v>42381</v>
      </c>
      <c r="O280" s="116">
        <v>42381</v>
      </c>
      <c r="P280" s="5"/>
      <c r="Q280" s="5"/>
      <c r="R280" s="15" t="str">
        <f t="shared" si="32"/>
        <v/>
      </c>
      <c r="S280" s="10" t="str">
        <f t="shared" si="33"/>
        <v/>
      </c>
      <c r="T280" s="9"/>
      <c r="U280" s="16"/>
      <c r="V280" s="6"/>
      <c r="W280" s="19"/>
    </row>
    <row r="281" spans="1:23" s="99" customFormat="1" ht="11.25" x14ac:dyDescent="0.2">
      <c r="A281" s="4"/>
      <c r="B281" s="115">
        <f t="shared" si="34"/>
        <v>42382</v>
      </c>
      <c r="C281" s="116">
        <v>42382</v>
      </c>
      <c r="D281" s="5"/>
      <c r="E281" s="5"/>
      <c r="F281" s="15" t="str">
        <f t="shared" si="30"/>
        <v/>
      </c>
      <c r="G281" s="10" t="str">
        <f t="shared" si="31"/>
        <v/>
      </c>
      <c r="H281" s="9"/>
      <c r="I281" s="16"/>
      <c r="J281" s="6"/>
      <c r="K281" s="19"/>
      <c r="L281" s="167"/>
      <c r="M281" s="4"/>
      <c r="N281" s="115">
        <f t="shared" si="35"/>
        <v>42382</v>
      </c>
      <c r="O281" s="116">
        <v>42382</v>
      </c>
      <c r="P281" s="5"/>
      <c r="Q281" s="5"/>
      <c r="R281" s="15" t="str">
        <f t="shared" si="32"/>
        <v/>
      </c>
      <c r="S281" s="10" t="str">
        <f t="shared" si="33"/>
        <v/>
      </c>
      <c r="T281" s="9"/>
      <c r="U281" s="16"/>
      <c r="V281" s="6"/>
      <c r="W281" s="19"/>
    </row>
    <row r="282" spans="1:23" s="99" customFormat="1" ht="11.25" x14ac:dyDescent="0.2">
      <c r="A282" s="4"/>
      <c r="B282" s="115">
        <f t="shared" si="34"/>
        <v>42383</v>
      </c>
      <c r="C282" s="116">
        <v>42383</v>
      </c>
      <c r="D282" s="5"/>
      <c r="E282" s="5"/>
      <c r="F282" s="15" t="str">
        <f t="shared" si="30"/>
        <v/>
      </c>
      <c r="G282" s="10" t="str">
        <f t="shared" si="31"/>
        <v/>
      </c>
      <c r="H282" s="9"/>
      <c r="I282" s="16"/>
      <c r="J282" s="6"/>
      <c r="K282" s="19"/>
      <c r="L282" s="167"/>
      <c r="M282" s="4"/>
      <c r="N282" s="115">
        <f t="shared" si="35"/>
        <v>42383</v>
      </c>
      <c r="O282" s="116">
        <v>42383</v>
      </c>
      <c r="P282" s="5"/>
      <c r="Q282" s="5"/>
      <c r="R282" s="15" t="str">
        <f t="shared" si="32"/>
        <v/>
      </c>
      <c r="S282" s="10" t="str">
        <f t="shared" si="33"/>
        <v/>
      </c>
      <c r="T282" s="9"/>
      <c r="U282" s="16"/>
      <c r="V282" s="6"/>
      <c r="W282" s="19"/>
    </row>
    <row r="283" spans="1:23" s="99" customFormat="1" ht="11.25" x14ac:dyDescent="0.2">
      <c r="A283" s="4"/>
      <c r="B283" s="115">
        <f t="shared" si="34"/>
        <v>42384</v>
      </c>
      <c r="C283" s="116">
        <v>42384</v>
      </c>
      <c r="D283" s="5"/>
      <c r="E283" s="5"/>
      <c r="F283" s="15" t="str">
        <f t="shared" si="30"/>
        <v/>
      </c>
      <c r="G283" s="10" t="str">
        <f t="shared" si="31"/>
        <v/>
      </c>
      <c r="H283" s="9"/>
      <c r="I283" s="16"/>
      <c r="J283" s="6"/>
      <c r="K283" s="19"/>
      <c r="L283" s="167"/>
      <c r="M283" s="4"/>
      <c r="N283" s="115">
        <f t="shared" si="35"/>
        <v>42384</v>
      </c>
      <c r="O283" s="116">
        <v>42384</v>
      </c>
      <c r="P283" s="5"/>
      <c r="Q283" s="5"/>
      <c r="R283" s="15" t="str">
        <f t="shared" si="32"/>
        <v/>
      </c>
      <c r="S283" s="10" t="str">
        <f t="shared" si="33"/>
        <v/>
      </c>
      <c r="T283" s="9"/>
      <c r="U283" s="16"/>
      <c r="V283" s="6"/>
      <c r="W283" s="19"/>
    </row>
    <row r="284" spans="1:23" s="99" customFormat="1" ht="11.25" x14ac:dyDescent="0.2">
      <c r="A284" s="4"/>
      <c r="B284" s="115">
        <f t="shared" si="34"/>
        <v>42385</v>
      </c>
      <c r="C284" s="116">
        <v>42385</v>
      </c>
      <c r="D284" s="5"/>
      <c r="E284" s="5"/>
      <c r="F284" s="15" t="str">
        <f t="shared" si="30"/>
        <v/>
      </c>
      <c r="G284" s="10" t="str">
        <f t="shared" si="31"/>
        <v/>
      </c>
      <c r="H284" s="9"/>
      <c r="I284" s="16"/>
      <c r="J284" s="6"/>
      <c r="K284" s="19"/>
      <c r="L284" s="167"/>
      <c r="M284" s="4"/>
      <c r="N284" s="115">
        <f t="shared" si="35"/>
        <v>42385</v>
      </c>
      <c r="O284" s="116">
        <v>42385</v>
      </c>
      <c r="P284" s="5"/>
      <c r="Q284" s="5"/>
      <c r="R284" s="15" t="str">
        <f t="shared" si="32"/>
        <v/>
      </c>
      <c r="S284" s="10" t="str">
        <f t="shared" si="33"/>
        <v/>
      </c>
      <c r="T284" s="9"/>
      <c r="U284" s="16"/>
      <c r="V284" s="6"/>
      <c r="W284" s="19"/>
    </row>
    <row r="285" spans="1:23" s="99" customFormat="1" ht="11.25" x14ac:dyDescent="0.2">
      <c r="A285" s="4"/>
      <c r="B285" s="115">
        <f t="shared" si="34"/>
        <v>42386</v>
      </c>
      <c r="C285" s="116">
        <v>42386</v>
      </c>
      <c r="D285" s="5"/>
      <c r="E285" s="5"/>
      <c r="F285" s="15" t="str">
        <f t="shared" si="30"/>
        <v/>
      </c>
      <c r="G285" s="10" t="str">
        <f t="shared" si="31"/>
        <v/>
      </c>
      <c r="H285" s="9"/>
      <c r="I285" s="16"/>
      <c r="J285" s="6"/>
      <c r="K285" s="19"/>
      <c r="L285" s="167"/>
      <c r="M285" s="4"/>
      <c r="N285" s="115">
        <f t="shared" si="35"/>
        <v>42386</v>
      </c>
      <c r="O285" s="116">
        <v>42386</v>
      </c>
      <c r="P285" s="5"/>
      <c r="Q285" s="5"/>
      <c r="R285" s="15" t="str">
        <f t="shared" si="32"/>
        <v/>
      </c>
      <c r="S285" s="10" t="str">
        <f t="shared" si="33"/>
        <v/>
      </c>
      <c r="T285" s="9"/>
      <c r="U285" s="16"/>
      <c r="V285" s="6"/>
      <c r="W285" s="19"/>
    </row>
    <row r="286" spans="1:23" s="99" customFormat="1" ht="11.25" x14ac:dyDescent="0.2">
      <c r="A286" s="4"/>
      <c r="B286" s="115">
        <f t="shared" si="34"/>
        <v>42387</v>
      </c>
      <c r="C286" s="116">
        <v>42387</v>
      </c>
      <c r="D286" s="5"/>
      <c r="E286" s="5"/>
      <c r="F286" s="15" t="str">
        <f t="shared" si="30"/>
        <v/>
      </c>
      <c r="G286" s="10" t="str">
        <f t="shared" si="31"/>
        <v/>
      </c>
      <c r="H286" s="9"/>
      <c r="I286" s="16"/>
      <c r="J286" s="6"/>
      <c r="K286" s="19"/>
      <c r="L286" s="167"/>
      <c r="M286" s="4"/>
      <c r="N286" s="115">
        <f t="shared" si="35"/>
        <v>42387</v>
      </c>
      <c r="O286" s="116">
        <v>42387</v>
      </c>
      <c r="P286" s="5"/>
      <c r="Q286" s="5"/>
      <c r="R286" s="15" t="str">
        <f t="shared" si="32"/>
        <v/>
      </c>
      <c r="S286" s="10" t="str">
        <f t="shared" si="33"/>
        <v/>
      </c>
      <c r="T286" s="9"/>
      <c r="U286" s="16"/>
      <c r="V286" s="6"/>
      <c r="W286" s="19"/>
    </row>
    <row r="287" spans="1:23" s="99" customFormat="1" ht="11.25" x14ac:dyDescent="0.2">
      <c r="A287" s="4"/>
      <c r="B287" s="115">
        <f t="shared" si="34"/>
        <v>42388</v>
      </c>
      <c r="C287" s="116">
        <v>42388</v>
      </c>
      <c r="D287" s="5"/>
      <c r="E287" s="5"/>
      <c r="F287" s="15" t="str">
        <f t="shared" si="30"/>
        <v/>
      </c>
      <c r="G287" s="10" t="str">
        <f t="shared" si="31"/>
        <v/>
      </c>
      <c r="H287" s="9"/>
      <c r="I287" s="16"/>
      <c r="J287" s="6"/>
      <c r="K287" s="19"/>
      <c r="L287" s="167"/>
      <c r="M287" s="4"/>
      <c r="N287" s="115">
        <f t="shared" si="35"/>
        <v>42388</v>
      </c>
      <c r="O287" s="116">
        <v>42388</v>
      </c>
      <c r="P287" s="5"/>
      <c r="Q287" s="5"/>
      <c r="R287" s="15" t="str">
        <f t="shared" si="32"/>
        <v/>
      </c>
      <c r="S287" s="10" t="str">
        <f t="shared" si="33"/>
        <v/>
      </c>
      <c r="T287" s="9"/>
      <c r="U287" s="16"/>
      <c r="V287" s="6"/>
      <c r="W287" s="19"/>
    </row>
    <row r="288" spans="1:23" s="99" customFormat="1" ht="11.25" x14ac:dyDescent="0.2">
      <c r="A288" s="4"/>
      <c r="B288" s="115">
        <f t="shared" si="34"/>
        <v>42389</v>
      </c>
      <c r="C288" s="116">
        <v>42389</v>
      </c>
      <c r="D288" s="5"/>
      <c r="E288" s="5"/>
      <c r="F288" s="15" t="str">
        <f t="shared" si="30"/>
        <v/>
      </c>
      <c r="G288" s="10" t="str">
        <f t="shared" si="31"/>
        <v/>
      </c>
      <c r="H288" s="9"/>
      <c r="I288" s="16"/>
      <c r="J288" s="6"/>
      <c r="K288" s="19"/>
      <c r="L288" s="167"/>
      <c r="M288" s="4"/>
      <c r="N288" s="115">
        <f t="shared" si="35"/>
        <v>42389</v>
      </c>
      <c r="O288" s="116">
        <v>42389</v>
      </c>
      <c r="P288" s="5"/>
      <c r="Q288" s="5"/>
      <c r="R288" s="15" t="str">
        <f t="shared" si="32"/>
        <v/>
      </c>
      <c r="S288" s="10" t="str">
        <f t="shared" si="33"/>
        <v/>
      </c>
      <c r="T288" s="9"/>
      <c r="U288" s="16"/>
      <c r="V288" s="6"/>
      <c r="W288" s="19"/>
    </row>
    <row r="289" spans="1:23" s="99" customFormat="1" ht="11.25" x14ac:dyDescent="0.2">
      <c r="A289" s="4"/>
      <c r="B289" s="115">
        <f t="shared" si="34"/>
        <v>42390</v>
      </c>
      <c r="C289" s="116">
        <v>42390</v>
      </c>
      <c r="D289" s="5"/>
      <c r="E289" s="5"/>
      <c r="F289" s="15" t="str">
        <f t="shared" si="30"/>
        <v/>
      </c>
      <c r="G289" s="10" t="str">
        <f t="shared" si="31"/>
        <v/>
      </c>
      <c r="H289" s="9"/>
      <c r="I289" s="16"/>
      <c r="J289" s="6"/>
      <c r="K289" s="19"/>
      <c r="L289" s="167"/>
      <c r="M289" s="4"/>
      <c r="N289" s="115">
        <f t="shared" si="35"/>
        <v>42390</v>
      </c>
      <c r="O289" s="116">
        <v>42390</v>
      </c>
      <c r="P289" s="5"/>
      <c r="Q289" s="5"/>
      <c r="R289" s="15" t="str">
        <f t="shared" si="32"/>
        <v/>
      </c>
      <c r="S289" s="10" t="str">
        <f t="shared" si="33"/>
        <v/>
      </c>
      <c r="T289" s="9"/>
      <c r="U289" s="16"/>
      <c r="V289" s="6"/>
      <c r="W289" s="19"/>
    </row>
    <row r="290" spans="1:23" s="99" customFormat="1" ht="11.25" x14ac:dyDescent="0.2">
      <c r="A290" s="4"/>
      <c r="B290" s="115">
        <f t="shared" si="34"/>
        <v>42391</v>
      </c>
      <c r="C290" s="116">
        <v>42391</v>
      </c>
      <c r="D290" s="5"/>
      <c r="E290" s="5"/>
      <c r="F290" s="15" t="str">
        <f t="shared" si="30"/>
        <v/>
      </c>
      <c r="G290" s="10" t="str">
        <f t="shared" si="31"/>
        <v/>
      </c>
      <c r="H290" s="9"/>
      <c r="I290" s="16"/>
      <c r="J290" s="6"/>
      <c r="K290" s="19"/>
      <c r="L290" s="167"/>
      <c r="M290" s="4"/>
      <c r="N290" s="115">
        <f t="shared" si="35"/>
        <v>42391</v>
      </c>
      <c r="O290" s="116">
        <v>42391</v>
      </c>
      <c r="P290" s="5"/>
      <c r="Q290" s="5"/>
      <c r="R290" s="15" t="str">
        <f t="shared" si="32"/>
        <v/>
      </c>
      <c r="S290" s="10" t="str">
        <f t="shared" si="33"/>
        <v/>
      </c>
      <c r="T290" s="9"/>
      <c r="U290" s="16"/>
      <c r="V290" s="6"/>
      <c r="W290" s="19"/>
    </row>
    <row r="291" spans="1:23" s="99" customFormat="1" ht="11.25" x14ac:dyDescent="0.2">
      <c r="A291" s="4"/>
      <c r="B291" s="115">
        <f t="shared" si="34"/>
        <v>42392</v>
      </c>
      <c r="C291" s="116">
        <v>42392</v>
      </c>
      <c r="D291" s="5"/>
      <c r="E291" s="5"/>
      <c r="F291" s="15" t="str">
        <f t="shared" si="30"/>
        <v/>
      </c>
      <c r="G291" s="10" t="str">
        <f t="shared" si="31"/>
        <v/>
      </c>
      <c r="H291" s="9"/>
      <c r="I291" s="16"/>
      <c r="J291" s="6"/>
      <c r="K291" s="19"/>
      <c r="L291" s="167"/>
      <c r="M291" s="4"/>
      <c r="N291" s="115">
        <f t="shared" si="35"/>
        <v>42392</v>
      </c>
      <c r="O291" s="116">
        <v>42392</v>
      </c>
      <c r="P291" s="5"/>
      <c r="Q291" s="5"/>
      <c r="R291" s="15" t="str">
        <f t="shared" si="32"/>
        <v/>
      </c>
      <c r="S291" s="10" t="str">
        <f t="shared" si="33"/>
        <v/>
      </c>
      <c r="T291" s="9"/>
      <c r="U291" s="16"/>
      <c r="V291" s="6"/>
      <c r="W291" s="19"/>
    </row>
    <row r="292" spans="1:23" s="99" customFormat="1" ht="11.25" x14ac:dyDescent="0.2">
      <c r="A292" s="4"/>
      <c r="B292" s="115">
        <f t="shared" si="34"/>
        <v>42393</v>
      </c>
      <c r="C292" s="116">
        <v>42393</v>
      </c>
      <c r="D292" s="5"/>
      <c r="E292" s="5"/>
      <c r="F292" s="15" t="str">
        <f t="shared" si="30"/>
        <v/>
      </c>
      <c r="G292" s="10" t="str">
        <f t="shared" si="31"/>
        <v/>
      </c>
      <c r="H292" s="9"/>
      <c r="I292" s="16"/>
      <c r="J292" s="6"/>
      <c r="K292" s="19"/>
      <c r="L292" s="167"/>
      <c r="M292" s="4"/>
      <c r="N292" s="115">
        <f t="shared" si="35"/>
        <v>42393</v>
      </c>
      <c r="O292" s="116">
        <v>42393</v>
      </c>
      <c r="P292" s="5"/>
      <c r="Q292" s="5"/>
      <c r="R292" s="15" t="str">
        <f t="shared" si="32"/>
        <v/>
      </c>
      <c r="S292" s="10" t="str">
        <f t="shared" si="33"/>
        <v/>
      </c>
      <c r="T292" s="9"/>
      <c r="U292" s="16"/>
      <c r="V292" s="6"/>
      <c r="W292" s="19"/>
    </row>
    <row r="293" spans="1:23" s="99" customFormat="1" ht="11.25" x14ac:dyDescent="0.2">
      <c r="A293" s="4"/>
      <c r="B293" s="115">
        <f t="shared" si="34"/>
        <v>42394</v>
      </c>
      <c r="C293" s="116">
        <v>42394</v>
      </c>
      <c r="D293" s="5"/>
      <c r="E293" s="5"/>
      <c r="F293" s="15" t="str">
        <f t="shared" si="30"/>
        <v/>
      </c>
      <c r="G293" s="10" t="str">
        <f t="shared" si="31"/>
        <v/>
      </c>
      <c r="H293" s="9"/>
      <c r="I293" s="16"/>
      <c r="J293" s="6"/>
      <c r="K293" s="19"/>
      <c r="L293" s="167"/>
      <c r="M293" s="4"/>
      <c r="N293" s="115">
        <f t="shared" si="35"/>
        <v>42394</v>
      </c>
      <c r="O293" s="116">
        <v>42394</v>
      </c>
      <c r="P293" s="5"/>
      <c r="Q293" s="5"/>
      <c r="R293" s="15" t="str">
        <f t="shared" si="32"/>
        <v/>
      </c>
      <c r="S293" s="10" t="str">
        <f t="shared" si="33"/>
        <v/>
      </c>
      <c r="T293" s="9"/>
      <c r="U293" s="16"/>
      <c r="V293" s="6"/>
      <c r="W293" s="19"/>
    </row>
    <row r="294" spans="1:23" s="99" customFormat="1" ht="11.25" x14ac:dyDescent="0.2">
      <c r="A294" s="4"/>
      <c r="B294" s="115">
        <f t="shared" si="34"/>
        <v>42395</v>
      </c>
      <c r="C294" s="116">
        <v>42395</v>
      </c>
      <c r="D294" s="5"/>
      <c r="E294" s="5"/>
      <c r="F294" s="15" t="str">
        <f t="shared" si="30"/>
        <v/>
      </c>
      <c r="G294" s="10" t="str">
        <f t="shared" si="31"/>
        <v/>
      </c>
      <c r="H294" s="9"/>
      <c r="I294" s="16"/>
      <c r="J294" s="6"/>
      <c r="K294" s="19"/>
      <c r="L294" s="167"/>
      <c r="M294" s="4"/>
      <c r="N294" s="115">
        <f t="shared" si="35"/>
        <v>42395</v>
      </c>
      <c r="O294" s="116">
        <v>42395</v>
      </c>
      <c r="P294" s="5"/>
      <c r="Q294" s="5"/>
      <c r="R294" s="15" t="str">
        <f t="shared" si="32"/>
        <v/>
      </c>
      <c r="S294" s="10" t="str">
        <f t="shared" si="33"/>
        <v/>
      </c>
      <c r="T294" s="9"/>
      <c r="U294" s="16"/>
      <c r="V294" s="6"/>
      <c r="W294" s="19"/>
    </row>
    <row r="295" spans="1:23" s="99" customFormat="1" ht="11.25" x14ac:dyDescent="0.2">
      <c r="A295" s="4"/>
      <c r="B295" s="115">
        <f t="shared" si="34"/>
        <v>42396</v>
      </c>
      <c r="C295" s="116">
        <v>42396</v>
      </c>
      <c r="D295" s="5"/>
      <c r="E295" s="5"/>
      <c r="F295" s="15" t="str">
        <f t="shared" si="30"/>
        <v/>
      </c>
      <c r="G295" s="10" t="str">
        <f t="shared" si="31"/>
        <v/>
      </c>
      <c r="H295" s="9"/>
      <c r="I295" s="16"/>
      <c r="J295" s="6"/>
      <c r="K295" s="19"/>
      <c r="L295" s="167"/>
      <c r="M295" s="4"/>
      <c r="N295" s="115">
        <f t="shared" si="35"/>
        <v>42396</v>
      </c>
      <c r="O295" s="116">
        <v>42396</v>
      </c>
      <c r="P295" s="5"/>
      <c r="Q295" s="5"/>
      <c r="R295" s="15" t="str">
        <f t="shared" si="32"/>
        <v/>
      </c>
      <c r="S295" s="10" t="str">
        <f t="shared" si="33"/>
        <v/>
      </c>
      <c r="T295" s="9"/>
      <c r="U295" s="16"/>
      <c r="V295" s="6"/>
      <c r="W295" s="19"/>
    </row>
    <row r="296" spans="1:23" s="99" customFormat="1" ht="11.25" x14ac:dyDescent="0.2">
      <c r="A296" s="4"/>
      <c r="B296" s="115">
        <f t="shared" si="34"/>
        <v>42397</v>
      </c>
      <c r="C296" s="116">
        <v>42397</v>
      </c>
      <c r="D296" s="5"/>
      <c r="E296" s="5"/>
      <c r="F296" s="15" t="str">
        <f t="shared" si="30"/>
        <v/>
      </c>
      <c r="G296" s="10" t="str">
        <f t="shared" si="31"/>
        <v/>
      </c>
      <c r="H296" s="9"/>
      <c r="I296" s="16"/>
      <c r="J296" s="6"/>
      <c r="K296" s="19"/>
      <c r="L296" s="167"/>
      <c r="M296" s="4"/>
      <c r="N296" s="115">
        <f t="shared" si="35"/>
        <v>42397</v>
      </c>
      <c r="O296" s="116">
        <v>42397</v>
      </c>
      <c r="P296" s="5"/>
      <c r="Q296" s="5"/>
      <c r="R296" s="15" t="str">
        <f t="shared" si="32"/>
        <v/>
      </c>
      <c r="S296" s="10" t="str">
        <f t="shared" si="33"/>
        <v/>
      </c>
      <c r="T296" s="9"/>
      <c r="U296" s="16"/>
      <c r="V296" s="6"/>
      <c r="W296" s="19"/>
    </row>
    <row r="297" spans="1:23" s="99" customFormat="1" ht="11.25" x14ac:dyDescent="0.2">
      <c r="A297" s="4"/>
      <c r="B297" s="115">
        <f t="shared" si="34"/>
        <v>42398</v>
      </c>
      <c r="C297" s="116">
        <v>42398</v>
      </c>
      <c r="D297" s="5"/>
      <c r="E297" s="5"/>
      <c r="F297" s="15" t="str">
        <f t="shared" si="30"/>
        <v/>
      </c>
      <c r="G297" s="10" t="str">
        <f t="shared" si="31"/>
        <v/>
      </c>
      <c r="H297" s="9"/>
      <c r="I297" s="16"/>
      <c r="J297" s="6"/>
      <c r="K297" s="19"/>
      <c r="L297" s="167"/>
      <c r="M297" s="4"/>
      <c r="N297" s="115">
        <f t="shared" si="35"/>
        <v>42398</v>
      </c>
      <c r="O297" s="116">
        <v>42398</v>
      </c>
      <c r="P297" s="5"/>
      <c r="Q297" s="5"/>
      <c r="R297" s="15" t="str">
        <f t="shared" si="32"/>
        <v/>
      </c>
      <c r="S297" s="10" t="str">
        <f t="shared" si="33"/>
        <v/>
      </c>
      <c r="T297" s="9"/>
      <c r="U297" s="16"/>
      <c r="V297" s="6"/>
      <c r="W297" s="19"/>
    </row>
    <row r="298" spans="1:23" s="99" customFormat="1" ht="11.25" x14ac:dyDescent="0.2">
      <c r="A298" s="4"/>
      <c r="B298" s="115">
        <f t="shared" si="34"/>
        <v>42399</v>
      </c>
      <c r="C298" s="116">
        <v>42399</v>
      </c>
      <c r="D298" s="5"/>
      <c r="E298" s="5"/>
      <c r="F298" s="15" t="str">
        <f t="shared" si="30"/>
        <v/>
      </c>
      <c r="G298" s="10" t="str">
        <f t="shared" si="31"/>
        <v/>
      </c>
      <c r="H298" s="9"/>
      <c r="I298" s="16"/>
      <c r="J298" s="6"/>
      <c r="K298" s="19"/>
      <c r="L298" s="167"/>
      <c r="M298" s="4"/>
      <c r="N298" s="115">
        <f t="shared" si="35"/>
        <v>42399</v>
      </c>
      <c r="O298" s="116">
        <v>42399</v>
      </c>
      <c r="P298" s="5"/>
      <c r="Q298" s="5"/>
      <c r="R298" s="15" t="str">
        <f t="shared" si="32"/>
        <v/>
      </c>
      <c r="S298" s="10" t="str">
        <f t="shared" si="33"/>
        <v/>
      </c>
      <c r="T298" s="9"/>
      <c r="U298" s="16"/>
      <c r="V298" s="6"/>
      <c r="W298" s="19"/>
    </row>
    <row r="299" spans="1:23" s="99" customFormat="1" ht="12" thickBot="1" x14ac:dyDescent="0.25">
      <c r="A299" s="4"/>
      <c r="B299" s="118">
        <f t="shared" si="34"/>
        <v>42400</v>
      </c>
      <c r="C299" s="116">
        <v>42400</v>
      </c>
      <c r="D299" s="20"/>
      <c r="E299" s="20"/>
      <c r="F299" s="21" t="str">
        <f t="shared" si="30"/>
        <v/>
      </c>
      <c r="G299" s="22" t="str">
        <f t="shared" si="31"/>
        <v/>
      </c>
      <c r="H299" s="23"/>
      <c r="I299" s="24"/>
      <c r="J299" s="25"/>
      <c r="K299" s="29"/>
      <c r="L299" s="167"/>
      <c r="M299" s="4"/>
      <c r="N299" s="118">
        <f t="shared" si="35"/>
        <v>42400</v>
      </c>
      <c r="O299" s="116">
        <v>42400</v>
      </c>
      <c r="P299" s="20"/>
      <c r="Q299" s="20"/>
      <c r="R299" s="21" t="str">
        <f t="shared" si="32"/>
        <v/>
      </c>
      <c r="S299" s="22" t="str">
        <f t="shared" si="33"/>
        <v/>
      </c>
      <c r="T299" s="23"/>
      <c r="U299" s="24"/>
      <c r="V299" s="25"/>
      <c r="W299" s="29"/>
    </row>
    <row r="300" spans="1:23" s="99" customFormat="1" ht="12" thickBot="1" x14ac:dyDescent="0.25">
      <c r="A300" s="4"/>
      <c r="B300" s="132" t="s">
        <v>16</v>
      </c>
      <c r="C300" s="133"/>
      <c r="D300" s="119"/>
      <c r="E300" s="120"/>
      <c r="F300" s="121"/>
      <c r="G300" s="122"/>
      <c r="H300" s="122"/>
      <c r="I300" s="123"/>
      <c r="J300" s="124"/>
      <c r="K300" s="125"/>
      <c r="L300" s="167"/>
      <c r="M300" s="4"/>
      <c r="N300" s="132" t="s">
        <v>16</v>
      </c>
      <c r="O300" s="133"/>
      <c r="P300" s="119"/>
      <c r="Q300" s="120"/>
      <c r="R300" s="121"/>
      <c r="S300" s="122"/>
      <c r="T300" s="122"/>
      <c r="U300" s="123"/>
      <c r="V300" s="124"/>
      <c r="W300" s="125"/>
    </row>
    <row r="301" spans="1:23" s="99" customFormat="1" ht="11.25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167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s="99" customFormat="1" ht="11.25" x14ac:dyDescent="0.2">
      <c r="L302" s="168"/>
    </row>
    <row r="303" spans="1:23" s="99" customFormat="1" ht="11.25" x14ac:dyDescent="0.2">
      <c r="L303" s="168"/>
    </row>
    <row r="304" spans="1:23" s="99" customFormat="1" ht="11.25" x14ac:dyDescent="0.2">
      <c r="L304" s="168"/>
    </row>
    <row r="305" spans="12:12" x14ac:dyDescent="0.25">
      <c r="L305" s="169"/>
    </row>
    <row r="306" spans="12:12" x14ac:dyDescent="0.25">
      <c r="L306" s="169"/>
    </row>
  </sheetData>
  <mergeCells count="157">
    <mergeCell ref="Y2:AA3"/>
    <mergeCell ref="W267:W268"/>
    <mergeCell ref="B300:C300"/>
    <mergeCell ref="N300:O300"/>
    <mergeCell ref="A2:A5"/>
    <mergeCell ref="M2:M5"/>
    <mergeCell ref="A53:A56"/>
    <mergeCell ref="M53:M56"/>
    <mergeCell ref="A104:A107"/>
    <mergeCell ref="M104:M107"/>
    <mergeCell ref="A155:A158"/>
    <mergeCell ref="M155:M158"/>
    <mergeCell ref="A206:A209"/>
    <mergeCell ref="M206:M209"/>
    <mergeCell ref="A257:A260"/>
    <mergeCell ref="M257:M260"/>
    <mergeCell ref="S265:T265"/>
    <mergeCell ref="B267:C267"/>
    <mergeCell ref="D267:E267"/>
    <mergeCell ref="F267:I267"/>
    <mergeCell ref="K267:K268"/>
    <mergeCell ref="N267:O267"/>
    <mergeCell ref="P267:Q267"/>
    <mergeCell ref="R267:U267"/>
    <mergeCell ref="B265:C265"/>
    <mergeCell ref="D265:E265"/>
    <mergeCell ref="G265:H265"/>
    <mergeCell ref="N265:O265"/>
    <mergeCell ref="P265:Q265"/>
    <mergeCell ref="B262:H262"/>
    <mergeCell ref="I262:J262"/>
    <mergeCell ref="N262:T262"/>
    <mergeCell ref="U262:V262"/>
    <mergeCell ref="B264:C264"/>
    <mergeCell ref="D264:H264"/>
    <mergeCell ref="N264:O264"/>
    <mergeCell ref="P264:T264"/>
    <mergeCell ref="P216:Q216"/>
    <mergeCell ref="R216:U216"/>
    <mergeCell ref="W216:W217"/>
    <mergeCell ref="B249:C249"/>
    <mergeCell ref="N249:O249"/>
    <mergeCell ref="B216:C216"/>
    <mergeCell ref="D216:E216"/>
    <mergeCell ref="F216:I216"/>
    <mergeCell ref="K216:K217"/>
    <mergeCell ref="N216:O216"/>
    <mergeCell ref="B213:C213"/>
    <mergeCell ref="D213:H213"/>
    <mergeCell ref="N213:O213"/>
    <mergeCell ref="P213:T213"/>
    <mergeCell ref="B214:C214"/>
    <mergeCell ref="D214:E214"/>
    <mergeCell ref="G214:H214"/>
    <mergeCell ref="N214:O214"/>
    <mergeCell ref="P214:Q214"/>
    <mergeCell ref="S214:T214"/>
    <mergeCell ref="W165:W166"/>
    <mergeCell ref="B198:C198"/>
    <mergeCell ref="N198:O198"/>
    <mergeCell ref="B211:H211"/>
    <mergeCell ref="I211:J211"/>
    <mergeCell ref="N211:T211"/>
    <mergeCell ref="U211:V211"/>
    <mergeCell ref="S163:T163"/>
    <mergeCell ref="B165:C165"/>
    <mergeCell ref="D165:E165"/>
    <mergeCell ref="F165:I165"/>
    <mergeCell ref="K165:K166"/>
    <mergeCell ref="N165:O165"/>
    <mergeCell ref="P165:Q165"/>
    <mergeCell ref="R165:U165"/>
    <mergeCell ref="B163:C163"/>
    <mergeCell ref="D163:E163"/>
    <mergeCell ref="G163:H163"/>
    <mergeCell ref="N163:O163"/>
    <mergeCell ref="P163:Q163"/>
    <mergeCell ref="B160:H160"/>
    <mergeCell ref="I160:J160"/>
    <mergeCell ref="N160:T160"/>
    <mergeCell ref="U160:V160"/>
    <mergeCell ref="B162:C162"/>
    <mergeCell ref="D162:H162"/>
    <mergeCell ref="N162:O162"/>
    <mergeCell ref="P162:T162"/>
    <mergeCell ref="P114:Q114"/>
    <mergeCell ref="R114:U114"/>
    <mergeCell ref="W114:W115"/>
    <mergeCell ref="B147:C147"/>
    <mergeCell ref="N147:O147"/>
    <mergeCell ref="B114:C114"/>
    <mergeCell ref="D114:E114"/>
    <mergeCell ref="F114:I114"/>
    <mergeCell ref="K114:K115"/>
    <mergeCell ref="N114:O114"/>
    <mergeCell ref="B111:C111"/>
    <mergeCell ref="D111:H111"/>
    <mergeCell ref="N111:O111"/>
    <mergeCell ref="P111:T111"/>
    <mergeCell ref="B112:C112"/>
    <mergeCell ref="D112:E112"/>
    <mergeCell ref="G112:H112"/>
    <mergeCell ref="N112:O112"/>
    <mergeCell ref="P112:Q112"/>
    <mergeCell ref="S112:T112"/>
    <mergeCell ref="W63:W64"/>
    <mergeCell ref="B96:C96"/>
    <mergeCell ref="N96:O96"/>
    <mergeCell ref="B109:H109"/>
    <mergeCell ref="I109:J109"/>
    <mergeCell ref="N109:T109"/>
    <mergeCell ref="U109:V109"/>
    <mergeCell ref="S61:T61"/>
    <mergeCell ref="B63:C63"/>
    <mergeCell ref="D63:E63"/>
    <mergeCell ref="F63:I63"/>
    <mergeCell ref="K63:K64"/>
    <mergeCell ref="N63:O63"/>
    <mergeCell ref="P63:Q63"/>
    <mergeCell ref="R63:U63"/>
    <mergeCell ref="B61:C61"/>
    <mergeCell ref="D61:E61"/>
    <mergeCell ref="G61:H61"/>
    <mergeCell ref="N61:O61"/>
    <mergeCell ref="P61:Q61"/>
    <mergeCell ref="B58:H58"/>
    <mergeCell ref="I58:J58"/>
    <mergeCell ref="N58:T58"/>
    <mergeCell ref="U58:V58"/>
    <mergeCell ref="B60:C60"/>
    <mergeCell ref="D60:H60"/>
    <mergeCell ref="N60:O60"/>
    <mergeCell ref="P60:T60"/>
    <mergeCell ref="N12:O12"/>
    <mergeCell ref="P12:Q12"/>
    <mergeCell ref="R12:U12"/>
    <mergeCell ref="W12:W13"/>
    <mergeCell ref="N45:O45"/>
    <mergeCell ref="U7:V7"/>
    <mergeCell ref="N9:O9"/>
    <mergeCell ref="P9:T9"/>
    <mergeCell ref="N10:O10"/>
    <mergeCell ref="P10:Q10"/>
    <mergeCell ref="S10:T10"/>
    <mergeCell ref="N7:T7"/>
    <mergeCell ref="I7:J7"/>
    <mergeCell ref="B9:C9"/>
    <mergeCell ref="D9:H9"/>
    <mergeCell ref="B10:C10"/>
    <mergeCell ref="D10:E10"/>
    <mergeCell ref="G10:H10"/>
    <mergeCell ref="B7:H7"/>
    <mergeCell ref="B45:C45"/>
    <mergeCell ref="B12:C12"/>
    <mergeCell ref="D12:E12"/>
    <mergeCell ref="F12:I12"/>
    <mergeCell ref="K12:K13"/>
  </mergeCells>
  <dataValidations count="1">
    <dataValidation type="list" showErrorMessage="1" errorTitle="FAUTE DE SAISIE" error="Vérifier les données saisies" prompt=" _x000a_" sqref="D14:D44 P14:P44 D65:D95 P65:P95 D116:D146 P116:P146 D167:D197 P167:P197 D218:D248 P218:P248 D269:D299 P269:P299">
      <formula1>"x,Abs,Cgé,Rcp,Aut,JF"</formula1>
    </dataValidation>
  </dataValidations>
  <pageMargins left="0.11811023622047245" right="0.11811023622047245" top="0.19685039370078741" bottom="0.15748031496062992" header="0.31496062992125984" footer="0.31496062992125984"/>
  <pageSetup paperSize="9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OFFSET(JANV!$C$15,0,0,COUNTA(JANV!$C:$C)-1)</xm:f>
          </x14:formula1>
          <xm:sqref>D9:H9 P9:T9 D60:H60 P60:T60 D111:H111 P111:T111 D162:H162 P162:T162 D213:H213 P213:T213 D264:H264 P264:T264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0"/>
  <sheetViews>
    <sheetView workbookViewId="0">
      <selection activeCell="J16" sqref="J16"/>
    </sheetView>
  </sheetViews>
  <sheetFormatPr baseColWidth="10" defaultRowHeight="15" x14ac:dyDescent="0.25"/>
  <cols>
    <col min="1" max="1" width="5.42578125" customWidth="1"/>
    <col min="2" max="2" width="9" customWidth="1"/>
    <col min="3" max="3" width="24.5703125" customWidth="1"/>
    <col min="4" max="4" width="17.140625" customWidth="1"/>
    <col min="5" max="5" width="21.140625" customWidth="1"/>
    <col min="6" max="6" width="21.7109375" customWidth="1"/>
    <col min="7" max="7" width="11.28515625" customWidth="1"/>
    <col min="8" max="8" width="14.28515625" customWidth="1"/>
    <col min="9" max="9" width="15.7109375" customWidth="1"/>
    <col min="10" max="10" width="38.140625" customWidth="1"/>
  </cols>
  <sheetData>
    <row r="1" spans="1:15" s="33" customFormat="1" x14ac:dyDescent="0.25">
      <c r="A1" s="62">
        <v>1</v>
      </c>
    </row>
    <row r="2" spans="1:15" s="33" customFormat="1" x14ac:dyDescent="0.25">
      <c r="A2" s="62">
        <v>2</v>
      </c>
    </row>
    <row r="3" spans="1:15" s="33" customFormat="1" ht="23.25" x14ac:dyDescent="0.35">
      <c r="A3" s="62">
        <v>3</v>
      </c>
      <c r="B3" s="34" t="s">
        <v>29</v>
      </c>
    </row>
    <row r="4" spans="1:15" s="33" customFormat="1" x14ac:dyDescent="0.25">
      <c r="A4" s="62">
        <v>4</v>
      </c>
    </row>
    <row r="5" spans="1:15" s="33" customFormat="1" x14ac:dyDescent="0.25">
      <c r="A5" s="62">
        <v>5</v>
      </c>
    </row>
    <row r="6" spans="1:15" s="33" customFormat="1" ht="15.75" thickBot="1" x14ac:dyDescent="0.3">
      <c r="A6" s="62">
        <v>6</v>
      </c>
    </row>
    <row r="7" spans="1:15" s="33" customFormat="1" x14ac:dyDescent="0.25">
      <c r="B7" s="180" t="s">
        <v>37</v>
      </c>
      <c r="C7" s="181"/>
      <c r="D7" s="182" t="s">
        <v>36</v>
      </c>
      <c r="E7" s="183" t="s">
        <v>35</v>
      </c>
      <c r="F7" s="183"/>
      <c r="G7" s="182" t="s">
        <v>34</v>
      </c>
      <c r="H7" s="184" t="s">
        <v>22</v>
      </c>
      <c r="I7" s="185"/>
      <c r="J7" s="186" t="s">
        <v>61</v>
      </c>
    </row>
    <row r="8" spans="1:15" s="33" customFormat="1" x14ac:dyDescent="0.25">
      <c r="B8" s="187" t="s">
        <v>20</v>
      </c>
      <c r="C8" s="188" t="s">
        <v>28</v>
      </c>
      <c r="D8" s="188" t="s">
        <v>26</v>
      </c>
      <c r="E8" s="188" t="s">
        <v>2</v>
      </c>
      <c r="F8" s="188" t="s">
        <v>21</v>
      </c>
      <c r="G8" s="188" t="s">
        <v>25</v>
      </c>
      <c r="H8" s="188" t="s">
        <v>23</v>
      </c>
      <c r="I8" s="188" t="s">
        <v>24</v>
      </c>
      <c r="J8" s="189"/>
      <c r="K8" s="31"/>
      <c r="L8" s="31"/>
      <c r="M8" s="31"/>
      <c r="N8" s="31"/>
      <c r="O8" s="32"/>
    </row>
    <row r="9" spans="1:15" s="33" customFormat="1" x14ac:dyDescent="0.25">
      <c r="B9" s="52">
        <v>1</v>
      </c>
      <c r="C9" s="53" t="s">
        <v>39</v>
      </c>
      <c r="D9" s="96" t="s">
        <v>30</v>
      </c>
      <c r="E9" s="96" t="s">
        <v>48</v>
      </c>
      <c r="F9" s="96" t="s">
        <v>38</v>
      </c>
      <c r="G9" s="220" t="s">
        <v>18</v>
      </c>
      <c r="H9" s="97"/>
      <c r="I9" s="97"/>
      <c r="J9" s="98"/>
    </row>
    <row r="10" spans="1:15" s="33" customFormat="1" x14ac:dyDescent="0.25">
      <c r="B10" s="172">
        <v>2</v>
      </c>
      <c r="C10" s="173" t="s">
        <v>40</v>
      </c>
      <c r="D10" s="174" t="s">
        <v>31</v>
      </c>
      <c r="E10" s="174" t="s">
        <v>48</v>
      </c>
      <c r="F10" s="174" t="s">
        <v>38</v>
      </c>
      <c r="G10" s="221" t="s">
        <v>19</v>
      </c>
      <c r="H10" s="175"/>
      <c r="I10" s="175"/>
      <c r="J10" s="176"/>
    </row>
    <row r="11" spans="1:15" s="33" customFormat="1" x14ac:dyDescent="0.25">
      <c r="B11" s="172">
        <v>3</v>
      </c>
      <c r="C11" s="173" t="s">
        <v>41</v>
      </c>
      <c r="D11" s="174" t="s">
        <v>31</v>
      </c>
      <c r="E11" s="174" t="s">
        <v>48</v>
      </c>
      <c r="F11" s="174" t="s">
        <v>53</v>
      </c>
      <c r="G11" s="221" t="s">
        <v>19</v>
      </c>
      <c r="H11" s="175"/>
      <c r="I11" s="175"/>
      <c r="J11" s="176"/>
    </row>
    <row r="12" spans="1:15" s="33" customFormat="1" x14ac:dyDescent="0.25">
      <c r="B12" s="172">
        <v>4</v>
      </c>
      <c r="C12" s="173" t="s">
        <v>42</v>
      </c>
      <c r="D12" s="174" t="s">
        <v>32</v>
      </c>
      <c r="E12" s="174" t="s">
        <v>48</v>
      </c>
      <c r="F12" s="174" t="s">
        <v>38</v>
      </c>
      <c r="G12" s="221" t="s">
        <v>19</v>
      </c>
      <c r="H12" s="175"/>
      <c r="I12" s="175"/>
      <c r="J12" s="176"/>
    </row>
    <row r="13" spans="1:15" s="33" customFormat="1" x14ac:dyDescent="0.25">
      <c r="B13" s="172">
        <v>5</v>
      </c>
      <c r="C13" s="173" t="s">
        <v>43</v>
      </c>
      <c r="D13" s="174" t="s">
        <v>33</v>
      </c>
      <c r="E13" s="174" t="s">
        <v>14</v>
      </c>
      <c r="F13" s="174" t="s">
        <v>47</v>
      </c>
      <c r="G13" s="221" t="s">
        <v>19</v>
      </c>
      <c r="H13" s="175"/>
      <c r="I13" s="175"/>
      <c r="J13" s="176"/>
    </row>
    <row r="14" spans="1:15" s="33" customFormat="1" x14ac:dyDescent="0.25">
      <c r="B14" s="172"/>
      <c r="C14" s="173"/>
      <c r="D14" s="177"/>
      <c r="E14" s="177"/>
      <c r="F14" s="177"/>
      <c r="G14" s="222"/>
      <c r="H14" s="178"/>
      <c r="I14" s="178"/>
      <c r="J14" s="179"/>
    </row>
    <row r="15" spans="1:15" s="33" customFormat="1" x14ac:dyDescent="0.25">
      <c r="B15" s="172"/>
      <c r="C15" s="173"/>
      <c r="D15" s="177"/>
      <c r="E15" s="177"/>
      <c r="F15" s="177"/>
      <c r="G15" s="222"/>
      <c r="H15" s="178"/>
      <c r="I15" s="178"/>
      <c r="J15" s="179"/>
    </row>
    <row r="16" spans="1:15" s="33" customFormat="1" x14ac:dyDescent="0.25">
      <c r="B16" s="172"/>
      <c r="C16" s="173"/>
      <c r="D16" s="177"/>
      <c r="E16" s="177"/>
      <c r="F16" s="177"/>
      <c r="G16" s="222"/>
      <c r="H16" s="178"/>
      <c r="I16" s="178"/>
      <c r="J16" s="179"/>
    </row>
    <row r="17" spans="2:10" s="33" customFormat="1" x14ac:dyDescent="0.25">
      <c r="B17" s="172"/>
      <c r="C17" s="173"/>
      <c r="D17" s="177"/>
      <c r="E17" s="177"/>
      <c r="F17" s="177"/>
      <c r="G17" s="222"/>
      <c r="H17" s="178"/>
      <c r="I17" s="178"/>
      <c r="J17" s="179"/>
    </row>
    <row r="18" spans="2:10" s="33" customFormat="1" x14ac:dyDescent="0.25">
      <c r="B18" s="172"/>
      <c r="C18" s="173"/>
      <c r="D18" s="177"/>
      <c r="E18" s="177"/>
      <c r="F18" s="177"/>
      <c r="G18" s="222"/>
      <c r="H18" s="178"/>
      <c r="I18" s="178"/>
      <c r="J18" s="179"/>
    </row>
    <row r="19" spans="2:10" s="33" customFormat="1" x14ac:dyDescent="0.25">
      <c r="B19" s="172"/>
      <c r="C19" s="173"/>
      <c r="D19" s="177"/>
      <c r="E19" s="177"/>
      <c r="F19" s="177"/>
      <c r="G19" s="222"/>
      <c r="H19" s="178"/>
      <c r="I19" s="178"/>
      <c r="J19" s="179"/>
    </row>
    <row r="20" spans="2:10" s="33" customFormat="1" x14ac:dyDescent="0.25">
      <c r="B20" s="172"/>
      <c r="C20" s="173"/>
      <c r="D20" s="177"/>
      <c r="E20" s="177"/>
      <c r="F20" s="177"/>
      <c r="G20" s="222"/>
      <c r="H20" s="178"/>
      <c r="I20" s="178"/>
      <c r="J20" s="179"/>
    </row>
    <row r="21" spans="2:10" s="33" customFormat="1" x14ac:dyDescent="0.25">
      <c r="B21" s="172"/>
      <c r="C21" s="173"/>
      <c r="D21" s="177"/>
      <c r="E21" s="177"/>
      <c r="F21" s="177"/>
      <c r="G21" s="222"/>
      <c r="H21" s="178"/>
      <c r="I21" s="178"/>
      <c r="J21" s="179"/>
    </row>
    <row r="22" spans="2:10" s="33" customFormat="1" x14ac:dyDescent="0.25">
      <c r="B22" s="172"/>
      <c r="C22" s="173"/>
      <c r="D22" s="177"/>
      <c r="E22" s="177"/>
      <c r="F22" s="177"/>
      <c r="G22" s="222"/>
      <c r="H22" s="178"/>
      <c r="I22" s="178"/>
      <c r="J22" s="179"/>
    </row>
    <row r="23" spans="2:10" s="33" customFormat="1" x14ac:dyDescent="0.25">
      <c r="B23" s="172"/>
      <c r="C23" s="173"/>
      <c r="D23" s="177"/>
      <c r="E23" s="177"/>
      <c r="F23" s="177"/>
      <c r="G23" s="222"/>
      <c r="H23" s="178"/>
      <c r="I23" s="178"/>
      <c r="J23" s="179"/>
    </row>
    <row r="24" spans="2:10" s="33" customFormat="1" x14ac:dyDescent="0.25">
      <c r="B24" s="172"/>
      <c r="C24" s="173"/>
      <c r="D24" s="177"/>
      <c r="E24" s="177"/>
      <c r="F24" s="177"/>
      <c r="G24" s="222"/>
      <c r="H24" s="178"/>
      <c r="I24" s="178"/>
      <c r="J24" s="179"/>
    </row>
    <row r="25" spans="2:10" s="33" customFormat="1" ht="15.75" thickBot="1" x14ac:dyDescent="0.3">
      <c r="B25" s="54"/>
      <c r="C25" s="55"/>
      <c r="D25" s="56"/>
      <c r="E25" s="56"/>
      <c r="F25" s="56"/>
      <c r="G25" s="223"/>
      <c r="H25" s="58"/>
      <c r="I25" s="58"/>
      <c r="J25" s="57"/>
    </row>
    <row r="26" spans="2:10" s="33" customFormat="1" x14ac:dyDescent="0.25"/>
    <row r="27" spans="2:10" s="33" customFormat="1" x14ac:dyDescent="0.25"/>
    <row r="28" spans="2:10" s="33" customFormat="1" x14ac:dyDescent="0.25"/>
    <row r="29" spans="2:10" s="33" customFormat="1" x14ac:dyDescent="0.25"/>
    <row r="30" spans="2:10" s="33" customFormat="1" x14ac:dyDescent="0.25"/>
  </sheetData>
  <mergeCells count="4">
    <mergeCell ref="H7:I7"/>
    <mergeCell ref="E7:F7"/>
    <mergeCell ref="B7:C7"/>
    <mergeCell ref="J7:J8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tabSelected="1" zoomScaleNormal="100" workbookViewId="0">
      <selection activeCell="M2" sqref="M2:U3"/>
    </sheetView>
  </sheetViews>
  <sheetFormatPr baseColWidth="10" defaultRowHeight="15" x14ac:dyDescent="0.25"/>
  <cols>
    <col min="1" max="1" width="4.28515625" customWidth="1"/>
    <col min="2" max="2" width="3.7109375" customWidth="1"/>
    <col min="3" max="3" width="8" customWidth="1"/>
    <col min="4" max="9" width="4.42578125" customWidth="1"/>
    <col min="10" max="10" width="6.5703125" customWidth="1"/>
    <col min="11" max="11" width="18.140625" customWidth="1"/>
    <col min="12" max="12" width="4" customWidth="1"/>
  </cols>
  <sheetData>
    <row r="1" spans="1:21" s="99" customFormat="1" ht="12" thickBo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104"/>
      <c r="M1" s="190"/>
    </row>
    <row r="2" spans="1:21" s="99" customFormat="1" ht="11.25" customHeight="1" thickTop="1" x14ac:dyDescent="0.2">
      <c r="A2" s="170">
        <v>1</v>
      </c>
      <c r="B2" s="100"/>
      <c r="C2" s="101" t="s">
        <v>17</v>
      </c>
      <c r="D2" s="101"/>
      <c r="E2" s="101"/>
      <c r="F2" s="101"/>
      <c r="G2" s="101"/>
      <c r="H2" s="101"/>
      <c r="I2" s="101"/>
      <c r="J2" s="101"/>
      <c r="K2" s="102"/>
      <c r="L2" s="104"/>
      <c r="M2" s="214" t="s">
        <v>58</v>
      </c>
      <c r="N2" s="215"/>
      <c r="O2" s="215"/>
      <c r="P2" s="215"/>
      <c r="Q2" s="215"/>
      <c r="R2" s="215"/>
      <c r="S2" s="215"/>
      <c r="T2" s="215"/>
      <c r="U2" s="216"/>
    </row>
    <row r="3" spans="1:21" s="99" customFormat="1" ht="11.25" customHeight="1" thickBot="1" x14ac:dyDescent="0.25">
      <c r="A3" s="170"/>
      <c r="B3" s="103"/>
      <c r="C3" s="104"/>
      <c r="D3" s="104"/>
      <c r="E3" s="104"/>
      <c r="F3" s="104"/>
      <c r="G3" s="104"/>
      <c r="H3" s="104"/>
      <c r="I3" s="104"/>
      <c r="J3" s="104"/>
      <c r="K3" s="105"/>
      <c r="L3" s="104"/>
      <c r="M3" s="217"/>
      <c r="N3" s="218"/>
      <c r="O3" s="218"/>
      <c r="P3" s="218"/>
      <c r="Q3" s="218"/>
      <c r="R3" s="218"/>
      <c r="S3" s="218"/>
      <c r="T3" s="218"/>
      <c r="U3" s="219"/>
    </row>
    <row r="4" spans="1:21" s="99" customFormat="1" ht="11.25" customHeight="1" thickTop="1" x14ac:dyDescent="0.2">
      <c r="A4" s="170"/>
      <c r="B4" s="103"/>
      <c r="C4" s="104"/>
      <c r="D4" s="104"/>
      <c r="E4" s="104"/>
      <c r="F4" s="104"/>
      <c r="G4" s="104"/>
      <c r="H4" s="104"/>
      <c r="I4" s="104"/>
      <c r="J4" s="104"/>
      <c r="K4" s="105"/>
      <c r="L4" s="104"/>
      <c r="M4" s="191"/>
      <c r="N4" s="191"/>
      <c r="O4" s="191"/>
      <c r="P4" s="191"/>
      <c r="Q4" s="191"/>
      <c r="R4" s="191"/>
      <c r="S4" s="191"/>
      <c r="T4" s="191"/>
      <c r="U4" s="191"/>
    </row>
    <row r="5" spans="1:21" s="99" customFormat="1" ht="11.25" customHeight="1" x14ac:dyDescent="0.2">
      <c r="A5" s="170"/>
      <c r="B5" s="106"/>
      <c r="C5" s="107"/>
      <c r="D5" s="107"/>
      <c r="E5" s="107"/>
      <c r="F5" s="107"/>
      <c r="G5" s="107"/>
      <c r="H5" s="107"/>
      <c r="I5" s="107"/>
      <c r="J5" s="107"/>
      <c r="K5" s="108"/>
      <c r="L5" s="104"/>
      <c r="M5" s="191"/>
      <c r="N5" s="191"/>
      <c r="O5" s="191"/>
      <c r="P5" s="191"/>
      <c r="Q5" s="191"/>
      <c r="R5" s="191"/>
      <c r="S5" s="191"/>
      <c r="T5" s="191"/>
      <c r="U5" s="191"/>
    </row>
    <row r="6" spans="1:21" s="99" customFormat="1" ht="12" customHeight="1" thickBot="1" x14ac:dyDescent="0.25">
      <c r="A6" s="4"/>
      <c r="B6" s="4"/>
      <c r="C6" s="4"/>
      <c r="D6" s="4"/>
      <c r="E6" s="4"/>
      <c r="F6" s="4"/>
      <c r="G6" s="30"/>
      <c r="H6" s="30"/>
      <c r="I6" s="4"/>
      <c r="J6" s="4"/>
      <c r="K6" s="4"/>
      <c r="L6" s="104"/>
      <c r="M6" s="191"/>
      <c r="N6" s="191"/>
      <c r="O6" s="191"/>
      <c r="P6" s="191"/>
      <c r="Q6" s="191"/>
      <c r="R6" s="191"/>
      <c r="S6" s="191"/>
      <c r="T6" s="191"/>
      <c r="U6" s="191"/>
    </row>
    <row r="7" spans="1:21" s="99" customFormat="1" ht="16.5" customHeight="1" thickBot="1" x14ac:dyDescent="0.25">
      <c r="A7" s="4"/>
      <c r="B7" s="153" t="s">
        <v>3</v>
      </c>
      <c r="C7" s="154"/>
      <c r="D7" s="154"/>
      <c r="E7" s="154"/>
      <c r="F7" s="154"/>
      <c r="G7" s="154"/>
      <c r="H7" s="155"/>
      <c r="I7" s="156" t="s">
        <v>55</v>
      </c>
      <c r="J7" s="157"/>
      <c r="K7" s="126">
        <f>D10</f>
        <v>42370</v>
      </c>
      <c r="L7" s="104"/>
      <c r="M7" s="191"/>
      <c r="N7" s="191"/>
      <c r="O7" s="191"/>
      <c r="P7" s="191"/>
      <c r="Q7" s="191"/>
      <c r="R7" s="191"/>
      <c r="S7" s="191"/>
      <c r="T7" s="191"/>
      <c r="U7" s="191"/>
    </row>
    <row r="8" spans="1:21" s="99" customFormat="1" ht="12" customHeight="1" thickBo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104"/>
      <c r="M8" s="191"/>
      <c r="N8" s="191"/>
      <c r="O8" s="191"/>
      <c r="P8" s="191"/>
      <c r="Q8" s="191"/>
      <c r="R8" s="191"/>
      <c r="S8" s="191"/>
      <c r="T8" s="191"/>
      <c r="U8" s="191"/>
    </row>
    <row r="9" spans="1:21" s="99" customFormat="1" ht="12.75" x14ac:dyDescent="0.2">
      <c r="A9" s="4"/>
      <c r="B9" s="143" t="s">
        <v>4</v>
      </c>
      <c r="C9" s="144"/>
      <c r="D9" s="194" t="s">
        <v>40</v>
      </c>
      <c r="E9" s="194"/>
      <c r="F9" s="194"/>
      <c r="G9" s="194"/>
      <c r="H9" s="195"/>
      <c r="I9" s="109" t="s">
        <v>0</v>
      </c>
      <c r="J9" s="46" t="s">
        <v>12</v>
      </c>
      <c r="K9" s="196" t="s">
        <v>14</v>
      </c>
      <c r="L9" s="104"/>
      <c r="M9" s="191"/>
      <c r="N9" s="191"/>
      <c r="O9" s="191"/>
      <c r="P9" s="191"/>
      <c r="Q9" s="191"/>
      <c r="R9" s="191"/>
      <c r="S9" s="191"/>
      <c r="T9" s="191"/>
      <c r="U9" s="191"/>
    </row>
    <row r="10" spans="1:21" s="99" customFormat="1" ht="12" customHeight="1" thickBot="1" x14ac:dyDescent="0.25">
      <c r="A10" s="4"/>
      <c r="B10" s="147" t="s">
        <v>10</v>
      </c>
      <c r="C10" s="148"/>
      <c r="D10" s="149">
        <v>42370</v>
      </c>
      <c r="E10" s="150"/>
      <c r="F10" s="111" t="s">
        <v>5</v>
      </c>
      <c r="G10" s="151">
        <v>42400</v>
      </c>
      <c r="H10" s="152"/>
      <c r="I10" s="198">
        <v>2</v>
      </c>
      <c r="J10" s="45" t="s">
        <v>26</v>
      </c>
      <c r="K10" s="197" t="s">
        <v>13</v>
      </c>
      <c r="L10" s="104"/>
      <c r="M10" s="191"/>
      <c r="N10" s="191"/>
      <c r="O10" s="191"/>
      <c r="P10" s="191"/>
      <c r="Q10" s="191"/>
      <c r="R10" s="191"/>
      <c r="S10" s="191"/>
      <c r="T10" s="191"/>
      <c r="U10" s="191"/>
    </row>
    <row r="11" spans="1:21" s="99" customFormat="1" ht="12" customHeight="1" thickBo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104"/>
      <c r="M11" s="191"/>
      <c r="N11" s="191"/>
      <c r="O11" s="191"/>
      <c r="P11" s="191"/>
      <c r="Q11" s="191"/>
      <c r="R11" s="191"/>
      <c r="S11" s="191"/>
      <c r="T11" s="191"/>
      <c r="U11" s="191"/>
    </row>
    <row r="12" spans="1:21" s="99" customFormat="1" ht="11.25" customHeight="1" x14ac:dyDescent="0.2">
      <c r="A12" s="4"/>
      <c r="B12" s="134" t="s">
        <v>6</v>
      </c>
      <c r="C12" s="135"/>
      <c r="D12" s="136" t="s">
        <v>7</v>
      </c>
      <c r="E12" s="137"/>
      <c r="F12" s="138"/>
      <c r="G12" s="139"/>
      <c r="H12" s="139"/>
      <c r="I12" s="140"/>
      <c r="J12" s="114"/>
      <c r="K12" s="141" t="s">
        <v>15</v>
      </c>
      <c r="L12" s="104"/>
      <c r="M12" s="191"/>
      <c r="N12" s="191"/>
      <c r="O12" s="191"/>
      <c r="P12" s="191"/>
      <c r="Q12" s="191"/>
      <c r="R12" s="191"/>
      <c r="S12" s="191"/>
      <c r="T12" s="191"/>
      <c r="U12" s="191"/>
    </row>
    <row r="13" spans="1:21" s="99" customFormat="1" ht="11.25" customHeight="1" x14ac:dyDescent="0.2">
      <c r="A13" s="4"/>
      <c r="B13" s="18" t="s">
        <v>54</v>
      </c>
      <c r="C13" s="2" t="s">
        <v>8</v>
      </c>
      <c r="D13" s="3" t="s">
        <v>9</v>
      </c>
      <c r="E13" s="1" t="s">
        <v>11</v>
      </c>
      <c r="F13" s="12"/>
      <c r="G13" s="3"/>
      <c r="H13" s="3"/>
      <c r="I13" s="13"/>
      <c r="J13" s="17"/>
      <c r="K13" s="142"/>
      <c r="L13" s="104"/>
      <c r="M13" s="191"/>
      <c r="N13" s="191"/>
      <c r="O13" s="191"/>
      <c r="P13" s="191"/>
      <c r="Q13" s="191"/>
      <c r="R13" s="191"/>
      <c r="S13" s="191"/>
      <c r="T13" s="191"/>
      <c r="U13" s="191"/>
    </row>
    <row r="14" spans="1:21" s="99" customFormat="1" ht="11.25" customHeight="1" x14ac:dyDescent="0.2">
      <c r="A14" s="4"/>
      <c r="B14" s="115">
        <f>C14</f>
        <v>42370</v>
      </c>
      <c r="C14" s="202">
        <v>42370</v>
      </c>
      <c r="D14" s="192"/>
      <c r="E14" s="209"/>
      <c r="F14" s="14"/>
      <c r="G14" s="8"/>
      <c r="H14" s="7"/>
      <c r="I14" s="16"/>
      <c r="J14" s="6"/>
      <c r="K14" s="199"/>
      <c r="L14" s="104"/>
      <c r="M14" s="191"/>
      <c r="N14" s="191"/>
      <c r="O14" s="191"/>
      <c r="P14" s="191"/>
      <c r="Q14" s="191"/>
      <c r="R14" s="191"/>
      <c r="S14" s="191"/>
      <c r="T14" s="191"/>
      <c r="U14" s="191"/>
    </row>
    <row r="15" spans="1:21" s="99" customFormat="1" ht="11.25" customHeight="1" x14ac:dyDescent="0.2">
      <c r="A15" s="4"/>
      <c r="B15" s="115">
        <f>C15</f>
        <v>42371</v>
      </c>
      <c r="C15" s="202">
        <v>42371</v>
      </c>
      <c r="D15" s="192"/>
      <c r="E15" s="210"/>
      <c r="F15" s="15"/>
      <c r="G15" s="10"/>
      <c r="H15" s="9"/>
      <c r="I15" s="16"/>
      <c r="J15" s="6"/>
      <c r="K15" s="200"/>
      <c r="L15" s="104"/>
      <c r="M15" s="191"/>
      <c r="N15" s="191"/>
      <c r="O15" s="191"/>
      <c r="P15" s="191"/>
      <c r="Q15" s="191"/>
      <c r="R15" s="191"/>
      <c r="S15" s="191"/>
      <c r="T15" s="191"/>
      <c r="U15" s="191"/>
    </row>
    <row r="16" spans="1:21" s="99" customFormat="1" ht="11.25" customHeight="1" x14ac:dyDescent="0.2">
      <c r="A16" s="4"/>
      <c r="B16" s="115">
        <f t="shared" ref="B16:B44" si="0">C16</f>
        <v>42372</v>
      </c>
      <c r="C16" s="202">
        <v>42372</v>
      </c>
      <c r="D16" s="192"/>
      <c r="E16" s="210"/>
      <c r="F16" s="15"/>
      <c r="G16" s="10"/>
      <c r="H16" s="9"/>
      <c r="I16" s="16"/>
      <c r="J16" s="6"/>
      <c r="K16" s="199"/>
      <c r="L16" s="104"/>
      <c r="M16" s="191"/>
      <c r="N16" s="191"/>
      <c r="O16" s="191"/>
      <c r="P16" s="191"/>
      <c r="Q16" s="191"/>
      <c r="R16" s="191"/>
      <c r="S16" s="191"/>
      <c r="T16" s="191"/>
      <c r="U16" s="191"/>
    </row>
    <row r="17" spans="1:21" s="99" customFormat="1" ht="11.25" customHeight="1" x14ac:dyDescent="0.2">
      <c r="A17" s="4"/>
      <c r="B17" s="115">
        <f t="shared" si="0"/>
        <v>42373</v>
      </c>
      <c r="C17" s="202">
        <v>42373</v>
      </c>
      <c r="D17" s="192"/>
      <c r="E17" s="210"/>
      <c r="F17" s="15"/>
      <c r="G17" s="10"/>
      <c r="H17" s="9"/>
      <c r="I17" s="16"/>
      <c r="J17" s="6"/>
      <c r="K17" s="199"/>
      <c r="L17" s="104"/>
      <c r="M17" s="191"/>
      <c r="N17" s="191"/>
      <c r="O17" s="191"/>
      <c r="P17" s="191"/>
      <c r="Q17" s="191"/>
      <c r="R17" s="191"/>
      <c r="S17" s="191"/>
      <c r="T17" s="191"/>
      <c r="U17" s="191"/>
    </row>
    <row r="18" spans="1:21" s="99" customFormat="1" ht="11.25" customHeight="1" x14ac:dyDescent="0.2">
      <c r="A18" s="4"/>
      <c r="B18" s="115">
        <f t="shared" si="0"/>
        <v>42374</v>
      </c>
      <c r="C18" s="202">
        <v>42374</v>
      </c>
      <c r="D18" s="192"/>
      <c r="E18" s="210"/>
      <c r="F18" s="15"/>
      <c r="G18" s="10"/>
      <c r="H18" s="9"/>
      <c r="I18" s="16"/>
      <c r="J18" s="6"/>
      <c r="K18" s="199"/>
      <c r="L18" s="104"/>
      <c r="M18" s="191"/>
      <c r="N18" s="191"/>
      <c r="O18" s="191"/>
      <c r="P18" s="191"/>
      <c r="Q18" s="191"/>
      <c r="R18" s="191"/>
      <c r="S18" s="191"/>
      <c r="T18" s="191"/>
      <c r="U18" s="191"/>
    </row>
    <row r="19" spans="1:21" s="99" customFormat="1" ht="11.25" customHeight="1" x14ac:dyDescent="0.2">
      <c r="A19" s="4"/>
      <c r="B19" s="115">
        <f t="shared" si="0"/>
        <v>42375</v>
      </c>
      <c r="C19" s="202">
        <v>42375</v>
      </c>
      <c r="D19" s="192"/>
      <c r="E19" s="210"/>
      <c r="F19" s="15"/>
      <c r="G19" s="10"/>
      <c r="H19" s="9"/>
      <c r="I19" s="16"/>
      <c r="J19" s="6"/>
      <c r="K19" s="199"/>
      <c r="L19" s="104"/>
      <c r="M19" s="191"/>
      <c r="N19" s="191"/>
      <c r="O19" s="191"/>
      <c r="P19" s="191"/>
      <c r="Q19" s="191"/>
      <c r="R19" s="191"/>
      <c r="S19" s="191"/>
      <c r="T19" s="191"/>
      <c r="U19" s="191"/>
    </row>
    <row r="20" spans="1:21" s="99" customFormat="1" ht="11.25" customHeight="1" x14ac:dyDescent="0.2">
      <c r="A20" s="4"/>
      <c r="B20" s="115">
        <f t="shared" si="0"/>
        <v>42376</v>
      </c>
      <c r="C20" s="202">
        <v>42376</v>
      </c>
      <c r="D20" s="192"/>
      <c r="E20" s="210"/>
      <c r="F20" s="15"/>
      <c r="G20" s="10"/>
      <c r="H20" s="9"/>
      <c r="I20" s="16"/>
      <c r="J20" s="6"/>
      <c r="K20" s="199"/>
      <c r="L20" s="104"/>
      <c r="M20" s="191"/>
      <c r="N20" s="191"/>
      <c r="O20" s="191"/>
      <c r="P20" s="191"/>
      <c r="Q20" s="191"/>
      <c r="R20" s="191"/>
      <c r="S20" s="191"/>
      <c r="T20" s="191"/>
      <c r="U20" s="191"/>
    </row>
    <row r="21" spans="1:21" s="99" customFormat="1" ht="11.25" customHeight="1" x14ac:dyDescent="0.2">
      <c r="A21" s="4"/>
      <c r="B21" s="115">
        <f t="shared" si="0"/>
        <v>42377</v>
      </c>
      <c r="C21" s="202">
        <v>42377</v>
      </c>
      <c r="D21" s="192"/>
      <c r="E21" s="210"/>
      <c r="F21" s="15"/>
      <c r="G21" s="10"/>
      <c r="H21" s="9"/>
      <c r="I21" s="16"/>
      <c r="J21" s="6"/>
      <c r="K21" s="199"/>
      <c r="L21" s="104"/>
      <c r="M21" s="191"/>
      <c r="N21" s="191"/>
      <c r="O21" s="191"/>
      <c r="P21" s="191"/>
      <c r="Q21" s="191"/>
      <c r="R21" s="191"/>
      <c r="S21" s="191"/>
      <c r="T21" s="191"/>
      <c r="U21" s="191"/>
    </row>
    <row r="22" spans="1:21" s="99" customFormat="1" ht="11.25" customHeight="1" x14ac:dyDescent="0.2">
      <c r="A22" s="4"/>
      <c r="B22" s="115">
        <f t="shared" si="0"/>
        <v>42378</v>
      </c>
      <c r="C22" s="202">
        <v>42378</v>
      </c>
      <c r="D22" s="192"/>
      <c r="E22" s="210"/>
      <c r="F22" s="15"/>
      <c r="G22" s="10"/>
      <c r="H22" s="9"/>
      <c r="I22" s="16"/>
      <c r="J22" s="6"/>
      <c r="K22" s="199"/>
      <c r="L22" s="104"/>
      <c r="M22" s="191"/>
      <c r="N22" s="191"/>
      <c r="O22" s="191"/>
      <c r="P22" s="191"/>
      <c r="Q22" s="191"/>
      <c r="R22" s="191"/>
      <c r="S22" s="191"/>
      <c r="T22" s="191"/>
      <c r="U22" s="191"/>
    </row>
    <row r="23" spans="1:21" s="99" customFormat="1" ht="11.25" customHeight="1" x14ac:dyDescent="0.2">
      <c r="A23" s="4"/>
      <c r="B23" s="115">
        <f t="shared" si="0"/>
        <v>42379</v>
      </c>
      <c r="C23" s="202">
        <v>42379</v>
      </c>
      <c r="D23" s="192"/>
      <c r="E23" s="210"/>
      <c r="F23" s="15"/>
      <c r="G23" s="10"/>
      <c r="H23" s="9"/>
      <c r="I23" s="16"/>
      <c r="J23" s="6"/>
      <c r="K23" s="199"/>
      <c r="L23" s="104"/>
      <c r="M23" s="191"/>
      <c r="N23" s="191"/>
      <c r="O23" s="191"/>
      <c r="P23" s="191"/>
      <c r="Q23" s="191"/>
      <c r="R23" s="191"/>
      <c r="S23" s="191"/>
      <c r="T23" s="191"/>
      <c r="U23" s="191"/>
    </row>
    <row r="24" spans="1:21" s="99" customFormat="1" ht="11.25" customHeight="1" x14ac:dyDescent="0.2">
      <c r="A24" s="4"/>
      <c r="B24" s="115">
        <f t="shared" si="0"/>
        <v>42380</v>
      </c>
      <c r="C24" s="202">
        <v>42380</v>
      </c>
      <c r="D24" s="192"/>
      <c r="E24" s="210"/>
      <c r="F24" s="15"/>
      <c r="G24" s="10"/>
      <c r="H24" s="9"/>
      <c r="I24" s="16"/>
      <c r="J24" s="6"/>
      <c r="K24" s="199"/>
      <c r="L24" s="104"/>
      <c r="M24" s="191"/>
      <c r="N24" s="191"/>
      <c r="O24" s="191"/>
      <c r="P24" s="191"/>
      <c r="Q24" s="191"/>
      <c r="R24" s="191"/>
      <c r="S24" s="191"/>
      <c r="T24" s="191"/>
      <c r="U24" s="191"/>
    </row>
    <row r="25" spans="1:21" s="99" customFormat="1" ht="11.25" customHeight="1" x14ac:dyDescent="0.2">
      <c r="A25" s="4"/>
      <c r="B25" s="115">
        <f t="shared" si="0"/>
        <v>42381</v>
      </c>
      <c r="C25" s="202">
        <v>42381</v>
      </c>
      <c r="D25" s="192"/>
      <c r="E25" s="210"/>
      <c r="F25" s="15"/>
      <c r="G25" s="10"/>
      <c r="H25" s="9"/>
      <c r="I25" s="16"/>
      <c r="J25" s="6"/>
      <c r="K25" s="199"/>
      <c r="L25" s="104"/>
      <c r="M25" s="191"/>
      <c r="N25" s="191"/>
      <c r="O25" s="191"/>
      <c r="P25" s="191"/>
      <c r="Q25" s="191"/>
      <c r="R25" s="191"/>
      <c r="S25" s="191"/>
      <c r="T25" s="191"/>
      <c r="U25" s="191"/>
    </row>
    <row r="26" spans="1:21" s="99" customFormat="1" ht="11.25" customHeight="1" x14ac:dyDescent="0.2">
      <c r="A26" s="4"/>
      <c r="B26" s="115">
        <f t="shared" si="0"/>
        <v>42382</v>
      </c>
      <c r="C26" s="202">
        <v>42382</v>
      </c>
      <c r="D26" s="192"/>
      <c r="E26" s="210"/>
      <c r="F26" s="15"/>
      <c r="G26" s="10"/>
      <c r="H26" s="9"/>
      <c r="I26" s="16"/>
      <c r="J26" s="6"/>
      <c r="K26" s="199"/>
      <c r="L26" s="104"/>
      <c r="M26" s="191"/>
      <c r="N26" s="191"/>
      <c r="O26" s="191"/>
      <c r="P26" s="191"/>
      <c r="Q26" s="191"/>
      <c r="R26" s="191"/>
      <c r="S26" s="191"/>
      <c r="T26" s="191"/>
      <c r="U26" s="191"/>
    </row>
    <row r="27" spans="1:21" s="99" customFormat="1" ht="11.25" customHeight="1" x14ac:dyDescent="0.2">
      <c r="A27" s="4"/>
      <c r="B27" s="115">
        <f t="shared" si="0"/>
        <v>42383</v>
      </c>
      <c r="C27" s="202">
        <v>42383</v>
      </c>
      <c r="D27" s="192"/>
      <c r="E27" s="210"/>
      <c r="F27" s="15"/>
      <c r="G27" s="10"/>
      <c r="H27" s="9"/>
      <c r="I27" s="16"/>
      <c r="J27" s="6"/>
      <c r="K27" s="199"/>
      <c r="L27" s="104"/>
      <c r="M27" s="191"/>
      <c r="N27" s="191"/>
      <c r="O27" s="191"/>
      <c r="P27" s="191"/>
      <c r="Q27" s="191"/>
      <c r="R27" s="191"/>
      <c r="S27" s="191"/>
      <c r="T27" s="191"/>
      <c r="U27" s="191"/>
    </row>
    <row r="28" spans="1:21" s="99" customFormat="1" ht="11.25" customHeight="1" x14ac:dyDescent="0.2">
      <c r="A28" s="4"/>
      <c r="B28" s="115">
        <f t="shared" si="0"/>
        <v>42384</v>
      </c>
      <c r="C28" s="202">
        <v>42384</v>
      </c>
      <c r="D28" s="192"/>
      <c r="E28" s="210"/>
      <c r="F28" s="15"/>
      <c r="G28" s="10"/>
      <c r="H28" s="9"/>
      <c r="I28" s="16"/>
      <c r="J28" s="6"/>
      <c r="K28" s="199"/>
      <c r="L28" s="104"/>
      <c r="M28" s="191"/>
      <c r="N28" s="191"/>
      <c r="O28" s="191"/>
      <c r="P28" s="191"/>
      <c r="Q28" s="191"/>
      <c r="R28" s="191"/>
      <c r="S28" s="191"/>
      <c r="T28" s="191"/>
      <c r="U28" s="191"/>
    </row>
    <row r="29" spans="1:21" s="99" customFormat="1" ht="11.25" customHeight="1" x14ac:dyDescent="0.2">
      <c r="A29" s="4"/>
      <c r="B29" s="115">
        <f t="shared" si="0"/>
        <v>42385</v>
      </c>
      <c r="C29" s="202">
        <v>42385</v>
      </c>
      <c r="D29" s="192"/>
      <c r="E29" s="210"/>
      <c r="F29" s="15"/>
      <c r="G29" s="10"/>
      <c r="H29" s="9"/>
      <c r="I29" s="16"/>
      <c r="J29" s="6"/>
      <c r="K29" s="199"/>
      <c r="L29" s="104"/>
      <c r="M29" s="191"/>
      <c r="N29" s="191"/>
      <c r="O29" s="191"/>
      <c r="P29" s="191"/>
      <c r="Q29" s="191"/>
      <c r="R29" s="191"/>
      <c r="S29" s="191"/>
      <c r="T29" s="191"/>
      <c r="U29" s="191"/>
    </row>
    <row r="30" spans="1:21" s="99" customFormat="1" ht="11.25" customHeight="1" x14ac:dyDescent="0.2">
      <c r="A30" s="4"/>
      <c r="B30" s="115">
        <f t="shared" si="0"/>
        <v>42386</v>
      </c>
      <c r="C30" s="202">
        <v>42386</v>
      </c>
      <c r="D30" s="192"/>
      <c r="E30" s="210"/>
      <c r="F30" s="15"/>
      <c r="G30" s="10"/>
      <c r="H30" s="9"/>
      <c r="I30" s="16"/>
      <c r="J30" s="6"/>
      <c r="K30" s="199"/>
      <c r="L30" s="104"/>
      <c r="M30" s="191"/>
      <c r="N30" s="191"/>
      <c r="O30" s="191"/>
      <c r="P30" s="191"/>
      <c r="Q30" s="191"/>
      <c r="R30" s="191"/>
      <c r="S30" s="191"/>
      <c r="T30" s="191"/>
      <c r="U30" s="191"/>
    </row>
    <row r="31" spans="1:21" s="99" customFormat="1" ht="11.25" customHeight="1" x14ac:dyDescent="0.2">
      <c r="A31" s="4"/>
      <c r="B31" s="115">
        <f t="shared" si="0"/>
        <v>42387</v>
      </c>
      <c r="C31" s="202">
        <v>42387</v>
      </c>
      <c r="D31" s="192"/>
      <c r="E31" s="210"/>
      <c r="F31" s="15"/>
      <c r="G31" s="10"/>
      <c r="H31" s="9"/>
      <c r="I31" s="16"/>
      <c r="J31" s="6"/>
      <c r="K31" s="199"/>
      <c r="L31" s="104"/>
      <c r="M31" s="191"/>
      <c r="N31" s="191"/>
      <c r="O31" s="191"/>
      <c r="P31" s="191"/>
      <c r="Q31" s="191"/>
      <c r="R31" s="191"/>
      <c r="S31" s="191"/>
      <c r="T31" s="191"/>
      <c r="U31" s="191"/>
    </row>
    <row r="32" spans="1:21" s="99" customFormat="1" ht="11.25" customHeight="1" x14ac:dyDescent="0.2">
      <c r="A32" s="4"/>
      <c r="B32" s="115">
        <f t="shared" si="0"/>
        <v>42388</v>
      </c>
      <c r="C32" s="202">
        <v>42388</v>
      </c>
      <c r="D32" s="192"/>
      <c r="E32" s="210"/>
      <c r="F32" s="15"/>
      <c r="G32" s="10"/>
      <c r="H32" s="9"/>
      <c r="I32" s="16"/>
      <c r="J32" s="6"/>
      <c r="K32" s="199"/>
      <c r="L32" s="104"/>
      <c r="M32" s="191"/>
      <c r="N32" s="191"/>
      <c r="O32" s="191"/>
      <c r="P32" s="191"/>
      <c r="Q32" s="191"/>
      <c r="R32" s="191"/>
      <c r="S32" s="191"/>
      <c r="T32" s="191"/>
      <c r="U32" s="191"/>
    </row>
    <row r="33" spans="1:21" s="99" customFormat="1" ht="11.25" customHeight="1" x14ac:dyDescent="0.2">
      <c r="A33" s="4"/>
      <c r="B33" s="115">
        <f t="shared" si="0"/>
        <v>42389</v>
      </c>
      <c r="C33" s="202">
        <v>42389</v>
      </c>
      <c r="D33" s="192"/>
      <c r="E33" s="210"/>
      <c r="F33" s="15"/>
      <c r="G33" s="10"/>
      <c r="H33" s="9"/>
      <c r="I33" s="16"/>
      <c r="J33" s="6"/>
      <c r="K33" s="199"/>
      <c r="L33" s="104"/>
      <c r="M33" s="191"/>
      <c r="N33" s="191"/>
      <c r="O33" s="191"/>
      <c r="P33" s="191"/>
      <c r="Q33" s="191"/>
      <c r="R33" s="191"/>
      <c r="S33" s="191"/>
      <c r="T33" s="191"/>
      <c r="U33" s="191"/>
    </row>
    <row r="34" spans="1:21" s="99" customFormat="1" ht="11.25" x14ac:dyDescent="0.2">
      <c r="A34" s="4"/>
      <c r="B34" s="115">
        <f t="shared" si="0"/>
        <v>42390</v>
      </c>
      <c r="C34" s="202">
        <v>42390</v>
      </c>
      <c r="D34" s="192"/>
      <c r="E34" s="210"/>
      <c r="F34" s="15"/>
      <c r="G34" s="10"/>
      <c r="H34" s="9"/>
      <c r="I34" s="16"/>
      <c r="J34" s="6"/>
      <c r="K34" s="199"/>
      <c r="L34" s="104"/>
      <c r="M34" s="190"/>
    </row>
    <row r="35" spans="1:21" s="99" customFormat="1" ht="11.25" x14ac:dyDescent="0.2">
      <c r="A35" s="4"/>
      <c r="B35" s="115">
        <f t="shared" si="0"/>
        <v>42391</v>
      </c>
      <c r="C35" s="202">
        <v>42391</v>
      </c>
      <c r="D35" s="192"/>
      <c r="E35" s="210"/>
      <c r="F35" s="15"/>
      <c r="G35" s="10"/>
      <c r="H35" s="9"/>
      <c r="I35" s="16"/>
      <c r="J35" s="6"/>
      <c r="K35" s="199"/>
      <c r="L35" s="104"/>
      <c r="M35" s="190"/>
    </row>
    <row r="36" spans="1:21" s="99" customFormat="1" ht="11.25" x14ac:dyDescent="0.2">
      <c r="A36" s="4"/>
      <c r="B36" s="115">
        <f t="shared" si="0"/>
        <v>42392</v>
      </c>
      <c r="C36" s="202">
        <v>42392</v>
      </c>
      <c r="D36" s="192"/>
      <c r="E36" s="210"/>
      <c r="F36" s="15"/>
      <c r="G36" s="10"/>
      <c r="H36" s="9"/>
      <c r="I36" s="16"/>
      <c r="J36" s="6"/>
      <c r="K36" s="199"/>
      <c r="L36" s="104"/>
      <c r="M36" s="190"/>
    </row>
    <row r="37" spans="1:21" s="99" customFormat="1" ht="11.25" x14ac:dyDescent="0.2">
      <c r="A37" s="4"/>
      <c r="B37" s="115">
        <f t="shared" si="0"/>
        <v>42393</v>
      </c>
      <c r="C37" s="202">
        <v>42393</v>
      </c>
      <c r="D37" s="192"/>
      <c r="E37" s="210"/>
      <c r="F37" s="15"/>
      <c r="G37" s="10"/>
      <c r="H37" s="9"/>
      <c r="I37" s="16"/>
      <c r="J37" s="6"/>
      <c r="K37" s="199"/>
      <c r="L37" s="104"/>
      <c r="M37" s="190"/>
    </row>
    <row r="38" spans="1:21" s="99" customFormat="1" ht="11.25" x14ac:dyDescent="0.2">
      <c r="A38" s="4"/>
      <c r="B38" s="115">
        <f t="shared" si="0"/>
        <v>42394</v>
      </c>
      <c r="C38" s="202">
        <v>42394</v>
      </c>
      <c r="D38" s="192"/>
      <c r="E38" s="210"/>
      <c r="F38" s="15"/>
      <c r="G38" s="10"/>
      <c r="H38" s="9"/>
      <c r="I38" s="16"/>
      <c r="J38" s="6"/>
      <c r="K38" s="199"/>
      <c r="L38" s="104"/>
      <c r="M38" s="190"/>
    </row>
    <row r="39" spans="1:21" s="99" customFormat="1" ht="11.25" x14ac:dyDescent="0.2">
      <c r="A39" s="4"/>
      <c r="B39" s="115">
        <f t="shared" si="0"/>
        <v>42395</v>
      </c>
      <c r="C39" s="202">
        <v>42395</v>
      </c>
      <c r="D39" s="192"/>
      <c r="E39" s="210"/>
      <c r="F39" s="15"/>
      <c r="G39" s="10"/>
      <c r="H39" s="9"/>
      <c r="I39" s="16"/>
      <c r="J39" s="6"/>
      <c r="K39" s="199"/>
      <c r="L39" s="104"/>
      <c r="M39" s="190"/>
    </row>
    <row r="40" spans="1:21" s="99" customFormat="1" ht="11.25" x14ac:dyDescent="0.2">
      <c r="A40" s="4"/>
      <c r="B40" s="115">
        <f t="shared" si="0"/>
        <v>42396</v>
      </c>
      <c r="C40" s="202">
        <v>42396</v>
      </c>
      <c r="D40" s="192"/>
      <c r="E40" s="210"/>
      <c r="F40" s="15"/>
      <c r="G40" s="10"/>
      <c r="H40" s="9"/>
      <c r="I40" s="16"/>
      <c r="J40" s="6"/>
      <c r="K40" s="199"/>
      <c r="L40" s="104"/>
      <c r="M40" s="190"/>
    </row>
    <row r="41" spans="1:21" s="99" customFormat="1" ht="11.25" x14ac:dyDescent="0.2">
      <c r="A41" s="4"/>
      <c r="B41" s="115">
        <f t="shared" si="0"/>
        <v>42397</v>
      </c>
      <c r="C41" s="202">
        <v>42397</v>
      </c>
      <c r="D41" s="192"/>
      <c r="E41" s="210"/>
      <c r="F41" s="15"/>
      <c r="G41" s="10"/>
      <c r="H41" s="9"/>
      <c r="I41" s="16"/>
      <c r="J41" s="6"/>
      <c r="K41" s="199"/>
      <c r="L41" s="104"/>
      <c r="M41" s="190"/>
    </row>
    <row r="42" spans="1:21" s="99" customFormat="1" ht="11.25" x14ac:dyDescent="0.2">
      <c r="A42" s="4"/>
      <c r="B42" s="115">
        <f t="shared" si="0"/>
        <v>42398</v>
      </c>
      <c r="C42" s="202">
        <v>42398</v>
      </c>
      <c r="D42" s="192"/>
      <c r="E42" s="210"/>
      <c r="F42" s="15"/>
      <c r="G42" s="10"/>
      <c r="H42" s="9"/>
      <c r="I42" s="16"/>
      <c r="J42" s="6"/>
      <c r="K42" s="199"/>
      <c r="L42" s="104"/>
      <c r="M42" s="190"/>
    </row>
    <row r="43" spans="1:21" s="99" customFormat="1" ht="11.25" x14ac:dyDescent="0.2">
      <c r="A43" s="4"/>
      <c r="B43" s="115">
        <f t="shared" si="0"/>
        <v>42399</v>
      </c>
      <c r="C43" s="202">
        <v>42399</v>
      </c>
      <c r="D43" s="192"/>
      <c r="E43" s="210"/>
      <c r="F43" s="15"/>
      <c r="G43" s="10"/>
      <c r="H43" s="9"/>
      <c r="I43" s="16"/>
      <c r="J43" s="6"/>
      <c r="K43" s="199"/>
      <c r="L43" s="104"/>
      <c r="M43" s="190"/>
    </row>
    <row r="44" spans="1:21" s="99" customFormat="1" ht="12" thickBot="1" x14ac:dyDescent="0.25">
      <c r="A44" s="4"/>
      <c r="B44" s="118">
        <f t="shared" si="0"/>
        <v>42400</v>
      </c>
      <c r="C44" s="202">
        <v>42400</v>
      </c>
      <c r="D44" s="193"/>
      <c r="E44" s="211"/>
      <c r="F44" s="21"/>
      <c r="G44" s="22"/>
      <c r="H44" s="23"/>
      <c r="I44" s="24"/>
      <c r="J44" s="25"/>
      <c r="K44" s="201"/>
      <c r="L44" s="104"/>
      <c r="M44" s="190"/>
    </row>
    <row r="45" spans="1:21" s="99" customFormat="1" ht="12" thickBot="1" x14ac:dyDescent="0.25">
      <c r="A45" s="4"/>
      <c r="B45" s="132" t="s">
        <v>16</v>
      </c>
      <c r="C45" s="133"/>
      <c r="D45" s="119"/>
      <c r="E45" s="120"/>
      <c r="F45" s="121"/>
      <c r="G45" s="122"/>
      <c r="H45" s="122"/>
      <c r="I45" s="123"/>
      <c r="J45" s="124"/>
      <c r="K45" s="125"/>
      <c r="L45" s="104"/>
      <c r="M45" s="190"/>
    </row>
    <row r="46" spans="1:21" s="99" customFormat="1" ht="11.25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104"/>
      <c r="M46" s="190"/>
    </row>
    <row r="47" spans="1:21" s="99" customFormat="1" ht="11.25" x14ac:dyDescent="0.2">
      <c r="L47" s="190"/>
      <c r="M47" s="190"/>
    </row>
    <row r="48" spans="1:21" s="99" customFormat="1" ht="11.25" x14ac:dyDescent="0.2">
      <c r="L48" s="190"/>
      <c r="M48" s="190"/>
    </row>
    <row r="49" spans="12:13" s="99" customFormat="1" ht="11.25" x14ac:dyDescent="0.2">
      <c r="L49" s="190"/>
      <c r="M49" s="190"/>
    </row>
    <row r="50" spans="12:13" x14ac:dyDescent="0.25">
      <c r="L50" s="37"/>
      <c r="M50" s="37"/>
    </row>
    <row r="51" spans="12:13" s="99" customFormat="1" ht="11.25" x14ac:dyDescent="0.2">
      <c r="L51" s="190"/>
      <c r="M51" s="190"/>
    </row>
  </sheetData>
  <mergeCells count="14">
    <mergeCell ref="M2:U3"/>
    <mergeCell ref="B45:C45"/>
    <mergeCell ref="B12:C12"/>
    <mergeCell ref="D12:E12"/>
    <mergeCell ref="F12:I12"/>
    <mergeCell ref="K12:K13"/>
    <mergeCell ref="B9:C9"/>
    <mergeCell ref="D9:H9"/>
    <mergeCell ref="B10:C10"/>
    <mergeCell ref="D10:E10"/>
    <mergeCell ref="G10:H10"/>
    <mergeCell ref="A2:A5"/>
    <mergeCell ref="B7:H7"/>
    <mergeCell ref="I7:J7"/>
  </mergeCells>
  <pageMargins left="0.11811023622047245" right="0.11811023622047245" top="0.19685039370078741" bottom="0.15748031496062992" header="0.31496062992125984" footer="0.31496062992125984"/>
  <pageSetup paperSize="9" orientation="landscape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OFFSET(JANV!$C$15,0,0,COUNTA(JANV!$C:$C)-1)</xm:f>
          </x14:formula1>
          <xm:sqref>D9:H9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JANV</vt:lpstr>
      <vt:lpstr>FEV</vt:lpstr>
      <vt:lpstr>MAR</vt:lpstr>
      <vt:lpstr>AVR</vt:lpstr>
      <vt:lpstr>MAI</vt:lpstr>
      <vt:lpstr>JUIN</vt:lpstr>
      <vt:lpstr>JUIL</vt:lpstr>
      <vt:lpstr>AOUT</vt:lpstr>
      <vt:lpstr>SEP</vt:lpstr>
      <vt:lpstr>OCT</vt:lpstr>
      <vt:lpstr>NOV</vt:lpstr>
      <vt:lpstr>DEC</vt:lpstr>
      <vt:lpstr>FICH</vt:lpstr>
      <vt:lpstr>Personnel</vt:lpstr>
      <vt:lpstr>Exemple</vt:lpstr>
      <vt:lpstr>Tbl_Personnel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JABER</cp:lastModifiedBy>
  <dcterms:created xsi:type="dcterms:W3CDTF">2016-08-10T10:24:21Z</dcterms:created>
  <dcterms:modified xsi:type="dcterms:W3CDTF">2016-08-11T20:29:27Z</dcterms:modified>
</cp:coreProperties>
</file>